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firstSheet="3" activeTab="4"/>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国有资产使用情况表" sheetId="13" r:id="rId12"/>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<sst xmlns="http://schemas.openxmlformats.org/spreadsheetml/2006/main" count="2078" uniqueCount="597">
  <si>
    <t>收入支出决算表</t>
  </si>
  <si>
    <t>公开01表</t>
  </si>
  <si>
    <t>部门：昆明市五华区人民政府普吉街道办事处</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</si>
  <si>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</si>
  <si>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</si>
  <si>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</si>
  <si>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</si>
  <si>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</si>
  <si>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</si>
  <si>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</si>
  <si>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</si>
  <si>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</si>
  <si>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</si>
  <si>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</si>
  <si>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</si>
  <si>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</si>
  <si>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</si>
  <si>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</si>
  <si>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</si>
  <si>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</si>
  <si>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</si>
  <si>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</si>
  <si>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</si>
  <si>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</si>
  <si>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</si>
  <si>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</si>
  <si>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</si>
  <si>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</si>
  <si>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</si>
  <si>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</si>
  <si>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</si>
  <si>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</si>
  <si>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</si>
  <si>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</si>
  <si>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</si>
  <si>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</si>
  <si>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</si>
  <si>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</si>
  <si>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</si>
  <si>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</si>
  <si>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</si>
  <si>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</si>
  <si>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</si>
  <si>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</si>
  <si>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</si>
  <si>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</si>
  <si>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</si>
  <si>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</si>
  <si>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</si>
  <si>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</si>
  <si>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</si>
  <si>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</si>
  <si>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</si>
  <si>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</si>
  <si>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</si>
  <si>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</si>
  <si>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</si>
  <si>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</si>
  <si>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</si>
  <si>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</si>
  <si>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</si>
  <si>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</si>
  <si>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</si>
  <si>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</si>
  <si>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</si>
  <si>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</si>
  <si>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</si>
  <si>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</si>
  <si>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</si>
  <si>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</si>
  <si>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</si>
  <si>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</si>
  <si>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</si>
  <si>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</si>
  <si>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</si>
  <si>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</si>
  <si>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</si>
  <si>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</si>
  <si>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</si>
  <si>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</si>
  <si>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</si>
  <si>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</si>
  <si>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</si>
  <si>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</si>
  <si>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</si>
  <si>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</si>
  <si>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</si>
  <si>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</si>
  <si>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</si>
  <si>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</si>
  <si>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</si>
  <si>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</si>
  <si>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</si>
  <si>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</si>
  <si>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</si>
  <si>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</si>
  <si>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</si>
  <si>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</si>
  <si>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</si>
  <si>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</si>
  <si>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</si>
  <si>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</si>
  <si>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</si>
  <si>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</si>
  <si>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</si>
  <si>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</si>
  <si>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</si>
  <si>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</si>
  <si>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</si>
  <si>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</si>
  <si>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</si>
  <si>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</si>
  <si>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</si>
  <si>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</si>
  <si>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</si>
  <si>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</si>
  <si>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</si>
  <si>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</si>
  <si>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</si>
  <si>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</si>
  <si>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</si>
  <si>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</si>
  <si>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</si>
  <si>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</si>
  <si>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</si>
  <si>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</si>
  <si>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</si>
  <si>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</si>
  <si>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</si>
  <si>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</si>
  <si>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</si>
  <si>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</si>
  <si>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20101</t>
  </si>
  <si>
    <t>人大事务</t>
  </si>
  <si>
    <t>2010107</t>
  </si>
  <si>
    <t>人大代表履职能力提升</t>
  </si>
  <si>
    <t>2010108</t>
  </si>
  <si>
    <t>代表工作</t>
  </si>
  <si>
    <t>2010199</t>
  </si>
  <si>
    <t>其他人大事务支出</t>
  </si>
  <si>
    <t>20103</t>
  </si>
  <si>
    <t>政府办公厅（室）及相关机构事务</t>
  </si>
  <si>
    <t>2010301</t>
  </si>
  <si>
    <t>行政运行</t>
  </si>
  <si>
    <t>2010302</t>
  </si>
  <si>
    <t>一般行政管理事务</t>
  </si>
  <si>
    <t>2010399</t>
  </si>
  <si>
    <t>其他政府办公厅（室）及相关机构事务支出</t>
  </si>
  <si>
    <t>20105</t>
  </si>
  <si>
    <t>统计信息事务</t>
  </si>
  <si>
    <t>2010505</t>
  </si>
  <si>
    <t>专项统计业务</t>
  </si>
  <si>
    <t>20129</t>
  </si>
  <si>
    <t>群众团体事务</t>
  </si>
  <si>
    <t>2012999</t>
  </si>
  <si>
    <t>其他群众团体事务支出</t>
  </si>
  <si>
    <t>20136</t>
  </si>
  <si>
    <t>其他共产党事务支出</t>
  </si>
  <si>
    <t>2013699</t>
  </si>
  <si>
    <t>20139</t>
  </si>
  <si>
    <t>社会工作事务</t>
  </si>
  <si>
    <t>2013904</t>
  </si>
  <si>
    <t>专项业务</t>
  </si>
  <si>
    <t>204</t>
  </si>
  <si>
    <t>公共安全支出</t>
  </si>
  <si>
    <t>20402</t>
  </si>
  <si>
    <t>公安</t>
  </si>
  <si>
    <t>2040299</t>
  </si>
  <si>
    <t>其他公安支出</t>
  </si>
  <si>
    <t>207</t>
  </si>
  <si>
    <t>文化旅游体育与传媒支出</t>
  </si>
  <si>
    <t>20701</t>
  </si>
  <si>
    <t>文化和旅游</t>
  </si>
  <si>
    <t>2070199</t>
  </si>
  <si>
    <t>其他文化和旅游支出</t>
  </si>
  <si>
    <t>208</t>
  </si>
  <si>
    <t>社会保障和就业支出</t>
  </si>
  <si>
    <t>20802</t>
  </si>
  <si>
    <t>民政管理事务</t>
  </si>
  <si>
    <t>2080202</t>
  </si>
  <si>
    <t>2080299</t>
  </si>
  <si>
    <t>其他民政管理事务支出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</si>
  <si>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</si>
  <si>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</si>
  <si>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</si>
  <si>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</si>
  <si>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</si>
  <si>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</si>
  <si>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</si>
  <si>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</si>
  <si>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</si>
  <si>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</si>
  <si>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20807</t>
  </si>
  <si>
    <t>就业补助</t>
  </si>
  <si>
    <t>2080799</t>
  </si>
  <si>
    <t>其他就业补助支出</t>
  </si>
  <si>
    <t>抚恤</t>
  </si>
  <si>
    <t>2080801</t>
  </si>
  <si>
    <t>死亡抚恤</t>
  </si>
  <si>
    <t>20809</t>
  </si>
  <si>
    <t>退役安置</t>
  </si>
  <si>
    <t>2080999</t>
  </si>
  <si>
    <t>其他退役安置支出</t>
  </si>
  <si>
    <t>20810</t>
  </si>
  <si>
    <t>社会福利</t>
  </si>
  <si>
    <t>2081099</t>
  </si>
  <si>
    <t>其他社会福利支出</t>
  </si>
  <si>
    <t>20811</t>
  </si>
  <si>
    <t>残疾人事业</t>
  </si>
  <si>
    <t>2081199</t>
  </si>
  <si>
    <t>其他残疾人事业支出</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</si>
  <si>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</si>
  <si>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</si>
  <si>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</si>
  <si>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</si>
  <si>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</si>
  <si>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</si>
  <si>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</si>
  <si>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</si>
  <si>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</si>
  <si>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</si>
  <si>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</si>
  <si>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</si>
  <si>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212</t>
  </si>
  <si>
    <t>城乡社区支出</t>
  </si>
  <si>
    <t>21201</t>
  </si>
  <si>
    <t>城乡社区管理事务</t>
  </si>
  <si>
    <t>2120104</t>
  </si>
  <si>
    <t>城管执法</t>
  </si>
  <si>
    <t>21202</t>
  </si>
  <si>
    <t>城乡社区规划与管理</t>
  </si>
  <si>
    <t>2120201</t>
  </si>
  <si>
    <t>21205</t>
  </si>
  <si>
    <t>城乡社区环境卫生</t>
  </si>
  <si>
    <t>2120501</t>
  </si>
  <si>
    <t>21299</t>
  </si>
  <si>
    <t>其他城乡社区支出</t>
  </si>
  <si>
    <t>2129999</t>
  </si>
  <si>
    <t>213</t>
  </si>
  <si>
    <t>农林水支出</t>
  </si>
  <si>
    <t>21301</t>
  </si>
  <si>
    <t>农业农村</t>
  </si>
  <si>
    <t>2130119</t>
  </si>
  <si>
    <t>防灾救灾</t>
  </si>
  <si>
    <t>2130199</t>
  </si>
  <si>
    <t>其他农业农村支出</t>
  </si>
  <si>
    <t>21302</t>
  </si>
  <si>
    <t>林业和草原</t>
  </si>
  <si>
    <t>2130234</t>
  </si>
  <si>
    <t>林业草原防灾减灾</t>
  </si>
  <si>
    <t>221</t>
  </si>
  <si>
    <t>住房保障支出</t>
  </si>
  <si>
    <t>22102</t>
  </si>
  <si>
    <t>住房改革支出</t>
  </si>
  <si>
    <t>2210201</t>
  </si>
  <si>
    <t>住房公积金</t>
  </si>
  <si>
    <t>国有资本经营预算支出</t>
  </si>
  <si>
    <t>解决历史遗留问题及改革成本支出</t>
  </si>
  <si>
    <t>2230105</t>
  </si>
  <si>
    <t>国有企业退休人员社会化管理补助支出</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</si>
  <si>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</si>
  <si>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</si>
  <si>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</si>
  <si>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</si>
  <si>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</si>
  <si>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</si>
  <si>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</si>
  <si>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</si>
  <si>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</si>
  <si>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</si>
  <si>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</si>
  <si>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</si>
  <si>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</si>
  <si>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</si>
  <si>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宣传事务</t>
  </si>
  <si>
    <t>2013399</t>
  </si>
  <si>
    <t>其他宣传事务支出</t>
  </si>
  <si>
    <t>其他公共安全支出</t>
  </si>
  <si>
    <t>2049999</t>
  </si>
  <si>
    <t>2081001</t>
  </si>
  <si>
    <t>儿童福利</t>
  </si>
  <si>
    <t>2081002</t>
  </si>
  <si>
    <t>老年福利</t>
  </si>
  <si>
    <t>2130207</t>
  </si>
  <si>
    <t>森林资源管理</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</si>
  <si>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</si>
  <si>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</si>
  <si>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</si>
  <si>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</si>
  <si>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</si>
  <si>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</si>
  <si>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</si>
  <si>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</si>
  <si>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</si>
  <si>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</si>
  <si>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</si>
  <si>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</si>
  <si>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</si>
  <si>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</si>
  <si>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</si>
  <si>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</si>
  <si>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</si>
  <si>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</si>
  <si>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</si>
  <si>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</si>
  <si>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</si>
  <si>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</si>
  <si>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</si>
  <si>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</si>
  <si>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</si>
  <si>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</si>
  <si>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</si>
  <si>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</si>
  <si>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</si>
  <si>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</si>
  <si>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</si>
  <si>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</si>
  <si>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</si>
  <si>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</si>
  <si>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</si>
  <si>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</si>
  <si>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</si>
  <si>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</si>
  <si>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</si>
  <si>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</si>
  <si>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</si>
  <si>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</si>
  <si>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</si>
  <si>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</si>
  <si>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</si>
  <si>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</si>
  <si>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</si>
  <si>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</si>
  <si>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</si>
  <si>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</si>
  <si>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</si>
  <si>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</si>
  <si>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</si>
  <si>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</si>
  <si>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</si>
  <si>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</si>
  <si>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</si>
  <si>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</si>
  <si>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</si>
  <si>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</si>
  <si>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</si>
  <si>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</si>
  <si>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</si>
  <si>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</si>
  <si>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</si>
  <si>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</si>
  <si>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</si>
  <si>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</si>
  <si>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</si>
  <si>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</si>
  <si>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</si>
  <si>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</si>
  <si>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</si>
  <si>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</si>
  <si>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</si>
  <si>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</si>
  <si>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</si>
  <si>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</si>
  <si>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</si>
  <si>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</si>
  <si>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</si>
  <si>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</si>
  <si>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</si>
  <si>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</si>
  <si>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</si>
  <si>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</si>
  <si>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</si>
  <si>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</si>
  <si>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</si>
  <si>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</si>
  <si>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</si>
  <si>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</si>
  <si>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</si>
  <si>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</si>
  <si>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</si>
  <si>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</si>
  <si>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</si>
  <si>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</si>
  <si>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</si>
  <si>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</si>
  <si>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</si>
  <si>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</si>
  <si>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</si>
  <si>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</si>
  <si>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</si>
  <si>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</si>
  <si>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</si>
  <si>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</si>
  <si>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</si>
  <si>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</si>
  <si>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</si>
  <si>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</si>
  <si>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</si>
  <si>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</si>
  <si>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</si>
  <si>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</si>
  <si>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</si>
  <si>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</si>
  <si>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</si>
  <si>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</si>
  <si>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</si>
  <si>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</si>
  <si>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</si>
  <si>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</si>
  <si>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</si>
  <si>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</si>
  <si>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</si>
  <si>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</si>
  <si>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</si>
  <si>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</si>
  <si>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</si>
  <si>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</si>
  <si>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</si>
  <si>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</si>
  <si>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</si>
  <si>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</si>
  <si>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</si>
  <si>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</si>
  <si>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</si>
  <si>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</si>
  <si>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</si>
  <si>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</si>
  <si>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</si>
  <si>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</si>
  <si>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</si>
  <si>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</si>
  <si>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</si>
  <si>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</si>
  <si>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</si>
  <si>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</si>
  <si>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</si>
  <si>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</si>
  <si>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</si>
  <si>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</si>
  <si>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</si>
  <si>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</si>
  <si>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</si>
  <si>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</si>
  <si>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</si>
  <si>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</si>
  <si>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</si>
  <si>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</si>
  <si>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</si>
  <si>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</si>
  <si>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</si>
  <si>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</si>
  <si>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</si>
  <si>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</si>
  <si>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</si>
  <si>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</si>
  <si>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</si>
  <si>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</si>
  <si>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</si>
  <si>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</si>
  <si>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</si>
  <si>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</si>
  <si>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</si>
  <si>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</si>
  <si>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</si>
  <si>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</si>
  <si>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</si>
  <si>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</si>
  <si>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</si>
  <si>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</si>
  <si>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</si>
  <si>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</si>
  <si>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</si>
  <si>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</si>
  <si>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</si>
  <si>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</si>
  <si>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</si>
  <si>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</si>
  <si>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</si>
  <si>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</si>
  <si>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</si>
  <si>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</si>
  <si>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</si>
  <si>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</si>
  <si>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</si>
  <si>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</si>
  <si>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</si>
  <si>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</si>
  <si>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</si>
  <si>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</si>
  <si>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</si>
  <si>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</si>
  <si>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</si>
  <si>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</si>
  <si>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</si>
  <si>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</si>
  <si>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</si>
  <si>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</si>
  <si>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</si>
  <si>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</si>
  <si>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</si>
  <si>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</si>
  <si>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</si>
  <si>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</si>
  <si>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</si>
  <si>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</si>
  <si>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</si>
  <si>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</si>
  <si>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</si>
  <si>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</si>
  <si>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</si>
  <si>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</si>
  <si>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</si>
  <si>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</si>
  <si>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</si>
  <si>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</si>
  <si>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</si>
  <si>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</si>
  <si>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</si>
  <si>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</si>
  <si>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</si>
  <si>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</si>
  <si>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</si>
  <si>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</si>
  <si>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</si>
  <si>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</si>
  <si>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</si>
  <si>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</si>
  <si>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</si>
  <si>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</si>
  <si>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</si>
  <si>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</si>
  <si>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</si>
  <si>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</si>
  <si>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</si>
  <si>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</si>
  <si>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</si>
  <si>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</si>
  <si>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</si>
  <si>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</si>
  <si>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</si>
  <si>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</si>
  <si>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</si>
  <si>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</si>
  <si>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</si>
  <si>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</si>
  <si>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</si>
  <si>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</si>
  <si>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</si>
  <si>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</si>
  <si>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</si>
  <si>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</si>
  <si>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</si>
  <si>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</si>
  <si>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</si>
  <si>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</si>
  <si>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</si>
  <si>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</si>
  <si>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</si>
  <si>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</si>
  <si>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</si>
  <si>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</si>
  <si>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</si>
  <si>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</si>
  <si>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</si>
  <si>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</si>
  <si>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</si>
  <si>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</si>
  <si>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</si>
  <si>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</si>
  <si>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</si>
  <si>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</si>
  <si>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</si>
  <si>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</si>
  <si>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</si>
  <si>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</si>
  <si>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</si>
  <si>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</si>
  <si>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</si>
  <si>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</si>
  <si>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</si>
  <si>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</si>
  <si>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</si>
  <si>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</si>
  <si>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</si>
  <si>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</si>
  <si>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</si>
  <si>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</si>
  <si>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</si>
  <si>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</si>
  <si>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</si>
  <si>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</si>
  <si>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</si>
  <si>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</si>
  <si>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</si>
  <si>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</si>
  <si>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</si>
  <si>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注：1.资产总额＝流动资产＋固定资产（净值）＋对外投资／有价证券＋在建工程＋无形资产（净值）＋其他资产（净值）；
         2.资产原值合计=流动资产＋固定资产（原值）＋对外投资／有价证券＋在建工程＋无形资产（原值）＋其他资产（原值）；</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</si>
</sst>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41">
    <font>
      <sz val="11"/>
      <color indexed="8"/>
      <name val="宋体"/>
      <charset val="134"/>
      <scheme val="minor"/>
    </font>
    <font>
      <sz val="12"/>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1"/>
      <color rgb="FF262626"/>
      <name val="宋体"/>
      <charset val="134"/>
    </font>
    <font>
      <sz val="11"/>
      <color rgb="FF000000"/>
      <name val="宋体"/>
      <charset val="134"/>
    </font>
    <font>
      <sz val="10"/>
      <color indexed="8"/>
      <name val="Arial"/>
      <charset val="0"/>
    </font>
    <font>
      <sz val="10"/>
      <color rgb="FF262626"/>
      <name val="宋体"/>
      <charset val="134"/>
    </font>
    <font>
      <b/>
      <sz val="10"/>
      <color indexed="8"/>
      <name val="宋体"/>
      <charset val="134"/>
    </font>
    <font>
      <b/>
      <sz val="10"/>
      <color indexed="8"/>
      <name val="宋体"/>
      <charset val="134"/>
      <scheme val="minor"/>
    </font>
    <font>
      <sz val="10"/>
      <name val="宋体"/>
      <charset val="134"/>
      <scheme val="minor"/>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20" fillId="0" borderId="0" applyFont="0" applyFill="0" applyBorder="0" applyAlignment="0" applyProtection="0">
      <alignment vertical="center"/>
    </xf>
    <xf numFmtId="44" fontId="20" fillId="0" borderId="0" applyFont="0" applyFill="0" applyBorder="0" applyAlignment="0" applyProtection="0">
      <alignment vertical="center"/>
    </xf>
    <xf numFmtId="9" fontId="20" fillId="0" borderId="0" applyFont="0" applyFill="0" applyBorder="0" applyAlignment="0" applyProtection="0">
      <alignment vertical="center"/>
    </xf>
    <xf numFmtId="41" fontId="20" fillId="0" borderId="0" applyFont="0" applyFill="0" applyBorder="0" applyAlignment="0" applyProtection="0">
      <alignment vertical="center"/>
    </xf>
    <xf numFmtId="42" fontId="2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0" fillId="4" borderId="13"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4" applyNumberFormat="0" applyFill="0" applyAlignment="0" applyProtection="0">
      <alignment vertical="center"/>
    </xf>
    <xf numFmtId="0" fontId="27" fillId="0" borderId="14" applyNumberFormat="0" applyFill="0" applyAlignment="0" applyProtection="0">
      <alignment vertical="center"/>
    </xf>
    <xf numFmtId="0" fontId="28" fillId="0" borderId="15" applyNumberFormat="0" applyFill="0" applyAlignment="0" applyProtection="0">
      <alignment vertical="center"/>
    </xf>
    <xf numFmtId="0" fontId="28" fillId="0" borderId="0" applyNumberFormat="0" applyFill="0" applyBorder="0" applyAlignment="0" applyProtection="0">
      <alignment vertical="center"/>
    </xf>
    <xf numFmtId="0" fontId="29" fillId="5" borderId="16" applyNumberFormat="0" applyAlignment="0" applyProtection="0">
      <alignment vertical="center"/>
    </xf>
    <xf numFmtId="0" fontId="30" fillId="6" borderId="17" applyNumberFormat="0" applyAlignment="0" applyProtection="0">
      <alignment vertical="center"/>
    </xf>
    <xf numFmtId="0" fontId="31" fillId="6" borderId="16" applyNumberFormat="0" applyAlignment="0" applyProtection="0">
      <alignment vertical="center"/>
    </xf>
    <xf numFmtId="0" fontId="32" fillId="7" borderId="18" applyNumberFormat="0" applyAlignment="0" applyProtection="0">
      <alignment vertical="center"/>
    </xf>
    <xf numFmtId="0" fontId="33" fillId="0" borderId="19" applyNumberFormat="0" applyFill="0" applyAlignment="0" applyProtection="0">
      <alignment vertical="center"/>
    </xf>
    <xf numFmtId="0" fontId="34" fillId="0" borderId="20" applyNumberFormat="0" applyFill="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8" fillId="11" borderId="0" applyNumberFormat="0" applyBorder="0" applyAlignment="0" applyProtection="0">
      <alignment vertical="center"/>
    </xf>
    <xf numFmtId="0" fontId="39" fillId="12" borderId="0" applyNumberFormat="0" applyBorder="0" applyAlignment="0" applyProtection="0">
      <alignment vertical="center"/>
    </xf>
    <xf numFmtId="0" fontId="39" fillId="13" borderId="0" applyNumberFormat="0" applyBorder="0" applyAlignment="0" applyProtection="0">
      <alignment vertical="center"/>
    </xf>
    <xf numFmtId="0" fontId="38" fillId="14" borderId="0" applyNumberFormat="0" applyBorder="0" applyAlignment="0" applyProtection="0">
      <alignment vertical="center"/>
    </xf>
    <xf numFmtId="0" fontId="38" fillId="15" borderId="0" applyNumberFormat="0" applyBorder="0" applyAlignment="0" applyProtection="0">
      <alignment vertical="center"/>
    </xf>
    <xf numFmtId="0" fontId="39" fillId="16" borderId="0" applyNumberFormat="0" applyBorder="0" applyAlignment="0" applyProtection="0">
      <alignment vertical="center"/>
    </xf>
    <xf numFmtId="0" fontId="39" fillId="17" borderId="0" applyNumberFormat="0" applyBorder="0" applyAlignment="0" applyProtection="0">
      <alignment vertical="center"/>
    </xf>
    <xf numFmtId="0" fontId="38" fillId="18" borderId="0" applyNumberFormat="0" applyBorder="0" applyAlignment="0" applyProtection="0">
      <alignment vertical="center"/>
    </xf>
    <xf numFmtId="0" fontId="38" fillId="19" borderId="0" applyNumberFormat="0" applyBorder="0" applyAlignment="0" applyProtection="0">
      <alignment vertical="center"/>
    </xf>
    <xf numFmtId="0" fontId="39" fillId="20" borderId="0" applyNumberFormat="0" applyBorder="0" applyAlignment="0" applyProtection="0">
      <alignment vertical="center"/>
    </xf>
    <xf numFmtId="0" fontId="39" fillId="21"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39" fillId="24" borderId="0" applyNumberFormat="0" applyBorder="0" applyAlignment="0" applyProtection="0">
      <alignment vertical="center"/>
    </xf>
    <xf numFmtId="0" fontId="39" fillId="25"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39" fillId="28" borderId="0" applyNumberFormat="0" applyBorder="0" applyAlignment="0" applyProtection="0">
      <alignment vertical="center"/>
    </xf>
    <xf numFmtId="0" fontId="39" fillId="29" borderId="0" applyNumberFormat="0" applyBorder="0" applyAlignment="0" applyProtection="0">
      <alignment vertical="center"/>
    </xf>
    <xf numFmtId="0" fontId="38" fillId="30" borderId="0" applyNumberFormat="0" applyBorder="0" applyAlignment="0" applyProtection="0">
      <alignment vertical="center"/>
    </xf>
    <xf numFmtId="0" fontId="38" fillId="31" borderId="0" applyNumberFormat="0" applyBorder="0" applyAlignment="0" applyProtection="0">
      <alignment vertical="center"/>
    </xf>
    <xf numFmtId="0" fontId="39" fillId="32" borderId="0" applyNumberFormat="0" applyBorder="0" applyAlignment="0" applyProtection="0">
      <alignment vertical="center"/>
    </xf>
    <xf numFmtId="0" fontId="39" fillId="33" borderId="0" applyNumberFormat="0" applyBorder="0" applyAlignment="0" applyProtection="0">
      <alignment vertical="center"/>
    </xf>
    <xf numFmtId="0" fontId="38" fillId="34" borderId="0" applyNumberFormat="0" applyBorder="0" applyAlignment="0" applyProtection="0">
      <alignment vertical="center"/>
    </xf>
    <xf numFmtId="0" fontId="1" fillId="0" borderId="0">
      <alignment vertical="center"/>
    </xf>
    <xf numFmtId="0" fontId="1" fillId="0" borderId="0"/>
    <xf numFmtId="0" fontId="14" fillId="0" borderId="0"/>
  </cellStyleXfs>
  <cellXfs count="108">
    <xf numFmtId="0" fontId="0" fillId="0" borderId="0" xfId="0" applyFont="1">
      <alignment vertical="center"/>
    </xf>
    <xf numFmtId="0" fontId="1" fillId="0" borderId="0" xfId="0" applyFont="1" applyFill="1" applyAlignment="1"/>
    <xf numFmtId="0" fontId="1" fillId="0" borderId="0" xfId="0" applyFont="1" applyFill="1" applyAlignment="1">
      <alignment horizontal="center"/>
    </xf>
    <xf numFmtId="0" fontId="1" fillId="0" borderId="0" xfId="50" applyAlignment="1">
      <alignment vertical="center"/>
    </xf>
    <xf numFmtId="0" fontId="1" fillId="0" borderId="0" xfId="50" applyAlignment="1">
      <alignment vertical="center" wrapText="1"/>
    </xf>
    <xf numFmtId="0" fontId="2" fillId="0" borderId="0" xfId="0" applyFont="1" applyFill="1" applyAlignment="1">
      <alignment horizontal="center"/>
    </xf>
    <xf numFmtId="0" fontId="3" fillId="0" borderId="0" xfId="0" applyFont="1" applyFill="1" applyAlignment="1"/>
    <xf numFmtId="0" fontId="4" fillId="0" borderId="0" xfId="0" applyFont="1" applyFill="1" applyAlignment="1"/>
    <xf numFmtId="0" fontId="4" fillId="0" borderId="0" xfId="0" applyFont="1" applyFill="1" applyAlignment="1">
      <alignment horizontal="center"/>
    </xf>
    <xf numFmtId="0" fontId="5" fillId="0" borderId="1" xfId="0" applyFont="1" applyFill="1" applyBorder="1" applyAlignment="1">
      <alignment horizontal="center" vertical="center" shrinkToFit="1"/>
    </xf>
    <xf numFmtId="0" fontId="5" fillId="0" borderId="2" xfId="0" applyFont="1" applyFill="1" applyBorder="1" applyAlignment="1">
      <alignment horizontal="center" vertical="center" shrinkToFit="1"/>
    </xf>
    <xf numFmtId="0" fontId="5" fillId="0" borderId="1" xfId="0" applyFont="1" applyFill="1" applyBorder="1" applyAlignment="1">
      <alignment horizontal="center" vertical="center" wrapText="1"/>
    </xf>
    <xf numFmtId="4" fontId="5" fillId="0" borderId="2" xfId="0" applyNumberFormat="1" applyFont="1" applyFill="1" applyBorder="1" applyAlignment="1">
      <alignment horizontal="center" vertical="center" shrinkToFit="1"/>
    </xf>
    <xf numFmtId="4" fontId="5" fillId="0" borderId="3" xfId="0" applyNumberFormat="1" applyFont="1" applyFill="1" applyBorder="1" applyAlignment="1">
      <alignment horizontal="center" vertical="center" shrinkToFit="1"/>
    </xf>
    <xf numFmtId="0" fontId="5" fillId="0" borderId="4" xfId="0"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0" fontId="5" fillId="0" borderId="5"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0" fontId="5" fillId="0" borderId="1" xfId="0" applyFont="1" applyFill="1" applyBorder="1" applyAlignment="1">
      <alignment horizontal="left" vertical="center" shrinkToFit="1"/>
    </xf>
    <xf numFmtId="4" fontId="5" fillId="0" borderId="1" xfId="0" applyNumberFormat="1" applyFont="1" applyFill="1" applyBorder="1" applyAlignment="1">
      <alignment horizontal="left" vertical="center" shrinkToFit="1"/>
    </xf>
    <xf numFmtId="4" fontId="5" fillId="0" borderId="1" xfId="0" applyNumberFormat="1" applyFont="1" applyFill="1" applyBorder="1" applyAlignment="1">
      <alignment horizontal="right" vertical="center" shrinkToFit="1"/>
    </xf>
    <xf numFmtId="4" fontId="5" fillId="0" borderId="1" xfId="0" applyNumberFormat="1" applyFont="1" applyFill="1" applyBorder="1" applyAlignment="1">
      <alignment horizontal="right" vertical="center" wrapText="1" shrinkToFit="1"/>
    </xf>
    <xf numFmtId="0" fontId="6" fillId="0" borderId="0" xfId="0" applyFont="1" applyFill="1" applyAlignment="1">
      <alignment horizontal="left" vertical="top" wrapText="1"/>
    </xf>
    <xf numFmtId="4" fontId="1" fillId="0" borderId="0" xfId="50" applyNumberFormat="1" applyAlignment="1">
      <alignment vertical="center"/>
    </xf>
    <xf numFmtId="0" fontId="2" fillId="0" borderId="0" xfId="0" applyFont="1" applyFill="1" applyAlignment="1">
      <alignment horizontal="center" wrapText="1"/>
    </xf>
    <xf numFmtId="0" fontId="1" fillId="0" borderId="0" xfId="0" applyFont="1" applyFill="1" applyAlignment="1">
      <alignment wrapText="1"/>
    </xf>
    <xf numFmtId="4" fontId="5" fillId="0" borderId="3" xfId="0" applyNumberFormat="1" applyFont="1" applyFill="1" applyBorder="1" applyAlignment="1">
      <alignment horizontal="center" vertical="center" wrapText="1" shrinkToFit="1"/>
    </xf>
    <xf numFmtId="4" fontId="5" fillId="0" borderId="6"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4" fontId="5" fillId="0" borderId="7" xfId="0" applyNumberFormat="1" applyFont="1" applyFill="1" applyBorder="1" applyAlignment="1">
      <alignment horizontal="center" vertical="center" shrinkToFit="1"/>
    </xf>
    <xf numFmtId="4" fontId="5" fillId="0" borderId="8"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1" fillId="0" borderId="1" xfId="0" applyFont="1" applyFill="1" applyBorder="1" applyAlignment="1">
      <alignment horizontal="center" vertical="center"/>
    </xf>
    <xf numFmtId="0" fontId="4" fillId="0" borderId="0" xfId="0" applyFont="1" applyFill="1" applyAlignment="1">
      <alignment horizontal="right"/>
    </xf>
    <xf numFmtId="0" fontId="5" fillId="0" borderId="6" xfId="0" applyFont="1" applyFill="1" applyBorder="1" applyAlignment="1">
      <alignment horizontal="center" vertical="center" shrinkToFit="1"/>
    </xf>
    <xf numFmtId="0" fontId="5" fillId="0" borderId="3" xfId="0" applyFont="1" applyFill="1" applyBorder="1" applyAlignment="1">
      <alignment horizontal="center" vertical="center" shrinkToFit="1"/>
    </xf>
    <xf numFmtId="0" fontId="5" fillId="0" borderId="9" xfId="0" applyFont="1" applyFill="1" applyBorder="1" applyAlignment="1">
      <alignment horizontal="center" vertical="center" shrinkToFit="1"/>
    </xf>
    <xf numFmtId="0" fontId="5" fillId="0" borderId="10" xfId="0" applyFont="1" applyFill="1" applyBorder="1" applyAlignment="1">
      <alignment horizontal="center" vertical="center" shrinkToFit="1"/>
    </xf>
    <xf numFmtId="49" fontId="5" fillId="0" borderId="7" xfId="0" applyNumberFormat="1" applyFont="1" applyFill="1" applyBorder="1" applyAlignment="1">
      <alignment horizontal="center" vertical="center" shrinkToFit="1"/>
    </xf>
    <xf numFmtId="0" fontId="7" fillId="0" borderId="0" xfId="0" applyFont="1" applyFill="1" applyBorder="1" applyAlignment="1"/>
    <xf numFmtId="0" fontId="8" fillId="0" borderId="0" xfId="0" applyFont="1" applyFill="1" applyBorder="1" applyAlignment="1"/>
    <xf numFmtId="0" fontId="9" fillId="0" borderId="0" xfId="0" applyFont="1" applyFill="1" applyBorder="1" applyAlignment="1">
      <alignment horizontal="center" vertical="center"/>
    </xf>
    <xf numFmtId="0" fontId="10" fillId="0" borderId="0" xfId="0" applyFont="1" applyFill="1" applyBorder="1" applyAlignment="1">
      <alignment vertical="center"/>
    </xf>
    <xf numFmtId="0" fontId="10" fillId="0" borderId="0" xfId="0" applyNumberFormat="1" applyFont="1" applyFill="1" applyBorder="1" applyAlignment="1" applyProtection="1">
      <alignment horizontal="right" vertical="center"/>
    </xf>
    <xf numFmtId="0" fontId="11" fillId="2" borderId="1" xfId="0" applyFont="1" applyFill="1" applyBorder="1" applyAlignment="1">
      <alignment horizontal="center" vertical="center"/>
    </xf>
    <xf numFmtId="0" fontId="11" fillId="2" borderId="1" xfId="0" applyFont="1" applyFill="1" applyBorder="1" applyAlignment="1">
      <alignment horizontal="left" vertical="center"/>
    </xf>
    <xf numFmtId="176" fontId="12" fillId="0" borderId="11" xfId="0" applyNumberFormat="1" applyFont="1" applyFill="1" applyBorder="1" applyAlignment="1">
      <alignment horizontal="right" vertical="center" shrinkToFit="1"/>
    </xf>
    <xf numFmtId="0" fontId="11" fillId="2" borderId="1" xfId="0" applyFont="1" applyFill="1" applyBorder="1" applyAlignment="1">
      <alignment horizontal="right" vertical="center"/>
    </xf>
    <xf numFmtId="0" fontId="11" fillId="2" borderId="0" xfId="0" applyFont="1" applyFill="1" applyBorder="1" applyAlignment="1">
      <alignment horizontal="left" vertical="center" wrapText="1"/>
    </xf>
    <xf numFmtId="0" fontId="11" fillId="2" borderId="0" xfId="0" applyFont="1" applyFill="1" applyBorder="1" applyAlignment="1">
      <alignment horizontal="left" vertical="center"/>
    </xf>
    <xf numFmtId="0" fontId="1" fillId="0" borderId="0" xfId="0" applyFont="1" applyFill="1" applyBorder="1" applyAlignment="1"/>
    <xf numFmtId="0" fontId="6" fillId="0" borderId="0" xfId="0" applyFont="1" applyFill="1" applyBorder="1" applyAlignment="1">
      <alignment vertical="center"/>
    </xf>
    <xf numFmtId="0" fontId="4" fillId="0" borderId="0" xfId="0" applyFont="1" applyFill="1" applyBorder="1" applyAlignment="1">
      <alignment vertical="center"/>
    </xf>
    <xf numFmtId="0" fontId="4" fillId="0" borderId="0" xfId="0" applyFont="1" applyFill="1" applyBorder="1" applyAlignment="1">
      <alignment horizontal="left" vertical="center"/>
    </xf>
    <xf numFmtId="0" fontId="11"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13" fillId="0" borderId="11" xfId="0" applyNumberFormat="1" applyFont="1" applyFill="1" applyBorder="1" applyAlignment="1">
      <alignment horizontal="left" vertical="center"/>
    </xf>
    <xf numFmtId="49" fontId="12" fillId="0" borderId="11" xfId="0" applyNumberFormat="1" applyFont="1" applyFill="1" applyBorder="1" applyAlignment="1">
      <alignment horizontal="left" vertical="center" shrinkToFit="1"/>
    </xf>
    <xf numFmtId="0" fontId="12" fillId="0" borderId="11" xfId="0" applyNumberFormat="1" applyFont="1" applyFill="1" applyBorder="1" applyAlignment="1">
      <alignment horizontal="left" vertical="center" shrinkToFit="1"/>
    </xf>
    <xf numFmtId="0" fontId="4" fillId="0" borderId="0" xfId="0" applyFont="1" applyFill="1" applyBorder="1" applyAlignment="1">
      <alignment horizontal="right" vertical="center"/>
    </xf>
    <xf numFmtId="0" fontId="0" fillId="0" borderId="0" xfId="0" applyFont="1" applyFill="1">
      <alignment vertical="center"/>
    </xf>
    <xf numFmtId="0" fontId="11" fillId="0" borderId="0" xfId="0" applyFont="1" applyFill="1" applyBorder="1" applyAlignment="1">
      <alignment horizontal="left" vertical="center"/>
    </xf>
    <xf numFmtId="0" fontId="6" fillId="0" borderId="0" xfId="0" applyFont="1" applyFill="1" applyBorder="1" applyAlignment="1"/>
    <xf numFmtId="0" fontId="14" fillId="0" borderId="0" xfId="0" applyFont="1" applyFill="1" applyBorder="1" applyAlignment="1"/>
    <xf numFmtId="0" fontId="2" fillId="0" borderId="0" xfId="0" applyFont="1" applyFill="1" applyBorder="1" applyAlignment="1">
      <alignment horizontal="center"/>
    </xf>
    <xf numFmtId="0" fontId="4" fillId="0" borderId="0" xfId="0" applyFont="1" applyFill="1" applyBorder="1" applyAlignment="1"/>
    <xf numFmtId="0" fontId="4" fillId="0" borderId="0" xfId="0" applyFont="1" applyFill="1" applyBorder="1" applyAlignment="1">
      <alignment horizontal="center"/>
    </xf>
    <xf numFmtId="0" fontId="11" fillId="0" borderId="7" xfId="0" applyFont="1" applyFill="1" applyBorder="1" applyAlignment="1">
      <alignment horizontal="center" vertical="center"/>
    </xf>
    <xf numFmtId="0" fontId="11" fillId="0" borderId="7" xfId="0" applyFont="1" applyFill="1" applyBorder="1" applyAlignment="1">
      <alignment horizontal="left" vertical="center"/>
    </xf>
    <xf numFmtId="0" fontId="11" fillId="0" borderId="1" xfId="0" applyFont="1" applyFill="1" applyBorder="1" applyAlignment="1">
      <alignment horizontal="left" vertical="center"/>
    </xf>
    <xf numFmtId="176" fontId="12" fillId="0" borderId="11" xfId="0" applyNumberFormat="1" applyFont="1" applyFill="1" applyBorder="1" applyAlignment="1">
      <alignment horizontal="right" vertical="center"/>
    </xf>
    <xf numFmtId="0" fontId="11" fillId="0" borderId="12" xfId="0" applyFont="1" applyFill="1" applyBorder="1" applyAlignment="1">
      <alignment horizontal="left" vertical="center"/>
    </xf>
    <xf numFmtId="0" fontId="15" fillId="0" borderId="11" xfId="0" applyNumberFormat="1" applyFont="1" applyFill="1" applyBorder="1" applyAlignment="1">
      <alignment horizontal="left" vertical="center"/>
    </xf>
    <xf numFmtId="0" fontId="12" fillId="0" borderId="11" xfId="0" applyNumberFormat="1" applyFont="1" applyFill="1" applyBorder="1" applyAlignment="1">
      <alignment horizontal="center" vertical="center"/>
    </xf>
    <xf numFmtId="0" fontId="4" fillId="0" borderId="0" xfId="0" applyFont="1" applyFill="1" applyBorder="1" applyAlignment="1">
      <alignment horizontal="right"/>
    </xf>
    <xf numFmtId="176" fontId="15" fillId="0" borderId="11" xfId="0" applyNumberFormat="1" applyFont="1" applyFill="1" applyBorder="1" applyAlignment="1">
      <alignment horizontal="right" vertical="center"/>
    </xf>
    <xf numFmtId="0" fontId="11" fillId="0" borderId="1" xfId="0" applyFont="1" applyFill="1" applyBorder="1" applyAlignment="1">
      <alignment horizontal="right" vertical="center"/>
    </xf>
    <xf numFmtId="0" fontId="14" fillId="0" borderId="0" xfId="51" applyFill="1"/>
    <xf numFmtId="0" fontId="6" fillId="0" borderId="0" xfId="49" applyFont="1" applyFill="1" applyAlignment="1">
      <alignment vertical="center" wrapText="1"/>
    </xf>
    <xf numFmtId="0" fontId="4" fillId="0" borderId="0" xfId="51" applyFont="1" applyFill="1" applyAlignment="1">
      <alignment vertical="center"/>
    </xf>
    <xf numFmtId="0" fontId="9" fillId="0" borderId="0" xfId="0" applyFont="1" applyFill="1" applyBorder="1" applyAlignment="1">
      <alignment horizontal="center"/>
    </xf>
    <xf numFmtId="0" fontId="11" fillId="0" borderId="0" xfId="0" applyFont="1" applyFill="1" applyBorder="1" applyAlignment="1"/>
    <xf numFmtId="0" fontId="10" fillId="0" borderId="0" xfId="0" applyNumberFormat="1" applyFont="1" applyFill="1" applyBorder="1" applyAlignment="1" applyProtection="1">
      <alignment horizontal="right" vertical="center" wrapText="1"/>
    </xf>
    <xf numFmtId="0" fontId="12" fillId="0" borderId="11" xfId="0" applyNumberFormat="1" applyFont="1" applyFill="1" applyBorder="1" applyAlignment="1">
      <alignment horizontal="right" vertical="center" shrinkToFit="1"/>
    </xf>
    <xf numFmtId="0" fontId="0" fillId="0" borderId="0" xfId="0" applyFont="1" applyBorder="1">
      <alignment vertical="center"/>
    </xf>
    <xf numFmtId="0" fontId="8" fillId="0" borderId="0" xfId="0" applyFont="1" applyFill="1" applyBorder="1" applyAlignment="1">
      <alignment wrapText="1"/>
    </xf>
    <xf numFmtId="0" fontId="0" fillId="0" borderId="0" xfId="0" applyFont="1" applyFill="1" applyAlignment="1">
      <alignment vertical="center"/>
    </xf>
    <xf numFmtId="0" fontId="9" fillId="0" borderId="0" xfId="0" applyNumberFormat="1" applyFont="1" applyFill="1" applyBorder="1" applyAlignment="1" applyProtection="1">
      <alignment horizontal="center" vertical="center"/>
    </xf>
    <xf numFmtId="0" fontId="16" fillId="0" borderId="0" xfId="0" applyNumberFormat="1" applyFont="1" applyFill="1" applyBorder="1" applyAlignment="1" applyProtection="1">
      <alignment horizontal="center" vertical="center"/>
    </xf>
    <xf numFmtId="0" fontId="4" fillId="0" borderId="0" xfId="0" applyNumberFormat="1" applyFont="1" applyFill="1" applyAlignment="1" applyProtection="1">
      <alignment horizontal="left" vertical="center" wrapText="1"/>
    </xf>
    <xf numFmtId="0" fontId="4" fillId="0" borderId="0" xfId="0" applyNumberFormat="1" applyFont="1" applyFill="1" applyAlignment="1" applyProtection="1">
      <alignment vertical="center" wrapText="1"/>
    </xf>
    <xf numFmtId="0" fontId="4" fillId="0" borderId="0" xfId="0" applyNumberFormat="1" applyFont="1" applyFill="1" applyBorder="1" applyAlignment="1" applyProtection="1">
      <alignment vertical="center" wrapText="1"/>
    </xf>
    <xf numFmtId="0" fontId="11" fillId="3" borderId="1" xfId="0" applyFont="1" applyFill="1" applyBorder="1" applyAlignment="1">
      <alignment horizontal="center" vertical="center" wrapText="1"/>
    </xf>
    <xf numFmtId="0" fontId="11" fillId="3" borderId="1" xfId="0" applyFont="1" applyFill="1" applyBorder="1" applyAlignment="1">
      <alignment horizontal="center" vertical="center"/>
    </xf>
    <xf numFmtId="0" fontId="17" fillId="0" borderId="0" xfId="0" applyNumberFormat="1" applyFont="1" applyFill="1" applyBorder="1" applyAlignment="1" applyProtection="1">
      <alignment horizontal="center" vertical="center"/>
    </xf>
    <xf numFmtId="0" fontId="7" fillId="0" borderId="0" xfId="0" applyFont="1" applyFill="1" applyBorder="1" applyAlignment="1">
      <alignment vertical="center" wrapText="1"/>
    </xf>
    <xf numFmtId="0" fontId="4" fillId="0" borderId="0" xfId="0" applyNumberFormat="1" applyFont="1" applyFill="1" applyBorder="1" applyAlignment="1" applyProtection="1">
      <alignment horizontal="center" vertical="center" wrapText="1"/>
    </xf>
    <xf numFmtId="0" fontId="18" fillId="0" borderId="0" xfId="0" applyFont="1" applyFill="1" applyBorder="1" applyAlignment="1">
      <alignment vertical="center" wrapText="1"/>
    </xf>
    <xf numFmtId="0" fontId="18" fillId="0" borderId="0" xfId="0" applyFont="1" applyFill="1" applyBorder="1" applyAlignment="1"/>
    <xf numFmtId="0" fontId="18" fillId="0" borderId="0" xfId="0" applyFont="1" applyFill="1" applyBorder="1" applyAlignment="1">
      <alignment wrapText="1"/>
    </xf>
    <xf numFmtId="0" fontId="2" fillId="0" borderId="0" xfId="0" applyFont="1" applyFill="1" applyAlignment="1">
      <alignment horizontal="center" vertical="center"/>
    </xf>
    <xf numFmtId="0" fontId="14" fillId="0" borderId="0" xfId="0" applyFont="1" applyFill="1" applyBorder="1" applyAlignment="1">
      <alignment vertical="top"/>
    </xf>
    <xf numFmtId="0" fontId="4" fillId="0" borderId="0" xfId="0" applyFont="1" applyFill="1" applyBorder="1" applyAlignment="1">
      <alignment vertical="top"/>
    </xf>
    <xf numFmtId="0" fontId="4" fillId="0" borderId="0" xfId="0" applyFont="1" applyFill="1" applyBorder="1" applyAlignment="1">
      <alignment horizontal="center" vertical="top"/>
    </xf>
    <xf numFmtId="0" fontId="4" fillId="0" borderId="0" xfId="0" applyFont="1" applyFill="1" applyBorder="1" applyAlignment="1">
      <alignment horizontal="right" vertical="top"/>
    </xf>
    <xf numFmtId="0" fontId="19" fillId="0" borderId="11" xfId="0" applyNumberFormat="1" applyFont="1" applyFill="1" applyBorder="1" applyAlignment="1">
      <alignment horizontal="left" vertical="center"/>
    </xf>
    <xf numFmtId="0" fontId="1" fillId="0" borderId="0" xfId="50" applyFont="1" applyFill="1" applyAlignment="1">
      <alignment vertical="center"/>
    </xf>
    <xf numFmtId="0" fontId="6" fillId="0" borderId="0" xfId="50" applyFont="1" applyFill="1" applyAlignment="1">
      <alignmen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H1" sqref="H$1:H$1048576"/>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106" customFormat="1" ht="22.5" customHeight="1" spans="1:6">
      <c r="A1" s="64" t="s">
        <v>0</v>
      </c>
      <c r="B1" s="64"/>
      <c r="C1" s="64"/>
      <c r="D1" s="64"/>
      <c r="E1" s="64"/>
      <c r="F1" s="64"/>
    </row>
    <row r="2" s="107" customFormat="1" ht="21" customHeight="1" spans="1:6">
      <c r="A2" s="63"/>
      <c r="B2" s="63"/>
      <c r="C2" s="63"/>
      <c r="D2" s="63"/>
      <c r="E2" s="63"/>
      <c r="F2" s="74" t="s">
        <v>1</v>
      </c>
    </row>
    <row r="3" s="107" customFormat="1" ht="21" customHeight="1" spans="1:6">
      <c r="A3" s="65" t="s">
        <v>2</v>
      </c>
      <c r="B3" s="63"/>
      <c r="C3" s="66"/>
      <c r="D3" s="63"/>
      <c r="E3" s="63"/>
      <c r="F3" s="74" t="s">
        <v>3</v>
      </c>
    </row>
    <row r="4" s="60" customFormat="1" ht="19" customHeight="1" spans="1:6">
      <c r="A4" s="55" t="s">
        <v>4</v>
      </c>
      <c r="B4" s="55" t="s">
        <v>5</v>
      </c>
      <c r="C4" s="55" t="s">
        <v>5</v>
      </c>
      <c r="D4" s="55" t="s">
        <v>6</v>
      </c>
      <c r="E4" s="55" t="s">
        <v>5</v>
      </c>
      <c r="F4" s="55" t="s">
        <v>5</v>
      </c>
    </row>
    <row r="5" s="60" customFormat="1" ht="19" customHeight="1" spans="1:6">
      <c r="A5" s="55" t="s">
        <v>7</v>
      </c>
      <c r="B5" s="55" t="s">
        <v>8</v>
      </c>
      <c r="C5" s="55" t="s">
        <v>9</v>
      </c>
      <c r="D5" s="55" t="s">
        <v>10</v>
      </c>
      <c r="E5" s="55" t="s">
        <v>8</v>
      </c>
      <c r="F5" s="55" t="s">
        <v>9</v>
      </c>
    </row>
    <row r="6" s="60" customFormat="1" ht="19" customHeight="1" spans="1:6">
      <c r="A6" s="55" t="s">
        <v>11</v>
      </c>
      <c r="B6" s="55" t="s">
        <v>5</v>
      </c>
      <c r="C6" s="55" t="s">
        <v>12</v>
      </c>
      <c r="D6" s="55" t="s">
        <v>11</v>
      </c>
      <c r="E6" s="55" t="s">
        <v>5</v>
      </c>
      <c r="F6" s="55" t="s">
        <v>13</v>
      </c>
    </row>
    <row r="7" s="60" customFormat="1" ht="19" customHeight="1" spans="1:6">
      <c r="A7" s="69" t="s">
        <v>14</v>
      </c>
      <c r="B7" s="55" t="s">
        <v>12</v>
      </c>
      <c r="C7" s="46">
        <v>59261975.8</v>
      </c>
      <c r="D7" s="69" t="s">
        <v>15</v>
      </c>
      <c r="E7" s="55" t="s">
        <v>16</v>
      </c>
      <c r="F7" s="46">
        <v>25398628.97</v>
      </c>
    </row>
    <row r="8" s="60" customFormat="1" ht="19" customHeight="1" spans="1:6">
      <c r="A8" s="69" t="s">
        <v>17</v>
      </c>
      <c r="B8" s="55" t="s">
        <v>13</v>
      </c>
      <c r="C8" s="46">
        <v>1212227</v>
      </c>
      <c r="D8" s="69" t="s">
        <v>18</v>
      </c>
      <c r="E8" s="55" t="s">
        <v>19</v>
      </c>
      <c r="F8" s="46">
        <v>0</v>
      </c>
    </row>
    <row r="9" s="60" customFormat="1" ht="19" customHeight="1" spans="1:6">
      <c r="A9" s="69" t="s">
        <v>20</v>
      </c>
      <c r="B9" s="55" t="s">
        <v>21</v>
      </c>
      <c r="C9" s="46">
        <v>300000</v>
      </c>
      <c r="D9" s="69" t="s">
        <v>22</v>
      </c>
      <c r="E9" s="55" t="s">
        <v>23</v>
      </c>
      <c r="F9" s="46">
        <v>0</v>
      </c>
    </row>
    <row r="10" s="60" customFormat="1" ht="19" customHeight="1" spans="1:6">
      <c r="A10" s="69" t="s">
        <v>24</v>
      </c>
      <c r="B10" s="55" t="s">
        <v>25</v>
      </c>
      <c r="C10" s="46">
        <v>0</v>
      </c>
      <c r="D10" s="69" t="s">
        <v>26</v>
      </c>
      <c r="E10" s="55" t="s">
        <v>27</v>
      </c>
      <c r="F10" s="46">
        <v>162364.5</v>
      </c>
    </row>
    <row r="11" s="60" customFormat="1" ht="19" customHeight="1" spans="1:6">
      <c r="A11" s="69" t="s">
        <v>28</v>
      </c>
      <c r="B11" s="55" t="s">
        <v>29</v>
      </c>
      <c r="C11" s="46">
        <v>0</v>
      </c>
      <c r="D11" s="69" t="s">
        <v>30</v>
      </c>
      <c r="E11" s="55" t="s">
        <v>31</v>
      </c>
      <c r="F11" s="46">
        <v>0</v>
      </c>
    </row>
    <row r="12" s="60" customFormat="1" ht="19" customHeight="1" spans="1:6">
      <c r="A12" s="69" t="s">
        <v>32</v>
      </c>
      <c r="B12" s="55" t="s">
        <v>33</v>
      </c>
      <c r="C12" s="46">
        <v>0</v>
      </c>
      <c r="D12" s="69" t="s">
        <v>34</v>
      </c>
      <c r="E12" s="55" t="s">
        <v>35</v>
      </c>
      <c r="F12" s="46">
        <v>0</v>
      </c>
    </row>
    <row r="13" s="60" customFormat="1" ht="19" customHeight="1" spans="1:6">
      <c r="A13" s="69" t="s">
        <v>36</v>
      </c>
      <c r="B13" s="55" t="s">
        <v>37</v>
      </c>
      <c r="C13" s="46">
        <v>0</v>
      </c>
      <c r="D13" s="69" t="s">
        <v>38</v>
      </c>
      <c r="E13" s="55" t="s">
        <v>39</v>
      </c>
      <c r="F13" s="46">
        <v>20919.75</v>
      </c>
    </row>
    <row r="14" s="60" customFormat="1" ht="19" customHeight="1" spans="1:6">
      <c r="A14" s="69" t="s">
        <v>40</v>
      </c>
      <c r="B14" s="55" t="s">
        <v>41</v>
      </c>
      <c r="C14" s="46">
        <v>21318923.59</v>
      </c>
      <c r="D14" s="69" t="s">
        <v>42</v>
      </c>
      <c r="E14" s="55" t="s">
        <v>43</v>
      </c>
      <c r="F14" s="46">
        <v>2606875.63</v>
      </c>
    </row>
    <row r="15" s="60" customFormat="1" ht="19" customHeight="1" spans="1:6">
      <c r="A15" s="69" t="s">
        <v>5</v>
      </c>
      <c r="B15" s="55" t="s">
        <v>44</v>
      </c>
      <c r="C15" s="83"/>
      <c r="D15" s="69" t="s">
        <v>45</v>
      </c>
      <c r="E15" s="55" t="s">
        <v>46</v>
      </c>
      <c r="F15" s="46">
        <v>1112008.51</v>
      </c>
    </row>
    <row r="16" s="60" customFormat="1" ht="19" customHeight="1" spans="1:6">
      <c r="A16" s="69" t="s">
        <v>5</v>
      </c>
      <c r="B16" s="55" t="s">
        <v>47</v>
      </c>
      <c r="C16" s="83"/>
      <c r="D16" s="69" t="s">
        <v>48</v>
      </c>
      <c r="E16" s="55" t="s">
        <v>49</v>
      </c>
      <c r="F16" s="46">
        <v>0</v>
      </c>
    </row>
    <row r="17" s="60" customFormat="1" ht="19" customHeight="1" spans="1:6">
      <c r="A17" s="69" t="s">
        <v>5</v>
      </c>
      <c r="B17" s="55" t="s">
        <v>50</v>
      </c>
      <c r="C17" s="83"/>
      <c r="D17" s="69" t="s">
        <v>51</v>
      </c>
      <c r="E17" s="55" t="s">
        <v>52</v>
      </c>
      <c r="F17" s="46">
        <v>44637697.83</v>
      </c>
    </row>
    <row r="18" s="60" customFormat="1" ht="19" customHeight="1" spans="1:6">
      <c r="A18" s="69" t="s">
        <v>5</v>
      </c>
      <c r="B18" s="55" t="s">
        <v>53</v>
      </c>
      <c r="C18" s="83"/>
      <c r="D18" s="69" t="s">
        <v>54</v>
      </c>
      <c r="E18" s="55" t="s">
        <v>55</v>
      </c>
      <c r="F18" s="46">
        <v>1883419.58</v>
      </c>
    </row>
    <row r="19" s="60" customFormat="1" ht="19" customHeight="1" spans="1:6">
      <c r="A19" s="69" t="s">
        <v>5</v>
      </c>
      <c r="B19" s="55" t="s">
        <v>56</v>
      </c>
      <c r="C19" s="83"/>
      <c r="D19" s="69" t="s">
        <v>57</v>
      </c>
      <c r="E19" s="55" t="s">
        <v>58</v>
      </c>
      <c r="F19" s="46">
        <v>0</v>
      </c>
    </row>
    <row r="20" s="60" customFormat="1" ht="19" customHeight="1" spans="1:6">
      <c r="A20" s="69" t="s">
        <v>5</v>
      </c>
      <c r="B20" s="55" t="s">
        <v>59</v>
      </c>
      <c r="C20" s="83"/>
      <c r="D20" s="69" t="s">
        <v>60</v>
      </c>
      <c r="E20" s="55" t="s">
        <v>61</v>
      </c>
      <c r="F20" s="46">
        <v>0</v>
      </c>
    </row>
    <row r="21" s="60" customFormat="1" ht="19" customHeight="1" spans="1:6">
      <c r="A21" s="69" t="s">
        <v>5</v>
      </c>
      <c r="B21" s="55" t="s">
        <v>62</v>
      </c>
      <c r="C21" s="83"/>
      <c r="D21" s="69" t="s">
        <v>63</v>
      </c>
      <c r="E21" s="55" t="s">
        <v>64</v>
      </c>
      <c r="F21" s="46">
        <v>0</v>
      </c>
    </row>
    <row r="22" s="60" customFormat="1" ht="19" customHeight="1" spans="1:6">
      <c r="A22" s="69" t="s">
        <v>5</v>
      </c>
      <c r="B22" s="55" t="s">
        <v>65</v>
      </c>
      <c r="C22" s="83"/>
      <c r="D22" s="69" t="s">
        <v>66</v>
      </c>
      <c r="E22" s="55" t="s">
        <v>67</v>
      </c>
      <c r="F22" s="46">
        <v>0</v>
      </c>
    </row>
    <row r="23" s="60" customFormat="1" ht="19" customHeight="1" spans="1:6">
      <c r="A23" s="69" t="s">
        <v>5</v>
      </c>
      <c r="B23" s="55" t="s">
        <v>68</v>
      </c>
      <c r="C23" s="83"/>
      <c r="D23" s="69" t="s">
        <v>69</v>
      </c>
      <c r="E23" s="55" t="s">
        <v>70</v>
      </c>
      <c r="F23" s="46">
        <v>0</v>
      </c>
    </row>
    <row r="24" s="60" customFormat="1" ht="19" customHeight="1" spans="1:6">
      <c r="A24" s="69" t="s">
        <v>5</v>
      </c>
      <c r="B24" s="55" t="s">
        <v>71</v>
      </c>
      <c r="C24" s="83"/>
      <c r="D24" s="69" t="s">
        <v>72</v>
      </c>
      <c r="E24" s="55" t="s">
        <v>73</v>
      </c>
      <c r="F24" s="46">
        <v>0</v>
      </c>
    </row>
    <row r="25" s="60" customFormat="1" ht="19" customHeight="1" spans="1:6">
      <c r="A25" s="69" t="s">
        <v>5</v>
      </c>
      <c r="B25" s="55" t="s">
        <v>74</v>
      </c>
      <c r="C25" s="83"/>
      <c r="D25" s="69" t="s">
        <v>75</v>
      </c>
      <c r="E25" s="55" t="s">
        <v>76</v>
      </c>
      <c r="F25" s="46">
        <v>1252222</v>
      </c>
    </row>
    <row r="26" s="60" customFormat="1" ht="19" customHeight="1" spans="1:6">
      <c r="A26" s="69" t="s">
        <v>5</v>
      </c>
      <c r="B26" s="55" t="s">
        <v>77</v>
      </c>
      <c r="C26" s="83"/>
      <c r="D26" s="69" t="s">
        <v>78</v>
      </c>
      <c r="E26" s="55" t="s">
        <v>79</v>
      </c>
      <c r="F26" s="46">
        <v>0</v>
      </c>
    </row>
    <row r="27" s="60" customFormat="1" ht="19" customHeight="1" spans="1:6">
      <c r="A27" s="69" t="s">
        <v>5</v>
      </c>
      <c r="B27" s="55" t="s">
        <v>80</v>
      </c>
      <c r="C27" s="83"/>
      <c r="D27" s="69" t="s">
        <v>81</v>
      </c>
      <c r="E27" s="55" t="s">
        <v>82</v>
      </c>
      <c r="F27" s="46">
        <v>510480</v>
      </c>
    </row>
    <row r="28" s="60" customFormat="1" ht="19" customHeight="1" spans="1:6">
      <c r="A28" s="69" t="s">
        <v>5</v>
      </c>
      <c r="B28" s="55" t="s">
        <v>83</v>
      </c>
      <c r="C28" s="83"/>
      <c r="D28" s="69" t="s">
        <v>84</v>
      </c>
      <c r="E28" s="55" t="s">
        <v>85</v>
      </c>
      <c r="F28" s="46">
        <v>0</v>
      </c>
    </row>
    <row r="29" s="60" customFormat="1" ht="19" customHeight="1" spans="1:6">
      <c r="A29" s="69" t="s">
        <v>5</v>
      </c>
      <c r="B29" s="55" t="s">
        <v>86</v>
      </c>
      <c r="C29" s="83"/>
      <c r="D29" s="69" t="s">
        <v>87</v>
      </c>
      <c r="E29" s="55" t="s">
        <v>88</v>
      </c>
      <c r="F29" s="46">
        <v>1212227</v>
      </c>
    </row>
    <row r="30" s="60" customFormat="1" ht="19" customHeight="1" spans="1:6">
      <c r="A30" s="55" t="s">
        <v>5</v>
      </c>
      <c r="B30" s="55" t="s">
        <v>89</v>
      </c>
      <c r="C30" s="83"/>
      <c r="D30" s="69" t="s">
        <v>90</v>
      </c>
      <c r="E30" s="55" t="s">
        <v>91</v>
      </c>
      <c r="F30" s="46">
        <v>0</v>
      </c>
    </row>
    <row r="31" s="60" customFormat="1" ht="19" customHeight="1" spans="1:6">
      <c r="A31" s="55" t="s">
        <v>5</v>
      </c>
      <c r="B31" s="55" t="s">
        <v>92</v>
      </c>
      <c r="C31" s="83"/>
      <c r="D31" s="69" t="s">
        <v>93</v>
      </c>
      <c r="E31" s="55" t="s">
        <v>94</v>
      </c>
      <c r="F31" s="46">
        <v>0</v>
      </c>
    </row>
    <row r="32" s="60" customFormat="1" ht="19" customHeight="1" spans="1:6">
      <c r="A32" s="55" t="s">
        <v>5</v>
      </c>
      <c r="B32" s="55" t="s">
        <v>95</v>
      </c>
      <c r="C32" s="83"/>
      <c r="D32" s="69" t="s">
        <v>96</v>
      </c>
      <c r="E32" s="55" t="s">
        <v>97</v>
      </c>
      <c r="F32" s="46">
        <v>0</v>
      </c>
    </row>
    <row r="33" s="60" customFormat="1" ht="19" customHeight="1" spans="1:6">
      <c r="A33" s="55" t="s">
        <v>98</v>
      </c>
      <c r="B33" s="55" t="s">
        <v>99</v>
      </c>
      <c r="C33" s="46">
        <v>82093126.39</v>
      </c>
      <c r="D33" s="55" t="s">
        <v>100</v>
      </c>
      <c r="E33" s="55" t="s">
        <v>101</v>
      </c>
      <c r="F33" s="46">
        <v>78796843.77</v>
      </c>
    </row>
    <row r="34" s="60" customFormat="1" ht="19" customHeight="1" spans="1:6">
      <c r="A34" s="55" t="s">
        <v>102</v>
      </c>
      <c r="B34" s="55" t="s">
        <v>103</v>
      </c>
      <c r="C34" s="46">
        <v>0</v>
      </c>
      <c r="D34" s="69" t="s">
        <v>104</v>
      </c>
      <c r="E34" s="55" t="s">
        <v>105</v>
      </c>
      <c r="F34" s="46">
        <v>0</v>
      </c>
    </row>
    <row r="35" s="60" customFormat="1" ht="19" customHeight="1" spans="1:6">
      <c r="A35" s="55" t="s">
        <v>106</v>
      </c>
      <c r="B35" s="55" t="s">
        <v>107</v>
      </c>
      <c r="C35" s="46">
        <v>4557470.93</v>
      </c>
      <c r="D35" s="69" t="s">
        <v>108</v>
      </c>
      <c r="E35" s="55" t="s">
        <v>109</v>
      </c>
      <c r="F35" s="46">
        <v>7853753.55</v>
      </c>
    </row>
    <row r="36" s="60" customFormat="1" ht="19" customHeight="1" spans="1:6">
      <c r="A36" s="55" t="s">
        <v>110</v>
      </c>
      <c r="B36" s="55" t="s">
        <v>111</v>
      </c>
      <c r="C36" s="46">
        <v>86650597.32</v>
      </c>
      <c r="D36" s="55" t="s">
        <v>110</v>
      </c>
      <c r="E36" s="55" t="s">
        <v>112</v>
      </c>
      <c r="F36" s="46">
        <v>86650597.32</v>
      </c>
    </row>
    <row r="37" s="60" customFormat="1" ht="19" customHeight="1" spans="1:6">
      <c r="A37" s="61" t="s">
        <v>113</v>
      </c>
      <c r="B37" s="61" t="s">
        <v>5</v>
      </c>
      <c r="C37" s="61" t="s">
        <v>5</v>
      </c>
      <c r="D37" s="61" t="s">
        <v>5</v>
      </c>
      <c r="E37" s="61" t="s">
        <v>5</v>
      </c>
      <c r="F37" s="61"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82"/>
  <sheetViews>
    <sheetView workbookViewId="0">
      <selection activeCell="N9" sqref="N9:P21"/>
    </sheetView>
  </sheetViews>
  <sheetFormatPr defaultColWidth="16" defaultRowHeight="13.5"/>
  <cols>
    <col min="1" max="3" width="3.25" customWidth="1"/>
    <col min="4" max="4" width="41.375" customWidth="1"/>
    <col min="5" max="5" width="17.75" customWidth="1"/>
    <col min="6" max="6" width="17.625" customWidth="1"/>
    <col min="7" max="11" width="14.875" customWidth="1"/>
    <col min="12" max="12" width="18.125" customWidth="1"/>
  </cols>
  <sheetData>
    <row r="1" s="50" customFormat="1" ht="29.25" customHeight="1" spans="1:12">
      <c r="A1" s="63"/>
      <c r="B1" s="63"/>
      <c r="C1" s="63"/>
      <c r="D1" s="63"/>
      <c r="E1" s="63"/>
      <c r="F1" s="63"/>
      <c r="G1" s="64" t="s">
        <v>114</v>
      </c>
      <c r="H1" s="63"/>
      <c r="I1" s="63"/>
      <c r="J1" s="63"/>
      <c r="K1" s="63"/>
      <c r="L1" s="63"/>
    </row>
    <row r="2" s="50" customFormat="1" ht="18" customHeight="1" spans="1:12">
      <c r="A2" s="63"/>
      <c r="B2" s="63"/>
      <c r="C2" s="63"/>
      <c r="D2" s="63"/>
      <c r="E2" s="63"/>
      <c r="F2" s="63"/>
      <c r="G2" s="63"/>
      <c r="H2" s="63"/>
      <c r="I2" s="63"/>
      <c r="J2" s="63"/>
      <c r="K2" s="63"/>
      <c r="L2" s="74" t="s">
        <v>115</v>
      </c>
    </row>
    <row r="3" s="50" customFormat="1" ht="18" customHeight="1" spans="1:12">
      <c r="A3" s="65" t="s">
        <v>2</v>
      </c>
      <c r="B3" s="63"/>
      <c r="C3" s="63"/>
      <c r="D3" s="63"/>
      <c r="E3" s="63"/>
      <c r="F3" s="63"/>
      <c r="G3" s="66"/>
      <c r="H3" s="63"/>
      <c r="I3" s="63"/>
      <c r="J3" s="63"/>
      <c r="K3" s="63"/>
      <c r="L3" s="74" t="s">
        <v>3</v>
      </c>
    </row>
    <row r="4" s="60" customFormat="1" ht="19" customHeight="1" spans="1:12">
      <c r="A4" s="55" t="s">
        <v>7</v>
      </c>
      <c r="B4" s="55" t="s">
        <v>5</v>
      </c>
      <c r="C4" s="55" t="s">
        <v>5</v>
      </c>
      <c r="D4" s="55" t="s">
        <v>5</v>
      </c>
      <c r="E4" s="54" t="s">
        <v>98</v>
      </c>
      <c r="F4" s="54" t="s">
        <v>116</v>
      </c>
      <c r="G4" s="54" t="s">
        <v>117</v>
      </c>
      <c r="H4" s="54" t="s">
        <v>118</v>
      </c>
      <c r="I4" s="54" t="s">
        <v>5</v>
      </c>
      <c r="J4" s="54" t="s">
        <v>119</v>
      </c>
      <c r="K4" s="54" t="s">
        <v>120</v>
      </c>
      <c r="L4" s="54" t="s">
        <v>121</v>
      </c>
    </row>
    <row r="5" s="60" customFormat="1" ht="19" customHeight="1" spans="1:12">
      <c r="A5" s="54" t="s">
        <v>122</v>
      </c>
      <c r="B5" s="54" t="s">
        <v>5</v>
      </c>
      <c r="C5" s="54" t="s">
        <v>5</v>
      </c>
      <c r="D5" s="55" t="s">
        <v>123</v>
      </c>
      <c r="E5" s="54" t="s">
        <v>5</v>
      </c>
      <c r="F5" s="54" t="s">
        <v>5</v>
      </c>
      <c r="G5" s="54" t="s">
        <v>5</v>
      </c>
      <c r="H5" s="54" t="s">
        <v>124</v>
      </c>
      <c r="I5" s="54" t="s">
        <v>125</v>
      </c>
      <c r="J5" s="54" t="s">
        <v>5</v>
      </c>
      <c r="K5" s="54" t="s">
        <v>5</v>
      </c>
      <c r="L5" s="54" t="s">
        <v>124</v>
      </c>
    </row>
    <row r="6" s="60" customFormat="1" ht="19" customHeight="1" spans="1:12">
      <c r="A6" s="54" t="s">
        <v>5</v>
      </c>
      <c r="B6" s="54" t="s">
        <v>5</v>
      </c>
      <c r="C6" s="54" t="s">
        <v>5</v>
      </c>
      <c r="D6" s="55" t="s">
        <v>5</v>
      </c>
      <c r="E6" s="54" t="s">
        <v>5</v>
      </c>
      <c r="F6" s="54" t="s">
        <v>5</v>
      </c>
      <c r="G6" s="54" t="s">
        <v>5</v>
      </c>
      <c r="H6" s="54" t="s">
        <v>5</v>
      </c>
      <c r="I6" s="54" t="s">
        <v>5</v>
      </c>
      <c r="J6" s="54" t="s">
        <v>5</v>
      </c>
      <c r="K6" s="54" t="s">
        <v>5</v>
      </c>
      <c r="L6" s="54" t="s">
        <v>5</v>
      </c>
    </row>
    <row r="7" s="60" customFormat="1" ht="19" customHeight="1" spans="1:12">
      <c r="A7" s="54" t="s">
        <v>5</v>
      </c>
      <c r="B7" s="54" t="s">
        <v>5</v>
      </c>
      <c r="C7" s="54" t="s">
        <v>5</v>
      </c>
      <c r="D7" s="55" t="s">
        <v>5</v>
      </c>
      <c r="E7" s="54" t="s">
        <v>5</v>
      </c>
      <c r="F7" s="54" t="s">
        <v>5</v>
      </c>
      <c r="G7" s="54" t="s">
        <v>5</v>
      </c>
      <c r="H7" s="54" t="s">
        <v>5</v>
      </c>
      <c r="I7" s="54" t="s">
        <v>5</v>
      </c>
      <c r="J7" s="54" t="s">
        <v>5</v>
      </c>
      <c r="K7" s="54" t="s">
        <v>5</v>
      </c>
      <c r="L7" s="54" t="s">
        <v>5</v>
      </c>
    </row>
    <row r="8" s="60" customFormat="1" ht="19" customHeight="1" spans="1:12">
      <c r="A8" s="55" t="s">
        <v>126</v>
      </c>
      <c r="B8" s="55" t="s">
        <v>127</v>
      </c>
      <c r="C8" s="55" t="s">
        <v>128</v>
      </c>
      <c r="D8" s="55" t="s">
        <v>11</v>
      </c>
      <c r="E8" s="54" t="s">
        <v>12</v>
      </c>
      <c r="F8" s="54" t="s">
        <v>13</v>
      </c>
      <c r="G8" s="54" t="s">
        <v>21</v>
      </c>
      <c r="H8" s="54" t="s">
        <v>25</v>
      </c>
      <c r="I8" s="54" t="s">
        <v>29</v>
      </c>
      <c r="J8" s="54" t="s">
        <v>33</v>
      </c>
      <c r="K8" s="54" t="s">
        <v>37</v>
      </c>
      <c r="L8" s="54" t="s">
        <v>41</v>
      </c>
    </row>
    <row r="9" s="60" customFormat="1" ht="19" customHeight="1" spans="1:12">
      <c r="A9" s="55" t="s">
        <v>5</v>
      </c>
      <c r="B9" s="55" t="s">
        <v>5</v>
      </c>
      <c r="C9" s="55" t="s">
        <v>5</v>
      </c>
      <c r="D9" s="55" t="s">
        <v>129</v>
      </c>
      <c r="E9" s="46">
        <v>82093126.39</v>
      </c>
      <c r="F9" s="46">
        <v>60774202.8</v>
      </c>
      <c r="G9" s="46">
        <v>0</v>
      </c>
      <c r="H9" s="46">
        <v>0</v>
      </c>
      <c r="I9" s="46">
        <v>0</v>
      </c>
      <c r="J9" s="46">
        <v>0</v>
      </c>
      <c r="K9" s="46">
        <v>0</v>
      </c>
      <c r="L9" s="46">
        <v>21318923.59</v>
      </c>
    </row>
    <row r="10" s="86" customFormat="1" ht="19.5" customHeight="1" spans="1:12">
      <c r="A10" s="56" t="s">
        <v>130</v>
      </c>
      <c r="B10" s="56"/>
      <c r="C10" s="56"/>
      <c r="D10" s="56" t="s">
        <v>131</v>
      </c>
      <c r="E10" s="46">
        <f>E11+E15+E19+E21+E23+E25</f>
        <v>27914429.92</v>
      </c>
      <c r="F10" s="46">
        <f t="shared" ref="F10:L10" si="0">F11+F15+F19+F21+F23+F25</f>
        <v>23502097.17</v>
      </c>
      <c r="G10" s="46">
        <f t="shared" si="0"/>
        <v>0</v>
      </c>
      <c r="H10" s="46">
        <f t="shared" si="0"/>
        <v>0</v>
      </c>
      <c r="I10" s="46">
        <f t="shared" si="0"/>
        <v>0</v>
      </c>
      <c r="J10" s="46">
        <f t="shared" si="0"/>
        <v>0</v>
      </c>
      <c r="K10" s="46">
        <f t="shared" si="0"/>
        <v>0</v>
      </c>
      <c r="L10" s="46">
        <f t="shared" si="0"/>
        <v>4412332.75</v>
      </c>
    </row>
    <row r="11" s="86" customFormat="1" ht="19.5" customHeight="1" spans="1:12">
      <c r="A11" s="105" t="s">
        <v>132</v>
      </c>
      <c r="B11" s="105"/>
      <c r="C11" s="105"/>
      <c r="D11" s="105" t="s">
        <v>133</v>
      </c>
      <c r="E11" s="46">
        <f>SUM(E12:E14)</f>
        <v>110137</v>
      </c>
      <c r="F11" s="46">
        <f t="shared" ref="F11:L11" si="1">SUM(F12:F14)</f>
        <v>86137</v>
      </c>
      <c r="G11" s="46">
        <f t="shared" si="1"/>
        <v>0</v>
      </c>
      <c r="H11" s="46">
        <f t="shared" si="1"/>
        <v>0</v>
      </c>
      <c r="I11" s="46">
        <f t="shared" si="1"/>
        <v>0</v>
      </c>
      <c r="J11" s="46">
        <f t="shared" si="1"/>
        <v>0</v>
      </c>
      <c r="K11" s="46">
        <f t="shared" si="1"/>
        <v>0</v>
      </c>
      <c r="L11" s="46">
        <f t="shared" si="1"/>
        <v>24000</v>
      </c>
    </row>
    <row r="12" s="86" customFormat="1" ht="19.5" customHeight="1" spans="1:12">
      <c r="A12" s="57" t="s">
        <v>134</v>
      </c>
      <c r="B12" s="58"/>
      <c r="C12" s="58"/>
      <c r="D12" s="58" t="s">
        <v>135</v>
      </c>
      <c r="E12" s="46">
        <v>39637</v>
      </c>
      <c r="F12" s="46">
        <v>39637</v>
      </c>
      <c r="G12" s="46">
        <v>0</v>
      </c>
      <c r="H12" s="46">
        <v>0</v>
      </c>
      <c r="I12" s="46">
        <v>0</v>
      </c>
      <c r="J12" s="46">
        <v>0</v>
      </c>
      <c r="K12" s="46">
        <v>0</v>
      </c>
      <c r="L12" s="46">
        <v>0</v>
      </c>
    </row>
    <row r="13" s="86" customFormat="1" ht="19.5" customHeight="1" spans="1:12">
      <c r="A13" s="57" t="s">
        <v>136</v>
      </c>
      <c r="B13" s="58"/>
      <c r="C13" s="58"/>
      <c r="D13" s="58" t="s">
        <v>137</v>
      </c>
      <c r="E13" s="46">
        <v>24000</v>
      </c>
      <c r="F13" s="46">
        <v>0</v>
      </c>
      <c r="G13" s="46">
        <v>0</v>
      </c>
      <c r="H13" s="46">
        <v>0</v>
      </c>
      <c r="I13" s="46">
        <v>0</v>
      </c>
      <c r="J13" s="46">
        <v>0</v>
      </c>
      <c r="K13" s="46">
        <v>0</v>
      </c>
      <c r="L13" s="46">
        <v>24000</v>
      </c>
    </row>
    <row r="14" s="86" customFormat="1" ht="19.5" customHeight="1" spans="1:12">
      <c r="A14" s="57" t="s">
        <v>138</v>
      </c>
      <c r="B14" s="58"/>
      <c r="C14" s="58"/>
      <c r="D14" s="58" t="s">
        <v>139</v>
      </c>
      <c r="E14" s="46">
        <v>46500</v>
      </c>
      <c r="F14" s="46">
        <v>46500</v>
      </c>
      <c r="G14" s="46">
        <v>0</v>
      </c>
      <c r="H14" s="46">
        <v>0</v>
      </c>
      <c r="I14" s="46">
        <v>0</v>
      </c>
      <c r="J14" s="46">
        <v>0</v>
      </c>
      <c r="K14" s="46">
        <v>0</v>
      </c>
      <c r="L14" s="46">
        <v>0</v>
      </c>
    </row>
    <row r="15" s="86" customFormat="1" ht="19.5" customHeight="1" spans="1:12">
      <c r="A15" s="56" t="s">
        <v>140</v>
      </c>
      <c r="B15" s="56"/>
      <c r="C15" s="56"/>
      <c r="D15" s="56" t="s">
        <v>141</v>
      </c>
      <c r="E15" s="46">
        <f>SUM(E16:E18)</f>
        <v>17194626.26</v>
      </c>
      <c r="F15" s="46">
        <f t="shared" ref="F15:L15" si="2">SUM(F16:F18)</f>
        <v>12816293.51</v>
      </c>
      <c r="G15" s="46">
        <f t="shared" si="2"/>
        <v>0</v>
      </c>
      <c r="H15" s="46">
        <f t="shared" si="2"/>
        <v>0</v>
      </c>
      <c r="I15" s="46">
        <f t="shared" si="2"/>
        <v>0</v>
      </c>
      <c r="J15" s="46">
        <f t="shared" si="2"/>
        <v>0</v>
      </c>
      <c r="K15" s="46">
        <f t="shared" si="2"/>
        <v>0</v>
      </c>
      <c r="L15" s="46">
        <f t="shared" si="2"/>
        <v>4378332.75</v>
      </c>
    </row>
    <row r="16" s="86" customFormat="1" ht="19.5" customHeight="1" spans="1:12">
      <c r="A16" s="57" t="s">
        <v>142</v>
      </c>
      <c r="B16" s="58"/>
      <c r="C16" s="58"/>
      <c r="D16" s="58" t="s">
        <v>143</v>
      </c>
      <c r="E16" s="46">
        <v>11216115.58</v>
      </c>
      <c r="F16" s="46">
        <v>11216115.58</v>
      </c>
      <c r="G16" s="46">
        <v>0</v>
      </c>
      <c r="H16" s="46">
        <v>0</v>
      </c>
      <c r="I16" s="46">
        <v>0</v>
      </c>
      <c r="J16" s="46">
        <v>0</v>
      </c>
      <c r="K16" s="46">
        <v>0</v>
      </c>
      <c r="L16" s="46">
        <v>0</v>
      </c>
    </row>
    <row r="17" s="86" customFormat="1" ht="19.5" customHeight="1" spans="1:12">
      <c r="A17" s="57" t="s">
        <v>144</v>
      </c>
      <c r="B17" s="58"/>
      <c r="C17" s="58"/>
      <c r="D17" s="58" t="s">
        <v>145</v>
      </c>
      <c r="E17" s="46">
        <v>4378332.75</v>
      </c>
      <c r="F17" s="46">
        <v>0</v>
      </c>
      <c r="G17" s="46">
        <v>0</v>
      </c>
      <c r="H17" s="46">
        <v>0</v>
      </c>
      <c r="I17" s="46">
        <v>0</v>
      </c>
      <c r="J17" s="46">
        <v>0</v>
      </c>
      <c r="K17" s="46">
        <v>0</v>
      </c>
      <c r="L17" s="46">
        <v>4378332.75</v>
      </c>
    </row>
    <row r="18" s="86" customFormat="1" ht="19.5" customHeight="1" spans="1:12">
      <c r="A18" s="57" t="s">
        <v>146</v>
      </c>
      <c r="B18" s="58"/>
      <c r="C18" s="58"/>
      <c r="D18" s="58" t="s">
        <v>147</v>
      </c>
      <c r="E18" s="46">
        <v>1600177.93</v>
      </c>
      <c r="F18" s="46">
        <v>1600177.93</v>
      </c>
      <c r="G18" s="46">
        <v>0</v>
      </c>
      <c r="H18" s="46">
        <v>0</v>
      </c>
      <c r="I18" s="46">
        <v>0</v>
      </c>
      <c r="J18" s="46">
        <v>0</v>
      </c>
      <c r="K18" s="46">
        <v>0</v>
      </c>
      <c r="L18" s="46">
        <v>0</v>
      </c>
    </row>
    <row r="19" s="86" customFormat="1" ht="19.5" customHeight="1" spans="1:12">
      <c r="A19" s="56" t="s">
        <v>148</v>
      </c>
      <c r="B19" s="56"/>
      <c r="C19" s="56"/>
      <c r="D19" s="56" t="s">
        <v>149</v>
      </c>
      <c r="E19" s="46">
        <f>E20</f>
        <v>189200</v>
      </c>
      <c r="F19" s="46">
        <f t="shared" ref="F19:L19" si="3">F20</f>
        <v>179200</v>
      </c>
      <c r="G19" s="46">
        <f t="shared" si="3"/>
        <v>0</v>
      </c>
      <c r="H19" s="46">
        <f t="shared" si="3"/>
        <v>0</v>
      </c>
      <c r="I19" s="46">
        <f t="shared" si="3"/>
        <v>0</v>
      </c>
      <c r="J19" s="46">
        <f t="shared" si="3"/>
        <v>0</v>
      </c>
      <c r="K19" s="46">
        <f t="shared" si="3"/>
        <v>0</v>
      </c>
      <c r="L19" s="46">
        <f t="shared" si="3"/>
        <v>10000</v>
      </c>
    </row>
    <row r="20" s="86" customFormat="1" ht="19.5" customHeight="1" spans="1:12">
      <c r="A20" s="57" t="s">
        <v>150</v>
      </c>
      <c r="B20" s="58"/>
      <c r="C20" s="58"/>
      <c r="D20" s="58" t="s">
        <v>151</v>
      </c>
      <c r="E20" s="46">
        <v>189200</v>
      </c>
      <c r="F20" s="46">
        <v>179200</v>
      </c>
      <c r="G20" s="46">
        <v>0</v>
      </c>
      <c r="H20" s="46">
        <v>0</v>
      </c>
      <c r="I20" s="46">
        <v>0</v>
      </c>
      <c r="J20" s="46">
        <v>0</v>
      </c>
      <c r="K20" s="46">
        <v>0</v>
      </c>
      <c r="L20" s="46">
        <v>10000</v>
      </c>
    </row>
    <row r="21" s="86" customFormat="1" ht="19.5" customHeight="1" spans="1:12">
      <c r="A21" s="56" t="s">
        <v>152</v>
      </c>
      <c r="B21" s="56"/>
      <c r="C21" s="56"/>
      <c r="D21" s="56" t="s">
        <v>153</v>
      </c>
      <c r="E21" s="46">
        <f>E22</f>
        <v>882</v>
      </c>
      <c r="F21" s="46">
        <f t="shared" ref="F21:L21" si="4">F22</f>
        <v>882</v>
      </c>
      <c r="G21" s="46">
        <f t="shared" si="4"/>
        <v>0</v>
      </c>
      <c r="H21" s="46">
        <f t="shared" si="4"/>
        <v>0</v>
      </c>
      <c r="I21" s="46">
        <f t="shared" si="4"/>
        <v>0</v>
      </c>
      <c r="J21" s="46">
        <f t="shared" si="4"/>
        <v>0</v>
      </c>
      <c r="K21" s="46">
        <f t="shared" si="4"/>
        <v>0</v>
      </c>
      <c r="L21" s="46">
        <f t="shared" si="4"/>
        <v>0</v>
      </c>
    </row>
    <row r="22" s="86" customFormat="1" ht="19.5" customHeight="1" spans="1:12">
      <c r="A22" s="57" t="s">
        <v>154</v>
      </c>
      <c r="B22" s="58"/>
      <c r="C22" s="58"/>
      <c r="D22" s="58" t="s">
        <v>155</v>
      </c>
      <c r="E22" s="46">
        <v>882</v>
      </c>
      <c r="F22" s="46">
        <v>882</v>
      </c>
      <c r="G22" s="46">
        <v>0</v>
      </c>
      <c r="H22" s="46">
        <v>0</v>
      </c>
      <c r="I22" s="46">
        <v>0</v>
      </c>
      <c r="J22" s="46">
        <v>0</v>
      </c>
      <c r="K22" s="46">
        <v>0</v>
      </c>
      <c r="L22" s="46">
        <v>0</v>
      </c>
    </row>
    <row r="23" s="86" customFormat="1" ht="19.5" customHeight="1" spans="1:12">
      <c r="A23" s="56" t="s">
        <v>156</v>
      </c>
      <c r="B23" s="56"/>
      <c r="C23" s="56"/>
      <c r="D23" s="56" t="s">
        <v>157</v>
      </c>
      <c r="E23" s="46">
        <f>E24</f>
        <v>13804</v>
      </c>
      <c r="F23" s="46">
        <f t="shared" ref="F23:L23" si="5">F24</f>
        <v>13804</v>
      </c>
      <c r="G23" s="46">
        <f t="shared" si="5"/>
        <v>0</v>
      </c>
      <c r="H23" s="46">
        <f t="shared" si="5"/>
        <v>0</v>
      </c>
      <c r="I23" s="46">
        <f t="shared" si="5"/>
        <v>0</v>
      </c>
      <c r="J23" s="46">
        <f t="shared" si="5"/>
        <v>0</v>
      </c>
      <c r="K23" s="46">
        <f t="shared" si="5"/>
        <v>0</v>
      </c>
      <c r="L23" s="46">
        <f t="shared" si="5"/>
        <v>0</v>
      </c>
    </row>
    <row r="24" s="86" customFormat="1" ht="19.5" customHeight="1" spans="1:12">
      <c r="A24" s="57" t="s">
        <v>158</v>
      </c>
      <c r="B24" s="58"/>
      <c r="C24" s="58"/>
      <c r="D24" s="58" t="s">
        <v>157</v>
      </c>
      <c r="E24" s="46">
        <v>13804</v>
      </c>
      <c r="F24" s="46">
        <v>13804</v>
      </c>
      <c r="G24" s="46">
        <v>0</v>
      </c>
      <c r="H24" s="46">
        <v>0</v>
      </c>
      <c r="I24" s="46">
        <v>0</v>
      </c>
      <c r="J24" s="46">
        <v>0</v>
      </c>
      <c r="K24" s="46">
        <v>0</v>
      </c>
      <c r="L24" s="46">
        <v>0</v>
      </c>
    </row>
    <row r="25" s="86" customFormat="1" ht="19.5" customHeight="1" spans="1:12">
      <c r="A25" s="57" t="s">
        <v>159</v>
      </c>
      <c r="B25" s="58"/>
      <c r="C25" s="58"/>
      <c r="D25" s="58" t="s">
        <v>160</v>
      </c>
      <c r="E25" s="46">
        <f>E26</f>
        <v>10405780.66</v>
      </c>
      <c r="F25" s="46">
        <f t="shared" ref="F25:L25" si="6">F26</f>
        <v>10405780.66</v>
      </c>
      <c r="G25" s="46">
        <f t="shared" si="6"/>
        <v>0</v>
      </c>
      <c r="H25" s="46">
        <f t="shared" si="6"/>
        <v>0</v>
      </c>
      <c r="I25" s="46">
        <f t="shared" si="6"/>
        <v>0</v>
      </c>
      <c r="J25" s="46">
        <f t="shared" si="6"/>
        <v>0</v>
      </c>
      <c r="K25" s="46">
        <f t="shared" si="6"/>
        <v>0</v>
      </c>
      <c r="L25" s="46">
        <f t="shared" si="6"/>
        <v>0</v>
      </c>
    </row>
    <row r="26" s="86" customFormat="1" ht="19.5" customHeight="1" spans="1:12">
      <c r="A26" s="57" t="s">
        <v>161</v>
      </c>
      <c r="B26" s="58"/>
      <c r="C26" s="58"/>
      <c r="D26" s="58" t="s">
        <v>162</v>
      </c>
      <c r="E26" s="46">
        <v>10405780.66</v>
      </c>
      <c r="F26" s="46">
        <v>10405780.66</v>
      </c>
      <c r="G26" s="46">
        <v>0</v>
      </c>
      <c r="H26" s="46">
        <v>0</v>
      </c>
      <c r="I26" s="46">
        <v>0</v>
      </c>
      <c r="J26" s="46">
        <v>0</v>
      </c>
      <c r="K26" s="46">
        <v>0</v>
      </c>
      <c r="L26" s="46">
        <v>0</v>
      </c>
    </row>
    <row r="27" s="86" customFormat="1" ht="19.5" customHeight="1" spans="1:12">
      <c r="A27" s="56" t="s">
        <v>163</v>
      </c>
      <c r="B27" s="56"/>
      <c r="C27" s="56"/>
      <c r="D27" s="56" t="s">
        <v>164</v>
      </c>
      <c r="E27" s="46">
        <f>E28</f>
        <v>150584</v>
      </c>
      <c r="F27" s="46">
        <f t="shared" ref="F27:L27" si="7">F28</f>
        <v>140584</v>
      </c>
      <c r="G27" s="46">
        <f t="shared" si="7"/>
        <v>0</v>
      </c>
      <c r="H27" s="46">
        <f t="shared" si="7"/>
        <v>0</v>
      </c>
      <c r="I27" s="46">
        <f t="shared" si="7"/>
        <v>0</v>
      </c>
      <c r="J27" s="46">
        <f t="shared" si="7"/>
        <v>0</v>
      </c>
      <c r="K27" s="46">
        <f t="shared" si="7"/>
        <v>0</v>
      </c>
      <c r="L27" s="46">
        <f t="shared" si="7"/>
        <v>10000</v>
      </c>
    </row>
    <row r="28" s="86" customFormat="1" ht="19.5" customHeight="1" spans="1:12">
      <c r="A28" s="56" t="s">
        <v>165</v>
      </c>
      <c r="B28" s="56"/>
      <c r="C28" s="56"/>
      <c r="D28" s="56" t="s">
        <v>166</v>
      </c>
      <c r="E28" s="46">
        <f>E29</f>
        <v>150584</v>
      </c>
      <c r="F28" s="46">
        <f t="shared" ref="F28:L28" si="8">F29</f>
        <v>140584</v>
      </c>
      <c r="G28" s="46">
        <f t="shared" si="8"/>
        <v>0</v>
      </c>
      <c r="H28" s="46">
        <f t="shared" si="8"/>
        <v>0</v>
      </c>
      <c r="I28" s="46">
        <f t="shared" si="8"/>
        <v>0</v>
      </c>
      <c r="J28" s="46">
        <f t="shared" si="8"/>
        <v>0</v>
      </c>
      <c r="K28" s="46">
        <f t="shared" si="8"/>
        <v>0</v>
      </c>
      <c r="L28" s="46">
        <f t="shared" si="8"/>
        <v>10000</v>
      </c>
    </row>
    <row r="29" s="86" customFormat="1" ht="19.5" customHeight="1" spans="1:12">
      <c r="A29" s="57" t="s">
        <v>167</v>
      </c>
      <c r="B29" s="58"/>
      <c r="C29" s="58"/>
      <c r="D29" s="58" t="s">
        <v>168</v>
      </c>
      <c r="E29" s="46">
        <v>150584</v>
      </c>
      <c r="F29" s="46">
        <v>140584</v>
      </c>
      <c r="G29" s="46">
        <v>0</v>
      </c>
      <c r="H29" s="46">
        <v>0</v>
      </c>
      <c r="I29" s="46">
        <v>0</v>
      </c>
      <c r="J29" s="46">
        <v>0</v>
      </c>
      <c r="K29" s="46">
        <v>0</v>
      </c>
      <c r="L29" s="46">
        <v>10000</v>
      </c>
    </row>
    <row r="30" s="86" customFormat="1" ht="19.5" customHeight="1" spans="1:12">
      <c r="A30" s="56" t="s">
        <v>169</v>
      </c>
      <c r="B30" s="56"/>
      <c r="C30" s="56"/>
      <c r="D30" s="56" t="s">
        <v>170</v>
      </c>
      <c r="E30" s="46">
        <f>E31</f>
        <v>20919.75</v>
      </c>
      <c r="F30" s="46">
        <f t="shared" ref="F30:L30" si="9">F31</f>
        <v>20919.75</v>
      </c>
      <c r="G30" s="46">
        <f t="shared" si="9"/>
        <v>0</v>
      </c>
      <c r="H30" s="46">
        <f t="shared" si="9"/>
        <v>0</v>
      </c>
      <c r="I30" s="46">
        <f t="shared" si="9"/>
        <v>0</v>
      </c>
      <c r="J30" s="46">
        <f t="shared" si="9"/>
        <v>0</v>
      </c>
      <c r="K30" s="46">
        <f t="shared" si="9"/>
        <v>0</v>
      </c>
      <c r="L30" s="46">
        <f t="shared" si="9"/>
        <v>0</v>
      </c>
    </row>
    <row r="31" s="86" customFormat="1" ht="19.5" customHeight="1" spans="1:12">
      <c r="A31" s="56" t="s">
        <v>171</v>
      </c>
      <c r="B31" s="56"/>
      <c r="C31" s="56"/>
      <c r="D31" s="56" t="s">
        <v>172</v>
      </c>
      <c r="E31" s="46">
        <f>E32</f>
        <v>20919.75</v>
      </c>
      <c r="F31" s="46">
        <f t="shared" ref="F31:L31" si="10">F32</f>
        <v>20919.75</v>
      </c>
      <c r="G31" s="46">
        <f t="shared" si="10"/>
        <v>0</v>
      </c>
      <c r="H31" s="46">
        <f t="shared" si="10"/>
        <v>0</v>
      </c>
      <c r="I31" s="46">
        <f t="shared" si="10"/>
        <v>0</v>
      </c>
      <c r="J31" s="46">
        <f t="shared" si="10"/>
        <v>0</v>
      </c>
      <c r="K31" s="46">
        <f t="shared" si="10"/>
        <v>0</v>
      </c>
      <c r="L31" s="46">
        <f t="shared" si="10"/>
        <v>0</v>
      </c>
    </row>
    <row r="32" s="86" customFormat="1" ht="19.5" customHeight="1" spans="1:12">
      <c r="A32" s="57" t="s">
        <v>173</v>
      </c>
      <c r="B32" s="58"/>
      <c r="C32" s="58"/>
      <c r="D32" s="58" t="s">
        <v>174</v>
      </c>
      <c r="E32" s="46">
        <v>20919.75</v>
      </c>
      <c r="F32" s="46">
        <v>20919.75</v>
      </c>
      <c r="G32" s="46">
        <v>0</v>
      </c>
      <c r="H32" s="46">
        <v>0</v>
      </c>
      <c r="I32" s="46">
        <v>0</v>
      </c>
      <c r="J32" s="46">
        <v>0</v>
      </c>
      <c r="K32" s="46">
        <v>0</v>
      </c>
      <c r="L32" s="46">
        <v>0</v>
      </c>
    </row>
    <row r="33" s="86" customFormat="1" ht="19.5" customHeight="1" spans="1:12">
      <c r="A33" s="56" t="s">
        <v>175</v>
      </c>
      <c r="B33" s="56"/>
      <c r="C33" s="56"/>
      <c r="D33" s="56" t="s">
        <v>176</v>
      </c>
      <c r="E33" s="46">
        <f>E34+E37+E42+E44+E46+E48+E50</f>
        <v>2470341.72</v>
      </c>
      <c r="F33" s="46">
        <f t="shared" ref="F33:L33" si="11">F34+F37+F42+F44+F46+F48+F50</f>
        <v>2027950.88</v>
      </c>
      <c r="G33" s="46">
        <f t="shared" si="11"/>
        <v>0</v>
      </c>
      <c r="H33" s="46">
        <f t="shared" si="11"/>
        <v>0</v>
      </c>
      <c r="I33" s="46">
        <f t="shared" si="11"/>
        <v>0</v>
      </c>
      <c r="J33" s="46">
        <f t="shared" si="11"/>
        <v>0</v>
      </c>
      <c r="K33" s="46">
        <f t="shared" si="11"/>
        <v>0</v>
      </c>
      <c r="L33" s="46">
        <f t="shared" si="11"/>
        <v>442390.84</v>
      </c>
    </row>
    <row r="34" s="86" customFormat="1" ht="19.5" customHeight="1" spans="1:12">
      <c r="A34" s="56" t="s">
        <v>177</v>
      </c>
      <c r="B34" s="56"/>
      <c r="C34" s="56"/>
      <c r="D34" s="56" t="s">
        <v>178</v>
      </c>
      <c r="E34" s="46">
        <f>SUM(E35:E36)</f>
        <v>44058</v>
      </c>
      <c r="F34" s="46">
        <f t="shared" ref="F34:L34" si="12">SUM(F35:F36)</f>
        <v>0</v>
      </c>
      <c r="G34" s="46">
        <f t="shared" si="12"/>
        <v>0</v>
      </c>
      <c r="H34" s="46">
        <f t="shared" si="12"/>
        <v>0</v>
      </c>
      <c r="I34" s="46">
        <f t="shared" si="12"/>
        <v>0</v>
      </c>
      <c r="J34" s="46">
        <f t="shared" si="12"/>
        <v>0</v>
      </c>
      <c r="K34" s="46">
        <f t="shared" si="12"/>
        <v>0</v>
      </c>
      <c r="L34" s="46">
        <f t="shared" si="12"/>
        <v>44058</v>
      </c>
    </row>
    <row r="35" s="86" customFormat="1" ht="19.5" customHeight="1" spans="1:12">
      <c r="A35" s="57" t="s">
        <v>179</v>
      </c>
      <c r="B35" s="58"/>
      <c r="C35" s="58"/>
      <c r="D35" s="58" t="s">
        <v>145</v>
      </c>
      <c r="E35" s="46">
        <v>20000</v>
      </c>
      <c r="F35" s="46">
        <v>0</v>
      </c>
      <c r="G35" s="46">
        <v>0</v>
      </c>
      <c r="H35" s="46">
        <v>0</v>
      </c>
      <c r="I35" s="46">
        <v>0</v>
      </c>
      <c r="J35" s="46">
        <v>0</v>
      </c>
      <c r="K35" s="46">
        <v>0</v>
      </c>
      <c r="L35" s="46">
        <v>20000</v>
      </c>
    </row>
    <row r="36" s="86" customFormat="1" ht="19.5" customHeight="1" spans="1:12">
      <c r="A36" s="57" t="s">
        <v>180</v>
      </c>
      <c r="B36" s="58"/>
      <c r="C36" s="58"/>
      <c r="D36" s="58" t="s">
        <v>181</v>
      </c>
      <c r="E36" s="46">
        <v>24058</v>
      </c>
      <c r="F36" s="46">
        <v>0</v>
      </c>
      <c r="G36" s="46">
        <v>0</v>
      </c>
      <c r="H36" s="46">
        <v>0</v>
      </c>
      <c r="I36" s="46">
        <v>0</v>
      </c>
      <c r="J36" s="46">
        <v>0</v>
      </c>
      <c r="K36" s="46">
        <v>0</v>
      </c>
      <c r="L36" s="46">
        <v>24058</v>
      </c>
    </row>
    <row r="37" s="86" customFormat="1" ht="19.5" customHeight="1" spans="1:12">
      <c r="A37" s="56" t="s">
        <v>182</v>
      </c>
      <c r="B37" s="56"/>
      <c r="C37" s="56"/>
      <c r="D37" s="56" t="s">
        <v>183</v>
      </c>
      <c r="E37" s="46">
        <f>SUM(E38:E41)</f>
        <v>1945002.05</v>
      </c>
      <c r="F37" s="46">
        <f t="shared" ref="F37:L37" si="13">SUM(F38:F41)</f>
        <v>1945002.05</v>
      </c>
      <c r="G37" s="46">
        <f t="shared" si="13"/>
        <v>0</v>
      </c>
      <c r="H37" s="46">
        <f t="shared" si="13"/>
        <v>0</v>
      </c>
      <c r="I37" s="46">
        <f t="shared" si="13"/>
        <v>0</v>
      </c>
      <c r="J37" s="46">
        <f t="shared" si="13"/>
        <v>0</v>
      </c>
      <c r="K37" s="46">
        <f t="shared" si="13"/>
        <v>0</v>
      </c>
      <c r="L37" s="46">
        <f t="shared" si="13"/>
        <v>0</v>
      </c>
    </row>
    <row r="38" s="86" customFormat="1" ht="19.5" customHeight="1" spans="1:12">
      <c r="A38" s="57" t="s">
        <v>184</v>
      </c>
      <c r="B38" s="58"/>
      <c r="C38" s="58"/>
      <c r="D38" s="58" t="s">
        <v>185</v>
      </c>
      <c r="E38" s="46">
        <v>530100</v>
      </c>
      <c r="F38" s="46">
        <v>530100</v>
      </c>
      <c r="G38" s="46">
        <v>0</v>
      </c>
      <c r="H38" s="46">
        <v>0</v>
      </c>
      <c r="I38" s="46">
        <v>0</v>
      </c>
      <c r="J38" s="46">
        <v>0</v>
      </c>
      <c r="K38" s="46">
        <v>0</v>
      </c>
      <c r="L38" s="46">
        <v>0</v>
      </c>
    </row>
    <row r="39" s="86" customFormat="1" ht="19.5" customHeight="1" spans="1:12">
      <c r="A39" s="57" t="s">
        <v>186</v>
      </c>
      <c r="B39" s="58"/>
      <c r="C39" s="58"/>
      <c r="D39" s="58" t="s">
        <v>187</v>
      </c>
      <c r="E39" s="46">
        <v>61200</v>
      </c>
      <c r="F39" s="46">
        <v>61200</v>
      </c>
      <c r="G39" s="46">
        <v>0</v>
      </c>
      <c r="H39" s="46">
        <v>0</v>
      </c>
      <c r="I39" s="46">
        <v>0</v>
      </c>
      <c r="J39" s="46">
        <v>0</v>
      </c>
      <c r="K39" s="46">
        <v>0</v>
      </c>
      <c r="L39" s="46">
        <v>0</v>
      </c>
    </row>
    <row r="40" s="86" customFormat="1" ht="19.5" customHeight="1" spans="1:12">
      <c r="A40" s="57" t="s">
        <v>188</v>
      </c>
      <c r="B40" s="58"/>
      <c r="C40" s="58"/>
      <c r="D40" s="58" t="s">
        <v>189</v>
      </c>
      <c r="E40" s="46">
        <v>1221088</v>
      </c>
      <c r="F40" s="46">
        <v>1221088</v>
      </c>
      <c r="G40" s="46">
        <v>0</v>
      </c>
      <c r="H40" s="46">
        <v>0</v>
      </c>
      <c r="I40" s="46">
        <v>0</v>
      </c>
      <c r="J40" s="46">
        <v>0</v>
      </c>
      <c r="K40" s="46">
        <v>0</v>
      </c>
      <c r="L40" s="46">
        <v>0</v>
      </c>
    </row>
    <row r="41" s="86" customFormat="1" ht="19.5" customHeight="1" spans="1:12">
      <c r="A41" s="57" t="s">
        <v>190</v>
      </c>
      <c r="B41" s="58"/>
      <c r="C41" s="58"/>
      <c r="D41" s="58" t="s">
        <v>191</v>
      </c>
      <c r="E41" s="46">
        <v>132614.05</v>
      </c>
      <c r="F41" s="46">
        <v>132614.05</v>
      </c>
      <c r="G41" s="46">
        <v>0</v>
      </c>
      <c r="H41" s="46">
        <v>0</v>
      </c>
      <c r="I41" s="46">
        <v>0</v>
      </c>
      <c r="J41" s="46">
        <v>0</v>
      </c>
      <c r="K41" s="46">
        <v>0</v>
      </c>
      <c r="L41" s="46">
        <v>0</v>
      </c>
    </row>
    <row r="42" s="86" customFormat="1" ht="19.5" customHeight="1" spans="1:12">
      <c r="A42" s="56" t="s">
        <v>192</v>
      </c>
      <c r="B42" s="56"/>
      <c r="C42" s="56"/>
      <c r="D42" s="56" t="s">
        <v>193</v>
      </c>
      <c r="E42" s="46">
        <f>E43</f>
        <v>197700</v>
      </c>
      <c r="F42" s="46">
        <f t="shared" ref="F42:L42" si="14">F43</f>
        <v>0</v>
      </c>
      <c r="G42" s="46">
        <f t="shared" si="14"/>
        <v>0</v>
      </c>
      <c r="H42" s="46">
        <f t="shared" si="14"/>
        <v>0</v>
      </c>
      <c r="I42" s="46">
        <f t="shared" si="14"/>
        <v>0</v>
      </c>
      <c r="J42" s="46">
        <f t="shared" si="14"/>
        <v>0</v>
      </c>
      <c r="K42" s="46">
        <f t="shared" si="14"/>
        <v>0</v>
      </c>
      <c r="L42" s="46">
        <f t="shared" si="14"/>
        <v>197700</v>
      </c>
    </row>
    <row r="43" s="86" customFormat="1" ht="19.5" customHeight="1" spans="1:12">
      <c r="A43" s="57" t="s">
        <v>194</v>
      </c>
      <c r="B43" s="58"/>
      <c r="C43" s="58"/>
      <c r="D43" s="58" t="s">
        <v>195</v>
      </c>
      <c r="E43" s="46">
        <v>197700</v>
      </c>
      <c r="F43" s="46">
        <v>0</v>
      </c>
      <c r="G43" s="46">
        <v>0</v>
      </c>
      <c r="H43" s="46">
        <v>0</v>
      </c>
      <c r="I43" s="46">
        <v>0</v>
      </c>
      <c r="J43" s="46">
        <v>0</v>
      </c>
      <c r="K43" s="46">
        <v>0</v>
      </c>
      <c r="L43" s="46">
        <v>197700</v>
      </c>
    </row>
    <row r="44" s="86" customFormat="1" ht="19.5" customHeight="1" spans="1:12">
      <c r="A44" s="56">
        <v>20808</v>
      </c>
      <c r="B44" s="56"/>
      <c r="C44" s="56"/>
      <c r="D44" s="56" t="s">
        <v>196</v>
      </c>
      <c r="E44" s="46">
        <f>E45</f>
        <v>13248</v>
      </c>
      <c r="F44" s="46">
        <f t="shared" ref="F44:L44" si="15">F45</f>
        <v>13248</v>
      </c>
      <c r="G44" s="46">
        <f t="shared" si="15"/>
        <v>0</v>
      </c>
      <c r="H44" s="46">
        <f t="shared" si="15"/>
        <v>0</v>
      </c>
      <c r="I44" s="46">
        <f t="shared" si="15"/>
        <v>0</v>
      </c>
      <c r="J44" s="46">
        <f t="shared" si="15"/>
        <v>0</v>
      </c>
      <c r="K44" s="46">
        <f t="shared" si="15"/>
        <v>0</v>
      </c>
      <c r="L44" s="46">
        <f t="shared" si="15"/>
        <v>0</v>
      </c>
    </row>
    <row r="45" s="86" customFormat="1" ht="19.5" customHeight="1" spans="1:12">
      <c r="A45" s="57" t="s">
        <v>197</v>
      </c>
      <c r="B45" s="58"/>
      <c r="C45" s="58"/>
      <c r="D45" s="58" t="s">
        <v>198</v>
      </c>
      <c r="E45" s="46">
        <v>13248</v>
      </c>
      <c r="F45" s="46">
        <v>13248</v>
      </c>
      <c r="G45" s="46">
        <v>0</v>
      </c>
      <c r="H45" s="46">
        <v>0</v>
      </c>
      <c r="I45" s="46">
        <v>0</v>
      </c>
      <c r="J45" s="46">
        <v>0</v>
      </c>
      <c r="K45" s="46">
        <v>0</v>
      </c>
      <c r="L45" s="46">
        <v>0</v>
      </c>
    </row>
    <row r="46" s="86" customFormat="1" ht="19.5" customHeight="1" spans="1:12">
      <c r="A46" s="56" t="s">
        <v>199</v>
      </c>
      <c r="B46" s="56"/>
      <c r="C46" s="56"/>
      <c r="D46" s="56" t="s">
        <v>200</v>
      </c>
      <c r="E46" s="46">
        <f>E47</f>
        <v>165452.84</v>
      </c>
      <c r="F46" s="46">
        <f t="shared" ref="F46:L46" si="16">F47</f>
        <v>0</v>
      </c>
      <c r="G46" s="46">
        <f t="shared" si="16"/>
        <v>0</v>
      </c>
      <c r="H46" s="46">
        <f t="shared" si="16"/>
        <v>0</v>
      </c>
      <c r="I46" s="46">
        <f t="shared" si="16"/>
        <v>0</v>
      </c>
      <c r="J46" s="46">
        <f t="shared" si="16"/>
        <v>0</v>
      </c>
      <c r="K46" s="46">
        <f t="shared" si="16"/>
        <v>0</v>
      </c>
      <c r="L46" s="46">
        <f t="shared" si="16"/>
        <v>165452.84</v>
      </c>
    </row>
    <row r="47" s="86" customFormat="1" ht="19.5" customHeight="1" spans="1:12">
      <c r="A47" s="57" t="s">
        <v>201</v>
      </c>
      <c r="B47" s="58"/>
      <c r="C47" s="58"/>
      <c r="D47" s="58" t="s">
        <v>202</v>
      </c>
      <c r="E47" s="46">
        <v>165452.84</v>
      </c>
      <c r="F47" s="46">
        <v>0</v>
      </c>
      <c r="G47" s="46">
        <v>0</v>
      </c>
      <c r="H47" s="46">
        <v>0</v>
      </c>
      <c r="I47" s="46">
        <v>0</v>
      </c>
      <c r="J47" s="46">
        <v>0</v>
      </c>
      <c r="K47" s="46">
        <v>0</v>
      </c>
      <c r="L47" s="46">
        <v>165452.84</v>
      </c>
    </row>
    <row r="48" s="86" customFormat="1" ht="19.5" customHeight="1" spans="1:12">
      <c r="A48" s="56" t="s">
        <v>203</v>
      </c>
      <c r="B48" s="56"/>
      <c r="C48" s="56"/>
      <c r="D48" s="56" t="s">
        <v>204</v>
      </c>
      <c r="E48" s="46">
        <f>E49</f>
        <v>35180</v>
      </c>
      <c r="F48" s="46">
        <f t="shared" ref="F48:L48" si="17">F49</f>
        <v>0</v>
      </c>
      <c r="G48" s="46">
        <f t="shared" si="17"/>
        <v>0</v>
      </c>
      <c r="H48" s="46">
        <f t="shared" si="17"/>
        <v>0</v>
      </c>
      <c r="I48" s="46">
        <f t="shared" si="17"/>
        <v>0</v>
      </c>
      <c r="J48" s="46">
        <f t="shared" si="17"/>
        <v>0</v>
      </c>
      <c r="K48" s="46">
        <f t="shared" si="17"/>
        <v>0</v>
      </c>
      <c r="L48" s="46">
        <f t="shared" si="17"/>
        <v>35180</v>
      </c>
    </row>
    <row r="49" s="86" customFormat="1" ht="19.5" customHeight="1" spans="1:12">
      <c r="A49" s="57" t="s">
        <v>205</v>
      </c>
      <c r="B49" s="58"/>
      <c r="C49" s="58"/>
      <c r="D49" s="58" t="s">
        <v>206</v>
      </c>
      <c r="E49" s="46">
        <v>35180</v>
      </c>
      <c r="F49" s="46">
        <v>0</v>
      </c>
      <c r="G49" s="46">
        <v>0</v>
      </c>
      <c r="H49" s="46">
        <v>0</v>
      </c>
      <c r="I49" s="46">
        <v>0</v>
      </c>
      <c r="J49" s="46">
        <v>0</v>
      </c>
      <c r="K49" s="46">
        <v>0</v>
      </c>
      <c r="L49" s="46">
        <v>35180</v>
      </c>
    </row>
    <row r="50" s="86" customFormat="1" ht="19.5" customHeight="1" spans="1:12">
      <c r="A50" s="56" t="s">
        <v>207</v>
      </c>
      <c r="B50" s="56"/>
      <c r="C50" s="56"/>
      <c r="D50" s="56" t="s">
        <v>208</v>
      </c>
      <c r="E50" s="46">
        <f>E51</f>
        <v>69700.83</v>
      </c>
      <c r="F50" s="46">
        <f t="shared" ref="F50:L50" si="18">F51</f>
        <v>69700.83</v>
      </c>
      <c r="G50" s="46">
        <f t="shared" si="18"/>
        <v>0</v>
      </c>
      <c r="H50" s="46">
        <f t="shared" si="18"/>
        <v>0</v>
      </c>
      <c r="I50" s="46">
        <f t="shared" si="18"/>
        <v>0</v>
      </c>
      <c r="J50" s="46">
        <f t="shared" si="18"/>
        <v>0</v>
      </c>
      <c r="K50" s="46">
        <f t="shared" si="18"/>
        <v>0</v>
      </c>
      <c r="L50" s="46">
        <f t="shared" si="18"/>
        <v>0</v>
      </c>
    </row>
    <row r="51" s="86" customFormat="1" ht="19.5" customHeight="1" spans="1:12">
      <c r="A51" s="57" t="s">
        <v>209</v>
      </c>
      <c r="B51" s="58"/>
      <c r="C51" s="58"/>
      <c r="D51" s="58" t="s">
        <v>210</v>
      </c>
      <c r="E51" s="46">
        <v>69700.83</v>
      </c>
      <c r="F51" s="46">
        <v>69700.83</v>
      </c>
      <c r="G51" s="46">
        <v>0</v>
      </c>
      <c r="H51" s="46">
        <v>0</v>
      </c>
      <c r="I51" s="46">
        <v>0</v>
      </c>
      <c r="J51" s="46">
        <v>0</v>
      </c>
      <c r="K51" s="46">
        <v>0</v>
      </c>
      <c r="L51" s="46">
        <v>0</v>
      </c>
    </row>
    <row r="52" s="86" customFormat="1" ht="19.5" customHeight="1" spans="1:12">
      <c r="A52" s="56" t="s">
        <v>211</v>
      </c>
      <c r="B52" s="56"/>
      <c r="C52" s="56"/>
      <c r="D52" s="56" t="s">
        <v>212</v>
      </c>
      <c r="E52" s="46">
        <f>E53</f>
        <v>1112008.51</v>
      </c>
      <c r="F52" s="46">
        <f t="shared" ref="F52:L52" si="19">F53</f>
        <v>1112008.51</v>
      </c>
      <c r="G52" s="46">
        <f t="shared" si="19"/>
        <v>0</v>
      </c>
      <c r="H52" s="46">
        <f t="shared" si="19"/>
        <v>0</v>
      </c>
      <c r="I52" s="46">
        <f t="shared" si="19"/>
        <v>0</v>
      </c>
      <c r="J52" s="46">
        <f t="shared" si="19"/>
        <v>0</v>
      </c>
      <c r="K52" s="46">
        <f t="shared" si="19"/>
        <v>0</v>
      </c>
      <c r="L52" s="46">
        <f t="shared" si="19"/>
        <v>0</v>
      </c>
    </row>
    <row r="53" s="86" customFormat="1" ht="19.5" customHeight="1" spans="1:12">
      <c r="A53" s="56" t="s">
        <v>213</v>
      </c>
      <c r="B53" s="56"/>
      <c r="C53" s="56"/>
      <c r="D53" s="56" t="s">
        <v>214</v>
      </c>
      <c r="E53" s="46">
        <f>SUM(E54:E57)</f>
        <v>1112008.51</v>
      </c>
      <c r="F53" s="46">
        <f t="shared" ref="F53:L53" si="20">SUM(F54:F57)</f>
        <v>1112008.51</v>
      </c>
      <c r="G53" s="46">
        <f t="shared" si="20"/>
        <v>0</v>
      </c>
      <c r="H53" s="46">
        <f t="shared" si="20"/>
        <v>0</v>
      </c>
      <c r="I53" s="46">
        <f t="shared" si="20"/>
        <v>0</v>
      </c>
      <c r="J53" s="46">
        <f t="shared" si="20"/>
        <v>0</v>
      </c>
      <c r="K53" s="46">
        <f t="shared" si="20"/>
        <v>0</v>
      </c>
      <c r="L53" s="46">
        <f t="shared" si="20"/>
        <v>0</v>
      </c>
    </row>
    <row r="54" s="86" customFormat="1" ht="19.5" customHeight="1" spans="1:12">
      <c r="A54" s="57" t="s">
        <v>215</v>
      </c>
      <c r="B54" s="58"/>
      <c r="C54" s="58"/>
      <c r="D54" s="58" t="s">
        <v>216</v>
      </c>
      <c r="E54" s="46">
        <v>294000</v>
      </c>
      <c r="F54" s="46">
        <v>294000</v>
      </c>
      <c r="G54" s="46">
        <v>0</v>
      </c>
      <c r="H54" s="46">
        <v>0</v>
      </c>
      <c r="I54" s="46">
        <v>0</v>
      </c>
      <c r="J54" s="46">
        <v>0</v>
      </c>
      <c r="K54" s="46">
        <v>0</v>
      </c>
      <c r="L54" s="46">
        <v>0</v>
      </c>
    </row>
    <row r="55" s="86" customFormat="1" ht="19.5" customHeight="1" spans="1:12">
      <c r="A55" s="57" t="s">
        <v>217</v>
      </c>
      <c r="B55" s="58"/>
      <c r="C55" s="58"/>
      <c r="D55" s="58" t="s">
        <v>218</v>
      </c>
      <c r="E55" s="46">
        <v>285000</v>
      </c>
      <c r="F55" s="46">
        <v>285000</v>
      </c>
      <c r="G55" s="46">
        <v>0</v>
      </c>
      <c r="H55" s="46">
        <v>0</v>
      </c>
      <c r="I55" s="46">
        <v>0</v>
      </c>
      <c r="J55" s="46">
        <v>0</v>
      </c>
      <c r="K55" s="46">
        <v>0</v>
      </c>
      <c r="L55" s="46">
        <v>0</v>
      </c>
    </row>
    <row r="56" s="86" customFormat="1" ht="19.5" customHeight="1" spans="1:12">
      <c r="A56" s="57" t="s">
        <v>219</v>
      </c>
      <c r="B56" s="58"/>
      <c r="C56" s="58"/>
      <c r="D56" s="58" t="s">
        <v>220</v>
      </c>
      <c r="E56" s="46">
        <v>469880.51</v>
      </c>
      <c r="F56" s="46">
        <v>469880.51</v>
      </c>
      <c r="G56" s="46">
        <v>0</v>
      </c>
      <c r="H56" s="46">
        <v>0</v>
      </c>
      <c r="I56" s="46">
        <v>0</v>
      </c>
      <c r="J56" s="46">
        <v>0</v>
      </c>
      <c r="K56" s="46">
        <v>0</v>
      </c>
      <c r="L56" s="46">
        <v>0</v>
      </c>
    </row>
    <row r="57" s="86" customFormat="1" ht="19.5" customHeight="1" spans="1:12">
      <c r="A57" s="57" t="s">
        <v>221</v>
      </c>
      <c r="B57" s="58"/>
      <c r="C57" s="58"/>
      <c r="D57" s="58" t="s">
        <v>222</v>
      </c>
      <c r="E57" s="46">
        <v>63128</v>
      </c>
      <c r="F57" s="46">
        <v>63128</v>
      </c>
      <c r="G57" s="46">
        <v>0</v>
      </c>
      <c r="H57" s="46">
        <v>0</v>
      </c>
      <c r="I57" s="46">
        <v>0</v>
      </c>
      <c r="J57" s="46">
        <v>0</v>
      </c>
      <c r="K57" s="46">
        <v>0</v>
      </c>
      <c r="L57" s="46">
        <v>0</v>
      </c>
    </row>
    <row r="58" s="86" customFormat="1" ht="19.5" customHeight="1" spans="1:12">
      <c r="A58" s="56" t="s">
        <v>223</v>
      </c>
      <c r="B58" s="56"/>
      <c r="C58" s="56"/>
      <c r="D58" s="56" t="s">
        <v>224</v>
      </c>
      <c r="E58" s="46">
        <f>E59+E61+E63+E65</f>
        <v>45850043.91</v>
      </c>
      <c r="F58" s="46">
        <f t="shared" ref="F58:L58" si="21">F59+F61+F63+F65</f>
        <v>29420043.91</v>
      </c>
      <c r="G58" s="46">
        <f t="shared" si="21"/>
        <v>0</v>
      </c>
      <c r="H58" s="46">
        <f t="shared" si="21"/>
        <v>0</v>
      </c>
      <c r="I58" s="46">
        <f t="shared" si="21"/>
        <v>0</v>
      </c>
      <c r="J58" s="46">
        <f t="shared" si="21"/>
        <v>0</v>
      </c>
      <c r="K58" s="46">
        <f t="shared" si="21"/>
        <v>0</v>
      </c>
      <c r="L58" s="46">
        <f t="shared" si="21"/>
        <v>16430000</v>
      </c>
    </row>
    <row r="59" s="86" customFormat="1" ht="19.5" customHeight="1" spans="1:12">
      <c r="A59" s="56" t="s">
        <v>225</v>
      </c>
      <c r="B59" s="56"/>
      <c r="C59" s="56"/>
      <c r="D59" s="56" t="s">
        <v>226</v>
      </c>
      <c r="E59" s="46">
        <f>E60</f>
        <v>3062638.43</v>
      </c>
      <c r="F59" s="46">
        <f t="shared" ref="F59:L59" si="22">F60</f>
        <v>3062638.43</v>
      </c>
      <c r="G59" s="46">
        <f t="shared" si="22"/>
        <v>0</v>
      </c>
      <c r="H59" s="46">
        <f t="shared" si="22"/>
        <v>0</v>
      </c>
      <c r="I59" s="46">
        <f t="shared" si="22"/>
        <v>0</v>
      </c>
      <c r="J59" s="46">
        <f t="shared" si="22"/>
        <v>0</v>
      </c>
      <c r="K59" s="46">
        <f t="shared" si="22"/>
        <v>0</v>
      </c>
      <c r="L59" s="46">
        <f t="shared" si="22"/>
        <v>0</v>
      </c>
    </row>
    <row r="60" s="86" customFormat="1" ht="19.5" customHeight="1" spans="1:12">
      <c r="A60" s="57" t="s">
        <v>227</v>
      </c>
      <c r="B60" s="58"/>
      <c r="C60" s="58"/>
      <c r="D60" s="58" t="s">
        <v>228</v>
      </c>
      <c r="E60" s="46">
        <v>3062638.43</v>
      </c>
      <c r="F60" s="46">
        <v>3062638.43</v>
      </c>
      <c r="G60" s="46">
        <v>0</v>
      </c>
      <c r="H60" s="46">
        <v>0</v>
      </c>
      <c r="I60" s="46">
        <v>0</v>
      </c>
      <c r="J60" s="46">
        <v>0</v>
      </c>
      <c r="K60" s="46">
        <v>0</v>
      </c>
      <c r="L60" s="46">
        <v>0</v>
      </c>
    </row>
    <row r="61" s="86" customFormat="1" ht="19.5" customHeight="1" spans="1:12">
      <c r="A61" s="57" t="s">
        <v>229</v>
      </c>
      <c r="B61" s="58"/>
      <c r="C61" s="58"/>
      <c r="D61" s="58" t="s">
        <v>230</v>
      </c>
      <c r="E61" s="46">
        <f>E62</f>
        <v>24982155.48</v>
      </c>
      <c r="F61" s="46">
        <f t="shared" ref="F61:L61" si="23">F62</f>
        <v>24982155.48</v>
      </c>
      <c r="G61" s="46">
        <f t="shared" si="23"/>
        <v>0</v>
      </c>
      <c r="H61" s="46">
        <f t="shared" si="23"/>
        <v>0</v>
      </c>
      <c r="I61" s="46">
        <f t="shared" si="23"/>
        <v>0</v>
      </c>
      <c r="J61" s="46">
        <f t="shared" si="23"/>
        <v>0</v>
      </c>
      <c r="K61" s="46">
        <f t="shared" si="23"/>
        <v>0</v>
      </c>
      <c r="L61" s="46">
        <f t="shared" si="23"/>
        <v>0</v>
      </c>
    </row>
    <row r="62" s="86" customFormat="1" ht="19.5" customHeight="1" spans="1:12">
      <c r="A62" s="57" t="s">
        <v>231</v>
      </c>
      <c r="B62" s="58"/>
      <c r="C62" s="58"/>
      <c r="D62" s="58" t="s">
        <v>230</v>
      </c>
      <c r="E62" s="46">
        <v>24982155.48</v>
      </c>
      <c r="F62" s="46">
        <v>24982155.48</v>
      </c>
      <c r="G62" s="46">
        <v>0</v>
      </c>
      <c r="H62" s="46">
        <v>0</v>
      </c>
      <c r="I62" s="46">
        <v>0</v>
      </c>
      <c r="J62" s="46">
        <v>0</v>
      </c>
      <c r="K62" s="46">
        <v>0</v>
      </c>
      <c r="L62" s="46">
        <v>0</v>
      </c>
    </row>
    <row r="63" s="86" customFormat="1" ht="19.5" customHeight="1" spans="1:12">
      <c r="A63" s="57" t="s">
        <v>232</v>
      </c>
      <c r="B63" s="58"/>
      <c r="C63" s="58"/>
      <c r="D63" s="58" t="s">
        <v>233</v>
      </c>
      <c r="E63" s="46">
        <f>E64</f>
        <v>1375250</v>
      </c>
      <c r="F63" s="46">
        <f t="shared" ref="F63:L63" si="24">F64</f>
        <v>1375250</v>
      </c>
      <c r="G63" s="46">
        <f t="shared" si="24"/>
        <v>0</v>
      </c>
      <c r="H63" s="46">
        <f t="shared" si="24"/>
        <v>0</v>
      </c>
      <c r="I63" s="46">
        <f t="shared" si="24"/>
        <v>0</v>
      </c>
      <c r="J63" s="46">
        <f t="shared" si="24"/>
        <v>0</v>
      </c>
      <c r="K63" s="46">
        <f t="shared" si="24"/>
        <v>0</v>
      </c>
      <c r="L63" s="46">
        <f t="shared" si="24"/>
        <v>0</v>
      </c>
    </row>
    <row r="64" s="86" customFormat="1" ht="19.5" customHeight="1" spans="1:12">
      <c r="A64" s="57" t="s">
        <v>234</v>
      </c>
      <c r="B64" s="58"/>
      <c r="C64" s="58"/>
      <c r="D64" s="58" t="s">
        <v>233</v>
      </c>
      <c r="E64" s="46">
        <v>1375250</v>
      </c>
      <c r="F64" s="46">
        <v>1375250</v>
      </c>
      <c r="G64" s="46">
        <v>0</v>
      </c>
      <c r="H64" s="46">
        <v>0</v>
      </c>
      <c r="I64" s="46">
        <v>0</v>
      </c>
      <c r="J64" s="46">
        <v>0</v>
      </c>
      <c r="K64" s="46">
        <v>0</v>
      </c>
      <c r="L64" s="46">
        <v>0</v>
      </c>
    </row>
    <row r="65" s="86" customFormat="1" ht="19.5" customHeight="1" spans="1:12">
      <c r="A65" s="56" t="s">
        <v>235</v>
      </c>
      <c r="B65" s="56"/>
      <c r="C65" s="56"/>
      <c r="D65" s="56" t="s">
        <v>236</v>
      </c>
      <c r="E65" s="46">
        <f>E66</f>
        <v>16430000</v>
      </c>
      <c r="F65" s="46">
        <f t="shared" ref="F65:L65" si="25">F66</f>
        <v>0</v>
      </c>
      <c r="G65" s="46">
        <f t="shared" si="25"/>
        <v>0</v>
      </c>
      <c r="H65" s="46">
        <f t="shared" si="25"/>
        <v>0</v>
      </c>
      <c r="I65" s="46">
        <f t="shared" si="25"/>
        <v>0</v>
      </c>
      <c r="J65" s="46">
        <f t="shared" si="25"/>
        <v>0</v>
      </c>
      <c r="K65" s="46">
        <f t="shared" si="25"/>
        <v>0</v>
      </c>
      <c r="L65" s="46">
        <f t="shared" si="25"/>
        <v>16430000</v>
      </c>
    </row>
    <row r="66" s="86" customFormat="1" ht="19.5" customHeight="1" spans="1:12">
      <c r="A66" s="57" t="s">
        <v>237</v>
      </c>
      <c r="B66" s="58"/>
      <c r="C66" s="58"/>
      <c r="D66" s="58" t="s">
        <v>236</v>
      </c>
      <c r="E66" s="46">
        <v>16430000</v>
      </c>
      <c r="F66" s="46">
        <v>0</v>
      </c>
      <c r="G66" s="46">
        <v>0</v>
      </c>
      <c r="H66" s="46">
        <v>0</v>
      </c>
      <c r="I66" s="46">
        <v>0</v>
      </c>
      <c r="J66" s="46">
        <v>0</v>
      </c>
      <c r="K66" s="46">
        <v>0</v>
      </c>
      <c r="L66" s="46">
        <v>16430000</v>
      </c>
    </row>
    <row r="67" s="86" customFormat="1" ht="19.5" customHeight="1" spans="1:12">
      <c r="A67" s="56" t="s">
        <v>238</v>
      </c>
      <c r="B67" s="56"/>
      <c r="C67" s="56"/>
      <c r="D67" s="56" t="s">
        <v>239</v>
      </c>
      <c r="E67" s="46">
        <f>E68+E71</f>
        <v>1810349.58</v>
      </c>
      <c r="F67" s="46">
        <f t="shared" ref="F67:L67" si="26">F68+F71</f>
        <v>1786149.58</v>
      </c>
      <c r="G67" s="46">
        <f t="shared" si="26"/>
        <v>0</v>
      </c>
      <c r="H67" s="46">
        <f t="shared" si="26"/>
        <v>0</v>
      </c>
      <c r="I67" s="46">
        <f t="shared" si="26"/>
        <v>0</v>
      </c>
      <c r="J67" s="46">
        <f t="shared" si="26"/>
        <v>0</v>
      </c>
      <c r="K67" s="46">
        <f t="shared" si="26"/>
        <v>0</v>
      </c>
      <c r="L67" s="46">
        <f t="shared" si="26"/>
        <v>24200</v>
      </c>
    </row>
    <row r="68" s="86" customFormat="1" ht="19.5" customHeight="1" spans="1:12">
      <c r="A68" s="56" t="s">
        <v>240</v>
      </c>
      <c r="B68" s="56"/>
      <c r="C68" s="56"/>
      <c r="D68" s="56" t="s">
        <v>241</v>
      </c>
      <c r="E68" s="46">
        <f>SUM(E69:E70)</f>
        <v>1786149.58</v>
      </c>
      <c r="F68" s="46">
        <f t="shared" ref="F68:L68" si="27">SUM(F69:F70)</f>
        <v>1786149.58</v>
      </c>
      <c r="G68" s="46">
        <f t="shared" si="27"/>
        <v>0</v>
      </c>
      <c r="H68" s="46">
        <f t="shared" si="27"/>
        <v>0</v>
      </c>
      <c r="I68" s="46">
        <f t="shared" si="27"/>
        <v>0</v>
      </c>
      <c r="J68" s="46">
        <f t="shared" si="27"/>
        <v>0</v>
      </c>
      <c r="K68" s="46">
        <f t="shared" si="27"/>
        <v>0</v>
      </c>
      <c r="L68" s="46">
        <f t="shared" si="27"/>
        <v>0</v>
      </c>
    </row>
    <row r="69" s="86" customFormat="1" ht="19.5" customHeight="1" spans="1:12">
      <c r="A69" s="57" t="s">
        <v>242</v>
      </c>
      <c r="B69" s="58"/>
      <c r="C69" s="58"/>
      <c r="D69" s="58" t="s">
        <v>243</v>
      </c>
      <c r="E69" s="46">
        <v>1560005</v>
      </c>
      <c r="F69" s="46">
        <v>1560005</v>
      </c>
      <c r="G69" s="46">
        <v>0</v>
      </c>
      <c r="H69" s="46">
        <v>0</v>
      </c>
      <c r="I69" s="46">
        <v>0</v>
      </c>
      <c r="J69" s="46">
        <v>0</v>
      </c>
      <c r="K69" s="46">
        <v>0</v>
      </c>
      <c r="L69" s="46">
        <v>0</v>
      </c>
    </row>
    <row r="70" s="86" customFormat="1" ht="19.5" customHeight="1" spans="1:12">
      <c r="A70" s="57" t="s">
        <v>244</v>
      </c>
      <c r="B70" s="58"/>
      <c r="C70" s="58"/>
      <c r="D70" s="58" t="s">
        <v>245</v>
      </c>
      <c r="E70" s="46">
        <v>226144.58</v>
      </c>
      <c r="F70" s="46">
        <v>226144.58</v>
      </c>
      <c r="G70" s="46">
        <v>0</v>
      </c>
      <c r="H70" s="46">
        <v>0</v>
      </c>
      <c r="I70" s="46">
        <v>0</v>
      </c>
      <c r="J70" s="46">
        <v>0</v>
      </c>
      <c r="K70" s="46">
        <v>0</v>
      </c>
      <c r="L70" s="46">
        <v>0</v>
      </c>
    </row>
    <row r="71" s="86" customFormat="1" ht="19.5" customHeight="1" spans="1:12">
      <c r="A71" s="56" t="s">
        <v>246</v>
      </c>
      <c r="B71" s="56"/>
      <c r="C71" s="56"/>
      <c r="D71" s="56" t="s">
        <v>247</v>
      </c>
      <c r="E71" s="46">
        <f>E72</f>
        <v>24200</v>
      </c>
      <c r="F71" s="46">
        <f t="shared" ref="F71:L71" si="28">F72</f>
        <v>0</v>
      </c>
      <c r="G71" s="46">
        <f t="shared" si="28"/>
        <v>0</v>
      </c>
      <c r="H71" s="46">
        <f t="shared" si="28"/>
        <v>0</v>
      </c>
      <c r="I71" s="46">
        <f t="shared" si="28"/>
        <v>0</v>
      </c>
      <c r="J71" s="46">
        <f t="shared" si="28"/>
        <v>0</v>
      </c>
      <c r="K71" s="46">
        <f t="shared" si="28"/>
        <v>0</v>
      </c>
      <c r="L71" s="46">
        <f t="shared" si="28"/>
        <v>24200</v>
      </c>
    </row>
    <row r="72" s="86" customFormat="1" ht="19.5" customHeight="1" spans="1:12">
      <c r="A72" s="57" t="s">
        <v>248</v>
      </c>
      <c r="B72" s="58"/>
      <c r="C72" s="58"/>
      <c r="D72" s="58" t="s">
        <v>249</v>
      </c>
      <c r="E72" s="46">
        <v>24200</v>
      </c>
      <c r="F72" s="46">
        <v>0</v>
      </c>
      <c r="G72" s="46">
        <v>0</v>
      </c>
      <c r="H72" s="46">
        <v>0</v>
      </c>
      <c r="I72" s="46">
        <v>0</v>
      </c>
      <c r="J72" s="46">
        <v>0</v>
      </c>
      <c r="K72" s="46">
        <v>0</v>
      </c>
      <c r="L72" s="46">
        <v>24200</v>
      </c>
    </row>
    <row r="73" s="86" customFormat="1" ht="19.5" customHeight="1" spans="1:12">
      <c r="A73" s="56" t="s">
        <v>250</v>
      </c>
      <c r="B73" s="56"/>
      <c r="C73" s="56"/>
      <c r="D73" s="56" t="s">
        <v>251</v>
      </c>
      <c r="E73" s="46">
        <f>E74</f>
        <v>1252222</v>
      </c>
      <c r="F73" s="46">
        <f t="shared" ref="F73:L73" si="29">F74</f>
        <v>1252222</v>
      </c>
      <c r="G73" s="46">
        <f t="shared" si="29"/>
        <v>0</v>
      </c>
      <c r="H73" s="46">
        <f t="shared" si="29"/>
        <v>0</v>
      </c>
      <c r="I73" s="46">
        <f t="shared" si="29"/>
        <v>0</v>
      </c>
      <c r="J73" s="46">
        <f t="shared" si="29"/>
        <v>0</v>
      </c>
      <c r="K73" s="46">
        <f t="shared" si="29"/>
        <v>0</v>
      </c>
      <c r="L73" s="46">
        <f t="shared" si="29"/>
        <v>0</v>
      </c>
    </row>
    <row r="74" s="86" customFormat="1" ht="19.5" customHeight="1" spans="1:12">
      <c r="A74" s="56" t="s">
        <v>252</v>
      </c>
      <c r="B74" s="56"/>
      <c r="C74" s="56"/>
      <c r="D74" s="56" t="s">
        <v>253</v>
      </c>
      <c r="E74" s="46">
        <f>E75</f>
        <v>1252222</v>
      </c>
      <c r="F74" s="46">
        <f t="shared" ref="F74:L74" si="30">F75</f>
        <v>1252222</v>
      </c>
      <c r="G74" s="46">
        <f t="shared" si="30"/>
        <v>0</v>
      </c>
      <c r="H74" s="46">
        <f t="shared" si="30"/>
        <v>0</v>
      </c>
      <c r="I74" s="46">
        <f t="shared" si="30"/>
        <v>0</v>
      </c>
      <c r="J74" s="46">
        <f t="shared" si="30"/>
        <v>0</v>
      </c>
      <c r="K74" s="46">
        <f t="shared" si="30"/>
        <v>0</v>
      </c>
      <c r="L74" s="46">
        <f t="shared" si="30"/>
        <v>0</v>
      </c>
    </row>
    <row r="75" s="86" customFormat="1" ht="19.5" customHeight="1" spans="1:12">
      <c r="A75" s="57" t="s">
        <v>254</v>
      </c>
      <c r="B75" s="58"/>
      <c r="C75" s="58"/>
      <c r="D75" s="58" t="s">
        <v>255</v>
      </c>
      <c r="E75" s="46">
        <v>1252222</v>
      </c>
      <c r="F75" s="46">
        <v>1252222</v>
      </c>
      <c r="G75" s="46">
        <v>0</v>
      </c>
      <c r="H75" s="46">
        <v>0</v>
      </c>
      <c r="I75" s="46">
        <v>0</v>
      </c>
      <c r="J75" s="46">
        <v>0</v>
      </c>
      <c r="K75" s="46">
        <v>0</v>
      </c>
      <c r="L75" s="46">
        <v>0</v>
      </c>
    </row>
    <row r="76" s="86" customFormat="1" ht="19.5" customHeight="1" spans="1:12">
      <c r="A76" s="56">
        <v>223</v>
      </c>
      <c r="B76" s="56"/>
      <c r="C76" s="56"/>
      <c r="D76" s="56" t="s">
        <v>256</v>
      </c>
      <c r="E76" s="46">
        <f>E77</f>
        <v>300000</v>
      </c>
      <c r="F76" s="46">
        <f t="shared" ref="F76:L76" si="31">F77</f>
        <v>300000</v>
      </c>
      <c r="G76" s="46">
        <f t="shared" si="31"/>
        <v>0</v>
      </c>
      <c r="H76" s="46">
        <f t="shared" si="31"/>
        <v>0</v>
      </c>
      <c r="I76" s="46">
        <f t="shared" si="31"/>
        <v>0</v>
      </c>
      <c r="J76" s="46">
        <f t="shared" si="31"/>
        <v>0</v>
      </c>
      <c r="K76" s="46">
        <f t="shared" si="31"/>
        <v>0</v>
      </c>
      <c r="L76" s="46">
        <f t="shared" si="31"/>
        <v>0</v>
      </c>
    </row>
    <row r="77" s="86" customFormat="1" ht="19.5" customHeight="1" spans="1:12">
      <c r="A77" s="56">
        <v>22301</v>
      </c>
      <c r="B77" s="56"/>
      <c r="C77" s="56"/>
      <c r="D77" s="56" t="s">
        <v>257</v>
      </c>
      <c r="E77" s="46">
        <f>E78</f>
        <v>300000</v>
      </c>
      <c r="F77" s="46">
        <f t="shared" ref="F77:L77" si="32">F78</f>
        <v>300000</v>
      </c>
      <c r="G77" s="46">
        <f t="shared" si="32"/>
        <v>0</v>
      </c>
      <c r="H77" s="46">
        <f t="shared" si="32"/>
        <v>0</v>
      </c>
      <c r="I77" s="46">
        <f t="shared" si="32"/>
        <v>0</v>
      </c>
      <c r="J77" s="46">
        <f t="shared" si="32"/>
        <v>0</v>
      </c>
      <c r="K77" s="46">
        <f t="shared" si="32"/>
        <v>0</v>
      </c>
      <c r="L77" s="46">
        <f t="shared" si="32"/>
        <v>0</v>
      </c>
    </row>
    <row r="78" s="86" customFormat="1" ht="19.5" customHeight="1" spans="1:12">
      <c r="A78" s="57" t="s">
        <v>258</v>
      </c>
      <c r="B78" s="58"/>
      <c r="C78" s="58"/>
      <c r="D78" s="58" t="s">
        <v>259</v>
      </c>
      <c r="E78" s="46">
        <v>300000</v>
      </c>
      <c r="F78" s="46">
        <v>300000</v>
      </c>
      <c r="G78" s="46">
        <v>0</v>
      </c>
      <c r="H78" s="46">
        <v>0</v>
      </c>
      <c r="I78" s="46">
        <v>0</v>
      </c>
      <c r="J78" s="46">
        <v>0</v>
      </c>
      <c r="K78" s="46">
        <v>0</v>
      </c>
      <c r="L78" s="46">
        <v>0</v>
      </c>
    </row>
    <row r="79" s="86" customFormat="1" ht="19.5" customHeight="1" spans="1:12">
      <c r="A79" s="57" t="s">
        <v>260</v>
      </c>
      <c r="B79" s="58"/>
      <c r="C79" s="58"/>
      <c r="D79" s="58" t="s">
        <v>261</v>
      </c>
      <c r="E79" s="46">
        <f>E80</f>
        <v>1212227</v>
      </c>
      <c r="F79" s="46">
        <f t="shared" ref="F79:L79" si="33">F80</f>
        <v>1212227</v>
      </c>
      <c r="G79" s="46">
        <f t="shared" si="33"/>
        <v>0</v>
      </c>
      <c r="H79" s="46">
        <f t="shared" si="33"/>
        <v>0</v>
      </c>
      <c r="I79" s="46">
        <f t="shared" si="33"/>
        <v>0</v>
      </c>
      <c r="J79" s="46">
        <f t="shared" si="33"/>
        <v>0</v>
      </c>
      <c r="K79" s="46">
        <f t="shared" si="33"/>
        <v>0</v>
      </c>
      <c r="L79" s="46">
        <f t="shared" si="33"/>
        <v>0</v>
      </c>
    </row>
    <row r="80" s="86" customFormat="1" ht="19.5" customHeight="1" spans="1:12">
      <c r="A80" s="57" t="s">
        <v>262</v>
      </c>
      <c r="B80" s="58"/>
      <c r="C80" s="58"/>
      <c r="D80" s="58" t="s">
        <v>263</v>
      </c>
      <c r="E80" s="46">
        <f>E81</f>
        <v>1212227</v>
      </c>
      <c r="F80" s="46">
        <f t="shared" ref="F80:L80" si="34">F81</f>
        <v>1212227</v>
      </c>
      <c r="G80" s="46">
        <f t="shared" si="34"/>
        <v>0</v>
      </c>
      <c r="H80" s="46">
        <f t="shared" si="34"/>
        <v>0</v>
      </c>
      <c r="I80" s="46">
        <f t="shared" si="34"/>
        <v>0</v>
      </c>
      <c r="J80" s="46">
        <f t="shared" si="34"/>
        <v>0</v>
      </c>
      <c r="K80" s="46">
        <f t="shared" si="34"/>
        <v>0</v>
      </c>
      <c r="L80" s="46">
        <f t="shared" si="34"/>
        <v>0</v>
      </c>
    </row>
    <row r="81" s="86" customFormat="1" ht="19.5" customHeight="1" spans="1:12">
      <c r="A81" s="57" t="s">
        <v>264</v>
      </c>
      <c r="B81" s="58"/>
      <c r="C81" s="58"/>
      <c r="D81" s="58" t="s">
        <v>265</v>
      </c>
      <c r="E81" s="46">
        <v>1212227</v>
      </c>
      <c r="F81" s="46">
        <v>1212227</v>
      </c>
      <c r="G81" s="46">
        <v>0</v>
      </c>
      <c r="H81" s="46">
        <v>0</v>
      </c>
      <c r="I81" s="46">
        <v>0</v>
      </c>
      <c r="J81" s="46">
        <v>0</v>
      </c>
      <c r="K81" s="46">
        <v>0</v>
      </c>
      <c r="L81" s="46">
        <v>0</v>
      </c>
    </row>
    <row r="82" s="60" customFormat="1" ht="19" customHeight="1" spans="1:12">
      <c r="A82" s="61" t="s">
        <v>266</v>
      </c>
      <c r="B82" s="61" t="s">
        <v>5</v>
      </c>
      <c r="C82" s="61" t="s">
        <v>5</v>
      </c>
      <c r="D82" s="61" t="s">
        <v>5</v>
      </c>
      <c r="E82" s="61" t="s">
        <v>5</v>
      </c>
      <c r="F82" s="61" t="s">
        <v>5</v>
      </c>
      <c r="G82" s="61" t="s">
        <v>5</v>
      </c>
      <c r="H82" s="61" t="s">
        <v>5</v>
      </c>
      <c r="I82" s="61" t="s">
        <v>5</v>
      </c>
      <c r="J82" s="61" t="s">
        <v>5</v>
      </c>
      <c r="K82" s="61" t="s">
        <v>5</v>
      </c>
      <c r="L82" s="61" t="s">
        <v>5</v>
      </c>
    </row>
  </sheetData>
  <mergeCells count="8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L82"/>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89"/>
  <sheetViews>
    <sheetView workbookViewId="0">
      <selection activeCell="G9" sqref="G9"/>
    </sheetView>
  </sheetViews>
  <sheetFormatPr defaultColWidth="16" defaultRowHeight="13.5"/>
  <cols>
    <col min="1" max="3" width="3.25" customWidth="1"/>
    <col min="4" max="4" width="42.625" customWidth="1"/>
    <col min="5" max="10" width="17.875" customWidth="1"/>
  </cols>
  <sheetData>
    <row r="1" s="50" customFormat="1" ht="36" customHeight="1" spans="1:10">
      <c r="A1" s="64" t="s">
        <v>267</v>
      </c>
      <c r="B1" s="64"/>
      <c r="C1" s="64"/>
      <c r="D1" s="64"/>
      <c r="E1" s="64"/>
      <c r="F1" s="64"/>
      <c r="G1" s="64"/>
      <c r="H1" s="64"/>
      <c r="I1" s="64"/>
      <c r="J1" s="64"/>
    </row>
    <row r="2" s="50" customFormat="1" ht="18" customHeight="1" spans="1:10">
      <c r="A2" s="63"/>
      <c r="B2" s="63"/>
      <c r="C2" s="63"/>
      <c r="D2" s="63"/>
      <c r="E2" s="63"/>
      <c r="F2" s="63"/>
      <c r="G2" s="63"/>
      <c r="H2" s="63"/>
      <c r="I2" s="63"/>
      <c r="J2" s="74" t="s">
        <v>268</v>
      </c>
    </row>
    <row r="3" s="50" customFormat="1" ht="18" customHeight="1" spans="1:10">
      <c r="A3" s="65" t="s">
        <v>2</v>
      </c>
      <c r="B3" s="63"/>
      <c r="C3" s="63"/>
      <c r="D3" s="63"/>
      <c r="E3" s="63"/>
      <c r="F3" s="66"/>
      <c r="G3" s="63"/>
      <c r="H3" s="63"/>
      <c r="I3" s="63"/>
      <c r="J3" s="74" t="s">
        <v>3</v>
      </c>
    </row>
    <row r="4" s="60" customFormat="1" ht="19" customHeight="1" spans="1:10">
      <c r="A4" s="55" t="s">
        <v>7</v>
      </c>
      <c r="B4" s="55" t="s">
        <v>5</v>
      </c>
      <c r="C4" s="55" t="s">
        <v>5</v>
      </c>
      <c r="D4" s="55" t="s">
        <v>5</v>
      </c>
      <c r="E4" s="54" t="s">
        <v>100</v>
      </c>
      <c r="F4" s="54" t="s">
        <v>269</v>
      </c>
      <c r="G4" s="54" t="s">
        <v>270</v>
      </c>
      <c r="H4" s="54" t="s">
        <v>271</v>
      </c>
      <c r="I4" s="54" t="s">
        <v>272</v>
      </c>
      <c r="J4" s="54" t="s">
        <v>273</v>
      </c>
    </row>
    <row r="5" s="60" customFormat="1" ht="19" customHeight="1" spans="1:10">
      <c r="A5" s="54" t="s">
        <v>122</v>
      </c>
      <c r="B5" s="54" t="s">
        <v>5</v>
      </c>
      <c r="C5" s="54" t="s">
        <v>5</v>
      </c>
      <c r="D5" s="55" t="s">
        <v>123</v>
      </c>
      <c r="E5" s="54" t="s">
        <v>5</v>
      </c>
      <c r="F5" s="54" t="s">
        <v>5</v>
      </c>
      <c r="G5" s="54" t="s">
        <v>5</v>
      </c>
      <c r="H5" s="54" t="s">
        <v>5</v>
      </c>
      <c r="I5" s="54" t="s">
        <v>5</v>
      </c>
      <c r="J5" s="54" t="s">
        <v>5</v>
      </c>
    </row>
    <row r="6" s="60" customFormat="1" ht="19" customHeight="1" spans="1:10">
      <c r="A6" s="54" t="s">
        <v>5</v>
      </c>
      <c r="B6" s="54" t="s">
        <v>5</v>
      </c>
      <c r="C6" s="54" t="s">
        <v>5</v>
      </c>
      <c r="D6" s="55" t="s">
        <v>5</v>
      </c>
      <c r="E6" s="54" t="s">
        <v>5</v>
      </c>
      <c r="F6" s="54" t="s">
        <v>5</v>
      </c>
      <c r="G6" s="54" t="s">
        <v>5</v>
      </c>
      <c r="H6" s="54" t="s">
        <v>5</v>
      </c>
      <c r="I6" s="54" t="s">
        <v>5</v>
      </c>
      <c r="J6" s="54" t="s">
        <v>5</v>
      </c>
    </row>
    <row r="7" s="60" customFormat="1" ht="19" customHeight="1" spans="1:10">
      <c r="A7" s="54" t="s">
        <v>5</v>
      </c>
      <c r="B7" s="54" t="s">
        <v>5</v>
      </c>
      <c r="C7" s="54" t="s">
        <v>5</v>
      </c>
      <c r="D7" s="55" t="s">
        <v>5</v>
      </c>
      <c r="E7" s="54" t="s">
        <v>5</v>
      </c>
      <c r="F7" s="54" t="s">
        <v>5</v>
      </c>
      <c r="G7" s="54" t="s">
        <v>5</v>
      </c>
      <c r="H7" s="54" t="s">
        <v>5</v>
      </c>
      <c r="I7" s="54" t="s">
        <v>5</v>
      </c>
      <c r="J7" s="54" t="s">
        <v>5</v>
      </c>
    </row>
    <row r="8" s="60" customFormat="1" ht="19" customHeight="1" spans="1:10">
      <c r="A8" s="55" t="s">
        <v>126</v>
      </c>
      <c r="B8" s="55" t="s">
        <v>127</v>
      </c>
      <c r="C8" s="55" t="s">
        <v>128</v>
      </c>
      <c r="D8" s="55" t="s">
        <v>11</v>
      </c>
      <c r="E8" s="54" t="s">
        <v>12</v>
      </c>
      <c r="F8" s="54" t="s">
        <v>13</v>
      </c>
      <c r="G8" s="54" t="s">
        <v>21</v>
      </c>
      <c r="H8" s="54" t="s">
        <v>25</v>
      </c>
      <c r="I8" s="54" t="s">
        <v>29</v>
      </c>
      <c r="J8" s="54" t="s">
        <v>33</v>
      </c>
    </row>
    <row r="9" s="60" customFormat="1" ht="19" customHeight="1" spans="1:10">
      <c r="A9" s="55" t="s">
        <v>5</v>
      </c>
      <c r="B9" s="55" t="s">
        <v>5</v>
      </c>
      <c r="C9" s="55" t="s">
        <v>5</v>
      </c>
      <c r="D9" s="55" t="s">
        <v>129</v>
      </c>
      <c r="E9" s="46">
        <v>78796843.77</v>
      </c>
      <c r="F9" s="46">
        <v>30864981.88</v>
      </c>
      <c r="G9" s="46">
        <v>47931861.89</v>
      </c>
      <c r="H9" s="46">
        <v>0</v>
      </c>
      <c r="I9" s="46">
        <v>0</v>
      </c>
      <c r="J9" s="46">
        <v>0</v>
      </c>
    </row>
    <row r="10" s="60" customFormat="1" ht="19" customHeight="1" spans="1:10">
      <c r="A10" s="56" t="s">
        <v>130</v>
      </c>
      <c r="B10" s="56"/>
      <c r="C10" s="56"/>
      <c r="D10" s="56" t="s">
        <v>131</v>
      </c>
      <c r="E10" s="46">
        <f t="shared" ref="E10:J10" si="0">E11+E15+E19+E21+E23+E25+E27</f>
        <v>25398628.97</v>
      </c>
      <c r="F10" s="46">
        <f t="shared" si="0"/>
        <v>22088714.39</v>
      </c>
      <c r="G10" s="46">
        <f t="shared" si="0"/>
        <v>3309914.58</v>
      </c>
      <c r="H10" s="46">
        <f t="shared" si="0"/>
        <v>0</v>
      </c>
      <c r="I10" s="46">
        <f t="shared" si="0"/>
        <v>0</v>
      </c>
      <c r="J10" s="46">
        <f t="shared" si="0"/>
        <v>0</v>
      </c>
    </row>
    <row r="11" s="60" customFormat="1" ht="19" customHeight="1" spans="1:10">
      <c r="A11" s="105" t="s">
        <v>132</v>
      </c>
      <c r="B11" s="105"/>
      <c r="C11" s="105"/>
      <c r="D11" s="105" t="s">
        <v>133</v>
      </c>
      <c r="E11" s="46">
        <f t="shared" ref="E11:J11" si="1">SUM(E12:E14)</f>
        <v>125897.6</v>
      </c>
      <c r="F11" s="46">
        <f t="shared" si="1"/>
        <v>46500</v>
      </c>
      <c r="G11" s="46">
        <f t="shared" si="1"/>
        <v>79397.6</v>
      </c>
      <c r="H11" s="46">
        <f t="shared" si="1"/>
        <v>0</v>
      </c>
      <c r="I11" s="46">
        <f t="shared" si="1"/>
        <v>0</v>
      </c>
      <c r="J11" s="46">
        <f t="shared" si="1"/>
        <v>0</v>
      </c>
    </row>
    <row r="12" s="86" customFormat="1" ht="19.5" customHeight="1" spans="1:10">
      <c r="A12" s="57" t="s">
        <v>134</v>
      </c>
      <c r="B12" s="58"/>
      <c r="C12" s="58"/>
      <c r="D12" s="58" t="s">
        <v>135</v>
      </c>
      <c r="E12" s="46">
        <v>39637</v>
      </c>
      <c r="F12" s="46">
        <v>0</v>
      </c>
      <c r="G12" s="46">
        <v>39637</v>
      </c>
      <c r="H12" s="46">
        <v>0</v>
      </c>
      <c r="I12" s="46">
        <v>0</v>
      </c>
      <c r="J12" s="46">
        <v>0</v>
      </c>
    </row>
    <row r="13" s="86" customFormat="1" ht="19.5" customHeight="1" spans="1:10">
      <c r="A13" s="57" t="s">
        <v>136</v>
      </c>
      <c r="B13" s="58"/>
      <c r="C13" s="58"/>
      <c r="D13" s="58" t="s">
        <v>137</v>
      </c>
      <c r="E13" s="46">
        <v>39760.6</v>
      </c>
      <c r="F13" s="46">
        <v>0</v>
      </c>
      <c r="G13" s="46">
        <v>39760.6</v>
      </c>
      <c r="H13" s="46">
        <v>0</v>
      </c>
      <c r="I13" s="46">
        <v>0</v>
      </c>
      <c r="J13" s="46">
        <v>0</v>
      </c>
    </row>
    <row r="14" s="86" customFormat="1" ht="19.5" customHeight="1" spans="1:10">
      <c r="A14" s="57" t="s">
        <v>138</v>
      </c>
      <c r="B14" s="58"/>
      <c r="C14" s="58"/>
      <c r="D14" s="58" t="s">
        <v>139</v>
      </c>
      <c r="E14" s="46">
        <v>46500</v>
      </c>
      <c r="F14" s="46">
        <v>46500</v>
      </c>
      <c r="G14" s="46">
        <v>0</v>
      </c>
      <c r="H14" s="46">
        <v>0</v>
      </c>
      <c r="I14" s="46">
        <v>0</v>
      </c>
      <c r="J14" s="46">
        <v>0</v>
      </c>
    </row>
    <row r="15" s="86" customFormat="1" ht="19.5" customHeight="1" spans="1:10">
      <c r="A15" s="56" t="s">
        <v>140</v>
      </c>
      <c r="B15" s="56"/>
      <c r="C15" s="56"/>
      <c r="D15" s="56" t="s">
        <v>141</v>
      </c>
      <c r="E15" s="46">
        <f t="shared" ref="E15:J15" si="2">SUM(E16:E18)</f>
        <v>14663014.71</v>
      </c>
      <c r="F15" s="46">
        <f t="shared" si="2"/>
        <v>11880578.53</v>
      </c>
      <c r="G15" s="46">
        <f t="shared" si="2"/>
        <v>2782436.18</v>
      </c>
      <c r="H15" s="46">
        <f t="shared" si="2"/>
        <v>0</v>
      </c>
      <c r="I15" s="46">
        <f t="shared" si="2"/>
        <v>0</v>
      </c>
      <c r="J15" s="46">
        <f t="shared" si="2"/>
        <v>0</v>
      </c>
    </row>
    <row r="16" s="86" customFormat="1" ht="19.5" customHeight="1" spans="1:10">
      <c r="A16" s="57" t="s">
        <v>142</v>
      </c>
      <c r="B16" s="58"/>
      <c r="C16" s="58"/>
      <c r="D16" s="58" t="s">
        <v>143</v>
      </c>
      <c r="E16" s="46">
        <v>11216115.58</v>
      </c>
      <c r="F16" s="46">
        <v>11146389.35</v>
      </c>
      <c r="G16" s="46">
        <v>69726.23</v>
      </c>
      <c r="H16" s="46">
        <v>0</v>
      </c>
      <c r="I16" s="46">
        <v>0</v>
      </c>
      <c r="J16" s="46">
        <v>0</v>
      </c>
    </row>
    <row r="17" s="86" customFormat="1" ht="19.5" customHeight="1" spans="1:10">
      <c r="A17" s="57" t="s">
        <v>144</v>
      </c>
      <c r="B17" s="58"/>
      <c r="C17" s="58"/>
      <c r="D17" s="58" t="s">
        <v>145</v>
      </c>
      <c r="E17" s="46">
        <v>1846721.2</v>
      </c>
      <c r="F17" s="46">
        <v>0</v>
      </c>
      <c r="G17" s="46">
        <v>1846721.2</v>
      </c>
      <c r="H17" s="46">
        <v>0</v>
      </c>
      <c r="I17" s="46">
        <v>0</v>
      </c>
      <c r="J17" s="46">
        <v>0</v>
      </c>
    </row>
    <row r="18" s="86" customFormat="1" ht="19.5" customHeight="1" spans="1:10">
      <c r="A18" s="57" t="s">
        <v>146</v>
      </c>
      <c r="B18" s="58"/>
      <c r="C18" s="58"/>
      <c r="D18" s="58" t="s">
        <v>147</v>
      </c>
      <c r="E18" s="46">
        <v>1600177.93</v>
      </c>
      <c r="F18" s="46">
        <v>734189.18</v>
      </c>
      <c r="G18" s="46">
        <v>865988.75</v>
      </c>
      <c r="H18" s="46">
        <v>0</v>
      </c>
      <c r="I18" s="46">
        <v>0</v>
      </c>
      <c r="J18" s="46">
        <v>0</v>
      </c>
    </row>
    <row r="19" s="86" customFormat="1" ht="19.5" customHeight="1" spans="1:10">
      <c r="A19" s="56" t="s">
        <v>148</v>
      </c>
      <c r="B19" s="56"/>
      <c r="C19" s="56"/>
      <c r="D19" s="56" t="s">
        <v>149</v>
      </c>
      <c r="E19" s="46">
        <f t="shared" ref="E19:J19" si="3">E20</f>
        <v>189100</v>
      </c>
      <c r="F19" s="46">
        <f t="shared" si="3"/>
        <v>0</v>
      </c>
      <c r="G19" s="46">
        <f t="shared" si="3"/>
        <v>189100</v>
      </c>
      <c r="H19" s="46">
        <f t="shared" si="3"/>
        <v>0</v>
      </c>
      <c r="I19" s="46">
        <f t="shared" si="3"/>
        <v>0</v>
      </c>
      <c r="J19" s="46">
        <f t="shared" si="3"/>
        <v>0</v>
      </c>
    </row>
    <row r="20" s="86" customFormat="1" ht="19.5" customHeight="1" spans="1:10">
      <c r="A20" s="57" t="s">
        <v>150</v>
      </c>
      <c r="B20" s="58"/>
      <c r="C20" s="58"/>
      <c r="D20" s="58" t="s">
        <v>151</v>
      </c>
      <c r="E20" s="46">
        <v>189100</v>
      </c>
      <c r="F20" s="46">
        <v>0</v>
      </c>
      <c r="G20" s="46">
        <v>189100</v>
      </c>
      <c r="H20" s="46">
        <v>0</v>
      </c>
      <c r="I20" s="46">
        <v>0</v>
      </c>
      <c r="J20" s="46">
        <v>0</v>
      </c>
    </row>
    <row r="21" s="86" customFormat="1" ht="19.5" customHeight="1" spans="1:10">
      <c r="A21" s="56" t="s">
        <v>152</v>
      </c>
      <c r="B21" s="56"/>
      <c r="C21" s="56"/>
      <c r="D21" s="56" t="s">
        <v>153</v>
      </c>
      <c r="E21" s="46">
        <f t="shared" ref="E21:J21" si="4">E22</f>
        <v>882</v>
      </c>
      <c r="F21" s="46">
        <f t="shared" si="4"/>
        <v>882</v>
      </c>
      <c r="G21" s="46">
        <f t="shared" si="4"/>
        <v>0</v>
      </c>
      <c r="H21" s="46">
        <f t="shared" si="4"/>
        <v>0</v>
      </c>
      <c r="I21" s="46">
        <f t="shared" si="4"/>
        <v>0</v>
      </c>
      <c r="J21" s="46">
        <f t="shared" si="4"/>
        <v>0</v>
      </c>
    </row>
    <row r="22" s="86" customFormat="1" ht="19.5" customHeight="1" spans="1:10">
      <c r="A22" s="57" t="s">
        <v>154</v>
      </c>
      <c r="B22" s="58"/>
      <c r="C22" s="58"/>
      <c r="D22" s="58" t="s">
        <v>155</v>
      </c>
      <c r="E22" s="46">
        <v>882</v>
      </c>
      <c r="F22" s="46">
        <v>882</v>
      </c>
      <c r="G22" s="46">
        <v>0</v>
      </c>
      <c r="H22" s="46">
        <v>0</v>
      </c>
      <c r="I22" s="46">
        <v>0</v>
      </c>
      <c r="J22" s="46">
        <v>0</v>
      </c>
    </row>
    <row r="23" s="86" customFormat="1" ht="19.5" customHeight="1" spans="1:10">
      <c r="A23" s="56">
        <v>20133</v>
      </c>
      <c r="B23" s="56"/>
      <c r="C23" s="56"/>
      <c r="D23" s="56" t="s">
        <v>274</v>
      </c>
      <c r="E23" s="46">
        <f t="shared" ref="E23:J23" si="5">E24</f>
        <v>150</v>
      </c>
      <c r="F23" s="46">
        <f t="shared" si="5"/>
        <v>0</v>
      </c>
      <c r="G23" s="46">
        <f t="shared" si="5"/>
        <v>150</v>
      </c>
      <c r="H23" s="46">
        <f t="shared" si="5"/>
        <v>0</v>
      </c>
      <c r="I23" s="46">
        <f t="shared" si="5"/>
        <v>0</v>
      </c>
      <c r="J23" s="46">
        <f t="shared" si="5"/>
        <v>0</v>
      </c>
    </row>
    <row r="24" s="86" customFormat="1" ht="19.5" customHeight="1" spans="1:10">
      <c r="A24" s="57" t="s">
        <v>275</v>
      </c>
      <c r="B24" s="58"/>
      <c r="C24" s="58"/>
      <c r="D24" s="58" t="s">
        <v>276</v>
      </c>
      <c r="E24" s="46">
        <v>150</v>
      </c>
      <c r="F24" s="46">
        <v>0</v>
      </c>
      <c r="G24" s="46">
        <v>150</v>
      </c>
      <c r="H24" s="46">
        <v>0</v>
      </c>
      <c r="I24" s="46">
        <v>0</v>
      </c>
      <c r="J24" s="46">
        <v>0</v>
      </c>
    </row>
    <row r="25" s="86" customFormat="1" ht="19.5" customHeight="1" spans="1:10">
      <c r="A25" s="56" t="s">
        <v>156</v>
      </c>
      <c r="B25" s="56"/>
      <c r="C25" s="56"/>
      <c r="D25" s="56" t="s">
        <v>157</v>
      </c>
      <c r="E25" s="46">
        <f t="shared" ref="E25:J25" si="6">E26</f>
        <v>13804</v>
      </c>
      <c r="F25" s="46">
        <f t="shared" si="6"/>
        <v>13804</v>
      </c>
      <c r="G25" s="46">
        <f t="shared" si="6"/>
        <v>0</v>
      </c>
      <c r="H25" s="46">
        <f t="shared" si="6"/>
        <v>0</v>
      </c>
      <c r="I25" s="46">
        <f t="shared" si="6"/>
        <v>0</v>
      </c>
      <c r="J25" s="46">
        <f t="shared" si="6"/>
        <v>0</v>
      </c>
    </row>
    <row r="26" s="86" customFormat="1" ht="19.5" customHeight="1" spans="1:10">
      <c r="A26" s="57" t="s">
        <v>158</v>
      </c>
      <c r="B26" s="58"/>
      <c r="C26" s="58"/>
      <c r="D26" s="58" t="s">
        <v>157</v>
      </c>
      <c r="E26" s="46">
        <v>13804</v>
      </c>
      <c r="F26" s="46">
        <v>13804</v>
      </c>
      <c r="G26" s="46">
        <v>0</v>
      </c>
      <c r="H26" s="46">
        <v>0</v>
      </c>
      <c r="I26" s="46">
        <v>0</v>
      </c>
      <c r="J26" s="46">
        <v>0</v>
      </c>
    </row>
    <row r="27" s="86" customFormat="1" ht="19.5" customHeight="1" spans="1:10">
      <c r="A27" s="57" t="s">
        <v>159</v>
      </c>
      <c r="B27" s="58"/>
      <c r="C27" s="58"/>
      <c r="D27" s="58" t="s">
        <v>160</v>
      </c>
      <c r="E27" s="46">
        <f t="shared" ref="E27:J27" si="7">E28</f>
        <v>10405780.66</v>
      </c>
      <c r="F27" s="46">
        <f t="shared" si="7"/>
        <v>10146949.86</v>
      </c>
      <c r="G27" s="46">
        <f t="shared" si="7"/>
        <v>258830.8</v>
      </c>
      <c r="H27" s="46">
        <f t="shared" si="7"/>
        <v>0</v>
      </c>
      <c r="I27" s="46">
        <f t="shared" si="7"/>
        <v>0</v>
      </c>
      <c r="J27" s="46">
        <f t="shared" si="7"/>
        <v>0</v>
      </c>
    </row>
    <row r="28" s="86" customFormat="1" ht="19.5" customHeight="1" spans="1:10">
      <c r="A28" s="57" t="s">
        <v>161</v>
      </c>
      <c r="B28" s="58"/>
      <c r="C28" s="58"/>
      <c r="D28" s="58" t="s">
        <v>162</v>
      </c>
      <c r="E28" s="46">
        <v>10405780.66</v>
      </c>
      <c r="F28" s="46">
        <v>10146949.86</v>
      </c>
      <c r="G28" s="46">
        <v>258830.8</v>
      </c>
      <c r="H28" s="46">
        <v>0</v>
      </c>
      <c r="I28" s="46">
        <v>0</v>
      </c>
      <c r="J28" s="46">
        <v>0</v>
      </c>
    </row>
    <row r="29" s="86" customFormat="1" ht="19.5" customHeight="1" spans="1:10">
      <c r="A29" s="56" t="s">
        <v>163</v>
      </c>
      <c r="B29" s="56"/>
      <c r="C29" s="56"/>
      <c r="D29" s="56" t="s">
        <v>164</v>
      </c>
      <c r="E29" s="46">
        <f t="shared" ref="E29:J29" si="8">E30+E32</f>
        <v>162364.5</v>
      </c>
      <c r="F29" s="46">
        <f t="shared" si="8"/>
        <v>0</v>
      </c>
      <c r="G29" s="46">
        <f t="shared" si="8"/>
        <v>162364.5</v>
      </c>
      <c r="H29" s="46">
        <f t="shared" si="8"/>
        <v>0</v>
      </c>
      <c r="I29" s="46">
        <f t="shared" si="8"/>
        <v>0</v>
      </c>
      <c r="J29" s="46">
        <f t="shared" si="8"/>
        <v>0</v>
      </c>
    </row>
    <row r="30" s="86" customFormat="1" ht="19.5" customHeight="1" spans="1:10">
      <c r="A30" s="56" t="s">
        <v>165</v>
      </c>
      <c r="B30" s="56"/>
      <c r="C30" s="56"/>
      <c r="D30" s="56" t="s">
        <v>166</v>
      </c>
      <c r="E30" s="46">
        <f t="shared" ref="E30:J30" si="9">E31</f>
        <v>149764.5</v>
      </c>
      <c r="F30" s="46">
        <f t="shared" si="9"/>
        <v>0</v>
      </c>
      <c r="G30" s="46">
        <f t="shared" si="9"/>
        <v>149764.5</v>
      </c>
      <c r="H30" s="46">
        <f t="shared" si="9"/>
        <v>0</v>
      </c>
      <c r="I30" s="46">
        <f t="shared" si="9"/>
        <v>0</v>
      </c>
      <c r="J30" s="46">
        <f t="shared" si="9"/>
        <v>0</v>
      </c>
    </row>
    <row r="31" s="86" customFormat="1" ht="19.5" customHeight="1" spans="1:10">
      <c r="A31" s="57" t="s">
        <v>167</v>
      </c>
      <c r="B31" s="58"/>
      <c r="C31" s="58"/>
      <c r="D31" s="58" t="s">
        <v>168</v>
      </c>
      <c r="E31" s="46">
        <v>149764.5</v>
      </c>
      <c r="F31" s="46">
        <v>0</v>
      </c>
      <c r="G31" s="46">
        <v>149764.5</v>
      </c>
      <c r="H31" s="46">
        <v>0</v>
      </c>
      <c r="I31" s="46">
        <v>0</v>
      </c>
      <c r="J31" s="46">
        <v>0</v>
      </c>
    </row>
    <row r="32" s="86" customFormat="1" ht="19.5" customHeight="1" spans="1:10">
      <c r="A32" s="56">
        <v>20499</v>
      </c>
      <c r="B32" s="56"/>
      <c r="C32" s="56"/>
      <c r="D32" s="56" t="s">
        <v>277</v>
      </c>
      <c r="E32" s="46">
        <f t="shared" ref="E32:J32" si="10">E33</f>
        <v>12600</v>
      </c>
      <c r="F32" s="46">
        <f t="shared" si="10"/>
        <v>0</v>
      </c>
      <c r="G32" s="46">
        <f t="shared" si="10"/>
        <v>12600</v>
      </c>
      <c r="H32" s="46">
        <f t="shared" si="10"/>
        <v>0</v>
      </c>
      <c r="I32" s="46">
        <f t="shared" si="10"/>
        <v>0</v>
      </c>
      <c r="J32" s="46">
        <f t="shared" si="10"/>
        <v>0</v>
      </c>
    </row>
    <row r="33" s="86" customFormat="1" ht="19.5" customHeight="1" spans="1:10">
      <c r="A33" s="57" t="s">
        <v>278</v>
      </c>
      <c r="B33" s="58"/>
      <c r="C33" s="58"/>
      <c r="D33" s="58" t="s">
        <v>277</v>
      </c>
      <c r="E33" s="46">
        <v>12600</v>
      </c>
      <c r="F33" s="46">
        <v>0</v>
      </c>
      <c r="G33" s="46">
        <v>12600</v>
      </c>
      <c r="H33" s="46">
        <v>0</v>
      </c>
      <c r="I33" s="46">
        <v>0</v>
      </c>
      <c r="J33" s="46">
        <v>0</v>
      </c>
    </row>
    <row r="34" s="86" customFormat="1" ht="19.5" customHeight="1" spans="1:10">
      <c r="A34" s="56" t="s">
        <v>169</v>
      </c>
      <c r="B34" s="56"/>
      <c r="C34" s="56"/>
      <c r="D34" s="56" t="s">
        <v>170</v>
      </c>
      <c r="E34" s="46">
        <f t="shared" ref="E34:J34" si="11">E35</f>
        <v>20919.75</v>
      </c>
      <c r="F34" s="46">
        <f t="shared" si="11"/>
        <v>0</v>
      </c>
      <c r="G34" s="46">
        <f t="shared" si="11"/>
        <v>20919.75</v>
      </c>
      <c r="H34" s="46">
        <f t="shared" si="11"/>
        <v>0</v>
      </c>
      <c r="I34" s="46">
        <f t="shared" si="11"/>
        <v>0</v>
      </c>
      <c r="J34" s="46">
        <f t="shared" si="11"/>
        <v>0</v>
      </c>
    </row>
    <row r="35" s="86" customFormat="1" ht="19.5" customHeight="1" spans="1:10">
      <c r="A35" s="56" t="s">
        <v>171</v>
      </c>
      <c r="B35" s="56"/>
      <c r="C35" s="56"/>
      <c r="D35" s="56" t="s">
        <v>172</v>
      </c>
      <c r="E35" s="46">
        <f t="shared" ref="E35:J35" si="12">E36</f>
        <v>20919.75</v>
      </c>
      <c r="F35" s="46">
        <f t="shared" si="12"/>
        <v>0</v>
      </c>
      <c r="G35" s="46">
        <f t="shared" si="12"/>
        <v>20919.75</v>
      </c>
      <c r="H35" s="46">
        <f t="shared" si="12"/>
        <v>0</v>
      </c>
      <c r="I35" s="46">
        <f t="shared" si="12"/>
        <v>0</v>
      </c>
      <c r="J35" s="46">
        <f t="shared" si="12"/>
        <v>0</v>
      </c>
    </row>
    <row r="36" s="86" customFormat="1" ht="19.5" customHeight="1" spans="1:10">
      <c r="A36" s="57" t="s">
        <v>173</v>
      </c>
      <c r="B36" s="58"/>
      <c r="C36" s="58"/>
      <c r="D36" s="58" t="s">
        <v>174</v>
      </c>
      <c r="E36" s="46">
        <v>20919.75</v>
      </c>
      <c r="F36" s="46">
        <v>0</v>
      </c>
      <c r="G36" s="46">
        <v>20919.75</v>
      </c>
      <c r="H36" s="46">
        <v>0</v>
      </c>
      <c r="I36" s="46">
        <v>0</v>
      </c>
      <c r="J36" s="46">
        <v>0</v>
      </c>
    </row>
    <row r="37" s="86" customFormat="1" ht="19.5" customHeight="1" spans="1:10">
      <c r="A37" s="56" t="s">
        <v>175</v>
      </c>
      <c r="B37" s="56"/>
      <c r="C37" s="56"/>
      <c r="D37" s="56" t="s">
        <v>176</v>
      </c>
      <c r="E37" s="46">
        <f t="shared" ref="E37:J37" si="13">E38+E41+E46+E48+E50+E52+E56</f>
        <v>2606875.63</v>
      </c>
      <c r="F37" s="46">
        <f t="shared" si="13"/>
        <v>2021763.8</v>
      </c>
      <c r="G37" s="46">
        <f t="shared" si="13"/>
        <v>585111.83</v>
      </c>
      <c r="H37" s="46">
        <f t="shared" si="13"/>
        <v>0</v>
      </c>
      <c r="I37" s="46">
        <f t="shared" si="13"/>
        <v>0</v>
      </c>
      <c r="J37" s="46">
        <f t="shared" si="13"/>
        <v>0</v>
      </c>
    </row>
    <row r="38" s="86" customFormat="1" ht="19.5" customHeight="1" spans="1:10">
      <c r="A38" s="56" t="s">
        <v>177</v>
      </c>
      <c r="B38" s="56"/>
      <c r="C38" s="56"/>
      <c r="D38" s="56" t="s">
        <v>178</v>
      </c>
      <c r="E38" s="46">
        <f t="shared" ref="E38:J38" si="14">E39+E40</f>
        <v>87178.16</v>
      </c>
      <c r="F38" s="46">
        <f t="shared" si="14"/>
        <v>0</v>
      </c>
      <c r="G38" s="46">
        <f t="shared" si="14"/>
        <v>87178.16</v>
      </c>
      <c r="H38" s="46">
        <f t="shared" si="14"/>
        <v>0</v>
      </c>
      <c r="I38" s="46">
        <f t="shared" si="14"/>
        <v>0</v>
      </c>
      <c r="J38" s="46">
        <f t="shared" si="14"/>
        <v>0</v>
      </c>
    </row>
    <row r="39" s="86" customFormat="1" ht="19.5" customHeight="1" spans="1:10">
      <c r="A39" s="57" t="s">
        <v>179</v>
      </c>
      <c r="B39" s="58"/>
      <c r="C39" s="58"/>
      <c r="D39" s="58" t="s">
        <v>145</v>
      </c>
      <c r="E39" s="46">
        <v>57183.16</v>
      </c>
      <c r="F39" s="46">
        <v>0</v>
      </c>
      <c r="G39" s="46">
        <v>57183.16</v>
      </c>
      <c r="H39" s="46">
        <v>0</v>
      </c>
      <c r="I39" s="46">
        <v>0</v>
      </c>
      <c r="J39" s="46">
        <v>0</v>
      </c>
    </row>
    <row r="40" s="86" customFormat="1" ht="19.5" customHeight="1" spans="1:10">
      <c r="A40" s="57" t="s">
        <v>180</v>
      </c>
      <c r="B40" s="58"/>
      <c r="C40" s="58"/>
      <c r="D40" s="58" t="s">
        <v>181</v>
      </c>
      <c r="E40" s="46">
        <v>29995</v>
      </c>
      <c r="F40" s="46">
        <v>0</v>
      </c>
      <c r="G40" s="46">
        <v>29995</v>
      </c>
      <c r="H40" s="46">
        <v>0</v>
      </c>
      <c r="I40" s="46">
        <v>0</v>
      </c>
      <c r="J40" s="46">
        <v>0</v>
      </c>
    </row>
    <row r="41" s="86" customFormat="1" ht="19.5" customHeight="1" spans="1:10">
      <c r="A41" s="56" t="s">
        <v>182</v>
      </c>
      <c r="B41" s="56"/>
      <c r="C41" s="56"/>
      <c r="D41" s="56" t="s">
        <v>183</v>
      </c>
      <c r="E41" s="46">
        <f t="shared" ref="E41:J41" si="15">SUM(E42:E45)</f>
        <v>2008515.8</v>
      </c>
      <c r="F41" s="46">
        <f t="shared" si="15"/>
        <v>2008515.8</v>
      </c>
      <c r="G41" s="46">
        <f t="shared" si="15"/>
        <v>0</v>
      </c>
      <c r="H41" s="46">
        <f t="shared" si="15"/>
        <v>0</v>
      </c>
      <c r="I41" s="46">
        <f t="shared" si="15"/>
        <v>0</v>
      </c>
      <c r="J41" s="46">
        <f t="shared" si="15"/>
        <v>0</v>
      </c>
    </row>
    <row r="42" s="86" customFormat="1" ht="19.5" customHeight="1" spans="1:10">
      <c r="A42" s="57" t="s">
        <v>184</v>
      </c>
      <c r="B42" s="58"/>
      <c r="C42" s="58"/>
      <c r="D42" s="58" t="s">
        <v>185</v>
      </c>
      <c r="E42" s="46">
        <v>530100</v>
      </c>
      <c r="F42" s="46">
        <v>530100</v>
      </c>
      <c r="G42" s="46">
        <v>0</v>
      </c>
      <c r="H42" s="46">
        <v>0</v>
      </c>
      <c r="I42" s="46">
        <v>0</v>
      </c>
      <c r="J42" s="46">
        <v>0</v>
      </c>
    </row>
    <row r="43" s="86" customFormat="1" ht="19.5" customHeight="1" spans="1:10">
      <c r="A43" s="57" t="s">
        <v>186</v>
      </c>
      <c r="B43" s="58"/>
      <c r="C43" s="58"/>
      <c r="D43" s="58" t="s">
        <v>187</v>
      </c>
      <c r="E43" s="46">
        <v>61200</v>
      </c>
      <c r="F43" s="46">
        <v>61200</v>
      </c>
      <c r="G43" s="46">
        <v>0</v>
      </c>
      <c r="H43" s="46">
        <v>0</v>
      </c>
      <c r="I43" s="46">
        <v>0</v>
      </c>
      <c r="J43" s="46">
        <v>0</v>
      </c>
    </row>
    <row r="44" s="86" customFormat="1" ht="19.5" customHeight="1" spans="1:10">
      <c r="A44" s="57" t="s">
        <v>188</v>
      </c>
      <c r="B44" s="58"/>
      <c r="C44" s="58"/>
      <c r="D44" s="58" t="s">
        <v>189</v>
      </c>
      <c r="E44" s="46">
        <v>1221088</v>
      </c>
      <c r="F44" s="46">
        <v>1221088</v>
      </c>
      <c r="G44" s="46">
        <v>0</v>
      </c>
      <c r="H44" s="46">
        <v>0</v>
      </c>
      <c r="I44" s="46">
        <v>0</v>
      </c>
      <c r="J44" s="46">
        <v>0</v>
      </c>
    </row>
    <row r="45" s="86" customFormat="1" ht="19.5" customHeight="1" spans="1:10">
      <c r="A45" s="57" t="s">
        <v>190</v>
      </c>
      <c r="B45" s="58"/>
      <c r="C45" s="58"/>
      <c r="D45" s="58" t="s">
        <v>191</v>
      </c>
      <c r="E45" s="46">
        <v>196127.8</v>
      </c>
      <c r="F45" s="46">
        <v>196127.8</v>
      </c>
      <c r="G45" s="46">
        <v>0</v>
      </c>
      <c r="H45" s="46">
        <v>0</v>
      </c>
      <c r="I45" s="46">
        <v>0</v>
      </c>
      <c r="J45" s="46">
        <v>0</v>
      </c>
    </row>
    <row r="46" s="86" customFormat="1" ht="19.5" customHeight="1" spans="1:10">
      <c r="A46" s="56" t="s">
        <v>192</v>
      </c>
      <c r="B46" s="56"/>
      <c r="C46" s="56"/>
      <c r="D46" s="56" t="s">
        <v>193</v>
      </c>
      <c r="E46" s="46">
        <f t="shared" ref="E46:J46" si="16">E47</f>
        <v>196500</v>
      </c>
      <c r="F46" s="46">
        <f t="shared" si="16"/>
        <v>0</v>
      </c>
      <c r="G46" s="46">
        <f t="shared" si="16"/>
        <v>196500</v>
      </c>
      <c r="H46" s="46">
        <f t="shared" si="16"/>
        <v>0</v>
      </c>
      <c r="I46" s="46">
        <f t="shared" si="16"/>
        <v>0</v>
      </c>
      <c r="J46" s="46">
        <f t="shared" si="16"/>
        <v>0</v>
      </c>
    </row>
    <row r="47" s="86" customFormat="1" ht="19.5" customHeight="1" spans="1:10">
      <c r="A47" s="57" t="s">
        <v>194</v>
      </c>
      <c r="B47" s="58"/>
      <c r="C47" s="58"/>
      <c r="D47" s="58" t="s">
        <v>195</v>
      </c>
      <c r="E47" s="46">
        <v>196500</v>
      </c>
      <c r="F47" s="46">
        <v>0</v>
      </c>
      <c r="G47" s="46">
        <v>196500</v>
      </c>
      <c r="H47" s="46">
        <v>0</v>
      </c>
      <c r="I47" s="46">
        <v>0</v>
      </c>
      <c r="J47" s="46">
        <v>0</v>
      </c>
    </row>
    <row r="48" s="86" customFormat="1" ht="19.5" customHeight="1" spans="1:10">
      <c r="A48" s="56">
        <v>20808</v>
      </c>
      <c r="B48" s="56"/>
      <c r="C48" s="56"/>
      <c r="D48" s="56" t="s">
        <v>196</v>
      </c>
      <c r="E48" s="46">
        <f t="shared" ref="E48:J48" si="17">E49</f>
        <v>13248</v>
      </c>
      <c r="F48" s="46">
        <f t="shared" si="17"/>
        <v>13248</v>
      </c>
      <c r="G48" s="46">
        <f t="shared" si="17"/>
        <v>0</v>
      </c>
      <c r="H48" s="46">
        <f t="shared" si="17"/>
        <v>0</v>
      </c>
      <c r="I48" s="46">
        <f t="shared" si="17"/>
        <v>0</v>
      </c>
      <c r="J48" s="46">
        <f t="shared" si="17"/>
        <v>0</v>
      </c>
    </row>
    <row r="49" s="86" customFormat="1" ht="19.5" customHeight="1" spans="1:10">
      <c r="A49" s="57" t="s">
        <v>197</v>
      </c>
      <c r="B49" s="58"/>
      <c r="C49" s="58"/>
      <c r="D49" s="58" t="s">
        <v>198</v>
      </c>
      <c r="E49" s="46">
        <v>13248</v>
      </c>
      <c r="F49" s="46">
        <v>13248</v>
      </c>
      <c r="G49" s="46">
        <v>0</v>
      </c>
      <c r="H49" s="46">
        <v>0</v>
      </c>
      <c r="I49" s="46">
        <v>0</v>
      </c>
      <c r="J49" s="46">
        <v>0</v>
      </c>
    </row>
    <row r="50" s="86" customFormat="1" ht="19.5" customHeight="1" spans="1:10">
      <c r="A50" s="56" t="s">
        <v>199</v>
      </c>
      <c r="B50" s="56"/>
      <c r="C50" s="56"/>
      <c r="D50" s="56" t="s">
        <v>200</v>
      </c>
      <c r="E50" s="46">
        <f t="shared" ref="E50:J50" si="18">E51</f>
        <v>165452.84</v>
      </c>
      <c r="F50" s="46">
        <f t="shared" si="18"/>
        <v>0</v>
      </c>
      <c r="G50" s="46">
        <f t="shared" si="18"/>
        <v>165452.84</v>
      </c>
      <c r="H50" s="46">
        <f t="shared" si="18"/>
        <v>0</v>
      </c>
      <c r="I50" s="46">
        <f t="shared" si="18"/>
        <v>0</v>
      </c>
      <c r="J50" s="46">
        <f t="shared" si="18"/>
        <v>0</v>
      </c>
    </row>
    <row r="51" s="86" customFormat="1" ht="19.5" customHeight="1" spans="1:10">
      <c r="A51" s="57" t="s">
        <v>201</v>
      </c>
      <c r="B51" s="58"/>
      <c r="C51" s="58"/>
      <c r="D51" s="58" t="s">
        <v>202</v>
      </c>
      <c r="E51" s="46">
        <v>165452.84</v>
      </c>
      <c r="F51" s="46">
        <v>0</v>
      </c>
      <c r="G51" s="46">
        <v>165452.84</v>
      </c>
      <c r="H51" s="46">
        <v>0</v>
      </c>
      <c r="I51" s="46">
        <v>0</v>
      </c>
      <c r="J51" s="46">
        <v>0</v>
      </c>
    </row>
    <row r="52" s="86" customFormat="1" ht="19.5" customHeight="1" spans="1:10">
      <c r="A52" s="56" t="s">
        <v>203</v>
      </c>
      <c r="B52" s="56"/>
      <c r="C52" s="56"/>
      <c r="D52" s="56" t="s">
        <v>204</v>
      </c>
      <c r="E52" s="46">
        <f t="shared" ref="E52:J52" si="19">SUM(E53:E55)</f>
        <v>66280</v>
      </c>
      <c r="F52" s="46">
        <f t="shared" si="19"/>
        <v>0</v>
      </c>
      <c r="G52" s="46">
        <f t="shared" si="19"/>
        <v>66280</v>
      </c>
      <c r="H52" s="46">
        <f t="shared" si="19"/>
        <v>0</v>
      </c>
      <c r="I52" s="46">
        <f t="shared" si="19"/>
        <v>0</v>
      </c>
      <c r="J52" s="46">
        <f t="shared" si="19"/>
        <v>0</v>
      </c>
    </row>
    <row r="53" s="86" customFormat="1" ht="19.5" customHeight="1" spans="1:10">
      <c r="A53" s="57" t="s">
        <v>279</v>
      </c>
      <c r="B53" s="58"/>
      <c r="C53" s="58"/>
      <c r="D53" s="58" t="s">
        <v>280</v>
      </c>
      <c r="E53" s="46">
        <v>6800</v>
      </c>
      <c r="F53" s="46">
        <v>0</v>
      </c>
      <c r="G53" s="46">
        <v>6800</v>
      </c>
      <c r="H53" s="46">
        <v>0</v>
      </c>
      <c r="I53" s="46">
        <v>0</v>
      </c>
      <c r="J53" s="46">
        <v>0</v>
      </c>
    </row>
    <row r="54" s="86" customFormat="1" ht="19.5" customHeight="1" spans="1:10">
      <c r="A54" s="57" t="s">
        <v>281</v>
      </c>
      <c r="B54" s="58"/>
      <c r="C54" s="58"/>
      <c r="D54" s="58" t="s">
        <v>282</v>
      </c>
      <c r="E54" s="46">
        <v>0</v>
      </c>
      <c r="F54" s="46">
        <v>0</v>
      </c>
      <c r="G54" s="46">
        <v>0</v>
      </c>
      <c r="H54" s="46">
        <v>0</v>
      </c>
      <c r="I54" s="46">
        <v>0</v>
      </c>
      <c r="J54" s="46">
        <v>0</v>
      </c>
    </row>
    <row r="55" s="86" customFormat="1" ht="19.5" customHeight="1" spans="1:10">
      <c r="A55" s="57" t="s">
        <v>205</v>
      </c>
      <c r="B55" s="58"/>
      <c r="C55" s="58"/>
      <c r="D55" s="58" t="s">
        <v>206</v>
      </c>
      <c r="E55" s="46">
        <v>59480</v>
      </c>
      <c r="F55" s="46">
        <v>0</v>
      </c>
      <c r="G55" s="46">
        <v>59480</v>
      </c>
      <c r="H55" s="46">
        <v>0</v>
      </c>
      <c r="I55" s="46">
        <v>0</v>
      </c>
      <c r="J55" s="46">
        <v>0</v>
      </c>
    </row>
    <row r="56" s="86" customFormat="1" ht="19.5" customHeight="1" spans="1:10">
      <c r="A56" s="56" t="s">
        <v>207</v>
      </c>
      <c r="B56" s="56"/>
      <c r="C56" s="56"/>
      <c r="D56" s="56" t="s">
        <v>208</v>
      </c>
      <c r="E56" s="46">
        <f t="shared" ref="E56:J56" si="20">E57</f>
        <v>69700.83</v>
      </c>
      <c r="F56" s="46">
        <f t="shared" si="20"/>
        <v>0</v>
      </c>
      <c r="G56" s="46">
        <f t="shared" si="20"/>
        <v>69700.83</v>
      </c>
      <c r="H56" s="46">
        <f t="shared" si="20"/>
        <v>0</v>
      </c>
      <c r="I56" s="46">
        <f t="shared" si="20"/>
        <v>0</v>
      </c>
      <c r="J56" s="46">
        <f t="shared" si="20"/>
        <v>0</v>
      </c>
    </row>
    <row r="57" s="86" customFormat="1" ht="19.5" customHeight="1" spans="1:10">
      <c r="A57" s="57" t="s">
        <v>209</v>
      </c>
      <c r="B57" s="58"/>
      <c r="C57" s="58"/>
      <c r="D57" s="58" t="s">
        <v>210</v>
      </c>
      <c r="E57" s="46">
        <v>69700.83</v>
      </c>
      <c r="F57" s="46">
        <v>0</v>
      </c>
      <c r="G57" s="46">
        <v>69700.83</v>
      </c>
      <c r="H57" s="46">
        <v>0</v>
      </c>
      <c r="I57" s="46">
        <v>0</v>
      </c>
      <c r="J57" s="46">
        <v>0</v>
      </c>
    </row>
    <row r="58" s="86" customFormat="1" ht="19.5" customHeight="1" spans="1:10">
      <c r="A58" s="56" t="s">
        <v>211</v>
      </c>
      <c r="B58" s="56"/>
      <c r="C58" s="56"/>
      <c r="D58" s="56" t="s">
        <v>212</v>
      </c>
      <c r="E58" s="46">
        <f t="shared" ref="E58:J58" si="21">E59</f>
        <v>1112008.51</v>
      </c>
      <c r="F58" s="46">
        <f t="shared" si="21"/>
        <v>1112008.51</v>
      </c>
      <c r="G58" s="46">
        <f t="shared" si="21"/>
        <v>0</v>
      </c>
      <c r="H58" s="46">
        <f t="shared" si="21"/>
        <v>0</v>
      </c>
      <c r="I58" s="46">
        <f t="shared" si="21"/>
        <v>0</v>
      </c>
      <c r="J58" s="46">
        <f t="shared" si="21"/>
        <v>0</v>
      </c>
    </row>
    <row r="59" s="86" customFormat="1" ht="19.5" customHeight="1" spans="1:10">
      <c r="A59" s="57" t="s">
        <v>213</v>
      </c>
      <c r="B59" s="58"/>
      <c r="C59" s="58"/>
      <c r="D59" s="58" t="s">
        <v>214</v>
      </c>
      <c r="E59" s="46">
        <f t="shared" ref="E59:J59" si="22">SUM(E60:E63)</f>
        <v>1112008.51</v>
      </c>
      <c r="F59" s="46">
        <f t="shared" si="22"/>
        <v>1112008.51</v>
      </c>
      <c r="G59" s="46">
        <f t="shared" si="22"/>
        <v>0</v>
      </c>
      <c r="H59" s="46">
        <f t="shared" si="22"/>
        <v>0</v>
      </c>
      <c r="I59" s="46">
        <f t="shared" si="22"/>
        <v>0</v>
      </c>
      <c r="J59" s="46">
        <f t="shared" si="22"/>
        <v>0</v>
      </c>
    </row>
    <row r="60" s="86" customFormat="1" ht="19.5" customHeight="1" spans="1:10">
      <c r="A60" s="57" t="s">
        <v>215</v>
      </c>
      <c r="B60" s="58"/>
      <c r="C60" s="58"/>
      <c r="D60" s="58" t="s">
        <v>216</v>
      </c>
      <c r="E60" s="46">
        <v>294000</v>
      </c>
      <c r="F60" s="46">
        <v>294000</v>
      </c>
      <c r="G60" s="46">
        <v>0</v>
      </c>
      <c r="H60" s="46">
        <v>0</v>
      </c>
      <c r="I60" s="46">
        <v>0</v>
      </c>
      <c r="J60" s="46">
        <v>0</v>
      </c>
    </row>
    <row r="61" s="86" customFormat="1" ht="19.5" customHeight="1" spans="1:10">
      <c r="A61" s="57" t="s">
        <v>217</v>
      </c>
      <c r="B61" s="58"/>
      <c r="C61" s="58"/>
      <c r="D61" s="58" t="s">
        <v>218</v>
      </c>
      <c r="E61" s="46">
        <v>285000</v>
      </c>
      <c r="F61" s="46">
        <v>285000</v>
      </c>
      <c r="G61" s="46">
        <v>0</v>
      </c>
      <c r="H61" s="46">
        <v>0</v>
      </c>
      <c r="I61" s="46">
        <v>0</v>
      </c>
      <c r="J61" s="46">
        <v>0</v>
      </c>
    </row>
    <row r="62" s="86" customFormat="1" ht="19.5" customHeight="1" spans="1:10">
      <c r="A62" s="57" t="s">
        <v>219</v>
      </c>
      <c r="B62" s="58"/>
      <c r="C62" s="58"/>
      <c r="D62" s="58" t="s">
        <v>220</v>
      </c>
      <c r="E62" s="46">
        <v>469880.51</v>
      </c>
      <c r="F62" s="46">
        <v>469880.51</v>
      </c>
      <c r="G62" s="46">
        <v>0</v>
      </c>
      <c r="H62" s="46">
        <v>0</v>
      </c>
      <c r="I62" s="46">
        <v>0</v>
      </c>
      <c r="J62" s="46">
        <v>0</v>
      </c>
    </row>
    <row r="63" s="86" customFormat="1" ht="19.5" customHeight="1" spans="1:10">
      <c r="A63" s="57" t="s">
        <v>221</v>
      </c>
      <c r="B63" s="58"/>
      <c r="C63" s="58"/>
      <c r="D63" s="58" t="s">
        <v>222</v>
      </c>
      <c r="E63" s="46">
        <v>63128</v>
      </c>
      <c r="F63" s="46">
        <v>63128</v>
      </c>
      <c r="G63" s="46">
        <v>0</v>
      </c>
      <c r="H63" s="46">
        <v>0</v>
      </c>
      <c r="I63" s="46">
        <v>0</v>
      </c>
      <c r="J63" s="46">
        <v>0</v>
      </c>
    </row>
    <row r="64" s="86" customFormat="1" ht="19.5" customHeight="1" spans="1:10">
      <c r="A64" s="56" t="s">
        <v>223</v>
      </c>
      <c r="B64" s="56"/>
      <c r="C64" s="56"/>
      <c r="D64" s="56" t="s">
        <v>224</v>
      </c>
      <c r="E64" s="46">
        <f t="shared" ref="E64:J64" si="23">E65+E67+E69+E71</f>
        <v>44637697.83</v>
      </c>
      <c r="F64" s="46">
        <f t="shared" si="23"/>
        <v>2604123.6</v>
      </c>
      <c r="G64" s="46">
        <f t="shared" si="23"/>
        <v>42033574.23</v>
      </c>
      <c r="H64" s="46">
        <f t="shared" si="23"/>
        <v>0</v>
      </c>
      <c r="I64" s="46">
        <f t="shared" si="23"/>
        <v>0</v>
      </c>
      <c r="J64" s="46">
        <f t="shared" si="23"/>
        <v>0</v>
      </c>
    </row>
    <row r="65" s="86" customFormat="1" ht="19.5" customHeight="1" spans="1:10">
      <c r="A65" s="56" t="s">
        <v>225</v>
      </c>
      <c r="B65" s="56"/>
      <c r="C65" s="56"/>
      <c r="D65" s="56" t="s">
        <v>226</v>
      </c>
      <c r="E65" s="46">
        <f t="shared" ref="E65:J65" si="24">E66</f>
        <v>3062638.43</v>
      </c>
      <c r="F65" s="46">
        <f t="shared" si="24"/>
        <v>2604123.6</v>
      </c>
      <c r="G65" s="46">
        <f t="shared" si="24"/>
        <v>458514.83</v>
      </c>
      <c r="H65" s="46">
        <f t="shared" si="24"/>
        <v>0</v>
      </c>
      <c r="I65" s="46">
        <f t="shared" si="24"/>
        <v>0</v>
      </c>
      <c r="J65" s="46">
        <f t="shared" si="24"/>
        <v>0</v>
      </c>
    </row>
    <row r="66" s="86" customFormat="1" ht="19.5" customHeight="1" spans="1:10">
      <c r="A66" s="57" t="s">
        <v>227</v>
      </c>
      <c r="B66" s="58"/>
      <c r="C66" s="58"/>
      <c r="D66" s="58" t="s">
        <v>228</v>
      </c>
      <c r="E66" s="46">
        <v>3062638.43</v>
      </c>
      <c r="F66" s="46">
        <v>2604123.6</v>
      </c>
      <c r="G66" s="46">
        <v>458514.83</v>
      </c>
      <c r="H66" s="46">
        <v>0</v>
      </c>
      <c r="I66" s="46">
        <v>0</v>
      </c>
      <c r="J66" s="46">
        <v>0</v>
      </c>
    </row>
    <row r="67" s="86" customFormat="1" ht="19.5" customHeight="1" spans="1:10">
      <c r="A67" s="57" t="s">
        <v>229</v>
      </c>
      <c r="B67" s="58"/>
      <c r="C67" s="58"/>
      <c r="D67" s="58" t="s">
        <v>230</v>
      </c>
      <c r="E67" s="46">
        <f t="shared" ref="E67:J67" si="25">E68</f>
        <v>24969382.32</v>
      </c>
      <c r="F67" s="46">
        <f t="shared" si="25"/>
        <v>0</v>
      </c>
      <c r="G67" s="46">
        <f t="shared" si="25"/>
        <v>24969382.32</v>
      </c>
      <c r="H67" s="46">
        <f t="shared" si="25"/>
        <v>0</v>
      </c>
      <c r="I67" s="46">
        <f t="shared" si="25"/>
        <v>0</v>
      </c>
      <c r="J67" s="46">
        <f t="shared" si="25"/>
        <v>0</v>
      </c>
    </row>
    <row r="68" s="86" customFormat="1" ht="19.5" customHeight="1" spans="1:10">
      <c r="A68" s="57" t="s">
        <v>231</v>
      </c>
      <c r="B68" s="58"/>
      <c r="C68" s="58"/>
      <c r="D68" s="58" t="s">
        <v>230</v>
      </c>
      <c r="E68" s="46">
        <v>24969382.32</v>
      </c>
      <c r="F68" s="46">
        <v>0</v>
      </c>
      <c r="G68" s="46">
        <v>24969382.32</v>
      </c>
      <c r="H68" s="46">
        <v>0</v>
      </c>
      <c r="I68" s="46">
        <v>0</v>
      </c>
      <c r="J68" s="46">
        <v>0</v>
      </c>
    </row>
    <row r="69" s="86" customFormat="1" ht="19.5" customHeight="1" spans="1:10">
      <c r="A69" s="57" t="s">
        <v>232</v>
      </c>
      <c r="B69" s="58"/>
      <c r="C69" s="58"/>
      <c r="D69" s="58" t="s">
        <v>233</v>
      </c>
      <c r="E69" s="46">
        <f t="shared" ref="E69:J69" si="26">E70</f>
        <v>1375250</v>
      </c>
      <c r="F69" s="46">
        <f t="shared" si="26"/>
        <v>0</v>
      </c>
      <c r="G69" s="46">
        <f t="shared" si="26"/>
        <v>1375250</v>
      </c>
      <c r="H69" s="46">
        <f t="shared" si="26"/>
        <v>0</v>
      </c>
      <c r="I69" s="46">
        <f t="shared" si="26"/>
        <v>0</v>
      </c>
      <c r="J69" s="46">
        <f t="shared" si="26"/>
        <v>0</v>
      </c>
    </row>
    <row r="70" s="86" customFormat="1" ht="19.5" customHeight="1" spans="1:10">
      <c r="A70" s="57" t="s">
        <v>234</v>
      </c>
      <c r="B70" s="58"/>
      <c r="C70" s="58"/>
      <c r="D70" s="58" t="s">
        <v>233</v>
      </c>
      <c r="E70" s="46">
        <v>1375250</v>
      </c>
      <c r="F70" s="46">
        <v>0</v>
      </c>
      <c r="G70" s="46">
        <v>1375250</v>
      </c>
      <c r="H70" s="46">
        <v>0</v>
      </c>
      <c r="I70" s="46">
        <v>0</v>
      </c>
      <c r="J70" s="46">
        <v>0</v>
      </c>
    </row>
    <row r="71" s="86" customFormat="1" ht="19.5" customHeight="1" spans="1:10">
      <c r="A71" s="56" t="s">
        <v>235</v>
      </c>
      <c r="B71" s="56"/>
      <c r="C71" s="56"/>
      <c r="D71" s="56" t="s">
        <v>236</v>
      </c>
      <c r="E71" s="46">
        <f t="shared" ref="E71:J71" si="27">E72</f>
        <v>15230427.08</v>
      </c>
      <c r="F71" s="46">
        <f t="shared" si="27"/>
        <v>0</v>
      </c>
      <c r="G71" s="46">
        <f t="shared" si="27"/>
        <v>15230427.08</v>
      </c>
      <c r="H71" s="46">
        <f t="shared" si="27"/>
        <v>0</v>
      </c>
      <c r="I71" s="46">
        <f t="shared" si="27"/>
        <v>0</v>
      </c>
      <c r="J71" s="46">
        <f t="shared" si="27"/>
        <v>0</v>
      </c>
    </row>
    <row r="72" s="86" customFormat="1" ht="19.5" customHeight="1" spans="1:10">
      <c r="A72" s="57" t="s">
        <v>237</v>
      </c>
      <c r="B72" s="58"/>
      <c r="C72" s="58"/>
      <c r="D72" s="58" t="s">
        <v>236</v>
      </c>
      <c r="E72" s="46">
        <v>15230427.08</v>
      </c>
      <c r="F72" s="46">
        <v>0</v>
      </c>
      <c r="G72" s="46">
        <v>15230427.08</v>
      </c>
      <c r="H72" s="46">
        <v>0</v>
      </c>
      <c r="I72" s="46">
        <v>0</v>
      </c>
      <c r="J72" s="46">
        <v>0</v>
      </c>
    </row>
    <row r="73" s="86" customFormat="1" ht="19.5" customHeight="1" spans="1:10">
      <c r="A73" s="56" t="s">
        <v>238</v>
      </c>
      <c r="B73" s="56"/>
      <c r="C73" s="56"/>
      <c r="D73" s="56" t="s">
        <v>239</v>
      </c>
      <c r="E73" s="46">
        <f t="shared" ref="E73:J73" si="28">E74+E77</f>
        <v>1883419.58</v>
      </c>
      <c r="F73" s="46">
        <f t="shared" si="28"/>
        <v>1786149.58</v>
      </c>
      <c r="G73" s="46">
        <f t="shared" si="28"/>
        <v>97270</v>
      </c>
      <c r="H73" s="46">
        <f t="shared" si="28"/>
        <v>0</v>
      </c>
      <c r="I73" s="46">
        <f t="shared" si="28"/>
        <v>0</v>
      </c>
      <c r="J73" s="46">
        <f t="shared" si="28"/>
        <v>0</v>
      </c>
    </row>
    <row r="74" s="86" customFormat="1" ht="19.5" customHeight="1" spans="1:10">
      <c r="A74" s="56" t="s">
        <v>240</v>
      </c>
      <c r="B74" s="56"/>
      <c r="C74" s="56"/>
      <c r="D74" s="56" t="s">
        <v>241</v>
      </c>
      <c r="E74" s="46">
        <f t="shared" ref="E74:J74" si="29">E75+E76</f>
        <v>1786149.58</v>
      </c>
      <c r="F74" s="46">
        <f t="shared" si="29"/>
        <v>1786149.58</v>
      </c>
      <c r="G74" s="46">
        <f t="shared" si="29"/>
        <v>0</v>
      </c>
      <c r="H74" s="46">
        <f t="shared" si="29"/>
        <v>0</v>
      </c>
      <c r="I74" s="46">
        <f t="shared" si="29"/>
        <v>0</v>
      </c>
      <c r="J74" s="46">
        <f t="shared" si="29"/>
        <v>0</v>
      </c>
    </row>
    <row r="75" s="86" customFormat="1" ht="19.5" customHeight="1" spans="1:10">
      <c r="A75" s="57" t="s">
        <v>242</v>
      </c>
      <c r="B75" s="58"/>
      <c r="C75" s="58"/>
      <c r="D75" s="58" t="s">
        <v>243</v>
      </c>
      <c r="E75" s="46">
        <v>1560005</v>
      </c>
      <c r="F75" s="46">
        <v>1560005</v>
      </c>
      <c r="G75" s="46">
        <v>0</v>
      </c>
      <c r="H75" s="46">
        <v>0</v>
      </c>
      <c r="I75" s="46">
        <v>0</v>
      </c>
      <c r="J75" s="46">
        <v>0</v>
      </c>
    </row>
    <row r="76" s="86" customFormat="1" ht="19.5" customHeight="1" spans="1:10">
      <c r="A76" s="57" t="s">
        <v>244</v>
      </c>
      <c r="B76" s="58"/>
      <c r="C76" s="58"/>
      <c r="D76" s="58" t="s">
        <v>245</v>
      </c>
      <c r="E76" s="46">
        <v>226144.58</v>
      </c>
      <c r="F76" s="46">
        <v>226144.58</v>
      </c>
      <c r="G76" s="46">
        <v>0</v>
      </c>
      <c r="H76" s="46">
        <v>0</v>
      </c>
      <c r="I76" s="46">
        <v>0</v>
      </c>
      <c r="J76" s="46">
        <v>0</v>
      </c>
    </row>
    <row r="77" s="86" customFormat="1" ht="19.5" customHeight="1" spans="1:10">
      <c r="A77" s="56" t="s">
        <v>246</v>
      </c>
      <c r="B77" s="56"/>
      <c r="C77" s="56"/>
      <c r="D77" s="56" t="s">
        <v>247</v>
      </c>
      <c r="E77" s="46">
        <f t="shared" ref="E77:J77" si="30">E78+E79</f>
        <v>97270</v>
      </c>
      <c r="F77" s="46">
        <f t="shared" si="30"/>
        <v>0</v>
      </c>
      <c r="G77" s="46">
        <f t="shared" si="30"/>
        <v>97270</v>
      </c>
      <c r="H77" s="46">
        <f t="shared" si="30"/>
        <v>0</v>
      </c>
      <c r="I77" s="46">
        <f t="shared" si="30"/>
        <v>0</v>
      </c>
      <c r="J77" s="46">
        <f t="shared" si="30"/>
        <v>0</v>
      </c>
    </row>
    <row r="78" s="86" customFormat="1" ht="19.5" customHeight="1" spans="1:10">
      <c r="A78" s="57" t="s">
        <v>283</v>
      </c>
      <c r="B78" s="58"/>
      <c r="C78" s="58"/>
      <c r="D78" s="58" t="s">
        <v>284</v>
      </c>
      <c r="E78" s="46">
        <v>70870</v>
      </c>
      <c r="F78" s="46">
        <v>0</v>
      </c>
      <c r="G78" s="46">
        <v>70870</v>
      </c>
      <c r="H78" s="46">
        <v>0</v>
      </c>
      <c r="I78" s="46">
        <v>0</v>
      </c>
      <c r="J78" s="46">
        <v>0</v>
      </c>
    </row>
    <row r="79" s="86" customFormat="1" ht="19.5" customHeight="1" spans="1:10">
      <c r="A79" s="57" t="s">
        <v>248</v>
      </c>
      <c r="B79" s="58"/>
      <c r="C79" s="58"/>
      <c r="D79" s="58" t="s">
        <v>249</v>
      </c>
      <c r="E79" s="46">
        <v>26400</v>
      </c>
      <c r="F79" s="46">
        <v>0</v>
      </c>
      <c r="G79" s="46">
        <v>26400</v>
      </c>
      <c r="H79" s="46">
        <v>0</v>
      </c>
      <c r="I79" s="46">
        <v>0</v>
      </c>
      <c r="J79" s="46">
        <v>0</v>
      </c>
    </row>
    <row r="80" s="86" customFormat="1" ht="19.5" customHeight="1" spans="1:10">
      <c r="A80" s="56" t="s">
        <v>250</v>
      </c>
      <c r="B80" s="56"/>
      <c r="C80" s="56"/>
      <c r="D80" s="56" t="s">
        <v>251</v>
      </c>
      <c r="E80" s="46">
        <f t="shared" ref="E80:J80" si="31">E81</f>
        <v>1252222</v>
      </c>
      <c r="F80" s="46">
        <f t="shared" si="31"/>
        <v>1252222</v>
      </c>
      <c r="G80" s="46">
        <f t="shared" si="31"/>
        <v>0</v>
      </c>
      <c r="H80" s="46">
        <f t="shared" si="31"/>
        <v>0</v>
      </c>
      <c r="I80" s="46">
        <f t="shared" si="31"/>
        <v>0</v>
      </c>
      <c r="J80" s="46">
        <f t="shared" si="31"/>
        <v>0</v>
      </c>
    </row>
    <row r="81" s="86" customFormat="1" ht="19.5" customHeight="1" spans="1:10">
      <c r="A81" s="56" t="s">
        <v>252</v>
      </c>
      <c r="B81" s="56"/>
      <c r="C81" s="56"/>
      <c r="D81" s="56" t="s">
        <v>253</v>
      </c>
      <c r="E81" s="46">
        <f t="shared" ref="E81:J81" si="32">E82</f>
        <v>1252222</v>
      </c>
      <c r="F81" s="46">
        <f t="shared" si="32"/>
        <v>1252222</v>
      </c>
      <c r="G81" s="46">
        <f t="shared" si="32"/>
        <v>0</v>
      </c>
      <c r="H81" s="46">
        <f t="shared" si="32"/>
        <v>0</v>
      </c>
      <c r="I81" s="46">
        <f t="shared" si="32"/>
        <v>0</v>
      </c>
      <c r="J81" s="46">
        <f t="shared" si="32"/>
        <v>0</v>
      </c>
    </row>
    <row r="82" s="86" customFormat="1" ht="19.5" customHeight="1" spans="1:10">
      <c r="A82" s="57" t="s">
        <v>254</v>
      </c>
      <c r="B82" s="58"/>
      <c r="C82" s="58"/>
      <c r="D82" s="58" t="s">
        <v>255</v>
      </c>
      <c r="E82" s="46">
        <v>1252222</v>
      </c>
      <c r="F82" s="46">
        <v>1252222</v>
      </c>
      <c r="G82" s="46">
        <v>0</v>
      </c>
      <c r="H82" s="46">
        <v>0</v>
      </c>
      <c r="I82" s="46">
        <v>0</v>
      </c>
      <c r="J82" s="46">
        <v>0</v>
      </c>
    </row>
    <row r="83" s="86" customFormat="1" ht="19.5" customHeight="1" spans="1:10">
      <c r="A83" s="56">
        <v>223</v>
      </c>
      <c r="B83" s="56"/>
      <c r="C83" s="56"/>
      <c r="D83" s="56" t="s">
        <v>256</v>
      </c>
      <c r="E83" s="46">
        <f t="shared" ref="E83:J83" si="33">E84</f>
        <v>510480</v>
      </c>
      <c r="F83" s="46">
        <f t="shared" si="33"/>
        <v>0</v>
      </c>
      <c r="G83" s="46">
        <f t="shared" si="33"/>
        <v>510480</v>
      </c>
      <c r="H83" s="46">
        <f t="shared" si="33"/>
        <v>0</v>
      </c>
      <c r="I83" s="46">
        <f t="shared" si="33"/>
        <v>0</v>
      </c>
      <c r="J83" s="46">
        <f t="shared" si="33"/>
        <v>0</v>
      </c>
    </row>
    <row r="84" s="86" customFormat="1" ht="19.5" customHeight="1" spans="1:10">
      <c r="A84" s="56">
        <v>22301</v>
      </c>
      <c r="B84" s="56"/>
      <c r="C84" s="56"/>
      <c r="D84" s="56" t="s">
        <v>257</v>
      </c>
      <c r="E84" s="46">
        <f t="shared" ref="E84:J84" si="34">E85</f>
        <v>510480</v>
      </c>
      <c r="F84" s="46">
        <f t="shared" si="34"/>
        <v>0</v>
      </c>
      <c r="G84" s="46">
        <f t="shared" si="34"/>
        <v>510480</v>
      </c>
      <c r="H84" s="46">
        <f t="shared" si="34"/>
        <v>0</v>
      </c>
      <c r="I84" s="46">
        <f t="shared" si="34"/>
        <v>0</v>
      </c>
      <c r="J84" s="46">
        <f t="shared" si="34"/>
        <v>0</v>
      </c>
    </row>
    <row r="85" s="86" customFormat="1" ht="19.5" customHeight="1" spans="1:10">
      <c r="A85" s="57" t="s">
        <v>258</v>
      </c>
      <c r="B85" s="58"/>
      <c r="C85" s="58"/>
      <c r="D85" s="58" t="s">
        <v>259</v>
      </c>
      <c r="E85" s="46">
        <v>510480</v>
      </c>
      <c r="F85" s="46">
        <v>0</v>
      </c>
      <c r="G85" s="46">
        <v>510480</v>
      </c>
      <c r="H85" s="46">
        <v>0</v>
      </c>
      <c r="I85" s="46">
        <v>0</v>
      </c>
      <c r="J85" s="46">
        <v>0</v>
      </c>
    </row>
    <row r="86" s="86" customFormat="1" ht="19.5" customHeight="1" spans="1:10">
      <c r="A86" s="57" t="s">
        <v>260</v>
      </c>
      <c r="B86" s="58"/>
      <c r="C86" s="58"/>
      <c r="D86" s="58" t="s">
        <v>261</v>
      </c>
      <c r="E86" s="46">
        <f t="shared" ref="E86:J86" si="35">E87</f>
        <v>1212227</v>
      </c>
      <c r="F86" s="46">
        <f t="shared" si="35"/>
        <v>0</v>
      </c>
      <c r="G86" s="46">
        <f t="shared" si="35"/>
        <v>1212227</v>
      </c>
      <c r="H86" s="46">
        <f t="shared" si="35"/>
        <v>0</v>
      </c>
      <c r="I86" s="46">
        <f t="shared" si="35"/>
        <v>0</v>
      </c>
      <c r="J86" s="46">
        <f t="shared" si="35"/>
        <v>0</v>
      </c>
    </row>
    <row r="87" s="86" customFormat="1" ht="19.5" customHeight="1" spans="1:10">
      <c r="A87" s="57" t="s">
        <v>262</v>
      </c>
      <c r="B87" s="58"/>
      <c r="C87" s="58"/>
      <c r="D87" s="58" t="s">
        <v>263</v>
      </c>
      <c r="E87" s="46">
        <f t="shared" ref="E87:J87" si="36">E88</f>
        <v>1212227</v>
      </c>
      <c r="F87" s="46">
        <f t="shared" si="36"/>
        <v>0</v>
      </c>
      <c r="G87" s="46">
        <f t="shared" si="36"/>
        <v>1212227</v>
      </c>
      <c r="H87" s="46">
        <f t="shared" si="36"/>
        <v>0</v>
      </c>
      <c r="I87" s="46">
        <f t="shared" si="36"/>
        <v>0</v>
      </c>
      <c r="J87" s="46">
        <f t="shared" si="36"/>
        <v>0</v>
      </c>
    </row>
    <row r="88" s="86" customFormat="1" ht="19.5" customHeight="1" spans="1:10">
      <c r="A88" s="57" t="s">
        <v>264</v>
      </c>
      <c r="B88" s="58"/>
      <c r="C88" s="58"/>
      <c r="D88" s="58" t="s">
        <v>265</v>
      </c>
      <c r="E88" s="46">
        <v>1212227</v>
      </c>
      <c r="F88" s="46">
        <v>0</v>
      </c>
      <c r="G88" s="46">
        <v>1212227</v>
      </c>
      <c r="H88" s="46">
        <v>0</v>
      </c>
      <c r="I88" s="46">
        <v>0</v>
      </c>
      <c r="J88" s="46">
        <v>0</v>
      </c>
    </row>
    <row r="89" s="60" customFormat="1" ht="19" customHeight="1" spans="1:10">
      <c r="A89" s="61" t="s">
        <v>285</v>
      </c>
      <c r="B89" s="61" t="s">
        <v>5</v>
      </c>
      <c r="C89" s="61" t="s">
        <v>5</v>
      </c>
      <c r="D89" s="61" t="s">
        <v>5</v>
      </c>
      <c r="E89" s="61" t="s">
        <v>5</v>
      </c>
      <c r="F89" s="61" t="s">
        <v>5</v>
      </c>
      <c r="G89" s="61" t="s">
        <v>5</v>
      </c>
      <c r="H89" s="61" t="s">
        <v>5</v>
      </c>
      <c r="I89" s="61" t="s">
        <v>5</v>
      </c>
      <c r="J89" s="61" t="s">
        <v>5</v>
      </c>
    </row>
  </sheetData>
  <mergeCells count="93">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J89"/>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K10" sqref="K10"/>
    </sheetView>
  </sheetViews>
  <sheetFormatPr defaultColWidth="16" defaultRowHeight="13.5"/>
  <cols>
    <col min="1" max="1" width="25.75" customWidth="1"/>
    <col min="2" max="2" width="4.75" customWidth="1"/>
    <col min="3" max="3" width="19.875" customWidth="1"/>
    <col min="4" max="4" width="27.5" customWidth="1"/>
    <col min="5" max="5" width="4.75" customWidth="1"/>
    <col min="6" max="6" width="18.25" customWidth="1"/>
    <col min="7" max="7" width="21.125" customWidth="1"/>
    <col min="8" max="8" width="17.25" customWidth="1"/>
    <col min="9" max="9" width="19.625" customWidth="1"/>
  </cols>
  <sheetData>
    <row r="1" s="50" customFormat="1" ht="25.5" customHeight="1" spans="1:9">
      <c r="A1" s="100" t="s">
        <v>286</v>
      </c>
      <c r="B1" s="100"/>
      <c r="C1" s="100"/>
      <c r="D1" s="100"/>
      <c r="E1" s="100"/>
      <c r="F1" s="100"/>
      <c r="G1" s="100"/>
      <c r="H1" s="100"/>
      <c r="I1" s="100"/>
    </row>
    <row r="2" s="62" customFormat="1" ht="18" customHeight="1" spans="1:9">
      <c r="A2" s="101"/>
      <c r="B2" s="101"/>
      <c r="C2" s="101"/>
      <c r="D2" s="101"/>
      <c r="E2" s="101"/>
      <c r="F2" s="101"/>
      <c r="G2" s="101"/>
      <c r="H2" s="101"/>
      <c r="I2" s="104" t="s">
        <v>287</v>
      </c>
    </row>
    <row r="3" s="62" customFormat="1" ht="18" customHeight="1" spans="1:9">
      <c r="A3" s="102" t="s">
        <v>2</v>
      </c>
      <c r="B3" s="101"/>
      <c r="C3" s="101"/>
      <c r="D3" s="103"/>
      <c r="E3" s="101"/>
      <c r="F3" s="101"/>
      <c r="G3" s="101"/>
      <c r="H3" s="101"/>
      <c r="I3" s="104" t="s">
        <v>3</v>
      </c>
    </row>
    <row r="4" ht="19" customHeight="1" spans="1:9">
      <c r="A4" s="55" t="s">
        <v>288</v>
      </c>
      <c r="B4" s="55" t="s">
        <v>5</v>
      </c>
      <c r="C4" s="55" t="s">
        <v>5</v>
      </c>
      <c r="D4" s="55" t="s">
        <v>289</v>
      </c>
      <c r="E4" s="55" t="s">
        <v>5</v>
      </c>
      <c r="F4" s="55" t="s">
        <v>5</v>
      </c>
      <c r="G4" s="55" t="s">
        <v>5</v>
      </c>
      <c r="H4" s="55" t="s">
        <v>5</v>
      </c>
      <c r="I4" s="55" t="s">
        <v>5</v>
      </c>
    </row>
    <row r="5" ht="19" customHeight="1" spans="1:9">
      <c r="A5" s="54" t="s">
        <v>290</v>
      </c>
      <c r="B5" s="54" t="s">
        <v>8</v>
      </c>
      <c r="C5" s="54" t="s">
        <v>291</v>
      </c>
      <c r="D5" s="54" t="s">
        <v>292</v>
      </c>
      <c r="E5" s="54" t="s">
        <v>8</v>
      </c>
      <c r="F5" s="55" t="s">
        <v>129</v>
      </c>
      <c r="G5" s="54" t="s">
        <v>293</v>
      </c>
      <c r="H5" s="54" t="s">
        <v>294</v>
      </c>
      <c r="I5" s="54" t="s">
        <v>295</v>
      </c>
    </row>
    <row r="6" ht="19" customHeight="1" spans="1:9">
      <c r="A6" s="54" t="s">
        <v>5</v>
      </c>
      <c r="B6" s="54" t="s">
        <v>5</v>
      </c>
      <c r="C6" s="54" t="s">
        <v>5</v>
      </c>
      <c r="D6" s="54" t="s">
        <v>5</v>
      </c>
      <c r="E6" s="54" t="s">
        <v>5</v>
      </c>
      <c r="F6" s="55" t="s">
        <v>124</v>
      </c>
      <c r="G6" s="54" t="s">
        <v>293</v>
      </c>
      <c r="H6" s="54" t="s">
        <v>5</v>
      </c>
      <c r="I6" s="54" t="s">
        <v>5</v>
      </c>
    </row>
    <row r="7" ht="19" customHeight="1" spans="1:9">
      <c r="A7" s="55" t="s">
        <v>296</v>
      </c>
      <c r="B7" s="55" t="s">
        <v>5</v>
      </c>
      <c r="C7" s="55" t="s">
        <v>12</v>
      </c>
      <c r="D7" s="55" t="s">
        <v>296</v>
      </c>
      <c r="E7" s="55" t="s">
        <v>5</v>
      </c>
      <c r="F7" s="55" t="s">
        <v>13</v>
      </c>
      <c r="G7" s="55" t="s">
        <v>21</v>
      </c>
      <c r="H7" s="55" t="s">
        <v>25</v>
      </c>
      <c r="I7" s="55" t="s">
        <v>29</v>
      </c>
    </row>
    <row r="8" ht="19" customHeight="1" spans="1:9">
      <c r="A8" s="69" t="s">
        <v>297</v>
      </c>
      <c r="B8" s="55" t="s">
        <v>12</v>
      </c>
      <c r="C8" s="46">
        <v>59261975.8</v>
      </c>
      <c r="D8" s="69" t="s">
        <v>15</v>
      </c>
      <c r="E8" s="55" t="s">
        <v>23</v>
      </c>
      <c r="F8" s="46">
        <v>23502097.17</v>
      </c>
      <c r="G8" s="46">
        <v>23502097.17</v>
      </c>
      <c r="H8" s="46">
        <v>0</v>
      </c>
      <c r="I8" s="46">
        <v>0</v>
      </c>
    </row>
    <row r="9" ht="19" customHeight="1" spans="1:9">
      <c r="A9" s="69" t="s">
        <v>298</v>
      </c>
      <c r="B9" s="55" t="s">
        <v>13</v>
      </c>
      <c r="C9" s="46">
        <v>1212227</v>
      </c>
      <c r="D9" s="69" t="s">
        <v>18</v>
      </c>
      <c r="E9" s="55" t="s">
        <v>27</v>
      </c>
      <c r="F9" s="46">
        <v>0</v>
      </c>
      <c r="G9" s="46">
        <v>0</v>
      </c>
      <c r="H9" s="46">
        <v>0</v>
      </c>
      <c r="I9" s="46">
        <v>0</v>
      </c>
    </row>
    <row r="10" ht="19" customHeight="1" spans="1:9">
      <c r="A10" s="69" t="s">
        <v>299</v>
      </c>
      <c r="B10" s="55" t="s">
        <v>21</v>
      </c>
      <c r="C10" s="46">
        <v>300000</v>
      </c>
      <c r="D10" s="69" t="s">
        <v>22</v>
      </c>
      <c r="E10" s="55" t="s">
        <v>31</v>
      </c>
      <c r="F10" s="46">
        <v>0</v>
      </c>
      <c r="G10" s="46">
        <v>0</v>
      </c>
      <c r="H10" s="46">
        <v>0</v>
      </c>
      <c r="I10" s="46">
        <v>0</v>
      </c>
    </row>
    <row r="11" ht="19" customHeight="1" spans="1:9">
      <c r="A11" s="69" t="s">
        <v>5</v>
      </c>
      <c r="B11" s="55" t="s">
        <v>25</v>
      </c>
      <c r="C11" s="76" t="s">
        <v>5</v>
      </c>
      <c r="D11" s="69" t="s">
        <v>26</v>
      </c>
      <c r="E11" s="55" t="s">
        <v>35</v>
      </c>
      <c r="F11" s="46">
        <v>140584</v>
      </c>
      <c r="G11" s="46">
        <v>140584</v>
      </c>
      <c r="H11" s="46">
        <v>0</v>
      </c>
      <c r="I11" s="46">
        <v>0</v>
      </c>
    </row>
    <row r="12" ht="19" customHeight="1" spans="1:9">
      <c r="A12" s="69" t="s">
        <v>5</v>
      </c>
      <c r="B12" s="55" t="s">
        <v>29</v>
      </c>
      <c r="C12" s="76" t="s">
        <v>5</v>
      </c>
      <c r="D12" s="69" t="s">
        <v>30</v>
      </c>
      <c r="E12" s="55" t="s">
        <v>39</v>
      </c>
      <c r="F12" s="46">
        <v>0</v>
      </c>
      <c r="G12" s="46">
        <v>0</v>
      </c>
      <c r="H12" s="46">
        <v>0</v>
      </c>
      <c r="I12" s="46">
        <v>0</v>
      </c>
    </row>
    <row r="13" ht="19" customHeight="1" spans="1:9">
      <c r="A13" s="69" t="s">
        <v>5</v>
      </c>
      <c r="B13" s="55" t="s">
        <v>33</v>
      </c>
      <c r="C13" s="76" t="s">
        <v>5</v>
      </c>
      <c r="D13" s="69" t="s">
        <v>34</v>
      </c>
      <c r="E13" s="55" t="s">
        <v>43</v>
      </c>
      <c r="F13" s="46">
        <v>0</v>
      </c>
      <c r="G13" s="46">
        <v>0</v>
      </c>
      <c r="H13" s="46">
        <v>0</v>
      </c>
      <c r="I13" s="46">
        <v>0</v>
      </c>
    </row>
    <row r="14" ht="19" customHeight="1" spans="1:9">
      <c r="A14" s="69" t="s">
        <v>5</v>
      </c>
      <c r="B14" s="55" t="s">
        <v>37</v>
      </c>
      <c r="C14" s="76" t="s">
        <v>5</v>
      </c>
      <c r="D14" s="69" t="s">
        <v>38</v>
      </c>
      <c r="E14" s="55" t="s">
        <v>46</v>
      </c>
      <c r="F14" s="46">
        <v>20919.75</v>
      </c>
      <c r="G14" s="46">
        <v>20919.75</v>
      </c>
      <c r="H14" s="46">
        <v>0</v>
      </c>
      <c r="I14" s="46">
        <v>0</v>
      </c>
    </row>
    <row r="15" ht="19" customHeight="1" spans="1:9">
      <c r="A15" s="69" t="s">
        <v>5</v>
      </c>
      <c r="B15" s="55" t="s">
        <v>41</v>
      </c>
      <c r="C15" s="76" t="s">
        <v>5</v>
      </c>
      <c r="D15" s="69" t="s">
        <v>42</v>
      </c>
      <c r="E15" s="55" t="s">
        <v>49</v>
      </c>
      <c r="F15" s="46">
        <v>2091464.63</v>
      </c>
      <c r="G15" s="46">
        <v>2091464.63</v>
      </c>
      <c r="H15" s="46">
        <v>0</v>
      </c>
      <c r="I15" s="46">
        <v>0</v>
      </c>
    </row>
    <row r="16" ht="19" customHeight="1" spans="1:9">
      <c r="A16" s="69" t="s">
        <v>5</v>
      </c>
      <c r="B16" s="55" t="s">
        <v>44</v>
      </c>
      <c r="C16" s="76" t="s">
        <v>5</v>
      </c>
      <c r="D16" s="69" t="s">
        <v>45</v>
      </c>
      <c r="E16" s="55" t="s">
        <v>52</v>
      </c>
      <c r="F16" s="46">
        <v>1112008.51</v>
      </c>
      <c r="G16" s="46">
        <v>1112008.51</v>
      </c>
      <c r="H16" s="46">
        <v>0</v>
      </c>
      <c r="I16" s="46">
        <v>0</v>
      </c>
    </row>
    <row r="17" ht="19" customHeight="1" spans="1:9">
      <c r="A17" s="69" t="s">
        <v>5</v>
      </c>
      <c r="B17" s="55" t="s">
        <v>47</v>
      </c>
      <c r="C17" s="76" t="s">
        <v>5</v>
      </c>
      <c r="D17" s="69" t="s">
        <v>48</v>
      </c>
      <c r="E17" s="55" t="s">
        <v>55</v>
      </c>
      <c r="F17" s="46">
        <v>0</v>
      </c>
      <c r="G17" s="46">
        <v>0</v>
      </c>
      <c r="H17" s="46">
        <v>0</v>
      </c>
      <c r="I17" s="46">
        <v>0</v>
      </c>
    </row>
    <row r="18" ht="19" customHeight="1" spans="1:9">
      <c r="A18" s="69" t="s">
        <v>5</v>
      </c>
      <c r="B18" s="55" t="s">
        <v>50</v>
      </c>
      <c r="C18" s="76" t="s">
        <v>5</v>
      </c>
      <c r="D18" s="69" t="s">
        <v>51</v>
      </c>
      <c r="E18" s="55" t="s">
        <v>58</v>
      </c>
      <c r="F18" s="46">
        <v>29407270.75</v>
      </c>
      <c r="G18" s="46">
        <v>29407270.75</v>
      </c>
      <c r="H18" s="46">
        <v>0</v>
      </c>
      <c r="I18" s="46">
        <v>0</v>
      </c>
    </row>
    <row r="19" ht="19" customHeight="1" spans="1:9">
      <c r="A19" s="69" t="s">
        <v>5</v>
      </c>
      <c r="B19" s="55" t="s">
        <v>53</v>
      </c>
      <c r="C19" s="76" t="s">
        <v>5</v>
      </c>
      <c r="D19" s="69" t="s">
        <v>54</v>
      </c>
      <c r="E19" s="55" t="s">
        <v>61</v>
      </c>
      <c r="F19" s="46">
        <v>1786149.58</v>
      </c>
      <c r="G19" s="46">
        <v>1786149.58</v>
      </c>
      <c r="H19" s="46">
        <v>0</v>
      </c>
      <c r="I19" s="46">
        <v>0</v>
      </c>
    </row>
    <row r="20" ht="19" customHeight="1" spans="1:9">
      <c r="A20" s="69" t="s">
        <v>5</v>
      </c>
      <c r="B20" s="55" t="s">
        <v>56</v>
      </c>
      <c r="C20" s="76" t="s">
        <v>5</v>
      </c>
      <c r="D20" s="69" t="s">
        <v>57</v>
      </c>
      <c r="E20" s="55" t="s">
        <v>64</v>
      </c>
      <c r="F20" s="46">
        <v>0</v>
      </c>
      <c r="G20" s="46">
        <v>0</v>
      </c>
      <c r="H20" s="46">
        <v>0</v>
      </c>
      <c r="I20" s="46">
        <v>0</v>
      </c>
    </row>
    <row r="21" ht="19" customHeight="1" spans="1:9">
      <c r="A21" s="69" t="s">
        <v>5</v>
      </c>
      <c r="B21" s="55" t="s">
        <v>59</v>
      </c>
      <c r="C21" s="76" t="s">
        <v>5</v>
      </c>
      <c r="D21" s="69" t="s">
        <v>60</v>
      </c>
      <c r="E21" s="55" t="s">
        <v>67</v>
      </c>
      <c r="F21" s="46">
        <v>0</v>
      </c>
      <c r="G21" s="46">
        <v>0</v>
      </c>
      <c r="H21" s="46">
        <v>0</v>
      </c>
      <c r="I21" s="46">
        <v>0</v>
      </c>
    </row>
    <row r="22" ht="19" customHeight="1" spans="1:9">
      <c r="A22" s="69" t="s">
        <v>5</v>
      </c>
      <c r="B22" s="55" t="s">
        <v>62</v>
      </c>
      <c r="C22" s="76" t="s">
        <v>5</v>
      </c>
      <c r="D22" s="69" t="s">
        <v>63</v>
      </c>
      <c r="E22" s="55" t="s">
        <v>70</v>
      </c>
      <c r="F22" s="46">
        <v>0</v>
      </c>
      <c r="G22" s="46">
        <v>0</v>
      </c>
      <c r="H22" s="46">
        <v>0</v>
      </c>
      <c r="I22" s="46">
        <v>0</v>
      </c>
    </row>
    <row r="23" ht="19" customHeight="1" spans="1:9">
      <c r="A23" s="69" t="s">
        <v>5</v>
      </c>
      <c r="B23" s="55" t="s">
        <v>65</v>
      </c>
      <c r="C23" s="76" t="s">
        <v>5</v>
      </c>
      <c r="D23" s="69" t="s">
        <v>66</v>
      </c>
      <c r="E23" s="55" t="s">
        <v>73</v>
      </c>
      <c r="F23" s="46">
        <v>0</v>
      </c>
      <c r="G23" s="46">
        <v>0</v>
      </c>
      <c r="H23" s="46">
        <v>0</v>
      </c>
      <c r="I23" s="46">
        <v>0</v>
      </c>
    </row>
    <row r="24" ht="19" customHeight="1" spans="1:9">
      <c r="A24" s="69" t="s">
        <v>5</v>
      </c>
      <c r="B24" s="55" t="s">
        <v>68</v>
      </c>
      <c r="C24" s="76" t="s">
        <v>5</v>
      </c>
      <c r="D24" s="69" t="s">
        <v>69</v>
      </c>
      <c r="E24" s="55" t="s">
        <v>76</v>
      </c>
      <c r="F24" s="46">
        <v>0</v>
      </c>
      <c r="G24" s="46">
        <v>0</v>
      </c>
      <c r="H24" s="46">
        <v>0</v>
      </c>
      <c r="I24" s="46">
        <v>0</v>
      </c>
    </row>
    <row r="25" ht="19" customHeight="1" spans="1:9">
      <c r="A25" s="69" t="s">
        <v>5</v>
      </c>
      <c r="B25" s="55" t="s">
        <v>71</v>
      </c>
      <c r="C25" s="76" t="s">
        <v>5</v>
      </c>
      <c r="D25" s="69" t="s">
        <v>72</v>
      </c>
      <c r="E25" s="55" t="s">
        <v>79</v>
      </c>
      <c r="F25" s="46">
        <v>0</v>
      </c>
      <c r="G25" s="46">
        <v>0</v>
      </c>
      <c r="H25" s="46">
        <v>0</v>
      </c>
      <c r="I25" s="46">
        <v>0</v>
      </c>
    </row>
    <row r="26" ht="19" customHeight="1" spans="1:9">
      <c r="A26" s="69" t="s">
        <v>5</v>
      </c>
      <c r="B26" s="55" t="s">
        <v>74</v>
      </c>
      <c r="C26" s="76" t="s">
        <v>5</v>
      </c>
      <c r="D26" s="69" t="s">
        <v>75</v>
      </c>
      <c r="E26" s="55" t="s">
        <v>82</v>
      </c>
      <c r="F26" s="46">
        <v>1252222</v>
      </c>
      <c r="G26" s="46">
        <v>1252222</v>
      </c>
      <c r="H26" s="46">
        <v>0</v>
      </c>
      <c r="I26" s="46">
        <v>0</v>
      </c>
    </row>
    <row r="27" ht="19" customHeight="1" spans="1:9">
      <c r="A27" s="69" t="s">
        <v>5</v>
      </c>
      <c r="B27" s="55" t="s">
        <v>77</v>
      </c>
      <c r="C27" s="76" t="s">
        <v>5</v>
      </c>
      <c r="D27" s="69" t="s">
        <v>78</v>
      </c>
      <c r="E27" s="55" t="s">
        <v>85</v>
      </c>
      <c r="F27" s="46">
        <v>0</v>
      </c>
      <c r="G27" s="46">
        <v>0</v>
      </c>
      <c r="H27" s="46">
        <v>0</v>
      </c>
      <c r="I27" s="46">
        <v>0</v>
      </c>
    </row>
    <row r="28" ht="19" customHeight="1" spans="1:9">
      <c r="A28" s="69" t="s">
        <v>5</v>
      </c>
      <c r="B28" s="55" t="s">
        <v>80</v>
      </c>
      <c r="C28" s="76" t="s">
        <v>5</v>
      </c>
      <c r="D28" s="69" t="s">
        <v>81</v>
      </c>
      <c r="E28" s="55" t="s">
        <v>88</v>
      </c>
      <c r="F28" s="46">
        <v>510480</v>
      </c>
      <c r="G28" s="46">
        <v>0</v>
      </c>
      <c r="H28" s="46">
        <v>0</v>
      </c>
      <c r="I28" s="46">
        <v>510480</v>
      </c>
    </row>
    <row r="29" ht="19" customHeight="1" spans="1:9">
      <c r="A29" s="69" t="s">
        <v>5</v>
      </c>
      <c r="B29" s="55" t="s">
        <v>83</v>
      </c>
      <c r="C29" s="76" t="s">
        <v>5</v>
      </c>
      <c r="D29" s="69" t="s">
        <v>84</v>
      </c>
      <c r="E29" s="55" t="s">
        <v>91</v>
      </c>
      <c r="F29" s="46">
        <v>0</v>
      </c>
      <c r="G29" s="46">
        <v>0</v>
      </c>
      <c r="H29" s="46">
        <v>0</v>
      </c>
      <c r="I29" s="46">
        <v>0</v>
      </c>
    </row>
    <row r="30" ht="19" customHeight="1" spans="1:9">
      <c r="A30" s="69" t="s">
        <v>5</v>
      </c>
      <c r="B30" s="55" t="s">
        <v>86</v>
      </c>
      <c r="C30" s="76" t="s">
        <v>5</v>
      </c>
      <c r="D30" s="69" t="s">
        <v>87</v>
      </c>
      <c r="E30" s="55" t="s">
        <v>94</v>
      </c>
      <c r="F30" s="46">
        <v>1212227</v>
      </c>
      <c r="G30" s="46">
        <v>0</v>
      </c>
      <c r="H30" s="46">
        <v>1212227</v>
      </c>
      <c r="I30" s="46">
        <v>0</v>
      </c>
    </row>
    <row r="31" ht="19" customHeight="1" spans="1:9">
      <c r="A31" s="69" t="s">
        <v>5</v>
      </c>
      <c r="B31" s="55" t="s">
        <v>89</v>
      </c>
      <c r="C31" s="76" t="s">
        <v>5</v>
      </c>
      <c r="D31" s="69" t="s">
        <v>90</v>
      </c>
      <c r="E31" s="55" t="s">
        <v>97</v>
      </c>
      <c r="F31" s="46">
        <v>0</v>
      </c>
      <c r="G31" s="46">
        <v>0</v>
      </c>
      <c r="H31" s="46">
        <v>0</v>
      </c>
      <c r="I31" s="46">
        <v>0</v>
      </c>
    </row>
    <row r="32" ht="19" customHeight="1" spans="1:9">
      <c r="A32" s="69" t="s">
        <v>5</v>
      </c>
      <c r="B32" s="55" t="s">
        <v>92</v>
      </c>
      <c r="C32" s="76" t="s">
        <v>5</v>
      </c>
      <c r="D32" s="69" t="s">
        <v>93</v>
      </c>
      <c r="E32" s="55" t="s">
        <v>101</v>
      </c>
      <c r="F32" s="46">
        <v>0</v>
      </c>
      <c r="G32" s="46">
        <v>0</v>
      </c>
      <c r="H32" s="46">
        <v>0</v>
      </c>
      <c r="I32" s="46">
        <v>0</v>
      </c>
    </row>
    <row r="33" ht="19" customHeight="1" spans="1:9">
      <c r="A33" s="69" t="s">
        <v>5</v>
      </c>
      <c r="B33" s="55" t="s">
        <v>95</v>
      </c>
      <c r="C33" s="76" t="s">
        <v>5</v>
      </c>
      <c r="D33" s="69" t="s">
        <v>96</v>
      </c>
      <c r="E33" s="55" t="s">
        <v>105</v>
      </c>
      <c r="F33" s="46">
        <v>0</v>
      </c>
      <c r="G33" s="46">
        <v>0</v>
      </c>
      <c r="H33" s="46">
        <v>0</v>
      </c>
      <c r="I33" s="46">
        <v>0</v>
      </c>
    </row>
    <row r="34" ht="19" customHeight="1" spans="1:9">
      <c r="A34" s="55" t="s">
        <v>98</v>
      </c>
      <c r="B34" s="55" t="s">
        <v>99</v>
      </c>
      <c r="C34" s="46">
        <v>60774202.8</v>
      </c>
      <c r="D34" s="55" t="s">
        <v>100</v>
      </c>
      <c r="E34" s="55" t="s">
        <v>109</v>
      </c>
      <c r="F34" s="46">
        <v>61035423.39</v>
      </c>
      <c r="G34" s="46">
        <v>59312716.39</v>
      </c>
      <c r="H34" s="46">
        <v>1212227</v>
      </c>
      <c r="I34" s="46">
        <v>510480</v>
      </c>
    </row>
    <row r="35" ht="19" customHeight="1" spans="1:9">
      <c r="A35" s="69" t="s">
        <v>300</v>
      </c>
      <c r="B35" s="55" t="s">
        <v>103</v>
      </c>
      <c r="C35" s="46">
        <v>373468.1</v>
      </c>
      <c r="D35" s="69" t="s">
        <v>301</v>
      </c>
      <c r="E35" s="55" t="s">
        <v>112</v>
      </c>
      <c r="F35" s="46">
        <v>112247.51</v>
      </c>
      <c r="G35" s="46">
        <v>36163.16</v>
      </c>
      <c r="H35" s="46">
        <v>0</v>
      </c>
      <c r="I35" s="46">
        <v>76084.35</v>
      </c>
    </row>
    <row r="36" ht="19" customHeight="1" spans="1:9">
      <c r="A36" s="69" t="s">
        <v>297</v>
      </c>
      <c r="B36" s="55" t="s">
        <v>107</v>
      </c>
      <c r="C36" s="46">
        <v>86903.75</v>
      </c>
      <c r="D36" s="69" t="s">
        <v>5</v>
      </c>
      <c r="E36" s="55" t="s">
        <v>302</v>
      </c>
      <c r="F36" s="83"/>
      <c r="G36" s="83"/>
      <c r="H36" s="83"/>
      <c r="I36" s="83"/>
    </row>
    <row r="37" ht="19" customHeight="1" spans="1:9">
      <c r="A37" s="69" t="s">
        <v>298</v>
      </c>
      <c r="B37" s="55" t="s">
        <v>111</v>
      </c>
      <c r="C37" s="46">
        <v>0</v>
      </c>
      <c r="D37" s="55" t="s">
        <v>5</v>
      </c>
      <c r="E37" s="55" t="s">
        <v>303</v>
      </c>
      <c r="F37" s="83"/>
      <c r="G37" s="83"/>
      <c r="H37" s="83"/>
      <c r="I37" s="83"/>
    </row>
    <row r="38" ht="19" customHeight="1" spans="1:9">
      <c r="A38" s="69" t="s">
        <v>299</v>
      </c>
      <c r="B38" s="55" t="s">
        <v>16</v>
      </c>
      <c r="C38" s="46">
        <v>286564.35</v>
      </c>
      <c r="D38" s="69" t="s">
        <v>5</v>
      </c>
      <c r="E38" s="55" t="s">
        <v>304</v>
      </c>
      <c r="F38" s="83"/>
      <c r="G38" s="83"/>
      <c r="H38" s="83"/>
      <c r="I38" s="83"/>
    </row>
    <row r="39" ht="19" customHeight="1" spans="1:9">
      <c r="A39" s="55" t="s">
        <v>110</v>
      </c>
      <c r="B39" s="55" t="s">
        <v>19</v>
      </c>
      <c r="C39" s="46">
        <v>61147670.9</v>
      </c>
      <c r="D39" s="55" t="s">
        <v>110</v>
      </c>
      <c r="E39" s="55" t="s">
        <v>305</v>
      </c>
      <c r="F39" s="46">
        <v>61147670.9</v>
      </c>
      <c r="G39" s="46">
        <v>59348879.55</v>
      </c>
      <c r="H39" s="46">
        <v>1212227</v>
      </c>
      <c r="I39" s="46">
        <v>586564.35</v>
      </c>
    </row>
    <row r="40" ht="19" customHeight="1" spans="1:9">
      <c r="A40" s="61" t="s">
        <v>306</v>
      </c>
      <c r="B40" s="61" t="s">
        <v>5</v>
      </c>
      <c r="C40" s="61" t="s">
        <v>5</v>
      </c>
      <c r="D40" s="61" t="s">
        <v>5</v>
      </c>
      <c r="E40" s="61" t="s">
        <v>5</v>
      </c>
      <c r="F40" s="61" t="s">
        <v>5</v>
      </c>
      <c r="G40" s="61" t="s">
        <v>5</v>
      </c>
      <c r="H40" s="61" t="s">
        <v>5</v>
      </c>
      <c r="I40" s="61"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63"/>
  <sheetViews>
    <sheetView tabSelected="1" workbookViewId="0">
      <selection activeCell="K10" sqref="K10"/>
    </sheetView>
  </sheetViews>
  <sheetFormatPr defaultColWidth="16" defaultRowHeight="13.5"/>
  <cols>
    <col min="1" max="1" width="3" customWidth="1"/>
    <col min="2" max="2" width="3.125" customWidth="1"/>
    <col min="3" max="3" width="3.375" customWidth="1"/>
    <col min="4" max="4" width="38.5" customWidth="1"/>
    <col min="5" max="5" width="12.875" customWidth="1"/>
    <col min="6" max="7" width="13" customWidth="1"/>
    <col min="8" max="8" width="15.5" customWidth="1"/>
    <col min="9" max="9" width="16.125" customWidth="1"/>
    <col min="10" max="10" width="14.125" customWidth="1"/>
    <col min="11" max="11" width="14.75" customWidth="1"/>
    <col min="12" max="12" width="16.375" customWidth="1"/>
    <col min="13" max="13" width="14.125" customWidth="1"/>
    <col min="14" max="14" width="14.375" customWidth="1"/>
    <col min="15" max="15" width="13.375" customWidth="1"/>
    <col min="16" max="16" width="12.375" customWidth="1"/>
    <col min="17" max="17" width="8.5" customWidth="1"/>
    <col min="18" max="18" width="12.875" customWidth="1"/>
    <col min="19" max="19" width="11.5" customWidth="1"/>
    <col min="20" max="20" width="8.5" customWidth="1"/>
  </cols>
  <sheetData>
    <row r="1" s="39" customFormat="1" ht="36" customHeight="1" spans="1:20">
      <c r="A1" s="87" t="s">
        <v>307</v>
      </c>
      <c r="B1" s="87"/>
      <c r="C1" s="87"/>
      <c r="D1" s="87"/>
      <c r="E1" s="87"/>
      <c r="F1" s="87"/>
      <c r="G1" s="87"/>
      <c r="H1" s="87"/>
      <c r="I1" s="87"/>
      <c r="J1" s="87"/>
      <c r="K1" s="87"/>
      <c r="L1" s="87"/>
      <c r="M1" s="87"/>
      <c r="N1" s="87"/>
      <c r="O1" s="87"/>
      <c r="P1" s="87"/>
      <c r="Q1" s="87"/>
      <c r="R1" s="87"/>
      <c r="S1" s="87"/>
      <c r="T1" s="87"/>
    </row>
    <row r="2" s="39" customFormat="1" ht="19.5" customHeight="1" spans="1:20">
      <c r="A2" s="88"/>
      <c r="B2" s="88"/>
      <c r="C2" s="88"/>
      <c r="D2" s="88"/>
      <c r="E2" s="88"/>
      <c r="F2" s="88"/>
      <c r="G2" s="88"/>
      <c r="H2" s="88"/>
      <c r="I2" s="88"/>
      <c r="J2" s="88"/>
      <c r="K2" s="88"/>
      <c r="L2" s="88"/>
      <c r="M2" s="88"/>
      <c r="N2" s="88"/>
      <c r="O2" s="88"/>
      <c r="P2" s="94"/>
      <c r="Q2" s="98"/>
      <c r="R2" s="98"/>
      <c r="S2" s="43" t="s">
        <v>308</v>
      </c>
      <c r="T2" s="43"/>
    </row>
    <row r="3" s="85" customFormat="1" ht="19.5" customHeight="1" spans="1:20">
      <c r="A3" s="89" t="s">
        <v>2</v>
      </c>
      <c r="B3" s="89"/>
      <c r="C3" s="89"/>
      <c r="D3" s="89"/>
      <c r="E3" s="90"/>
      <c r="F3" s="90"/>
      <c r="G3" s="90"/>
      <c r="H3" s="91"/>
      <c r="I3" s="91"/>
      <c r="J3" s="91"/>
      <c r="K3" s="95"/>
      <c r="L3" s="95"/>
      <c r="M3" s="95"/>
      <c r="N3" s="96"/>
      <c r="O3" s="96"/>
      <c r="P3" s="97"/>
      <c r="Q3" s="99"/>
      <c r="R3" s="99"/>
      <c r="S3" s="82" t="s">
        <v>309</v>
      </c>
      <c r="T3" s="82"/>
    </row>
    <row r="4" ht="19" customHeight="1" spans="1:20">
      <c r="A4" s="92" t="s">
        <v>7</v>
      </c>
      <c r="B4" s="92" t="s">
        <v>5</v>
      </c>
      <c r="C4" s="92" t="s">
        <v>5</v>
      </c>
      <c r="D4" s="92" t="s">
        <v>5</v>
      </c>
      <c r="E4" s="92" t="s">
        <v>106</v>
      </c>
      <c r="F4" s="92" t="s">
        <v>5</v>
      </c>
      <c r="G4" s="92" t="s">
        <v>5</v>
      </c>
      <c r="H4" s="92" t="s">
        <v>310</v>
      </c>
      <c r="I4" s="92" t="s">
        <v>5</v>
      </c>
      <c r="J4" s="92" t="s">
        <v>5</v>
      </c>
      <c r="K4" s="92" t="s">
        <v>311</v>
      </c>
      <c r="L4" s="92" t="s">
        <v>5</v>
      </c>
      <c r="M4" s="92" t="s">
        <v>5</v>
      </c>
      <c r="N4" s="92" t="s">
        <v>5</v>
      </c>
      <c r="O4" s="92" t="s">
        <v>5</v>
      </c>
      <c r="P4" s="92" t="s">
        <v>108</v>
      </c>
      <c r="Q4" s="92" t="s">
        <v>5</v>
      </c>
      <c r="R4" s="92" t="s">
        <v>5</v>
      </c>
      <c r="S4" s="92" t="s">
        <v>5</v>
      </c>
      <c r="T4" s="92" t="s">
        <v>5</v>
      </c>
    </row>
    <row r="5" ht="19" customHeight="1" spans="1:20">
      <c r="A5" s="92" t="s">
        <v>122</v>
      </c>
      <c r="B5" s="92" t="s">
        <v>5</v>
      </c>
      <c r="C5" s="92" t="s">
        <v>5</v>
      </c>
      <c r="D5" s="92" t="s">
        <v>123</v>
      </c>
      <c r="E5" s="92" t="s">
        <v>129</v>
      </c>
      <c r="F5" s="92" t="s">
        <v>312</v>
      </c>
      <c r="G5" s="92" t="s">
        <v>313</v>
      </c>
      <c r="H5" s="92" t="s">
        <v>129</v>
      </c>
      <c r="I5" s="92" t="s">
        <v>269</v>
      </c>
      <c r="J5" s="92" t="s">
        <v>270</v>
      </c>
      <c r="K5" s="92" t="s">
        <v>129</v>
      </c>
      <c r="L5" s="92" t="s">
        <v>269</v>
      </c>
      <c r="M5" s="92" t="s">
        <v>5</v>
      </c>
      <c r="N5" s="92" t="s">
        <v>269</v>
      </c>
      <c r="O5" s="92" t="s">
        <v>270</v>
      </c>
      <c r="P5" s="92" t="s">
        <v>129</v>
      </c>
      <c r="Q5" s="92" t="s">
        <v>312</v>
      </c>
      <c r="R5" s="92" t="s">
        <v>313</v>
      </c>
      <c r="S5" s="92" t="s">
        <v>313</v>
      </c>
      <c r="T5" s="92" t="s">
        <v>5</v>
      </c>
    </row>
    <row r="6" ht="19" customHeight="1" spans="1:20">
      <c r="A6" s="92" t="s">
        <v>5</v>
      </c>
      <c r="B6" s="92" t="s">
        <v>5</v>
      </c>
      <c r="C6" s="92" t="s">
        <v>5</v>
      </c>
      <c r="D6" s="92" t="s">
        <v>5</v>
      </c>
      <c r="E6" s="92" t="s">
        <v>5</v>
      </c>
      <c r="F6" s="92" t="s">
        <v>5</v>
      </c>
      <c r="G6" s="92" t="s">
        <v>124</v>
      </c>
      <c r="H6" s="92" t="s">
        <v>5</v>
      </c>
      <c r="I6" s="92" t="s">
        <v>314</v>
      </c>
      <c r="J6" s="92" t="s">
        <v>124</v>
      </c>
      <c r="K6" s="92" t="s">
        <v>5</v>
      </c>
      <c r="L6" s="92" t="s">
        <v>124</v>
      </c>
      <c r="M6" s="92" t="s">
        <v>315</v>
      </c>
      <c r="N6" s="92" t="s">
        <v>314</v>
      </c>
      <c r="O6" s="92" t="s">
        <v>124</v>
      </c>
      <c r="P6" s="92" t="s">
        <v>5</v>
      </c>
      <c r="Q6" s="92" t="s">
        <v>5</v>
      </c>
      <c r="R6" s="92" t="s">
        <v>124</v>
      </c>
      <c r="S6" s="92" t="s">
        <v>316</v>
      </c>
      <c r="T6" s="92" t="s">
        <v>317</v>
      </c>
    </row>
    <row r="7" ht="19" customHeight="1" spans="1:20">
      <c r="A7" s="92" t="s">
        <v>5</v>
      </c>
      <c r="B7" s="92" t="s">
        <v>5</v>
      </c>
      <c r="C7" s="92" t="s">
        <v>5</v>
      </c>
      <c r="D7" s="92" t="s">
        <v>5</v>
      </c>
      <c r="E7" s="92" t="s">
        <v>5</v>
      </c>
      <c r="F7" s="92" t="s">
        <v>5</v>
      </c>
      <c r="G7" s="92" t="s">
        <v>5</v>
      </c>
      <c r="H7" s="92" t="s">
        <v>5</v>
      </c>
      <c r="I7" s="92" t="s">
        <v>5</v>
      </c>
      <c r="J7" s="92" t="s">
        <v>5</v>
      </c>
      <c r="K7" s="92" t="s">
        <v>5</v>
      </c>
      <c r="L7" s="92" t="s">
        <v>5</v>
      </c>
      <c r="M7" s="92" t="s">
        <v>5</v>
      </c>
      <c r="N7" s="92" t="s">
        <v>5</v>
      </c>
      <c r="O7" s="92" t="s">
        <v>5</v>
      </c>
      <c r="P7" s="92" t="s">
        <v>5</v>
      </c>
      <c r="Q7" s="92" t="s">
        <v>5</v>
      </c>
      <c r="R7" s="92" t="s">
        <v>5</v>
      </c>
      <c r="S7" s="92" t="s">
        <v>5</v>
      </c>
      <c r="T7" s="92" t="s">
        <v>5</v>
      </c>
    </row>
    <row r="8" ht="19" customHeight="1" spans="1:20">
      <c r="A8" s="92" t="s">
        <v>126</v>
      </c>
      <c r="B8" s="92" t="s">
        <v>127</v>
      </c>
      <c r="C8" s="92" t="s">
        <v>128</v>
      </c>
      <c r="D8" s="92" t="s">
        <v>11</v>
      </c>
      <c r="E8" s="93" t="s">
        <v>12</v>
      </c>
      <c r="F8" s="93" t="s">
        <v>13</v>
      </c>
      <c r="G8" s="93" t="s">
        <v>21</v>
      </c>
      <c r="H8" s="93" t="s">
        <v>25</v>
      </c>
      <c r="I8" s="93" t="s">
        <v>29</v>
      </c>
      <c r="J8" s="93" t="s">
        <v>33</v>
      </c>
      <c r="K8" s="93" t="s">
        <v>37</v>
      </c>
      <c r="L8" s="93" t="s">
        <v>41</v>
      </c>
      <c r="M8" s="93" t="s">
        <v>44</v>
      </c>
      <c r="N8" s="93" t="s">
        <v>47</v>
      </c>
      <c r="O8" s="93" t="s">
        <v>50</v>
      </c>
      <c r="P8" s="93" t="s">
        <v>53</v>
      </c>
      <c r="Q8" s="93" t="s">
        <v>56</v>
      </c>
      <c r="R8" s="93" t="s">
        <v>59</v>
      </c>
      <c r="S8" s="93" t="s">
        <v>62</v>
      </c>
      <c r="T8" s="93" t="s">
        <v>65</v>
      </c>
    </row>
    <row r="9" ht="19" customHeight="1" spans="1:20">
      <c r="A9" s="92" t="s">
        <v>5</v>
      </c>
      <c r="B9" s="92" t="s">
        <v>5</v>
      </c>
      <c r="C9" s="92" t="s">
        <v>5</v>
      </c>
      <c r="D9" s="92" t="s">
        <v>129</v>
      </c>
      <c r="E9" s="46">
        <v>86903.75</v>
      </c>
      <c r="F9" s="46">
        <v>63513.75</v>
      </c>
      <c r="G9" s="46">
        <v>23390</v>
      </c>
      <c r="H9" s="46">
        <v>59261975.8</v>
      </c>
      <c r="I9" s="46">
        <v>30801468.13</v>
      </c>
      <c r="J9" s="46">
        <v>28460507.67</v>
      </c>
      <c r="K9" s="46">
        <v>59312716.39</v>
      </c>
      <c r="L9" s="46">
        <v>30864981.88</v>
      </c>
      <c r="M9" s="46">
        <v>29620896.52</v>
      </c>
      <c r="N9" s="46">
        <v>1244085.36</v>
      </c>
      <c r="O9" s="46">
        <v>28447734.51</v>
      </c>
      <c r="P9" s="46">
        <v>36163.16</v>
      </c>
      <c r="Q9" s="46">
        <v>0</v>
      </c>
      <c r="R9" s="46">
        <v>36163.16</v>
      </c>
      <c r="S9" s="46">
        <v>36163.16</v>
      </c>
      <c r="T9" s="46">
        <v>0</v>
      </c>
    </row>
    <row r="10" s="86" customFormat="1" ht="19.5" customHeight="1" spans="1:20">
      <c r="A10" s="57" t="s">
        <v>130</v>
      </c>
      <c r="B10" s="58"/>
      <c r="C10" s="58"/>
      <c r="D10" s="58" t="s">
        <v>131</v>
      </c>
      <c r="E10" s="46">
        <f>E11+E14+E17+E19+E21+E23</f>
        <v>0</v>
      </c>
      <c r="F10" s="46">
        <f t="shared" ref="F10:T10" si="0">F11+F14+F17+F19+F21+F23</f>
        <v>0</v>
      </c>
      <c r="G10" s="46">
        <f t="shared" si="0"/>
        <v>0</v>
      </c>
      <c r="H10" s="46">
        <f t="shared" si="0"/>
        <v>23502097.17</v>
      </c>
      <c r="I10" s="46">
        <f t="shared" si="0"/>
        <v>22088714.39</v>
      </c>
      <c r="J10" s="46">
        <f t="shared" si="0"/>
        <v>1413382.78</v>
      </c>
      <c r="K10" s="46">
        <f t="shared" si="0"/>
        <v>23502097.17</v>
      </c>
      <c r="L10" s="46">
        <f t="shared" si="0"/>
        <v>22088714.39</v>
      </c>
      <c r="M10" s="46">
        <f t="shared" si="0"/>
        <v>20845529.03</v>
      </c>
      <c r="N10" s="46">
        <f t="shared" si="0"/>
        <v>1243185.36</v>
      </c>
      <c r="O10" s="46">
        <f t="shared" si="0"/>
        <v>1413382.78</v>
      </c>
      <c r="P10" s="46">
        <f t="shared" si="0"/>
        <v>0</v>
      </c>
      <c r="Q10" s="46">
        <f t="shared" si="0"/>
        <v>0</v>
      </c>
      <c r="R10" s="46">
        <f t="shared" si="0"/>
        <v>0</v>
      </c>
      <c r="S10" s="46">
        <f t="shared" si="0"/>
        <v>0</v>
      </c>
      <c r="T10" s="46">
        <f t="shared" si="0"/>
        <v>0</v>
      </c>
    </row>
    <row r="11" s="86" customFormat="1" ht="19.5" customHeight="1" spans="1:20">
      <c r="A11" s="57" t="s">
        <v>132</v>
      </c>
      <c r="B11" s="58"/>
      <c r="C11" s="58"/>
      <c r="D11" s="58" t="s">
        <v>133</v>
      </c>
      <c r="E11" s="46">
        <f>E12+E13</f>
        <v>0</v>
      </c>
      <c r="F11" s="46">
        <f t="shared" ref="F11:T11" si="1">F12+F13</f>
        <v>0</v>
      </c>
      <c r="G11" s="46">
        <f t="shared" si="1"/>
        <v>0</v>
      </c>
      <c r="H11" s="46">
        <f t="shared" si="1"/>
        <v>86137</v>
      </c>
      <c r="I11" s="46">
        <f t="shared" si="1"/>
        <v>46500</v>
      </c>
      <c r="J11" s="46">
        <f t="shared" si="1"/>
        <v>39637</v>
      </c>
      <c r="K11" s="46">
        <f t="shared" si="1"/>
        <v>86137</v>
      </c>
      <c r="L11" s="46">
        <f t="shared" si="1"/>
        <v>46500</v>
      </c>
      <c r="M11" s="46">
        <f t="shared" si="1"/>
        <v>0</v>
      </c>
      <c r="N11" s="46">
        <f t="shared" si="1"/>
        <v>46500</v>
      </c>
      <c r="O11" s="46">
        <f t="shared" si="1"/>
        <v>39637</v>
      </c>
      <c r="P11" s="46">
        <f t="shared" si="1"/>
        <v>0</v>
      </c>
      <c r="Q11" s="46">
        <f t="shared" si="1"/>
        <v>0</v>
      </c>
      <c r="R11" s="46">
        <f t="shared" si="1"/>
        <v>0</v>
      </c>
      <c r="S11" s="46">
        <f t="shared" si="1"/>
        <v>0</v>
      </c>
      <c r="T11" s="46">
        <f t="shared" si="1"/>
        <v>0</v>
      </c>
    </row>
    <row r="12" s="86" customFormat="1" ht="19.5" customHeight="1" spans="1:20">
      <c r="A12" s="57" t="s">
        <v>134</v>
      </c>
      <c r="B12" s="58"/>
      <c r="C12" s="58"/>
      <c r="D12" s="58" t="s">
        <v>135</v>
      </c>
      <c r="E12" s="46">
        <v>0</v>
      </c>
      <c r="F12" s="46">
        <v>0</v>
      </c>
      <c r="G12" s="46">
        <v>0</v>
      </c>
      <c r="H12" s="46">
        <v>39637</v>
      </c>
      <c r="I12" s="46">
        <v>0</v>
      </c>
      <c r="J12" s="46">
        <v>39637</v>
      </c>
      <c r="K12" s="46">
        <v>39637</v>
      </c>
      <c r="L12" s="46">
        <v>0</v>
      </c>
      <c r="M12" s="46">
        <v>0</v>
      </c>
      <c r="N12" s="46">
        <v>0</v>
      </c>
      <c r="O12" s="46">
        <v>39637</v>
      </c>
      <c r="P12" s="46">
        <v>0</v>
      </c>
      <c r="Q12" s="46">
        <v>0</v>
      </c>
      <c r="R12" s="46">
        <v>0</v>
      </c>
      <c r="S12" s="46">
        <v>0</v>
      </c>
      <c r="T12" s="46">
        <v>0</v>
      </c>
    </row>
    <row r="13" s="86" customFormat="1" ht="19.5" customHeight="1" spans="1:20">
      <c r="A13" s="57" t="s">
        <v>138</v>
      </c>
      <c r="B13" s="58"/>
      <c r="C13" s="58"/>
      <c r="D13" s="58" t="s">
        <v>139</v>
      </c>
      <c r="E13" s="46">
        <v>0</v>
      </c>
      <c r="F13" s="46">
        <v>0</v>
      </c>
      <c r="G13" s="46">
        <v>0</v>
      </c>
      <c r="H13" s="46">
        <v>46500</v>
      </c>
      <c r="I13" s="46">
        <v>46500</v>
      </c>
      <c r="J13" s="46">
        <v>0</v>
      </c>
      <c r="K13" s="46">
        <v>46500</v>
      </c>
      <c r="L13" s="46">
        <v>46500</v>
      </c>
      <c r="M13" s="46">
        <v>0</v>
      </c>
      <c r="N13" s="46">
        <v>46500</v>
      </c>
      <c r="O13" s="46">
        <v>0</v>
      </c>
      <c r="P13" s="46">
        <v>0</v>
      </c>
      <c r="Q13" s="46">
        <v>0</v>
      </c>
      <c r="R13" s="46">
        <v>0</v>
      </c>
      <c r="S13" s="46">
        <v>0</v>
      </c>
      <c r="T13" s="46">
        <v>0</v>
      </c>
    </row>
    <row r="14" s="86" customFormat="1" ht="19.5" customHeight="1" spans="1:20">
      <c r="A14" s="56" t="s">
        <v>140</v>
      </c>
      <c r="B14" s="56"/>
      <c r="C14" s="56"/>
      <c r="D14" s="56" t="s">
        <v>141</v>
      </c>
      <c r="E14" s="46">
        <f>E15+E16</f>
        <v>0</v>
      </c>
      <c r="F14" s="46">
        <f t="shared" ref="F14:T14" si="2">F15+F16</f>
        <v>0</v>
      </c>
      <c r="G14" s="46">
        <f t="shared" si="2"/>
        <v>0</v>
      </c>
      <c r="H14" s="46">
        <f t="shared" si="2"/>
        <v>12816293.51</v>
      </c>
      <c r="I14" s="46">
        <f t="shared" si="2"/>
        <v>11880578.53</v>
      </c>
      <c r="J14" s="46">
        <f t="shared" si="2"/>
        <v>935714.98</v>
      </c>
      <c r="K14" s="46">
        <f t="shared" si="2"/>
        <v>12816293.51</v>
      </c>
      <c r="L14" s="46">
        <f t="shared" si="2"/>
        <v>11880578.53</v>
      </c>
      <c r="M14" s="46">
        <f t="shared" si="2"/>
        <v>10982096.66</v>
      </c>
      <c r="N14" s="46">
        <f t="shared" si="2"/>
        <v>898481.87</v>
      </c>
      <c r="O14" s="46">
        <f t="shared" si="2"/>
        <v>935714.98</v>
      </c>
      <c r="P14" s="46">
        <f t="shared" si="2"/>
        <v>0</v>
      </c>
      <c r="Q14" s="46">
        <f t="shared" si="2"/>
        <v>0</v>
      </c>
      <c r="R14" s="46">
        <f t="shared" si="2"/>
        <v>0</v>
      </c>
      <c r="S14" s="46">
        <f t="shared" si="2"/>
        <v>0</v>
      </c>
      <c r="T14" s="46">
        <f t="shared" si="2"/>
        <v>0</v>
      </c>
    </row>
    <row r="15" s="86" customFormat="1" ht="19.5" customHeight="1" spans="1:20">
      <c r="A15" s="57" t="s">
        <v>142</v>
      </c>
      <c r="B15" s="58"/>
      <c r="C15" s="58"/>
      <c r="D15" s="58" t="s">
        <v>143</v>
      </c>
      <c r="E15" s="46">
        <v>0</v>
      </c>
      <c r="F15" s="46">
        <v>0</v>
      </c>
      <c r="G15" s="46">
        <v>0</v>
      </c>
      <c r="H15" s="46">
        <v>11216115.58</v>
      </c>
      <c r="I15" s="46">
        <v>11146389.35</v>
      </c>
      <c r="J15" s="46">
        <v>69726.23</v>
      </c>
      <c r="K15" s="46">
        <v>11216115.58</v>
      </c>
      <c r="L15" s="46">
        <v>11146389.35</v>
      </c>
      <c r="M15" s="46">
        <v>10480874.48</v>
      </c>
      <c r="N15" s="46">
        <v>665514.87</v>
      </c>
      <c r="O15" s="46">
        <v>69726.23</v>
      </c>
      <c r="P15" s="46">
        <v>0</v>
      </c>
      <c r="Q15" s="46">
        <v>0</v>
      </c>
      <c r="R15" s="46">
        <v>0</v>
      </c>
      <c r="S15" s="46">
        <v>0</v>
      </c>
      <c r="T15" s="46">
        <v>0</v>
      </c>
    </row>
    <row r="16" s="86" customFormat="1" ht="19.5" customHeight="1" spans="1:20">
      <c r="A16" s="57" t="s">
        <v>146</v>
      </c>
      <c r="B16" s="58"/>
      <c r="C16" s="58"/>
      <c r="D16" s="58" t="s">
        <v>147</v>
      </c>
      <c r="E16" s="46">
        <v>0</v>
      </c>
      <c r="F16" s="46">
        <v>0</v>
      </c>
      <c r="G16" s="46">
        <v>0</v>
      </c>
      <c r="H16" s="46">
        <v>1600177.93</v>
      </c>
      <c r="I16" s="46">
        <v>734189.18</v>
      </c>
      <c r="J16" s="46">
        <v>865988.75</v>
      </c>
      <c r="K16" s="46">
        <v>1600177.93</v>
      </c>
      <c r="L16" s="46">
        <v>734189.18</v>
      </c>
      <c r="M16" s="46">
        <v>501222.18</v>
      </c>
      <c r="N16" s="46">
        <v>232967</v>
      </c>
      <c r="O16" s="46">
        <v>865988.75</v>
      </c>
      <c r="P16" s="46">
        <v>0</v>
      </c>
      <c r="Q16" s="46">
        <v>0</v>
      </c>
      <c r="R16" s="46">
        <v>0</v>
      </c>
      <c r="S16" s="46">
        <v>0</v>
      </c>
      <c r="T16" s="46">
        <v>0</v>
      </c>
    </row>
    <row r="17" s="86" customFormat="1" ht="19.5" customHeight="1" spans="1:20">
      <c r="A17" s="56" t="s">
        <v>148</v>
      </c>
      <c r="B17" s="56"/>
      <c r="C17" s="56"/>
      <c r="D17" s="56" t="s">
        <v>149</v>
      </c>
      <c r="E17" s="46">
        <f>E18</f>
        <v>0</v>
      </c>
      <c r="F17" s="46">
        <f t="shared" ref="F17:T17" si="3">F18</f>
        <v>0</v>
      </c>
      <c r="G17" s="46">
        <f t="shared" si="3"/>
        <v>0</v>
      </c>
      <c r="H17" s="46">
        <f t="shared" si="3"/>
        <v>179200</v>
      </c>
      <c r="I17" s="46">
        <f t="shared" si="3"/>
        <v>0</v>
      </c>
      <c r="J17" s="46">
        <f t="shared" si="3"/>
        <v>179200</v>
      </c>
      <c r="K17" s="46">
        <f t="shared" si="3"/>
        <v>179200</v>
      </c>
      <c r="L17" s="46">
        <f t="shared" si="3"/>
        <v>0</v>
      </c>
      <c r="M17" s="46">
        <f t="shared" si="3"/>
        <v>0</v>
      </c>
      <c r="N17" s="46">
        <f t="shared" si="3"/>
        <v>0</v>
      </c>
      <c r="O17" s="46">
        <f t="shared" si="3"/>
        <v>179200</v>
      </c>
      <c r="P17" s="46">
        <f t="shared" si="3"/>
        <v>0</v>
      </c>
      <c r="Q17" s="46">
        <f t="shared" si="3"/>
        <v>0</v>
      </c>
      <c r="R17" s="46">
        <f t="shared" si="3"/>
        <v>0</v>
      </c>
      <c r="S17" s="46">
        <f t="shared" si="3"/>
        <v>0</v>
      </c>
      <c r="T17" s="46">
        <f t="shared" si="3"/>
        <v>0</v>
      </c>
    </row>
    <row r="18" s="86" customFormat="1" ht="19.5" customHeight="1" spans="1:20">
      <c r="A18" s="57" t="s">
        <v>150</v>
      </c>
      <c r="B18" s="58"/>
      <c r="C18" s="58"/>
      <c r="D18" s="58" t="s">
        <v>151</v>
      </c>
      <c r="E18" s="46">
        <v>0</v>
      </c>
      <c r="F18" s="46">
        <v>0</v>
      </c>
      <c r="G18" s="46">
        <v>0</v>
      </c>
      <c r="H18" s="46">
        <v>179200</v>
      </c>
      <c r="I18" s="46">
        <v>0</v>
      </c>
      <c r="J18" s="46">
        <v>179200</v>
      </c>
      <c r="K18" s="46">
        <v>179200</v>
      </c>
      <c r="L18" s="46">
        <v>0</v>
      </c>
      <c r="M18" s="46">
        <v>0</v>
      </c>
      <c r="N18" s="46">
        <v>0</v>
      </c>
      <c r="O18" s="46">
        <v>179200</v>
      </c>
      <c r="P18" s="46">
        <v>0</v>
      </c>
      <c r="Q18" s="46">
        <v>0</v>
      </c>
      <c r="R18" s="46">
        <v>0</v>
      </c>
      <c r="S18" s="46">
        <v>0</v>
      </c>
      <c r="T18" s="46">
        <v>0</v>
      </c>
    </row>
    <row r="19" s="86" customFormat="1" ht="19.5" customHeight="1" spans="1:20">
      <c r="A19" s="56" t="s">
        <v>152</v>
      </c>
      <c r="B19" s="56"/>
      <c r="C19" s="56"/>
      <c r="D19" s="56" t="s">
        <v>153</v>
      </c>
      <c r="E19" s="46">
        <f>E20</f>
        <v>0</v>
      </c>
      <c r="F19" s="46">
        <f t="shared" ref="F19:T19" si="4">F20</f>
        <v>0</v>
      </c>
      <c r="G19" s="46">
        <f t="shared" si="4"/>
        <v>0</v>
      </c>
      <c r="H19" s="46">
        <f t="shared" si="4"/>
        <v>882</v>
      </c>
      <c r="I19" s="46">
        <f t="shared" si="4"/>
        <v>882</v>
      </c>
      <c r="J19" s="46">
        <f t="shared" si="4"/>
        <v>0</v>
      </c>
      <c r="K19" s="46">
        <f t="shared" si="4"/>
        <v>882</v>
      </c>
      <c r="L19" s="46">
        <f t="shared" si="4"/>
        <v>882</v>
      </c>
      <c r="M19" s="46">
        <f t="shared" si="4"/>
        <v>0</v>
      </c>
      <c r="N19" s="46">
        <f t="shared" si="4"/>
        <v>882</v>
      </c>
      <c r="O19" s="46">
        <f t="shared" si="4"/>
        <v>0</v>
      </c>
      <c r="P19" s="46">
        <f t="shared" si="4"/>
        <v>0</v>
      </c>
      <c r="Q19" s="46">
        <f t="shared" si="4"/>
        <v>0</v>
      </c>
      <c r="R19" s="46">
        <f t="shared" si="4"/>
        <v>0</v>
      </c>
      <c r="S19" s="46">
        <f t="shared" si="4"/>
        <v>0</v>
      </c>
      <c r="T19" s="46">
        <f t="shared" si="4"/>
        <v>0</v>
      </c>
    </row>
    <row r="20" s="86" customFormat="1" ht="19.5" customHeight="1" spans="1:20">
      <c r="A20" s="57" t="s">
        <v>154</v>
      </c>
      <c r="B20" s="58"/>
      <c r="C20" s="58"/>
      <c r="D20" s="58" t="s">
        <v>155</v>
      </c>
      <c r="E20" s="46">
        <v>0</v>
      </c>
      <c r="F20" s="46">
        <v>0</v>
      </c>
      <c r="G20" s="46">
        <v>0</v>
      </c>
      <c r="H20" s="46">
        <v>882</v>
      </c>
      <c r="I20" s="46">
        <v>882</v>
      </c>
      <c r="J20" s="46">
        <v>0</v>
      </c>
      <c r="K20" s="46">
        <v>882</v>
      </c>
      <c r="L20" s="46">
        <v>882</v>
      </c>
      <c r="M20" s="46">
        <v>0</v>
      </c>
      <c r="N20" s="46">
        <v>882</v>
      </c>
      <c r="O20" s="46">
        <v>0</v>
      </c>
      <c r="P20" s="46">
        <v>0</v>
      </c>
      <c r="Q20" s="46">
        <v>0</v>
      </c>
      <c r="R20" s="46">
        <v>0</v>
      </c>
      <c r="S20" s="46">
        <v>0</v>
      </c>
      <c r="T20" s="46">
        <v>0</v>
      </c>
    </row>
    <row r="21" s="86" customFormat="1" ht="19.5" customHeight="1" spans="1:20">
      <c r="A21" s="56" t="s">
        <v>156</v>
      </c>
      <c r="B21" s="56"/>
      <c r="C21" s="56"/>
      <c r="D21" s="56" t="s">
        <v>157</v>
      </c>
      <c r="E21" s="46">
        <f>E22</f>
        <v>0</v>
      </c>
      <c r="F21" s="46">
        <f t="shared" ref="F21:T21" si="5">F22</f>
        <v>0</v>
      </c>
      <c r="G21" s="46">
        <f t="shared" si="5"/>
        <v>0</v>
      </c>
      <c r="H21" s="46">
        <f t="shared" si="5"/>
        <v>13804</v>
      </c>
      <c r="I21" s="46">
        <f t="shared" si="5"/>
        <v>13804</v>
      </c>
      <c r="J21" s="46">
        <f t="shared" si="5"/>
        <v>0</v>
      </c>
      <c r="K21" s="46">
        <f t="shared" si="5"/>
        <v>13804</v>
      </c>
      <c r="L21" s="46">
        <f t="shared" si="5"/>
        <v>13804</v>
      </c>
      <c r="M21" s="46">
        <f t="shared" si="5"/>
        <v>0</v>
      </c>
      <c r="N21" s="46">
        <f t="shared" si="5"/>
        <v>13804</v>
      </c>
      <c r="O21" s="46">
        <f t="shared" si="5"/>
        <v>0</v>
      </c>
      <c r="P21" s="46">
        <f t="shared" si="5"/>
        <v>0</v>
      </c>
      <c r="Q21" s="46">
        <f t="shared" si="5"/>
        <v>0</v>
      </c>
      <c r="R21" s="46">
        <f t="shared" si="5"/>
        <v>0</v>
      </c>
      <c r="S21" s="46">
        <f t="shared" si="5"/>
        <v>0</v>
      </c>
      <c r="T21" s="46">
        <f t="shared" si="5"/>
        <v>0</v>
      </c>
    </row>
    <row r="22" s="86" customFormat="1" ht="19.5" customHeight="1" spans="1:20">
      <c r="A22" s="57" t="s">
        <v>158</v>
      </c>
      <c r="B22" s="58"/>
      <c r="C22" s="58"/>
      <c r="D22" s="58" t="s">
        <v>157</v>
      </c>
      <c r="E22" s="46">
        <v>0</v>
      </c>
      <c r="F22" s="46">
        <v>0</v>
      </c>
      <c r="G22" s="46">
        <v>0</v>
      </c>
      <c r="H22" s="46">
        <v>13804</v>
      </c>
      <c r="I22" s="46">
        <v>13804</v>
      </c>
      <c r="J22" s="46">
        <v>0</v>
      </c>
      <c r="K22" s="46">
        <v>13804</v>
      </c>
      <c r="L22" s="46">
        <v>13804</v>
      </c>
      <c r="M22" s="46">
        <v>0</v>
      </c>
      <c r="N22" s="46">
        <v>13804</v>
      </c>
      <c r="O22" s="46">
        <v>0</v>
      </c>
      <c r="P22" s="46">
        <v>0</v>
      </c>
      <c r="Q22" s="46">
        <v>0</v>
      </c>
      <c r="R22" s="46">
        <v>0</v>
      </c>
      <c r="S22" s="46">
        <v>0</v>
      </c>
      <c r="T22" s="46">
        <v>0</v>
      </c>
    </row>
    <row r="23" s="86" customFormat="1" ht="19.5" customHeight="1" spans="1:20">
      <c r="A23" s="57" t="s">
        <v>159</v>
      </c>
      <c r="B23" s="58"/>
      <c r="C23" s="58"/>
      <c r="D23" s="58" t="s">
        <v>160</v>
      </c>
      <c r="E23" s="46">
        <f>E24</f>
        <v>0</v>
      </c>
      <c r="F23" s="46">
        <f t="shared" ref="F23:T23" si="6">F24</f>
        <v>0</v>
      </c>
      <c r="G23" s="46">
        <f t="shared" si="6"/>
        <v>0</v>
      </c>
      <c r="H23" s="46">
        <f t="shared" si="6"/>
        <v>10405780.66</v>
      </c>
      <c r="I23" s="46">
        <f t="shared" si="6"/>
        <v>10146949.86</v>
      </c>
      <c r="J23" s="46">
        <f t="shared" si="6"/>
        <v>258830.8</v>
      </c>
      <c r="K23" s="46">
        <f t="shared" si="6"/>
        <v>10405780.66</v>
      </c>
      <c r="L23" s="46">
        <f t="shared" si="6"/>
        <v>10146949.86</v>
      </c>
      <c r="M23" s="46">
        <f t="shared" si="6"/>
        <v>9863432.37</v>
      </c>
      <c r="N23" s="46">
        <f t="shared" si="6"/>
        <v>283517.49</v>
      </c>
      <c r="O23" s="46">
        <f t="shared" si="6"/>
        <v>258830.8</v>
      </c>
      <c r="P23" s="46">
        <f t="shared" si="6"/>
        <v>0</v>
      </c>
      <c r="Q23" s="46">
        <f t="shared" si="6"/>
        <v>0</v>
      </c>
      <c r="R23" s="46">
        <f t="shared" si="6"/>
        <v>0</v>
      </c>
      <c r="S23" s="46">
        <f t="shared" si="6"/>
        <v>0</v>
      </c>
      <c r="T23" s="46">
        <f t="shared" si="6"/>
        <v>0</v>
      </c>
    </row>
    <row r="24" s="86" customFormat="1" ht="19.5" customHeight="1" spans="1:20">
      <c r="A24" s="57" t="s">
        <v>161</v>
      </c>
      <c r="B24" s="58"/>
      <c r="C24" s="58"/>
      <c r="D24" s="58" t="s">
        <v>162</v>
      </c>
      <c r="E24" s="46">
        <v>0</v>
      </c>
      <c r="F24" s="46">
        <v>0</v>
      </c>
      <c r="G24" s="46">
        <v>0</v>
      </c>
      <c r="H24" s="46">
        <v>10405780.66</v>
      </c>
      <c r="I24" s="46">
        <v>10146949.86</v>
      </c>
      <c r="J24" s="46">
        <v>258830.8</v>
      </c>
      <c r="K24" s="46">
        <v>10405780.66</v>
      </c>
      <c r="L24" s="46">
        <v>10146949.86</v>
      </c>
      <c r="M24" s="46">
        <v>9863432.37</v>
      </c>
      <c r="N24" s="46">
        <v>283517.49</v>
      </c>
      <c r="O24" s="46">
        <v>258830.8</v>
      </c>
      <c r="P24" s="46">
        <v>0</v>
      </c>
      <c r="Q24" s="46">
        <v>0</v>
      </c>
      <c r="R24" s="46">
        <v>0</v>
      </c>
      <c r="S24" s="46">
        <v>0</v>
      </c>
      <c r="T24" s="46">
        <v>0</v>
      </c>
    </row>
    <row r="25" s="86" customFormat="1" ht="19.5" customHeight="1" spans="1:20">
      <c r="A25" s="56" t="s">
        <v>163</v>
      </c>
      <c r="B25" s="56"/>
      <c r="C25" s="56"/>
      <c r="D25" s="56" t="s">
        <v>164</v>
      </c>
      <c r="E25" s="46">
        <f>E26</f>
        <v>0</v>
      </c>
      <c r="F25" s="46">
        <f t="shared" ref="F25:T25" si="7">F26</f>
        <v>0</v>
      </c>
      <c r="G25" s="46">
        <f t="shared" si="7"/>
        <v>0</v>
      </c>
      <c r="H25" s="46">
        <f t="shared" si="7"/>
        <v>140584</v>
      </c>
      <c r="I25" s="46">
        <f t="shared" si="7"/>
        <v>0</v>
      </c>
      <c r="J25" s="46">
        <f t="shared" si="7"/>
        <v>140584</v>
      </c>
      <c r="K25" s="46">
        <f t="shared" si="7"/>
        <v>140584</v>
      </c>
      <c r="L25" s="46">
        <f t="shared" si="7"/>
        <v>0</v>
      </c>
      <c r="M25" s="46">
        <f t="shared" si="7"/>
        <v>0</v>
      </c>
      <c r="N25" s="46">
        <f t="shared" si="7"/>
        <v>0</v>
      </c>
      <c r="O25" s="46">
        <f t="shared" si="7"/>
        <v>140584</v>
      </c>
      <c r="P25" s="46">
        <f t="shared" si="7"/>
        <v>0</v>
      </c>
      <c r="Q25" s="46">
        <f t="shared" si="7"/>
        <v>0</v>
      </c>
      <c r="R25" s="46">
        <f t="shared" si="7"/>
        <v>0</v>
      </c>
      <c r="S25" s="46">
        <f t="shared" si="7"/>
        <v>0</v>
      </c>
      <c r="T25" s="46">
        <f t="shared" si="7"/>
        <v>0</v>
      </c>
    </row>
    <row r="26" s="86" customFormat="1" ht="19.5" customHeight="1" spans="1:20">
      <c r="A26" s="56" t="s">
        <v>165</v>
      </c>
      <c r="B26" s="56"/>
      <c r="C26" s="56"/>
      <c r="D26" s="56" t="s">
        <v>166</v>
      </c>
      <c r="E26" s="46">
        <f>E27</f>
        <v>0</v>
      </c>
      <c r="F26" s="46">
        <f t="shared" ref="F26:T26" si="8">F27</f>
        <v>0</v>
      </c>
      <c r="G26" s="46">
        <f t="shared" si="8"/>
        <v>0</v>
      </c>
      <c r="H26" s="46">
        <f t="shared" si="8"/>
        <v>140584</v>
      </c>
      <c r="I26" s="46">
        <f t="shared" si="8"/>
        <v>0</v>
      </c>
      <c r="J26" s="46">
        <f t="shared" si="8"/>
        <v>140584</v>
      </c>
      <c r="K26" s="46">
        <f t="shared" si="8"/>
        <v>140584</v>
      </c>
      <c r="L26" s="46">
        <f t="shared" si="8"/>
        <v>0</v>
      </c>
      <c r="M26" s="46">
        <f t="shared" si="8"/>
        <v>0</v>
      </c>
      <c r="N26" s="46">
        <f t="shared" si="8"/>
        <v>0</v>
      </c>
      <c r="O26" s="46">
        <f t="shared" si="8"/>
        <v>140584</v>
      </c>
      <c r="P26" s="46">
        <f t="shared" si="8"/>
        <v>0</v>
      </c>
      <c r="Q26" s="46">
        <f t="shared" si="8"/>
        <v>0</v>
      </c>
      <c r="R26" s="46">
        <f t="shared" si="8"/>
        <v>0</v>
      </c>
      <c r="S26" s="46">
        <f t="shared" si="8"/>
        <v>0</v>
      </c>
      <c r="T26" s="46">
        <f t="shared" si="8"/>
        <v>0</v>
      </c>
    </row>
    <row r="27" s="86" customFormat="1" ht="19.5" customHeight="1" spans="1:20">
      <c r="A27" s="57" t="s">
        <v>167</v>
      </c>
      <c r="B27" s="58"/>
      <c r="C27" s="58"/>
      <c r="D27" s="58" t="s">
        <v>168</v>
      </c>
      <c r="E27" s="46">
        <v>0</v>
      </c>
      <c r="F27" s="46">
        <v>0</v>
      </c>
      <c r="G27" s="46">
        <v>0</v>
      </c>
      <c r="H27" s="46">
        <v>140584</v>
      </c>
      <c r="I27" s="46">
        <v>0</v>
      </c>
      <c r="J27" s="46">
        <v>140584</v>
      </c>
      <c r="K27" s="46">
        <v>140584</v>
      </c>
      <c r="L27" s="46">
        <v>0</v>
      </c>
      <c r="M27" s="46">
        <v>0</v>
      </c>
      <c r="N27" s="46">
        <v>0</v>
      </c>
      <c r="O27" s="46">
        <v>140584</v>
      </c>
      <c r="P27" s="46">
        <v>0</v>
      </c>
      <c r="Q27" s="46">
        <v>0</v>
      </c>
      <c r="R27" s="46">
        <v>0</v>
      </c>
      <c r="S27" s="46">
        <v>0</v>
      </c>
      <c r="T27" s="46">
        <v>0</v>
      </c>
    </row>
    <row r="28" s="86" customFormat="1" ht="19.5" customHeight="1" spans="1:20">
      <c r="A28" s="56" t="s">
        <v>169</v>
      </c>
      <c r="B28" s="56"/>
      <c r="C28" s="56"/>
      <c r="D28" s="56" t="s">
        <v>170</v>
      </c>
      <c r="E28" s="46">
        <f>E29</f>
        <v>0</v>
      </c>
      <c r="F28" s="46">
        <f t="shared" ref="F28:T28" si="9">F29</f>
        <v>0</v>
      </c>
      <c r="G28" s="46">
        <f t="shared" si="9"/>
        <v>0</v>
      </c>
      <c r="H28" s="46">
        <f t="shared" si="9"/>
        <v>20919.75</v>
      </c>
      <c r="I28" s="46">
        <f t="shared" si="9"/>
        <v>0</v>
      </c>
      <c r="J28" s="46">
        <f t="shared" si="9"/>
        <v>20919.75</v>
      </c>
      <c r="K28" s="46">
        <f t="shared" si="9"/>
        <v>20919.75</v>
      </c>
      <c r="L28" s="46">
        <f t="shared" si="9"/>
        <v>0</v>
      </c>
      <c r="M28" s="46">
        <f t="shared" si="9"/>
        <v>0</v>
      </c>
      <c r="N28" s="46">
        <f t="shared" si="9"/>
        <v>0</v>
      </c>
      <c r="O28" s="46">
        <f t="shared" si="9"/>
        <v>20919.75</v>
      </c>
      <c r="P28" s="46">
        <f t="shared" si="9"/>
        <v>0</v>
      </c>
      <c r="Q28" s="46">
        <f t="shared" si="9"/>
        <v>0</v>
      </c>
      <c r="R28" s="46">
        <f t="shared" si="9"/>
        <v>0</v>
      </c>
      <c r="S28" s="46">
        <f t="shared" si="9"/>
        <v>0</v>
      </c>
      <c r="T28" s="46">
        <f t="shared" si="9"/>
        <v>0</v>
      </c>
    </row>
    <row r="29" s="86" customFormat="1" ht="19.5" customHeight="1" spans="1:20">
      <c r="A29" s="56" t="s">
        <v>171</v>
      </c>
      <c r="B29" s="56"/>
      <c r="C29" s="56"/>
      <c r="D29" s="56" t="s">
        <v>172</v>
      </c>
      <c r="E29" s="46">
        <f>E30</f>
        <v>0</v>
      </c>
      <c r="F29" s="46">
        <f t="shared" ref="F29:T29" si="10">F30</f>
        <v>0</v>
      </c>
      <c r="G29" s="46">
        <f t="shared" si="10"/>
        <v>0</v>
      </c>
      <c r="H29" s="46">
        <f t="shared" si="10"/>
        <v>20919.75</v>
      </c>
      <c r="I29" s="46">
        <f t="shared" si="10"/>
        <v>0</v>
      </c>
      <c r="J29" s="46">
        <f t="shared" si="10"/>
        <v>20919.75</v>
      </c>
      <c r="K29" s="46">
        <f t="shared" si="10"/>
        <v>20919.75</v>
      </c>
      <c r="L29" s="46">
        <f t="shared" si="10"/>
        <v>0</v>
      </c>
      <c r="M29" s="46">
        <f t="shared" si="10"/>
        <v>0</v>
      </c>
      <c r="N29" s="46">
        <f t="shared" si="10"/>
        <v>0</v>
      </c>
      <c r="O29" s="46">
        <f t="shared" si="10"/>
        <v>20919.75</v>
      </c>
      <c r="P29" s="46">
        <f t="shared" si="10"/>
        <v>0</v>
      </c>
      <c r="Q29" s="46">
        <f t="shared" si="10"/>
        <v>0</v>
      </c>
      <c r="R29" s="46">
        <f t="shared" si="10"/>
        <v>0</v>
      </c>
      <c r="S29" s="46">
        <f t="shared" si="10"/>
        <v>0</v>
      </c>
      <c r="T29" s="46">
        <f t="shared" si="10"/>
        <v>0</v>
      </c>
    </row>
    <row r="30" s="86" customFormat="1" ht="19.5" customHeight="1" spans="1:20">
      <c r="A30" s="57" t="s">
        <v>173</v>
      </c>
      <c r="B30" s="58"/>
      <c r="C30" s="58"/>
      <c r="D30" s="58" t="s">
        <v>174</v>
      </c>
      <c r="E30" s="46">
        <v>0</v>
      </c>
      <c r="F30" s="46">
        <v>0</v>
      </c>
      <c r="G30" s="46">
        <v>0</v>
      </c>
      <c r="H30" s="46">
        <v>20919.75</v>
      </c>
      <c r="I30" s="46">
        <v>0</v>
      </c>
      <c r="J30" s="46">
        <v>20919.75</v>
      </c>
      <c r="K30" s="46">
        <v>20919.75</v>
      </c>
      <c r="L30" s="46">
        <v>0</v>
      </c>
      <c r="M30" s="46">
        <v>0</v>
      </c>
      <c r="N30" s="46">
        <v>0</v>
      </c>
      <c r="O30" s="46">
        <v>20919.75</v>
      </c>
      <c r="P30" s="46">
        <v>0</v>
      </c>
      <c r="Q30" s="46">
        <v>0</v>
      </c>
      <c r="R30" s="46">
        <v>0</v>
      </c>
      <c r="S30" s="46">
        <v>0</v>
      </c>
      <c r="T30" s="46">
        <v>0</v>
      </c>
    </row>
    <row r="31" s="86" customFormat="1" ht="19.5" customHeight="1" spans="1:20">
      <c r="A31" s="56" t="s">
        <v>175</v>
      </c>
      <c r="B31" s="56"/>
      <c r="C31" s="56"/>
      <c r="D31" s="56" t="s">
        <v>176</v>
      </c>
      <c r="E31" s="46">
        <f>E32+E34+E39+E41</f>
        <v>86903.75</v>
      </c>
      <c r="F31" s="46">
        <f t="shared" ref="F31:T31" si="11">F32+F34+F39+F41</f>
        <v>63513.75</v>
      </c>
      <c r="G31" s="46">
        <f t="shared" si="11"/>
        <v>23390</v>
      </c>
      <c r="H31" s="46">
        <f t="shared" si="11"/>
        <v>2027950.88</v>
      </c>
      <c r="I31" s="46">
        <f t="shared" si="11"/>
        <v>1958250.05</v>
      </c>
      <c r="J31" s="46">
        <f t="shared" si="11"/>
        <v>69700.83</v>
      </c>
      <c r="K31" s="46">
        <f t="shared" si="11"/>
        <v>2091464.63</v>
      </c>
      <c r="L31" s="46">
        <f t="shared" si="11"/>
        <v>2021763.8</v>
      </c>
      <c r="M31" s="46">
        <f t="shared" si="11"/>
        <v>2020863.8</v>
      </c>
      <c r="N31" s="46">
        <f t="shared" si="11"/>
        <v>900</v>
      </c>
      <c r="O31" s="46">
        <f t="shared" si="11"/>
        <v>69700.83</v>
      </c>
      <c r="P31" s="46">
        <f t="shared" si="11"/>
        <v>23390</v>
      </c>
      <c r="Q31" s="46">
        <f t="shared" si="11"/>
        <v>0</v>
      </c>
      <c r="R31" s="46">
        <f t="shared" si="11"/>
        <v>23390</v>
      </c>
      <c r="S31" s="46">
        <f t="shared" si="11"/>
        <v>23390</v>
      </c>
      <c r="T31" s="46">
        <f t="shared" si="11"/>
        <v>0</v>
      </c>
    </row>
    <row r="32" s="86" customFormat="1" ht="19.5" customHeight="1" spans="1:20">
      <c r="A32" s="56" t="s">
        <v>177</v>
      </c>
      <c r="B32" s="56"/>
      <c r="C32" s="56"/>
      <c r="D32" s="56" t="s">
        <v>178</v>
      </c>
      <c r="E32" s="46">
        <f>E33</f>
        <v>23390</v>
      </c>
      <c r="F32" s="46">
        <f t="shared" ref="F32:T32" si="12">F33</f>
        <v>0</v>
      </c>
      <c r="G32" s="46">
        <f t="shared" si="12"/>
        <v>23390</v>
      </c>
      <c r="H32" s="46">
        <f t="shared" si="12"/>
        <v>0</v>
      </c>
      <c r="I32" s="46">
        <f t="shared" si="12"/>
        <v>0</v>
      </c>
      <c r="J32" s="46">
        <f t="shared" si="12"/>
        <v>0</v>
      </c>
      <c r="K32" s="46">
        <f t="shared" si="12"/>
        <v>0</v>
      </c>
      <c r="L32" s="46">
        <f t="shared" si="12"/>
        <v>0</v>
      </c>
      <c r="M32" s="46">
        <f t="shared" si="12"/>
        <v>0</v>
      </c>
      <c r="N32" s="46">
        <f t="shared" si="12"/>
        <v>0</v>
      </c>
      <c r="O32" s="46">
        <f t="shared" si="12"/>
        <v>0</v>
      </c>
      <c r="P32" s="46">
        <f t="shared" si="12"/>
        <v>23390</v>
      </c>
      <c r="Q32" s="46">
        <f t="shared" si="12"/>
        <v>0</v>
      </c>
      <c r="R32" s="46">
        <f t="shared" si="12"/>
        <v>23390</v>
      </c>
      <c r="S32" s="46">
        <f t="shared" si="12"/>
        <v>23390</v>
      </c>
      <c r="T32" s="46">
        <f t="shared" si="12"/>
        <v>0</v>
      </c>
    </row>
    <row r="33" s="86" customFormat="1" ht="19.5" customHeight="1" spans="1:20">
      <c r="A33" s="57" t="s">
        <v>179</v>
      </c>
      <c r="B33" s="58"/>
      <c r="C33" s="58"/>
      <c r="D33" s="58" t="s">
        <v>145</v>
      </c>
      <c r="E33" s="46">
        <v>23390</v>
      </c>
      <c r="F33" s="46">
        <v>0</v>
      </c>
      <c r="G33" s="46">
        <v>23390</v>
      </c>
      <c r="H33" s="46">
        <v>0</v>
      </c>
      <c r="I33" s="46">
        <v>0</v>
      </c>
      <c r="J33" s="46">
        <v>0</v>
      </c>
      <c r="K33" s="46">
        <v>0</v>
      </c>
      <c r="L33" s="46">
        <v>0</v>
      </c>
      <c r="M33" s="46">
        <v>0</v>
      </c>
      <c r="N33" s="46">
        <v>0</v>
      </c>
      <c r="O33" s="46">
        <v>0</v>
      </c>
      <c r="P33" s="46">
        <v>23390</v>
      </c>
      <c r="Q33" s="46">
        <v>0</v>
      </c>
      <c r="R33" s="46">
        <v>23390</v>
      </c>
      <c r="S33" s="46">
        <v>23390</v>
      </c>
      <c r="T33" s="46">
        <v>0</v>
      </c>
    </row>
    <row r="34" s="86" customFormat="1" ht="19.5" customHeight="1" spans="1:20">
      <c r="A34" s="56" t="s">
        <v>182</v>
      </c>
      <c r="B34" s="56"/>
      <c r="C34" s="56"/>
      <c r="D34" s="56" t="s">
        <v>183</v>
      </c>
      <c r="E34" s="46">
        <f>SUM(E35:E38)</f>
        <v>63513.75</v>
      </c>
      <c r="F34" s="46">
        <f t="shared" ref="F34:T34" si="13">SUM(F35:F38)</f>
        <v>63513.75</v>
      </c>
      <c r="G34" s="46">
        <f t="shared" si="13"/>
        <v>0</v>
      </c>
      <c r="H34" s="46">
        <f t="shared" si="13"/>
        <v>1945002.05</v>
      </c>
      <c r="I34" s="46">
        <f t="shared" si="13"/>
        <v>1945002.05</v>
      </c>
      <c r="J34" s="46">
        <f t="shared" si="13"/>
        <v>0</v>
      </c>
      <c r="K34" s="46">
        <f t="shared" si="13"/>
        <v>2008515.8</v>
      </c>
      <c r="L34" s="46">
        <f t="shared" si="13"/>
        <v>2008515.8</v>
      </c>
      <c r="M34" s="46">
        <f t="shared" si="13"/>
        <v>2007615.8</v>
      </c>
      <c r="N34" s="46">
        <f t="shared" si="13"/>
        <v>900</v>
      </c>
      <c r="O34" s="46">
        <f t="shared" si="13"/>
        <v>0</v>
      </c>
      <c r="P34" s="46">
        <f t="shared" si="13"/>
        <v>0</v>
      </c>
      <c r="Q34" s="46">
        <f t="shared" si="13"/>
        <v>0</v>
      </c>
      <c r="R34" s="46">
        <f t="shared" si="13"/>
        <v>0</v>
      </c>
      <c r="S34" s="46">
        <f t="shared" si="13"/>
        <v>0</v>
      </c>
      <c r="T34" s="46">
        <f t="shared" si="13"/>
        <v>0</v>
      </c>
    </row>
    <row r="35" s="86" customFormat="1" ht="19.5" customHeight="1" spans="1:20">
      <c r="A35" s="57" t="s">
        <v>184</v>
      </c>
      <c r="B35" s="58"/>
      <c r="C35" s="58"/>
      <c r="D35" s="58" t="s">
        <v>185</v>
      </c>
      <c r="E35" s="46">
        <v>0</v>
      </c>
      <c r="F35" s="46">
        <v>0</v>
      </c>
      <c r="G35" s="46">
        <v>0</v>
      </c>
      <c r="H35" s="46">
        <v>530100</v>
      </c>
      <c r="I35" s="46">
        <v>530100</v>
      </c>
      <c r="J35" s="46">
        <v>0</v>
      </c>
      <c r="K35" s="46">
        <v>530100</v>
      </c>
      <c r="L35" s="46">
        <v>530100</v>
      </c>
      <c r="M35" s="46">
        <v>529200</v>
      </c>
      <c r="N35" s="46">
        <v>900</v>
      </c>
      <c r="O35" s="46">
        <v>0</v>
      </c>
      <c r="P35" s="46">
        <v>0</v>
      </c>
      <c r="Q35" s="46">
        <v>0</v>
      </c>
      <c r="R35" s="46">
        <v>0</v>
      </c>
      <c r="S35" s="46">
        <v>0</v>
      </c>
      <c r="T35" s="46">
        <v>0</v>
      </c>
    </row>
    <row r="36" s="86" customFormat="1" ht="19.5" customHeight="1" spans="1:20">
      <c r="A36" s="57" t="s">
        <v>186</v>
      </c>
      <c r="B36" s="58"/>
      <c r="C36" s="58"/>
      <c r="D36" s="58" t="s">
        <v>187</v>
      </c>
      <c r="E36" s="46">
        <v>0</v>
      </c>
      <c r="F36" s="46">
        <v>0</v>
      </c>
      <c r="G36" s="46">
        <v>0</v>
      </c>
      <c r="H36" s="46">
        <v>61200</v>
      </c>
      <c r="I36" s="46">
        <v>61200</v>
      </c>
      <c r="J36" s="46">
        <v>0</v>
      </c>
      <c r="K36" s="46">
        <v>61200</v>
      </c>
      <c r="L36" s="46">
        <v>61200</v>
      </c>
      <c r="M36" s="46">
        <v>61200</v>
      </c>
      <c r="N36" s="46">
        <v>0</v>
      </c>
      <c r="O36" s="46">
        <v>0</v>
      </c>
      <c r="P36" s="46">
        <v>0</v>
      </c>
      <c r="Q36" s="46">
        <v>0</v>
      </c>
      <c r="R36" s="46">
        <v>0</v>
      </c>
      <c r="S36" s="46">
        <v>0</v>
      </c>
      <c r="T36" s="46">
        <v>0</v>
      </c>
    </row>
    <row r="37" s="86" customFormat="1" ht="19.5" customHeight="1" spans="1:20">
      <c r="A37" s="57" t="s">
        <v>188</v>
      </c>
      <c r="B37" s="58"/>
      <c r="C37" s="58"/>
      <c r="D37" s="58" t="s">
        <v>189</v>
      </c>
      <c r="E37" s="46">
        <v>0</v>
      </c>
      <c r="F37" s="46">
        <v>0</v>
      </c>
      <c r="G37" s="46">
        <v>0</v>
      </c>
      <c r="H37" s="46">
        <v>1221088</v>
      </c>
      <c r="I37" s="46">
        <v>1221088</v>
      </c>
      <c r="J37" s="46">
        <v>0</v>
      </c>
      <c r="K37" s="46">
        <v>1221088</v>
      </c>
      <c r="L37" s="46">
        <v>1221088</v>
      </c>
      <c r="M37" s="46">
        <v>1221088</v>
      </c>
      <c r="N37" s="46">
        <v>0</v>
      </c>
      <c r="O37" s="46">
        <v>0</v>
      </c>
      <c r="P37" s="46">
        <v>0</v>
      </c>
      <c r="Q37" s="46">
        <v>0</v>
      </c>
      <c r="R37" s="46">
        <v>0</v>
      </c>
      <c r="S37" s="46">
        <v>0</v>
      </c>
      <c r="T37" s="46">
        <v>0</v>
      </c>
    </row>
    <row r="38" s="86" customFormat="1" ht="19.5" customHeight="1" spans="1:20">
      <c r="A38" s="57" t="s">
        <v>190</v>
      </c>
      <c r="B38" s="58"/>
      <c r="C38" s="58"/>
      <c r="D38" s="58" t="s">
        <v>191</v>
      </c>
      <c r="E38" s="46">
        <v>63513.75</v>
      </c>
      <c r="F38" s="46">
        <v>63513.75</v>
      </c>
      <c r="G38" s="46">
        <v>0</v>
      </c>
      <c r="H38" s="46">
        <v>132614.05</v>
      </c>
      <c r="I38" s="46">
        <v>132614.05</v>
      </c>
      <c r="J38" s="46">
        <v>0</v>
      </c>
      <c r="K38" s="46">
        <v>196127.8</v>
      </c>
      <c r="L38" s="46">
        <v>196127.8</v>
      </c>
      <c r="M38" s="46">
        <v>196127.8</v>
      </c>
      <c r="N38" s="46">
        <v>0</v>
      </c>
      <c r="O38" s="46">
        <v>0</v>
      </c>
      <c r="P38" s="46">
        <v>0</v>
      </c>
      <c r="Q38" s="46">
        <v>0</v>
      </c>
      <c r="R38" s="46">
        <v>0</v>
      </c>
      <c r="S38" s="46">
        <v>0</v>
      </c>
      <c r="T38" s="46">
        <v>0</v>
      </c>
    </row>
    <row r="39" s="86" customFormat="1" ht="19.5" customHeight="1" spans="1:20">
      <c r="A39" s="56">
        <v>20808</v>
      </c>
      <c r="B39" s="56"/>
      <c r="C39" s="56"/>
      <c r="D39" s="56" t="s">
        <v>196</v>
      </c>
      <c r="E39" s="46">
        <f>E40</f>
        <v>0</v>
      </c>
      <c r="F39" s="46">
        <f t="shared" ref="F39:T39" si="14">F40</f>
        <v>0</v>
      </c>
      <c r="G39" s="46">
        <f t="shared" si="14"/>
        <v>0</v>
      </c>
      <c r="H39" s="46">
        <f t="shared" si="14"/>
        <v>13248</v>
      </c>
      <c r="I39" s="46">
        <f t="shared" si="14"/>
        <v>13248</v>
      </c>
      <c r="J39" s="46">
        <f t="shared" si="14"/>
        <v>0</v>
      </c>
      <c r="K39" s="46">
        <f t="shared" si="14"/>
        <v>13248</v>
      </c>
      <c r="L39" s="46">
        <f t="shared" si="14"/>
        <v>13248</v>
      </c>
      <c r="M39" s="46">
        <f t="shared" si="14"/>
        <v>13248</v>
      </c>
      <c r="N39" s="46">
        <f t="shared" si="14"/>
        <v>0</v>
      </c>
      <c r="O39" s="46">
        <f t="shared" si="14"/>
        <v>0</v>
      </c>
      <c r="P39" s="46">
        <f t="shared" si="14"/>
        <v>0</v>
      </c>
      <c r="Q39" s="46">
        <f t="shared" si="14"/>
        <v>0</v>
      </c>
      <c r="R39" s="46">
        <f t="shared" si="14"/>
        <v>0</v>
      </c>
      <c r="S39" s="46">
        <f t="shared" si="14"/>
        <v>0</v>
      </c>
      <c r="T39" s="46">
        <f t="shared" si="14"/>
        <v>0</v>
      </c>
    </row>
    <row r="40" s="86" customFormat="1" ht="19.5" customHeight="1" spans="1:20">
      <c r="A40" s="57" t="s">
        <v>197</v>
      </c>
      <c r="B40" s="58"/>
      <c r="C40" s="58"/>
      <c r="D40" s="58" t="s">
        <v>198</v>
      </c>
      <c r="E40" s="46">
        <v>0</v>
      </c>
      <c r="F40" s="46">
        <v>0</v>
      </c>
      <c r="G40" s="46">
        <v>0</v>
      </c>
      <c r="H40" s="46">
        <v>13248</v>
      </c>
      <c r="I40" s="46">
        <v>13248</v>
      </c>
      <c r="J40" s="46">
        <v>0</v>
      </c>
      <c r="K40" s="46">
        <v>13248</v>
      </c>
      <c r="L40" s="46">
        <v>13248</v>
      </c>
      <c r="M40" s="46">
        <v>13248</v>
      </c>
      <c r="N40" s="46">
        <v>0</v>
      </c>
      <c r="O40" s="46">
        <v>0</v>
      </c>
      <c r="P40" s="46">
        <v>0</v>
      </c>
      <c r="Q40" s="46">
        <v>0</v>
      </c>
      <c r="R40" s="46">
        <v>0</v>
      </c>
      <c r="S40" s="46">
        <v>0</v>
      </c>
      <c r="T40" s="46">
        <v>0</v>
      </c>
    </row>
    <row r="41" s="86" customFormat="1" ht="19.5" customHeight="1" spans="1:20">
      <c r="A41" s="56" t="s">
        <v>207</v>
      </c>
      <c r="B41" s="56"/>
      <c r="C41" s="56"/>
      <c r="D41" s="56" t="s">
        <v>208</v>
      </c>
      <c r="E41" s="46">
        <f>E42</f>
        <v>0</v>
      </c>
      <c r="F41" s="46">
        <f t="shared" ref="F41:T41" si="15">F42</f>
        <v>0</v>
      </c>
      <c r="G41" s="46">
        <f t="shared" si="15"/>
        <v>0</v>
      </c>
      <c r="H41" s="46">
        <f t="shared" si="15"/>
        <v>69700.83</v>
      </c>
      <c r="I41" s="46">
        <f t="shared" si="15"/>
        <v>0</v>
      </c>
      <c r="J41" s="46">
        <f t="shared" si="15"/>
        <v>69700.83</v>
      </c>
      <c r="K41" s="46">
        <f t="shared" si="15"/>
        <v>69700.83</v>
      </c>
      <c r="L41" s="46">
        <f t="shared" si="15"/>
        <v>0</v>
      </c>
      <c r="M41" s="46">
        <f t="shared" si="15"/>
        <v>0</v>
      </c>
      <c r="N41" s="46">
        <f t="shared" si="15"/>
        <v>0</v>
      </c>
      <c r="O41" s="46">
        <f t="shared" si="15"/>
        <v>69700.83</v>
      </c>
      <c r="P41" s="46">
        <f t="shared" si="15"/>
        <v>0</v>
      </c>
      <c r="Q41" s="46">
        <f t="shared" si="15"/>
        <v>0</v>
      </c>
      <c r="R41" s="46">
        <f t="shared" si="15"/>
        <v>0</v>
      </c>
      <c r="S41" s="46">
        <f t="shared" si="15"/>
        <v>0</v>
      </c>
      <c r="T41" s="46">
        <f t="shared" si="15"/>
        <v>0</v>
      </c>
    </row>
    <row r="42" s="86" customFormat="1" ht="19.5" customHeight="1" spans="1:20">
      <c r="A42" s="57" t="s">
        <v>209</v>
      </c>
      <c r="B42" s="58"/>
      <c r="C42" s="58"/>
      <c r="D42" s="58" t="s">
        <v>210</v>
      </c>
      <c r="E42" s="46">
        <v>0</v>
      </c>
      <c r="F42" s="46">
        <v>0</v>
      </c>
      <c r="G42" s="46">
        <v>0</v>
      </c>
      <c r="H42" s="46">
        <v>69700.83</v>
      </c>
      <c r="I42" s="46">
        <v>0</v>
      </c>
      <c r="J42" s="46">
        <v>69700.83</v>
      </c>
      <c r="K42" s="46">
        <v>69700.83</v>
      </c>
      <c r="L42" s="46">
        <v>0</v>
      </c>
      <c r="M42" s="46">
        <v>0</v>
      </c>
      <c r="N42" s="46">
        <v>0</v>
      </c>
      <c r="O42" s="46">
        <v>69700.83</v>
      </c>
      <c r="P42" s="46">
        <v>0</v>
      </c>
      <c r="Q42" s="46">
        <v>0</v>
      </c>
      <c r="R42" s="46">
        <v>0</v>
      </c>
      <c r="S42" s="46">
        <v>0</v>
      </c>
      <c r="T42" s="46">
        <v>0</v>
      </c>
    </row>
    <row r="43" s="86" customFormat="1" ht="19.5" customHeight="1" spans="1:20">
      <c r="A43" s="56" t="s">
        <v>211</v>
      </c>
      <c r="B43" s="56"/>
      <c r="C43" s="56"/>
      <c r="D43" s="56" t="s">
        <v>212</v>
      </c>
      <c r="E43" s="46">
        <f>E44</f>
        <v>0</v>
      </c>
      <c r="F43" s="46">
        <f t="shared" ref="F43:T43" si="16">F44</f>
        <v>0</v>
      </c>
      <c r="G43" s="46">
        <f t="shared" si="16"/>
        <v>0</v>
      </c>
      <c r="H43" s="46">
        <f t="shared" si="16"/>
        <v>1112008.51</v>
      </c>
      <c r="I43" s="46">
        <f t="shared" si="16"/>
        <v>1112008.51</v>
      </c>
      <c r="J43" s="46">
        <f t="shared" si="16"/>
        <v>0</v>
      </c>
      <c r="K43" s="46">
        <f t="shared" si="16"/>
        <v>1112008.51</v>
      </c>
      <c r="L43" s="46">
        <f t="shared" si="16"/>
        <v>1112008.51</v>
      </c>
      <c r="M43" s="46">
        <f t="shared" si="16"/>
        <v>1112008.51</v>
      </c>
      <c r="N43" s="46">
        <f t="shared" si="16"/>
        <v>0</v>
      </c>
      <c r="O43" s="46">
        <f t="shared" si="16"/>
        <v>0</v>
      </c>
      <c r="P43" s="46">
        <f t="shared" si="16"/>
        <v>0</v>
      </c>
      <c r="Q43" s="46">
        <f t="shared" si="16"/>
        <v>0</v>
      </c>
      <c r="R43" s="46">
        <f t="shared" si="16"/>
        <v>0</v>
      </c>
      <c r="S43" s="46">
        <f t="shared" si="16"/>
        <v>0</v>
      </c>
      <c r="T43" s="46">
        <f t="shared" si="16"/>
        <v>0</v>
      </c>
    </row>
    <row r="44" s="86" customFormat="1" ht="19.5" customHeight="1" spans="1:20">
      <c r="A44" s="56" t="s">
        <v>213</v>
      </c>
      <c r="B44" s="56"/>
      <c r="C44" s="56"/>
      <c r="D44" s="56" t="s">
        <v>214</v>
      </c>
      <c r="E44" s="46">
        <f>SUM(E45:E48)</f>
        <v>0</v>
      </c>
      <c r="F44" s="46">
        <f t="shared" ref="F44:T44" si="17">SUM(F45:F48)</f>
        <v>0</v>
      </c>
      <c r="G44" s="46">
        <f t="shared" si="17"/>
        <v>0</v>
      </c>
      <c r="H44" s="46">
        <f t="shared" si="17"/>
        <v>1112008.51</v>
      </c>
      <c r="I44" s="46">
        <f t="shared" si="17"/>
        <v>1112008.51</v>
      </c>
      <c r="J44" s="46">
        <f t="shared" si="17"/>
        <v>0</v>
      </c>
      <c r="K44" s="46">
        <f t="shared" si="17"/>
        <v>1112008.51</v>
      </c>
      <c r="L44" s="46">
        <f t="shared" si="17"/>
        <v>1112008.51</v>
      </c>
      <c r="M44" s="46">
        <f t="shared" si="17"/>
        <v>1112008.51</v>
      </c>
      <c r="N44" s="46">
        <f t="shared" si="17"/>
        <v>0</v>
      </c>
      <c r="O44" s="46">
        <f t="shared" si="17"/>
        <v>0</v>
      </c>
      <c r="P44" s="46">
        <f t="shared" si="17"/>
        <v>0</v>
      </c>
      <c r="Q44" s="46">
        <f t="shared" si="17"/>
        <v>0</v>
      </c>
      <c r="R44" s="46">
        <f t="shared" si="17"/>
        <v>0</v>
      </c>
      <c r="S44" s="46">
        <f t="shared" si="17"/>
        <v>0</v>
      </c>
      <c r="T44" s="46">
        <f t="shared" si="17"/>
        <v>0</v>
      </c>
    </row>
    <row r="45" s="86" customFormat="1" ht="19.5" customHeight="1" spans="1:20">
      <c r="A45" s="57" t="s">
        <v>215</v>
      </c>
      <c r="B45" s="58"/>
      <c r="C45" s="58"/>
      <c r="D45" s="58" t="s">
        <v>216</v>
      </c>
      <c r="E45" s="46">
        <v>0</v>
      </c>
      <c r="F45" s="46">
        <v>0</v>
      </c>
      <c r="G45" s="46">
        <v>0</v>
      </c>
      <c r="H45" s="46">
        <v>294000</v>
      </c>
      <c r="I45" s="46">
        <v>294000</v>
      </c>
      <c r="J45" s="46">
        <v>0</v>
      </c>
      <c r="K45" s="46">
        <v>294000</v>
      </c>
      <c r="L45" s="46">
        <v>294000</v>
      </c>
      <c r="M45" s="46">
        <v>294000</v>
      </c>
      <c r="N45" s="46">
        <v>0</v>
      </c>
      <c r="O45" s="46">
        <v>0</v>
      </c>
      <c r="P45" s="46">
        <v>0</v>
      </c>
      <c r="Q45" s="46">
        <v>0</v>
      </c>
      <c r="R45" s="46">
        <v>0</v>
      </c>
      <c r="S45" s="46">
        <v>0</v>
      </c>
      <c r="T45" s="46">
        <v>0</v>
      </c>
    </row>
    <row r="46" s="86" customFormat="1" ht="19.5" customHeight="1" spans="1:20">
      <c r="A46" s="57" t="s">
        <v>217</v>
      </c>
      <c r="B46" s="58"/>
      <c r="C46" s="58"/>
      <c r="D46" s="58" t="s">
        <v>218</v>
      </c>
      <c r="E46" s="46">
        <v>0</v>
      </c>
      <c r="F46" s="46">
        <v>0</v>
      </c>
      <c r="G46" s="46">
        <v>0</v>
      </c>
      <c r="H46" s="46">
        <v>285000</v>
      </c>
      <c r="I46" s="46">
        <v>285000</v>
      </c>
      <c r="J46" s="46">
        <v>0</v>
      </c>
      <c r="K46" s="46">
        <v>285000</v>
      </c>
      <c r="L46" s="46">
        <v>285000</v>
      </c>
      <c r="M46" s="46">
        <v>285000</v>
      </c>
      <c r="N46" s="46">
        <v>0</v>
      </c>
      <c r="O46" s="46">
        <v>0</v>
      </c>
      <c r="P46" s="46">
        <v>0</v>
      </c>
      <c r="Q46" s="46">
        <v>0</v>
      </c>
      <c r="R46" s="46">
        <v>0</v>
      </c>
      <c r="S46" s="46">
        <v>0</v>
      </c>
      <c r="T46" s="46">
        <v>0</v>
      </c>
    </row>
    <row r="47" s="86" customFormat="1" ht="19.5" customHeight="1" spans="1:20">
      <c r="A47" s="57" t="s">
        <v>219</v>
      </c>
      <c r="B47" s="58"/>
      <c r="C47" s="58"/>
      <c r="D47" s="58" t="s">
        <v>220</v>
      </c>
      <c r="E47" s="46">
        <v>0</v>
      </c>
      <c r="F47" s="46">
        <v>0</v>
      </c>
      <c r="G47" s="46">
        <v>0</v>
      </c>
      <c r="H47" s="46">
        <v>469880.51</v>
      </c>
      <c r="I47" s="46">
        <v>469880.51</v>
      </c>
      <c r="J47" s="46">
        <v>0</v>
      </c>
      <c r="K47" s="46">
        <v>469880.51</v>
      </c>
      <c r="L47" s="46">
        <v>469880.51</v>
      </c>
      <c r="M47" s="46">
        <v>469880.51</v>
      </c>
      <c r="N47" s="46">
        <v>0</v>
      </c>
      <c r="O47" s="46">
        <v>0</v>
      </c>
      <c r="P47" s="46">
        <v>0</v>
      </c>
      <c r="Q47" s="46">
        <v>0</v>
      </c>
      <c r="R47" s="46">
        <v>0</v>
      </c>
      <c r="S47" s="46">
        <v>0</v>
      </c>
      <c r="T47" s="46">
        <v>0</v>
      </c>
    </row>
    <row r="48" s="86" customFormat="1" ht="19.5" customHeight="1" spans="1:20">
      <c r="A48" s="57" t="s">
        <v>221</v>
      </c>
      <c r="B48" s="58"/>
      <c r="C48" s="58"/>
      <c r="D48" s="58" t="s">
        <v>222</v>
      </c>
      <c r="E48" s="46">
        <v>0</v>
      </c>
      <c r="F48" s="46">
        <v>0</v>
      </c>
      <c r="G48" s="46">
        <v>0</v>
      </c>
      <c r="H48" s="46">
        <v>63128</v>
      </c>
      <c r="I48" s="46">
        <v>63128</v>
      </c>
      <c r="J48" s="46">
        <v>0</v>
      </c>
      <c r="K48" s="46">
        <v>63128</v>
      </c>
      <c r="L48" s="46">
        <v>63128</v>
      </c>
      <c r="M48" s="46">
        <v>63128</v>
      </c>
      <c r="N48" s="46">
        <v>0</v>
      </c>
      <c r="O48" s="46">
        <v>0</v>
      </c>
      <c r="P48" s="46">
        <v>0</v>
      </c>
      <c r="Q48" s="46">
        <v>0</v>
      </c>
      <c r="R48" s="46">
        <v>0</v>
      </c>
      <c r="S48" s="46">
        <v>0</v>
      </c>
      <c r="T48" s="46">
        <v>0</v>
      </c>
    </row>
    <row r="49" s="86" customFormat="1" ht="19.5" customHeight="1" spans="1:20">
      <c r="A49" s="56" t="s">
        <v>223</v>
      </c>
      <c r="B49" s="56"/>
      <c r="C49" s="56"/>
      <c r="D49" s="56" t="s">
        <v>224</v>
      </c>
      <c r="E49" s="46">
        <f>E50+E52+E54</f>
        <v>0</v>
      </c>
      <c r="F49" s="46">
        <f t="shared" ref="F49:T49" si="18">F50+F52+F54</f>
        <v>0</v>
      </c>
      <c r="G49" s="46">
        <f t="shared" si="18"/>
        <v>0</v>
      </c>
      <c r="H49" s="46">
        <f t="shared" si="18"/>
        <v>29420043.91</v>
      </c>
      <c r="I49" s="46">
        <f t="shared" si="18"/>
        <v>2604123.6</v>
      </c>
      <c r="J49" s="46">
        <f t="shared" si="18"/>
        <v>26815920.31</v>
      </c>
      <c r="K49" s="46">
        <f t="shared" si="18"/>
        <v>29407270.75</v>
      </c>
      <c r="L49" s="46">
        <f t="shared" si="18"/>
        <v>2604123.6</v>
      </c>
      <c r="M49" s="46">
        <f t="shared" si="18"/>
        <v>2604123.6</v>
      </c>
      <c r="N49" s="46">
        <f t="shared" si="18"/>
        <v>0</v>
      </c>
      <c r="O49" s="46">
        <f t="shared" si="18"/>
        <v>26803147.15</v>
      </c>
      <c r="P49" s="46">
        <f t="shared" si="18"/>
        <v>12773.16</v>
      </c>
      <c r="Q49" s="46">
        <f t="shared" si="18"/>
        <v>0</v>
      </c>
      <c r="R49" s="46">
        <f t="shared" si="18"/>
        <v>12773.16</v>
      </c>
      <c r="S49" s="46">
        <f t="shared" si="18"/>
        <v>12773.16</v>
      </c>
      <c r="T49" s="46">
        <f t="shared" si="18"/>
        <v>0</v>
      </c>
    </row>
    <row r="50" s="86" customFormat="1" ht="19.5" customHeight="1" spans="1:20">
      <c r="A50" s="56" t="s">
        <v>225</v>
      </c>
      <c r="B50" s="56"/>
      <c r="C50" s="56"/>
      <c r="D50" s="56" t="s">
        <v>226</v>
      </c>
      <c r="E50" s="46">
        <f>E51</f>
        <v>0</v>
      </c>
      <c r="F50" s="46">
        <f t="shared" ref="F50:T50" si="19">F51</f>
        <v>0</v>
      </c>
      <c r="G50" s="46">
        <f t="shared" si="19"/>
        <v>0</v>
      </c>
      <c r="H50" s="46">
        <f t="shared" si="19"/>
        <v>3062638.43</v>
      </c>
      <c r="I50" s="46">
        <f t="shared" si="19"/>
        <v>2604123.6</v>
      </c>
      <c r="J50" s="46">
        <f t="shared" si="19"/>
        <v>458514.83</v>
      </c>
      <c r="K50" s="46">
        <f t="shared" si="19"/>
        <v>3062638.43</v>
      </c>
      <c r="L50" s="46">
        <f t="shared" si="19"/>
        <v>2604123.6</v>
      </c>
      <c r="M50" s="46">
        <f t="shared" si="19"/>
        <v>2604123.6</v>
      </c>
      <c r="N50" s="46">
        <f t="shared" si="19"/>
        <v>0</v>
      </c>
      <c r="O50" s="46">
        <f t="shared" si="19"/>
        <v>458514.83</v>
      </c>
      <c r="P50" s="46">
        <f t="shared" si="19"/>
        <v>0</v>
      </c>
      <c r="Q50" s="46">
        <f t="shared" si="19"/>
        <v>0</v>
      </c>
      <c r="R50" s="46">
        <f t="shared" si="19"/>
        <v>0</v>
      </c>
      <c r="S50" s="46">
        <f t="shared" si="19"/>
        <v>0</v>
      </c>
      <c r="T50" s="46">
        <f t="shared" si="19"/>
        <v>0</v>
      </c>
    </row>
    <row r="51" s="86" customFormat="1" ht="19.5" customHeight="1" spans="1:20">
      <c r="A51" s="57" t="s">
        <v>227</v>
      </c>
      <c r="B51" s="58"/>
      <c r="C51" s="58"/>
      <c r="D51" s="58" t="s">
        <v>228</v>
      </c>
      <c r="E51" s="46">
        <v>0</v>
      </c>
      <c r="F51" s="46">
        <v>0</v>
      </c>
      <c r="G51" s="46">
        <v>0</v>
      </c>
      <c r="H51" s="46">
        <v>3062638.43</v>
      </c>
      <c r="I51" s="46">
        <v>2604123.6</v>
      </c>
      <c r="J51" s="46">
        <v>458514.83</v>
      </c>
      <c r="K51" s="46">
        <v>3062638.43</v>
      </c>
      <c r="L51" s="46">
        <v>2604123.6</v>
      </c>
      <c r="M51" s="46">
        <v>2604123.6</v>
      </c>
      <c r="N51" s="46">
        <v>0</v>
      </c>
      <c r="O51" s="46">
        <v>458514.83</v>
      </c>
      <c r="P51" s="46">
        <v>0</v>
      </c>
      <c r="Q51" s="46">
        <v>0</v>
      </c>
      <c r="R51" s="46">
        <v>0</v>
      </c>
      <c r="S51" s="46">
        <v>0</v>
      </c>
      <c r="T51" s="46">
        <v>0</v>
      </c>
    </row>
    <row r="52" s="86" customFormat="1" ht="19.5" customHeight="1" spans="1:20">
      <c r="A52" s="57" t="s">
        <v>229</v>
      </c>
      <c r="B52" s="58"/>
      <c r="C52" s="58"/>
      <c r="D52" s="58" t="s">
        <v>230</v>
      </c>
      <c r="E52" s="46">
        <f>E53</f>
        <v>0</v>
      </c>
      <c r="F52" s="46">
        <f t="shared" ref="F52:T52" si="20">F53</f>
        <v>0</v>
      </c>
      <c r="G52" s="46">
        <f t="shared" si="20"/>
        <v>0</v>
      </c>
      <c r="H52" s="46">
        <f t="shared" si="20"/>
        <v>24982155.48</v>
      </c>
      <c r="I52" s="46">
        <f t="shared" si="20"/>
        <v>0</v>
      </c>
      <c r="J52" s="46">
        <f t="shared" si="20"/>
        <v>24982155.48</v>
      </c>
      <c r="K52" s="46">
        <f t="shared" si="20"/>
        <v>24969382.32</v>
      </c>
      <c r="L52" s="46">
        <f t="shared" si="20"/>
        <v>0</v>
      </c>
      <c r="M52" s="46">
        <f t="shared" si="20"/>
        <v>0</v>
      </c>
      <c r="N52" s="46">
        <f t="shared" si="20"/>
        <v>0</v>
      </c>
      <c r="O52" s="46">
        <f t="shared" si="20"/>
        <v>24969382.32</v>
      </c>
      <c r="P52" s="46">
        <f t="shared" si="20"/>
        <v>12773.16</v>
      </c>
      <c r="Q52" s="46">
        <f t="shared" si="20"/>
        <v>0</v>
      </c>
      <c r="R52" s="46">
        <f t="shared" si="20"/>
        <v>12773.16</v>
      </c>
      <c r="S52" s="46">
        <f t="shared" si="20"/>
        <v>12773.16</v>
      </c>
      <c r="T52" s="46">
        <f t="shared" si="20"/>
        <v>0</v>
      </c>
    </row>
    <row r="53" s="86" customFormat="1" ht="19.5" customHeight="1" spans="1:20">
      <c r="A53" s="57" t="s">
        <v>231</v>
      </c>
      <c r="B53" s="58"/>
      <c r="C53" s="58"/>
      <c r="D53" s="58" t="s">
        <v>230</v>
      </c>
      <c r="E53" s="46">
        <v>0</v>
      </c>
      <c r="F53" s="46">
        <v>0</v>
      </c>
      <c r="G53" s="46">
        <v>0</v>
      </c>
      <c r="H53" s="46">
        <v>24982155.48</v>
      </c>
      <c r="I53" s="46">
        <v>0</v>
      </c>
      <c r="J53" s="46">
        <v>24982155.48</v>
      </c>
      <c r="K53" s="46">
        <v>24969382.32</v>
      </c>
      <c r="L53" s="46">
        <v>0</v>
      </c>
      <c r="M53" s="46">
        <v>0</v>
      </c>
      <c r="N53" s="46">
        <v>0</v>
      </c>
      <c r="O53" s="46">
        <v>24969382.32</v>
      </c>
      <c r="P53" s="46">
        <v>12773.16</v>
      </c>
      <c r="Q53" s="46">
        <v>0</v>
      </c>
      <c r="R53" s="46">
        <v>12773.16</v>
      </c>
      <c r="S53" s="46">
        <v>12773.16</v>
      </c>
      <c r="T53" s="46">
        <v>0</v>
      </c>
    </row>
    <row r="54" s="86" customFormat="1" ht="19.5" customHeight="1" spans="1:20">
      <c r="A54" s="57" t="s">
        <v>232</v>
      </c>
      <c r="B54" s="58"/>
      <c r="C54" s="58"/>
      <c r="D54" s="58" t="s">
        <v>233</v>
      </c>
      <c r="E54" s="46">
        <f>E55</f>
        <v>0</v>
      </c>
      <c r="F54" s="46">
        <f t="shared" ref="F54:T54" si="21">F55</f>
        <v>0</v>
      </c>
      <c r="G54" s="46">
        <f t="shared" si="21"/>
        <v>0</v>
      </c>
      <c r="H54" s="46">
        <f t="shared" si="21"/>
        <v>1375250</v>
      </c>
      <c r="I54" s="46">
        <f t="shared" si="21"/>
        <v>0</v>
      </c>
      <c r="J54" s="46">
        <f t="shared" si="21"/>
        <v>1375250</v>
      </c>
      <c r="K54" s="46">
        <f t="shared" si="21"/>
        <v>1375250</v>
      </c>
      <c r="L54" s="46">
        <f t="shared" si="21"/>
        <v>0</v>
      </c>
      <c r="M54" s="46">
        <f t="shared" si="21"/>
        <v>0</v>
      </c>
      <c r="N54" s="46">
        <f t="shared" si="21"/>
        <v>0</v>
      </c>
      <c r="O54" s="46">
        <f t="shared" si="21"/>
        <v>1375250</v>
      </c>
      <c r="P54" s="46">
        <f t="shared" si="21"/>
        <v>0</v>
      </c>
      <c r="Q54" s="46">
        <f t="shared" si="21"/>
        <v>0</v>
      </c>
      <c r="R54" s="46">
        <f t="shared" si="21"/>
        <v>0</v>
      </c>
      <c r="S54" s="46">
        <f t="shared" si="21"/>
        <v>0</v>
      </c>
      <c r="T54" s="46">
        <f t="shared" si="21"/>
        <v>0</v>
      </c>
    </row>
    <row r="55" s="86" customFormat="1" ht="19.5" customHeight="1" spans="1:20">
      <c r="A55" s="57" t="s">
        <v>234</v>
      </c>
      <c r="B55" s="58"/>
      <c r="C55" s="58"/>
      <c r="D55" s="58" t="s">
        <v>233</v>
      </c>
      <c r="E55" s="46">
        <v>0</v>
      </c>
      <c r="F55" s="46">
        <v>0</v>
      </c>
      <c r="G55" s="46">
        <v>0</v>
      </c>
      <c r="H55" s="46">
        <v>1375250</v>
      </c>
      <c r="I55" s="46">
        <v>0</v>
      </c>
      <c r="J55" s="46">
        <v>1375250</v>
      </c>
      <c r="K55" s="46">
        <v>1375250</v>
      </c>
      <c r="L55" s="46">
        <v>0</v>
      </c>
      <c r="M55" s="46">
        <v>0</v>
      </c>
      <c r="N55" s="46">
        <v>0</v>
      </c>
      <c r="O55" s="46">
        <v>1375250</v>
      </c>
      <c r="P55" s="46">
        <v>0</v>
      </c>
      <c r="Q55" s="46">
        <v>0</v>
      </c>
      <c r="R55" s="46">
        <v>0</v>
      </c>
      <c r="S55" s="46">
        <v>0</v>
      </c>
      <c r="T55" s="46">
        <v>0</v>
      </c>
    </row>
    <row r="56" s="86" customFormat="1" ht="19.5" customHeight="1" spans="1:20">
      <c r="A56" s="56" t="s">
        <v>238</v>
      </c>
      <c r="B56" s="56"/>
      <c r="C56" s="56"/>
      <c r="D56" s="56" t="s">
        <v>239</v>
      </c>
      <c r="E56" s="46">
        <f>E57</f>
        <v>0</v>
      </c>
      <c r="F56" s="46">
        <f t="shared" ref="F56:T56" si="22">F57</f>
        <v>0</v>
      </c>
      <c r="G56" s="46">
        <f t="shared" si="22"/>
        <v>0</v>
      </c>
      <c r="H56" s="46">
        <f t="shared" si="22"/>
        <v>1786149.58</v>
      </c>
      <c r="I56" s="46">
        <f t="shared" si="22"/>
        <v>1786149.58</v>
      </c>
      <c r="J56" s="46">
        <f t="shared" si="22"/>
        <v>0</v>
      </c>
      <c r="K56" s="46">
        <f t="shared" si="22"/>
        <v>1786149.58</v>
      </c>
      <c r="L56" s="46">
        <f t="shared" si="22"/>
        <v>1786149.58</v>
      </c>
      <c r="M56" s="46">
        <f t="shared" si="22"/>
        <v>1786149.58</v>
      </c>
      <c r="N56" s="46">
        <f t="shared" si="22"/>
        <v>0</v>
      </c>
      <c r="O56" s="46">
        <f t="shared" si="22"/>
        <v>0</v>
      </c>
      <c r="P56" s="46">
        <f t="shared" si="22"/>
        <v>0</v>
      </c>
      <c r="Q56" s="46">
        <f t="shared" si="22"/>
        <v>0</v>
      </c>
      <c r="R56" s="46">
        <f t="shared" si="22"/>
        <v>0</v>
      </c>
      <c r="S56" s="46">
        <f t="shared" si="22"/>
        <v>0</v>
      </c>
      <c r="T56" s="46">
        <f t="shared" si="22"/>
        <v>0</v>
      </c>
    </row>
    <row r="57" s="86" customFormat="1" ht="19.5" customHeight="1" spans="1:20">
      <c r="A57" s="56" t="s">
        <v>240</v>
      </c>
      <c r="B57" s="56"/>
      <c r="C57" s="56"/>
      <c r="D57" s="56" t="s">
        <v>241</v>
      </c>
      <c r="E57" s="46">
        <f>E58+E59</f>
        <v>0</v>
      </c>
      <c r="F57" s="46">
        <f t="shared" ref="F57:T57" si="23">F58+F59</f>
        <v>0</v>
      </c>
      <c r="G57" s="46">
        <f t="shared" si="23"/>
        <v>0</v>
      </c>
      <c r="H57" s="46">
        <f t="shared" si="23"/>
        <v>1786149.58</v>
      </c>
      <c r="I57" s="46">
        <f t="shared" si="23"/>
        <v>1786149.58</v>
      </c>
      <c r="J57" s="46">
        <f t="shared" si="23"/>
        <v>0</v>
      </c>
      <c r="K57" s="46">
        <f t="shared" si="23"/>
        <v>1786149.58</v>
      </c>
      <c r="L57" s="46">
        <f t="shared" si="23"/>
        <v>1786149.58</v>
      </c>
      <c r="M57" s="46">
        <f t="shared" si="23"/>
        <v>1786149.58</v>
      </c>
      <c r="N57" s="46">
        <f t="shared" si="23"/>
        <v>0</v>
      </c>
      <c r="O57" s="46">
        <f t="shared" si="23"/>
        <v>0</v>
      </c>
      <c r="P57" s="46">
        <f t="shared" si="23"/>
        <v>0</v>
      </c>
      <c r="Q57" s="46">
        <f t="shared" si="23"/>
        <v>0</v>
      </c>
      <c r="R57" s="46">
        <f t="shared" si="23"/>
        <v>0</v>
      </c>
      <c r="S57" s="46">
        <f t="shared" si="23"/>
        <v>0</v>
      </c>
      <c r="T57" s="46">
        <f t="shared" si="23"/>
        <v>0</v>
      </c>
    </row>
    <row r="58" s="86" customFormat="1" ht="19.5" customHeight="1" spans="1:20">
      <c r="A58" s="57" t="s">
        <v>242</v>
      </c>
      <c r="B58" s="58"/>
      <c r="C58" s="58"/>
      <c r="D58" s="58" t="s">
        <v>243</v>
      </c>
      <c r="E58" s="46">
        <v>0</v>
      </c>
      <c r="F58" s="46">
        <v>0</v>
      </c>
      <c r="G58" s="46">
        <v>0</v>
      </c>
      <c r="H58" s="46">
        <v>1560005</v>
      </c>
      <c r="I58" s="46">
        <v>1560005</v>
      </c>
      <c r="J58" s="46">
        <v>0</v>
      </c>
      <c r="K58" s="46">
        <v>1560005</v>
      </c>
      <c r="L58" s="46">
        <v>1560005</v>
      </c>
      <c r="M58" s="46">
        <v>1560005</v>
      </c>
      <c r="N58" s="46">
        <v>0</v>
      </c>
      <c r="O58" s="46">
        <v>0</v>
      </c>
      <c r="P58" s="46">
        <v>0</v>
      </c>
      <c r="Q58" s="46">
        <v>0</v>
      </c>
      <c r="R58" s="46">
        <v>0</v>
      </c>
      <c r="S58" s="46">
        <v>0</v>
      </c>
      <c r="T58" s="46">
        <v>0</v>
      </c>
    </row>
    <row r="59" s="86" customFormat="1" ht="19.5" customHeight="1" spans="1:20">
      <c r="A59" s="57" t="s">
        <v>244</v>
      </c>
      <c r="B59" s="58"/>
      <c r="C59" s="58"/>
      <c r="D59" s="58" t="s">
        <v>245</v>
      </c>
      <c r="E59" s="46">
        <v>0</v>
      </c>
      <c r="F59" s="46">
        <v>0</v>
      </c>
      <c r="G59" s="46">
        <v>0</v>
      </c>
      <c r="H59" s="46">
        <v>226144.58</v>
      </c>
      <c r="I59" s="46">
        <v>226144.58</v>
      </c>
      <c r="J59" s="46">
        <v>0</v>
      </c>
      <c r="K59" s="46">
        <v>226144.58</v>
      </c>
      <c r="L59" s="46">
        <v>226144.58</v>
      </c>
      <c r="M59" s="46">
        <v>226144.58</v>
      </c>
      <c r="N59" s="46">
        <v>0</v>
      </c>
      <c r="O59" s="46">
        <v>0</v>
      </c>
      <c r="P59" s="46">
        <v>0</v>
      </c>
      <c r="Q59" s="46">
        <v>0</v>
      </c>
      <c r="R59" s="46">
        <v>0</v>
      </c>
      <c r="S59" s="46">
        <v>0</v>
      </c>
      <c r="T59" s="46">
        <v>0</v>
      </c>
    </row>
    <row r="60" s="86" customFormat="1" ht="19.5" customHeight="1" spans="1:20">
      <c r="A60" s="56" t="s">
        <v>250</v>
      </c>
      <c r="B60" s="56"/>
      <c r="C60" s="56"/>
      <c r="D60" s="56" t="s">
        <v>251</v>
      </c>
      <c r="E60" s="46">
        <f>E61</f>
        <v>0</v>
      </c>
      <c r="F60" s="46">
        <f t="shared" ref="F60:T60" si="24">F61</f>
        <v>0</v>
      </c>
      <c r="G60" s="46">
        <f t="shared" si="24"/>
        <v>0</v>
      </c>
      <c r="H60" s="46">
        <f t="shared" si="24"/>
        <v>1252222</v>
      </c>
      <c r="I60" s="46">
        <f t="shared" si="24"/>
        <v>1252222</v>
      </c>
      <c r="J60" s="46">
        <f t="shared" si="24"/>
        <v>0</v>
      </c>
      <c r="K60" s="46">
        <f t="shared" si="24"/>
        <v>1252222</v>
      </c>
      <c r="L60" s="46">
        <f t="shared" si="24"/>
        <v>1252222</v>
      </c>
      <c r="M60" s="46">
        <f t="shared" si="24"/>
        <v>1252222</v>
      </c>
      <c r="N60" s="46">
        <f t="shared" si="24"/>
        <v>0</v>
      </c>
      <c r="O60" s="46">
        <f t="shared" si="24"/>
        <v>0</v>
      </c>
      <c r="P60" s="46">
        <f t="shared" si="24"/>
        <v>0</v>
      </c>
      <c r="Q60" s="46">
        <f t="shared" si="24"/>
        <v>0</v>
      </c>
      <c r="R60" s="46">
        <f t="shared" si="24"/>
        <v>0</v>
      </c>
      <c r="S60" s="46">
        <f t="shared" si="24"/>
        <v>0</v>
      </c>
      <c r="T60" s="46">
        <f t="shared" si="24"/>
        <v>0</v>
      </c>
    </row>
    <row r="61" s="86" customFormat="1" ht="19.5" customHeight="1" spans="1:20">
      <c r="A61" s="56" t="s">
        <v>252</v>
      </c>
      <c r="B61" s="56"/>
      <c r="C61" s="56"/>
      <c r="D61" s="56" t="s">
        <v>253</v>
      </c>
      <c r="E61" s="46">
        <f>E62</f>
        <v>0</v>
      </c>
      <c r="F61" s="46">
        <f t="shared" ref="F61:T61" si="25">F62</f>
        <v>0</v>
      </c>
      <c r="G61" s="46">
        <f t="shared" si="25"/>
        <v>0</v>
      </c>
      <c r="H61" s="46">
        <f t="shared" si="25"/>
        <v>1252222</v>
      </c>
      <c r="I61" s="46">
        <f t="shared" si="25"/>
        <v>1252222</v>
      </c>
      <c r="J61" s="46">
        <f t="shared" si="25"/>
        <v>0</v>
      </c>
      <c r="K61" s="46">
        <f t="shared" si="25"/>
        <v>1252222</v>
      </c>
      <c r="L61" s="46">
        <f t="shared" si="25"/>
        <v>1252222</v>
      </c>
      <c r="M61" s="46">
        <f t="shared" si="25"/>
        <v>1252222</v>
      </c>
      <c r="N61" s="46">
        <f t="shared" si="25"/>
        <v>0</v>
      </c>
      <c r="O61" s="46">
        <f t="shared" si="25"/>
        <v>0</v>
      </c>
      <c r="P61" s="46">
        <f t="shared" si="25"/>
        <v>0</v>
      </c>
      <c r="Q61" s="46">
        <f t="shared" si="25"/>
        <v>0</v>
      </c>
      <c r="R61" s="46">
        <f t="shared" si="25"/>
        <v>0</v>
      </c>
      <c r="S61" s="46">
        <f t="shared" si="25"/>
        <v>0</v>
      </c>
      <c r="T61" s="46">
        <f t="shared" si="25"/>
        <v>0</v>
      </c>
    </row>
    <row r="62" s="86" customFormat="1" ht="19.5" customHeight="1" spans="1:20">
      <c r="A62" s="57" t="s">
        <v>254</v>
      </c>
      <c r="B62" s="58"/>
      <c r="C62" s="58"/>
      <c r="D62" s="58" t="s">
        <v>255</v>
      </c>
      <c r="E62" s="46">
        <v>0</v>
      </c>
      <c r="F62" s="46">
        <v>0</v>
      </c>
      <c r="G62" s="46">
        <v>0</v>
      </c>
      <c r="H62" s="46">
        <v>1252222</v>
      </c>
      <c r="I62" s="46">
        <v>1252222</v>
      </c>
      <c r="J62" s="46">
        <v>0</v>
      </c>
      <c r="K62" s="46">
        <v>1252222</v>
      </c>
      <c r="L62" s="46">
        <v>1252222</v>
      </c>
      <c r="M62" s="46">
        <v>1252222</v>
      </c>
      <c r="N62" s="46">
        <v>0</v>
      </c>
      <c r="O62" s="46">
        <v>0</v>
      </c>
      <c r="P62" s="46">
        <v>0</v>
      </c>
      <c r="Q62" s="46">
        <v>0</v>
      </c>
      <c r="R62" s="46">
        <v>0</v>
      </c>
      <c r="S62" s="46">
        <v>0</v>
      </c>
      <c r="T62" s="46">
        <v>0</v>
      </c>
    </row>
    <row r="63" ht="19" customHeight="1" spans="1:20">
      <c r="A63" s="49" t="s">
        <v>318</v>
      </c>
      <c r="B63" s="49" t="s">
        <v>5</v>
      </c>
      <c r="C63" s="49" t="s">
        <v>5</v>
      </c>
      <c r="D63" s="49" t="s">
        <v>5</v>
      </c>
      <c r="E63" s="49" t="s">
        <v>5</v>
      </c>
      <c r="F63" s="49" t="s">
        <v>5</v>
      </c>
      <c r="G63" s="49" t="s">
        <v>5</v>
      </c>
      <c r="H63" s="49" t="s">
        <v>5</v>
      </c>
      <c r="I63" s="49" t="s">
        <v>5</v>
      </c>
      <c r="J63" s="49" t="s">
        <v>5</v>
      </c>
      <c r="K63" s="49" t="s">
        <v>5</v>
      </c>
      <c r="L63" s="49" t="s">
        <v>5</v>
      </c>
      <c r="M63" s="49" t="s">
        <v>5</v>
      </c>
      <c r="N63" s="49" t="s">
        <v>5</v>
      </c>
      <c r="O63" s="49" t="s">
        <v>5</v>
      </c>
      <c r="P63" s="49" t="s">
        <v>5</v>
      </c>
      <c r="Q63" s="49" t="s">
        <v>5</v>
      </c>
      <c r="R63" s="49" t="s">
        <v>5</v>
      </c>
      <c r="S63" s="49" t="s">
        <v>5</v>
      </c>
      <c r="T63" s="49" t="s">
        <v>5</v>
      </c>
    </row>
  </sheetData>
  <mergeCells count="87">
    <mergeCell ref="A1:T1"/>
    <mergeCell ref="S2:T2"/>
    <mergeCell ref="A3:D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T6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I39" sqref="I39"/>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77" customFormat="1" ht="22.5" spans="1:9">
      <c r="A1" s="80" t="s">
        <v>319</v>
      </c>
      <c r="B1" s="80"/>
      <c r="C1" s="80"/>
      <c r="D1" s="80"/>
      <c r="E1" s="80"/>
      <c r="F1" s="80"/>
      <c r="G1" s="80"/>
      <c r="H1" s="80"/>
      <c r="I1" s="80"/>
    </row>
    <row r="2" s="78" customFormat="1" ht="14.1" customHeight="1" spans="1:9">
      <c r="A2" s="65"/>
      <c r="B2" s="65"/>
      <c r="C2" s="65"/>
      <c r="D2" s="65"/>
      <c r="E2" s="65"/>
      <c r="F2" s="65"/>
      <c r="G2" s="65"/>
      <c r="H2" s="43" t="s">
        <v>320</v>
      </c>
      <c r="I2" s="43"/>
    </row>
    <row r="3" s="79" customFormat="1" ht="14.1" customHeight="1" spans="1:9">
      <c r="A3" s="81" t="s">
        <v>2</v>
      </c>
      <c r="B3" s="65"/>
      <c r="D3" s="65"/>
      <c r="E3" s="65"/>
      <c r="F3" s="65"/>
      <c r="G3" s="65"/>
      <c r="H3" s="82" t="s">
        <v>309</v>
      </c>
      <c r="I3" s="82"/>
    </row>
    <row r="4" s="60" customFormat="1" ht="19" customHeight="1" spans="1:9">
      <c r="A4" s="54" t="s">
        <v>315</v>
      </c>
      <c r="B4" s="54" t="s">
        <v>5</v>
      </c>
      <c r="C4" s="54" t="s">
        <v>5</v>
      </c>
      <c r="D4" s="54" t="s">
        <v>314</v>
      </c>
      <c r="E4" s="54" t="s">
        <v>5</v>
      </c>
      <c r="F4" s="54" t="s">
        <v>5</v>
      </c>
      <c r="G4" s="54" t="s">
        <v>5</v>
      </c>
      <c r="H4" s="54" t="s">
        <v>5</v>
      </c>
      <c r="I4" s="54" t="s">
        <v>5</v>
      </c>
    </row>
    <row r="5" s="60" customFormat="1" ht="19" customHeight="1" spans="1:9">
      <c r="A5" s="54" t="s">
        <v>321</v>
      </c>
      <c r="B5" s="54" t="s">
        <v>123</v>
      </c>
      <c r="C5" s="54" t="s">
        <v>9</v>
      </c>
      <c r="D5" s="54" t="s">
        <v>321</v>
      </c>
      <c r="E5" s="54" t="s">
        <v>123</v>
      </c>
      <c r="F5" s="54" t="s">
        <v>9</v>
      </c>
      <c r="G5" s="54" t="s">
        <v>321</v>
      </c>
      <c r="H5" s="54" t="s">
        <v>123</v>
      </c>
      <c r="I5" s="54" t="s">
        <v>9</v>
      </c>
    </row>
    <row r="6" s="60" customFormat="1" ht="19" customHeight="1" spans="1:9">
      <c r="A6" s="54" t="s">
        <v>5</v>
      </c>
      <c r="B6" s="54" t="s">
        <v>5</v>
      </c>
      <c r="C6" s="54" t="s">
        <v>5</v>
      </c>
      <c r="D6" s="54" t="s">
        <v>5</v>
      </c>
      <c r="E6" s="54" t="s">
        <v>5</v>
      </c>
      <c r="F6" s="54" t="s">
        <v>5</v>
      </c>
      <c r="G6" s="54" t="s">
        <v>5</v>
      </c>
      <c r="H6" s="54" t="s">
        <v>5</v>
      </c>
      <c r="I6" s="54" t="s">
        <v>5</v>
      </c>
    </row>
    <row r="7" s="60" customFormat="1" ht="19" customHeight="1" spans="1:9">
      <c r="A7" s="69" t="s">
        <v>322</v>
      </c>
      <c r="B7" s="69" t="s">
        <v>323</v>
      </c>
      <c r="C7" s="46">
        <v>18417766.57</v>
      </c>
      <c r="D7" s="69" t="s">
        <v>324</v>
      </c>
      <c r="E7" s="69" t="s">
        <v>325</v>
      </c>
      <c r="F7" s="46">
        <v>1244085.36</v>
      </c>
      <c r="G7" s="69" t="s">
        <v>326</v>
      </c>
      <c r="H7" s="69" t="s">
        <v>327</v>
      </c>
      <c r="I7" s="46">
        <v>0</v>
      </c>
    </row>
    <row r="8" s="60" customFormat="1" ht="19" customHeight="1" spans="1:9">
      <c r="A8" s="69" t="s">
        <v>328</v>
      </c>
      <c r="B8" s="69" t="s">
        <v>329</v>
      </c>
      <c r="C8" s="46">
        <v>3154080</v>
      </c>
      <c r="D8" s="69" t="s">
        <v>330</v>
      </c>
      <c r="E8" s="69" t="s">
        <v>331</v>
      </c>
      <c r="F8" s="46">
        <v>367550.21</v>
      </c>
      <c r="G8" s="69" t="s">
        <v>332</v>
      </c>
      <c r="H8" s="69" t="s">
        <v>333</v>
      </c>
      <c r="I8" s="46">
        <v>0</v>
      </c>
    </row>
    <row r="9" s="60" customFormat="1" ht="19" customHeight="1" spans="1:9">
      <c r="A9" s="69" t="s">
        <v>334</v>
      </c>
      <c r="B9" s="69" t="s">
        <v>335</v>
      </c>
      <c r="C9" s="46">
        <v>3050798</v>
      </c>
      <c r="D9" s="69" t="s">
        <v>336</v>
      </c>
      <c r="E9" s="69" t="s">
        <v>337</v>
      </c>
      <c r="F9" s="46">
        <v>0</v>
      </c>
      <c r="G9" s="69" t="s">
        <v>338</v>
      </c>
      <c r="H9" s="69" t="s">
        <v>339</v>
      </c>
      <c r="I9" s="46">
        <v>0</v>
      </c>
    </row>
    <row r="10" s="60" customFormat="1" ht="19" customHeight="1" spans="1:9">
      <c r="A10" s="69" t="s">
        <v>340</v>
      </c>
      <c r="B10" s="69" t="s">
        <v>341</v>
      </c>
      <c r="C10" s="46">
        <v>2478693.33</v>
      </c>
      <c r="D10" s="69" t="s">
        <v>342</v>
      </c>
      <c r="E10" s="69" t="s">
        <v>343</v>
      </c>
      <c r="F10" s="46">
        <v>0</v>
      </c>
      <c r="G10" s="69" t="s">
        <v>344</v>
      </c>
      <c r="H10" s="69" t="s">
        <v>345</v>
      </c>
      <c r="I10" s="46">
        <v>0</v>
      </c>
    </row>
    <row r="11" s="60" customFormat="1" ht="19" customHeight="1" spans="1:9">
      <c r="A11" s="69" t="s">
        <v>346</v>
      </c>
      <c r="B11" s="69" t="s">
        <v>347</v>
      </c>
      <c r="C11" s="46">
        <v>0</v>
      </c>
      <c r="D11" s="69" t="s">
        <v>348</v>
      </c>
      <c r="E11" s="69" t="s">
        <v>349</v>
      </c>
      <c r="F11" s="46">
        <v>97846.01</v>
      </c>
      <c r="G11" s="69" t="s">
        <v>350</v>
      </c>
      <c r="H11" s="69" t="s">
        <v>351</v>
      </c>
      <c r="I11" s="46">
        <v>0</v>
      </c>
    </row>
    <row r="12" s="60" customFormat="1" ht="19" customHeight="1" spans="1:9">
      <c r="A12" s="69" t="s">
        <v>352</v>
      </c>
      <c r="B12" s="69" t="s">
        <v>353</v>
      </c>
      <c r="C12" s="46">
        <v>1775016</v>
      </c>
      <c r="D12" s="69" t="s">
        <v>354</v>
      </c>
      <c r="E12" s="69" t="s">
        <v>355</v>
      </c>
      <c r="F12" s="46">
        <v>103072.34</v>
      </c>
      <c r="G12" s="69" t="s">
        <v>356</v>
      </c>
      <c r="H12" s="69" t="s">
        <v>357</v>
      </c>
      <c r="I12" s="46">
        <v>0</v>
      </c>
    </row>
    <row r="13" s="60" customFormat="1" ht="19" customHeight="1" spans="1:9">
      <c r="A13" s="69" t="s">
        <v>358</v>
      </c>
      <c r="B13" s="69" t="s">
        <v>359</v>
      </c>
      <c r="C13" s="46">
        <v>1221088</v>
      </c>
      <c r="D13" s="69" t="s">
        <v>360</v>
      </c>
      <c r="E13" s="69" t="s">
        <v>361</v>
      </c>
      <c r="F13" s="46">
        <v>44215.35</v>
      </c>
      <c r="G13" s="69" t="s">
        <v>362</v>
      </c>
      <c r="H13" s="69" t="s">
        <v>363</v>
      </c>
      <c r="I13" s="46">
        <v>0</v>
      </c>
    </row>
    <row r="14" s="60" customFormat="1" ht="19" customHeight="1" spans="1:9">
      <c r="A14" s="69" t="s">
        <v>364</v>
      </c>
      <c r="B14" s="69" t="s">
        <v>365</v>
      </c>
      <c r="C14" s="46">
        <v>196127.8</v>
      </c>
      <c r="D14" s="69" t="s">
        <v>366</v>
      </c>
      <c r="E14" s="69" t="s">
        <v>367</v>
      </c>
      <c r="F14" s="46">
        <v>0</v>
      </c>
      <c r="G14" s="69" t="s">
        <v>368</v>
      </c>
      <c r="H14" s="69" t="s">
        <v>369</v>
      </c>
      <c r="I14" s="46">
        <v>0</v>
      </c>
    </row>
    <row r="15" s="60" customFormat="1" ht="19" customHeight="1" spans="1:9">
      <c r="A15" s="69" t="s">
        <v>370</v>
      </c>
      <c r="B15" s="69" t="s">
        <v>371</v>
      </c>
      <c r="C15" s="46">
        <v>627548.36</v>
      </c>
      <c r="D15" s="69" t="s">
        <v>372</v>
      </c>
      <c r="E15" s="69" t="s">
        <v>373</v>
      </c>
      <c r="F15" s="46">
        <v>0</v>
      </c>
      <c r="G15" s="69" t="s">
        <v>374</v>
      </c>
      <c r="H15" s="69" t="s">
        <v>375</v>
      </c>
      <c r="I15" s="46">
        <v>0</v>
      </c>
    </row>
    <row r="16" s="60" customFormat="1" ht="19" customHeight="1" spans="1:9">
      <c r="A16" s="69" t="s">
        <v>376</v>
      </c>
      <c r="B16" s="69" t="s">
        <v>377</v>
      </c>
      <c r="C16" s="46">
        <v>469880.51</v>
      </c>
      <c r="D16" s="69" t="s">
        <v>378</v>
      </c>
      <c r="E16" s="69" t="s">
        <v>379</v>
      </c>
      <c r="F16" s="46">
        <v>32213.67</v>
      </c>
      <c r="G16" s="69" t="s">
        <v>380</v>
      </c>
      <c r="H16" s="69" t="s">
        <v>381</v>
      </c>
      <c r="I16" s="46">
        <v>0</v>
      </c>
    </row>
    <row r="17" s="60" customFormat="1" ht="19" customHeight="1" spans="1:9">
      <c r="A17" s="69" t="s">
        <v>382</v>
      </c>
      <c r="B17" s="69" t="s">
        <v>383</v>
      </c>
      <c r="C17" s="46">
        <v>36866.79</v>
      </c>
      <c r="D17" s="69" t="s">
        <v>384</v>
      </c>
      <c r="E17" s="69" t="s">
        <v>385</v>
      </c>
      <c r="F17" s="46">
        <v>0</v>
      </c>
      <c r="G17" s="69" t="s">
        <v>386</v>
      </c>
      <c r="H17" s="69" t="s">
        <v>387</v>
      </c>
      <c r="I17" s="46">
        <v>0</v>
      </c>
    </row>
    <row r="18" s="60" customFormat="1" ht="19" customHeight="1" spans="1:9">
      <c r="A18" s="69" t="s">
        <v>388</v>
      </c>
      <c r="B18" s="69" t="s">
        <v>389</v>
      </c>
      <c r="C18" s="46">
        <v>1252222</v>
      </c>
      <c r="D18" s="69" t="s">
        <v>390</v>
      </c>
      <c r="E18" s="69" t="s">
        <v>391</v>
      </c>
      <c r="F18" s="46">
        <v>680</v>
      </c>
      <c r="G18" s="69" t="s">
        <v>392</v>
      </c>
      <c r="H18" s="69" t="s">
        <v>393</v>
      </c>
      <c r="I18" s="46">
        <v>0</v>
      </c>
    </row>
    <row r="19" s="60" customFormat="1" ht="19" customHeight="1" spans="1:9">
      <c r="A19" s="69" t="s">
        <v>394</v>
      </c>
      <c r="B19" s="69" t="s">
        <v>395</v>
      </c>
      <c r="C19" s="46">
        <v>0</v>
      </c>
      <c r="D19" s="69" t="s">
        <v>396</v>
      </c>
      <c r="E19" s="69" t="s">
        <v>397</v>
      </c>
      <c r="F19" s="46">
        <v>0</v>
      </c>
      <c r="G19" s="69" t="s">
        <v>398</v>
      </c>
      <c r="H19" s="69" t="s">
        <v>399</v>
      </c>
      <c r="I19" s="46">
        <v>0</v>
      </c>
    </row>
    <row r="20" s="60" customFormat="1" ht="19" customHeight="1" spans="1:9">
      <c r="A20" s="69" t="s">
        <v>400</v>
      </c>
      <c r="B20" s="69" t="s">
        <v>401</v>
      </c>
      <c r="C20" s="46">
        <v>4155445.78</v>
      </c>
      <c r="D20" s="69" t="s">
        <v>402</v>
      </c>
      <c r="E20" s="69" t="s">
        <v>403</v>
      </c>
      <c r="F20" s="46">
        <v>0</v>
      </c>
      <c r="G20" s="69" t="s">
        <v>404</v>
      </c>
      <c r="H20" s="69" t="s">
        <v>405</v>
      </c>
      <c r="I20" s="46">
        <v>0</v>
      </c>
    </row>
    <row r="21" s="60" customFormat="1" ht="19" customHeight="1" spans="1:9">
      <c r="A21" s="69" t="s">
        <v>406</v>
      </c>
      <c r="B21" s="69" t="s">
        <v>407</v>
      </c>
      <c r="C21" s="46">
        <v>11203129.95</v>
      </c>
      <c r="D21" s="69" t="s">
        <v>408</v>
      </c>
      <c r="E21" s="69" t="s">
        <v>409</v>
      </c>
      <c r="F21" s="46">
        <v>14000</v>
      </c>
      <c r="G21" s="69" t="s">
        <v>410</v>
      </c>
      <c r="H21" s="69" t="s">
        <v>411</v>
      </c>
      <c r="I21" s="46">
        <v>0</v>
      </c>
    </row>
    <row r="22" s="60" customFormat="1" ht="19" customHeight="1" spans="1:9">
      <c r="A22" s="69" t="s">
        <v>412</v>
      </c>
      <c r="B22" s="69" t="s">
        <v>413</v>
      </c>
      <c r="C22" s="46">
        <v>0</v>
      </c>
      <c r="D22" s="69" t="s">
        <v>414</v>
      </c>
      <c r="E22" s="69" t="s">
        <v>415</v>
      </c>
      <c r="F22" s="46">
        <v>0</v>
      </c>
      <c r="G22" s="69" t="s">
        <v>416</v>
      </c>
      <c r="H22" s="69" t="s">
        <v>417</v>
      </c>
      <c r="I22" s="46">
        <v>0</v>
      </c>
    </row>
    <row r="23" s="60" customFormat="1" ht="19" customHeight="1" spans="1:9">
      <c r="A23" s="69" t="s">
        <v>418</v>
      </c>
      <c r="B23" s="69" t="s">
        <v>419</v>
      </c>
      <c r="C23" s="46">
        <v>0</v>
      </c>
      <c r="D23" s="69" t="s">
        <v>420</v>
      </c>
      <c r="E23" s="69" t="s">
        <v>421</v>
      </c>
      <c r="F23" s="46">
        <v>0</v>
      </c>
      <c r="G23" s="69" t="s">
        <v>422</v>
      </c>
      <c r="H23" s="69" t="s">
        <v>423</v>
      </c>
      <c r="I23" s="46">
        <v>0</v>
      </c>
    </row>
    <row r="24" s="60" customFormat="1" ht="19" customHeight="1" spans="1:9">
      <c r="A24" s="69" t="s">
        <v>424</v>
      </c>
      <c r="B24" s="69" t="s">
        <v>425</v>
      </c>
      <c r="C24" s="46">
        <v>0</v>
      </c>
      <c r="D24" s="69" t="s">
        <v>426</v>
      </c>
      <c r="E24" s="69" t="s">
        <v>427</v>
      </c>
      <c r="F24" s="46">
        <v>0</v>
      </c>
      <c r="G24" s="69" t="s">
        <v>428</v>
      </c>
      <c r="H24" s="69" t="s">
        <v>429</v>
      </c>
      <c r="I24" s="46">
        <v>0</v>
      </c>
    </row>
    <row r="25" s="60" customFormat="1" ht="19" customHeight="1" spans="1:9">
      <c r="A25" s="69" t="s">
        <v>430</v>
      </c>
      <c r="B25" s="69" t="s">
        <v>431</v>
      </c>
      <c r="C25" s="46">
        <v>0</v>
      </c>
      <c r="D25" s="69" t="s">
        <v>432</v>
      </c>
      <c r="E25" s="69" t="s">
        <v>433</v>
      </c>
      <c r="F25" s="46">
        <v>0</v>
      </c>
      <c r="G25" s="69" t="s">
        <v>434</v>
      </c>
      <c r="H25" s="69" t="s">
        <v>435</v>
      </c>
      <c r="I25" s="46">
        <v>0</v>
      </c>
    </row>
    <row r="26" s="60" customFormat="1" ht="19" customHeight="1" spans="1:9">
      <c r="A26" s="69" t="s">
        <v>436</v>
      </c>
      <c r="B26" s="69" t="s">
        <v>437</v>
      </c>
      <c r="C26" s="46">
        <v>10693224.95</v>
      </c>
      <c r="D26" s="69" t="s">
        <v>438</v>
      </c>
      <c r="E26" s="69" t="s">
        <v>439</v>
      </c>
      <c r="F26" s="46">
        <v>0</v>
      </c>
      <c r="G26" s="69" t="s">
        <v>440</v>
      </c>
      <c r="H26" s="69" t="s">
        <v>441</v>
      </c>
      <c r="I26" s="46">
        <v>0</v>
      </c>
    </row>
    <row r="27" s="60" customFormat="1" ht="19" customHeight="1" spans="1:9">
      <c r="A27" s="69" t="s">
        <v>442</v>
      </c>
      <c r="B27" s="69" t="s">
        <v>443</v>
      </c>
      <c r="C27" s="46">
        <v>0</v>
      </c>
      <c r="D27" s="69" t="s">
        <v>444</v>
      </c>
      <c r="E27" s="69" t="s">
        <v>445</v>
      </c>
      <c r="F27" s="46">
        <v>0</v>
      </c>
      <c r="G27" s="69" t="s">
        <v>446</v>
      </c>
      <c r="H27" s="69" t="s">
        <v>447</v>
      </c>
      <c r="I27" s="46">
        <v>0</v>
      </c>
    </row>
    <row r="28" s="60" customFormat="1" ht="19" customHeight="1" spans="1:9">
      <c r="A28" s="69" t="s">
        <v>448</v>
      </c>
      <c r="B28" s="69" t="s">
        <v>449</v>
      </c>
      <c r="C28" s="46">
        <v>0</v>
      </c>
      <c r="D28" s="69" t="s">
        <v>450</v>
      </c>
      <c r="E28" s="69" t="s">
        <v>451</v>
      </c>
      <c r="F28" s="46">
        <v>3500</v>
      </c>
      <c r="G28" s="69" t="s">
        <v>452</v>
      </c>
      <c r="H28" s="69" t="s">
        <v>453</v>
      </c>
      <c r="I28" s="46">
        <v>0</v>
      </c>
    </row>
    <row r="29" s="60" customFormat="1" ht="19" customHeight="1" spans="1:9">
      <c r="A29" s="69" t="s">
        <v>454</v>
      </c>
      <c r="B29" s="69" t="s">
        <v>455</v>
      </c>
      <c r="C29" s="46">
        <v>0</v>
      </c>
      <c r="D29" s="69" t="s">
        <v>456</v>
      </c>
      <c r="E29" s="69" t="s">
        <v>457</v>
      </c>
      <c r="F29" s="46">
        <v>0</v>
      </c>
      <c r="G29" s="69" t="s">
        <v>458</v>
      </c>
      <c r="H29" s="69" t="s">
        <v>459</v>
      </c>
      <c r="I29" s="46">
        <v>0</v>
      </c>
    </row>
    <row r="30" s="60" customFormat="1" ht="19" customHeight="1" spans="1:9">
      <c r="A30" s="69" t="s">
        <v>460</v>
      </c>
      <c r="B30" s="69" t="s">
        <v>461</v>
      </c>
      <c r="C30" s="46">
        <v>0</v>
      </c>
      <c r="D30" s="69" t="s">
        <v>462</v>
      </c>
      <c r="E30" s="69" t="s">
        <v>463</v>
      </c>
      <c r="F30" s="46">
        <v>46911.78</v>
      </c>
      <c r="G30" s="69" t="s">
        <v>464</v>
      </c>
      <c r="H30" s="69" t="s">
        <v>465</v>
      </c>
      <c r="I30" s="46">
        <v>0</v>
      </c>
    </row>
    <row r="31" s="60" customFormat="1" ht="19" customHeight="1" spans="1:9">
      <c r="A31" s="69" t="s">
        <v>466</v>
      </c>
      <c r="B31" s="69" t="s">
        <v>467</v>
      </c>
      <c r="C31" s="46">
        <v>0</v>
      </c>
      <c r="D31" s="69" t="s">
        <v>468</v>
      </c>
      <c r="E31" s="69" t="s">
        <v>469</v>
      </c>
      <c r="F31" s="46">
        <v>286425</v>
      </c>
      <c r="G31" s="69" t="s">
        <v>470</v>
      </c>
      <c r="H31" s="69" t="s">
        <v>261</v>
      </c>
      <c r="I31" s="46">
        <v>0</v>
      </c>
    </row>
    <row r="32" s="60" customFormat="1" ht="19" customHeight="1" spans="1:9">
      <c r="A32" s="69" t="s">
        <v>471</v>
      </c>
      <c r="B32" s="69" t="s">
        <v>472</v>
      </c>
      <c r="C32" s="46">
        <v>0</v>
      </c>
      <c r="D32" s="69" t="s">
        <v>473</v>
      </c>
      <c r="E32" s="69" t="s">
        <v>474</v>
      </c>
      <c r="F32" s="46">
        <v>0</v>
      </c>
      <c r="G32" s="69" t="s">
        <v>475</v>
      </c>
      <c r="H32" s="69" t="s">
        <v>476</v>
      </c>
      <c r="I32" s="46">
        <v>0</v>
      </c>
    </row>
    <row r="33" s="60" customFormat="1" ht="19" customHeight="1" spans="1:9">
      <c r="A33" s="69" t="s">
        <v>477</v>
      </c>
      <c r="B33" s="69" t="s">
        <v>478</v>
      </c>
      <c r="C33" s="46">
        <v>509905</v>
      </c>
      <c r="D33" s="69" t="s">
        <v>479</v>
      </c>
      <c r="E33" s="69" t="s">
        <v>480</v>
      </c>
      <c r="F33" s="46">
        <v>247671</v>
      </c>
      <c r="G33" s="69" t="s">
        <v>481</v>
      </c>
      <c r="H33" s="69" t="s">
        <v>482</v>
      </c>
      <c r="I33" s="46">
        <v>0</v>
      </c>
    </row>
    <row r="34" s="60" customFormat="1" ht="19" customHeight="1" spans="1:9">
      <c r="A34" s="69" t="s">
        <v>5</v>
      </c>
      <c r="B34" s="69" t="s">
        <v>5</v>
      </c>
      <c r="C34" s="83"/>
      <c r="D34" s="69" t="s">
        <v>483</v>
      </c>
      <c r="E34" s="69" t="s">
        <v>484</v>
      </c>
      <c r="F34" s="46">
        <v>0</v>
      </c>
      <c r="G34" s="69" t="s">
        <v>485</v>
      </c>
      <c r="H34" s="69" t="s">
        <v>486</v>
      </c>
      <c r="I34" s="46">
        <v>0</v>
      </c>
    </row>
    <row r="35" s="60" customFormat="1" ht="19" customHeight="1" spans="1:9">
      <c r="A35" s="69" t="s">
        <v>5</v>
      </c>
      <c r="B35" s="69" t="s">
        <v>5</v>
      </c>
      <c r="C35" s="83"/>
      <c r="D35" s="69" t="s">
        <v>487</v>
      </c>
      <c r="E35" s="69" t="s">
        <v>488</v>
      </c>
      <c r="F35" s="46">
        <v>0</v>
      </c>
      <c r="G35" s="69" t="s">
        <v>489</v>
      </c>
      <c r="H35" s="69" t="s">
        <v>490</v>
      </c>
      <c r="I35" s="46">
        <v>0</v>
      </c>
    </row>
    <row r="36" s="60" customFormat="1" ht="19" customHeight="1" spans="1:9">
      <c r="A36" s="69" t="s">
        <v>5</v>
      </c>
      <c r="B36" s="69" t="s">
        <v>5</v>
      </c>
      <c r="C36" s="83"/>
      <c r="D36" s="69" t="s">
        <v>491</v>
      </c>
      <c r="E36" s="69" t="s">
        <v>492</v>
      </c>
      <c r="F36" s="46">
        <v>0</v>
      </c>
      <c r="G36" s="69" t="s">
        <v>493</v>
      </c>
      <c r="H36" s="69" t="s">
        <v>494</v>
      </c>
      <c r="I36" s="46">
        <v>0</v>
      </c>
    </row>
    <row r="37" s="60" customFormat="1" ht="19" customHeight="1" spans="1:9">
      <c r="A37" s="69" t="s">
        <v>5</v>
      </c>
      <c r="B37" s="69" t="s">
        <v>5</v>
      </c>
      <c r="C37" s="83"/>
      <c r="D37" s="69" t="s">
        <v>495</v>
      </c>
      <c r="E37" s="69" t="s">
        <v>496</v>
      </c>
      <c r="F37" s="46">
        <v>0</v>
      </c>
      <c r="G37" s="69" t="s">
        <v>5</v>
      </c>
      <c r="H37" s="69" t="s">
        <v>5</v>
      </c>
      <c r="I37" s="83"/>
    </row>
    <row r="38" s="60" customFormat="1" ht="19" customHeight="1" spans="1:9">
      <c r="A38" s="69" t="s">
        <v>5</v>
      </c>
      <c r="B38" s="69" t="s">
        <v>5</v>
      </c>
      <c r="C38" s="83"/>
      <c r="D38" s="69" t="s">
        <v>497</v>
      </c>
      <c r="E38" s="69" t="s">
        <v>498</v>
      </c>
      <c r="F38" s="46">
        <v>0</v>
      </c>
      <c r="G38" s="69" t="s">
        <v>5</v>
      </c>
      <c r="H38" s="69" t="s">
        <v>5</v>
      </c>
      <c r="I38" s="83"/>
    </row>
    <row r="39" s="60" customFormat="1" ht="19" customHeight="1" spans="1:9">
      <c r="A39" s="55" t="s">
        <v>499</v>
      </c>
      <c r="B39" s="55" t="s">
        <v>5</v>
      </c>
      <c r="C39" s="46">
        <v>29620896.52</v>
      </c>
      <c r="D39" s="55" t="s">
        <v>500</v>
      </c>
      <c r="E39" s="55" t="s">
        <v>5</v>
      </c>
      <c r="F39" s="55" t="s">
        <v>5</v>
      </c>
      <c r="G39" s="55" t="s">
        <v>5</v>
      </c>
      <c r="H39" s="55" t="s">
        <v>5</v>
      </c>
      <c r="I39" s="46">
        <v>1244085.36</v>
      </c>
    </row>
    <row r="40" s="60" customFormat="1" ht="19" customHeight="1" spans="1:9">
      <c r="A40" s="61" t="s">
        <v>501</v>
      </c>
      <c r="B40" s="61" t="s">
        <v>5</v>
      </c>
      <c r="C40" s="61" t="s">
        <v>5</v>
      </c>
      <c r="D40" s="61" t="s">
        <v>5</v>
      </c>
      <c r="E40" s="61" t="s">
        <v>5</v>
      </c>
      <c r="F40" s="61" t="s">
        <v>5</v>
      </c>
      <c r="G40" s="61" t="s">
        <v>5</v>
      </c>
      <c r="H40" s="61" t="s">
        <v>5</v>
      </c>
      <c r="I40" s="61" t="s">
        <v>5</v>
      </c>
    </row>
    <row r="41" spans="1:9">
      <c r="A41" s="84"/>
      <c r="B41" s="84"/>
      <c r="C41" s="84"/>
      <c r="D41" s="84"/>
      <c r="E41" s="84"/>
      <c r="F41" s="84"/>
      <c r="G41" s="84"/>
      <c r="H41" s="84"/>
      <c r="I41" s="84"/>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M19" sqref="M19"/>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9.25" customWidth="1"/>
    <col min="7" max="7" width="7.825" customWidth="1"/>
    <col min="8" max="8" width="22.25" customWidth="1"/>
    <col min="9" max="9" width="13.625" customWidth="1"/>
    <col min="10" max="10" width="7.825" customWidth="1"/>
    <col min="11" max="11" width="34.875" customWidth="1"/>
    <col min="12" max="12" width="13.625" customWidth="1"/>
  </cols>
  <sheetData>
    <row r="1" s="63" customFormat="1" ht="27" spans="1:12">
      <c r="A1" s="64" t="s">
        <v>502</v>
      </c>
      <c r="B1" s="64"/>
      <c r="C1" s="64"/>
      <c r="D1" s="64"/>
      <c r="E1" s="64"/>
      <c r="F1" s="64"/>
      <c r="G1" s="64"/>
      <c r="H1" s="64"/>
      <c r="I1" s="64"/>
      <c r="J1" s="64"/>
      <c r="K1" s="64"/>
      <c r="L1" s="64"/>
    </row>
    <row r="2" s="63" customFormat="1" ht="12.75" spans="12:12">
      <c r="L2" s="74" t="s">
        <v>503</v>
      </c>
    </row>
    <row r="3" s="63" customFormat="1" ht="12.75" spans="1:12">
      <c r="A3" s="65" t="s">
        <v>2</v>
      </c>
      <c r="F3" s="66"/>
      <c r="G3" s="66"/>
      <c r="H3" s="66"/>
      <c r="I3" s="66"/>
      <c r="L3" s="74" t="s">
        <v>3</v>
      </c>
    </row>
    <row r="4" ht="15" customHeight="1" spans="1:12">
      <c r="A4" s="55" t="s">
        <v>504</v>
      </c>
      <c r="B4" s="55" t="s">
        <v>5</v>
      </c>
      <c r="C4" s="55" t="s">
        <v>5</v>
      </c>
      <c r="D4" s="55" t="s">
        <v>314</v>
      </c>
      <c r="E4" s="55" t="s">
        <v>5</v>
      </c>
      <c r="F4" s="55" t="s">
        <v>5</v>
      </c>
      <c r="G4" s="55" t="s">
        <v>5</v>
      </c>
      <c r="H4" s="55" t="s">
        <v>5</v>
      </c>
      <c r="I4" s="55" t="s">
        <v>5</v>
      </c>
      <c r="J4" s="55" t="s">
        <v>5</v>
      </c>
      <c r="K4" s="55" t="s">
        <v>5</v>
      </c>
      <c r="L4" s="55" t="s">
        <v>5</v>
      </c>
    </row>
    <row r="5" ht="15" customHeight="1" spans="1:12">
      <c r="A5" s="67" t="s">
        <v>321</v>
      </c>
      <c r="B5" s="55" t="s">
        <v>123</v>
      </c>
      <c r="C5" s="55" t="s">
        <v>9</v>
      </c>
      <c r="D5" s="55" t="s">
        <v>321</v>
      </c>
      <c r="E5" s="55" t="s">
        <v>123</v>
      </c>
      <c r="F5" s="55" t="s">
        <v>9</v>
      </c>
      <c r="G5" s="55" t="s">
        <v>321</v>
      </c>
      <c r="H5" s="55" t="s">
        <v>123</v>
      </c>
      <c r="I5" s="55" t="s">
        <v>9</v>
      </c>
      <c r="J5" s="55" t="s">
        <v>321</v>
      </c>
      <c r="K5" s="55" t="s">
        <v>123</v>
      </c>
      <c r="L5" s="55" t="s">
        <v>9</v>
      </c>
    </row>
    <row r="6" ht="15" customHeight="1" spans="1:12">
      <c r="A6" s="68" t="s">
        <v>322</v>
      </c>
      <c r="B6" s="69" t="s">
        <v>323</v>
      </c>
      <c r="C6" s="70">
        <v>0</v>
      </c>
      <c r="D6" s="69" t="s">
        <v>324</v>
      </c>
      <c r="E6" s="69" t="s">
        <v>325</v>
      </c>
      <c r="F6" s="70">
        <v>28408097.51</v>
      </c>
      <c r="G6" s="69" t="s">
        <v>505</v>
      </c>
      <c r="H6" s="69" t="s">
        <v>506</v>
      </c>
      <c r="I6" s="70">
        <v>39637</v>
      </c>
      <c r="J6" s="69" t="s">
        <v>507</v>
      </c>
      <c r="K6" s="69" t="s">
        <v>508</v>
      </c>
      <c r="L6" s="70">
        <v>0</v>
      </c>
    </row>
    <row r="7" ht="15" customHeight="1" spans="1:12">
      <c r="A7" s="71" t="s">
        <v>328</v>
      </c>
      <c r="B7" s="69" t="s">
        <v>329</v>
      </c>
      <c r="C7" s="70">
        <v>0</v>
      </c>
      <c r="D7" s="69" t="s">
        <v>330</v>
      </c>
      <c r="E7" s="69" t="s">
        <v>331</v>
      </c>
      <c r="F7" s="70">
        <v>37264.9</v>
      </c>
      <c r="G7" s="69" t="s">
        <v>509</v>
      </c>
      <c r="H7" s="69" t="s">
        <v>333</v>
      </c>
      <c r="I7" s="70">
        <v>0</v>
      </c>
      <c r="J7" s="69" t="s">
        <v>510</v>
      </c>
      <c r="K7" s="69" t="s">
        <v>511</v>
      </c>
      <c r="L7" s="70">
        <v>0</v>
      </c>
    </row>
    <row r="8" ht="15" customHeight="1" spans="1:12">
      <c r="A8" s="71" t="s">
        <v>334</v>
      </c>
      <c r="B8" s="69" t="s">
        <v>335</v>
      </c>
      <c r="C8" s="70">
        <v>0</v>
      </c>
      <c r="D8" s="69" t="s">
        <v>336</v>
      </c>
      <c r="E8" s="69" t="s">
        <v>337</v>
      </c>
      <c r="F8" s="70">
        <v>0</v>
      </c>
      <c r="G8" s="69" t="s">
        <v>512</v>
      </c>
      <c r="H8" s="69" t="s">
        <v>339</v>
      </c>
      <c r="I8" s="70">
        <v>0</v>
      </c>
      <c r="J8" s="69" t="s">
        <v>513</v>
      </c>
      <c r="K8" s="69" t="s">
        <v>465</v>
      </c>
      <c r="L8" s="70">
        <v>0</v>
      </c>
    </row>
    <row r="9" ht="15" customHeight="1" spans="1:12">
      <c r="A9" s="71" t="s">
        <v>340</v>
      </c>
      <c r="B9" s="69" t="s">
        <v>341</v>
      </c>
      <c r="C9" s="70">
        <v>0</v>
      </c>
      <c r="D9" s="69" t="s">
        <v>342</v>
      </c>
      <c r="E9" s="69" t="s">
        <v>343</v>
      </c>
      <c r="F9" s="70">
        <v>0</v>
      </c>
      <c r="G9" s="69" t="s">
        <v>514</v>
      </c>
      <c r="H9" s="69" t="s">
        <v>345</v>
      </c>
      <c r="I9" s="70">
        <v>0</v>
      </c>
      <c r="J9" s="69" t="s">
        <v>428</v>
      </c>
      <c r="K9" s="69" t="s">
        <v>429</v>
      </c>
      <c r="L9" s="70">
        <v>0</v>
      </c>
    </row>
    <row r="10" ht="15" customHeight="1" spans="1:12">
      <c r="A10" s="71" t="s">
        <v>346</v>
      </c>
      <c r="B10" s="69" t="s">
        <v>347</v>
      </c>
      <c r="C10" s="70">
        <v>0</v>
      </c>
      <c r="D10" s="69" t="s">
        <v>348</v>
      </c>
      <c r="E10" s="69" t="s">
        <v>349</v>
      </c>
      <c r="F10" s="70">
        <v>2924.26</v>
      </c>
      <c r="G10" s="69" t="s">
        <v>515</v>
      </c>
      <c r="H10" s="69" t="s">
        <v>351</v>
      </c>
      <c r="I10" s="70">
        <v>39637</v>
      </c>
      <c r="J10" s="69" t="s">
        <v>434</v>
      </c>
      <c r="K10" s="69" t="s">
        <v>435</v>
      </c>
      <c r="L10" s="70">
        <v>0</v>
      </c>
    </row>
    <row r="11" ht="15" customHeight="1" spans="1:12">
      <c r="A11" s="71" t="s">
        <v>352</v>
      </c>
      <c r="B11" s="69" t="s">
        <v>353</v>
      </c>
      <c r="C11" s="70">
        <v>0</v>
      </c>
      <c r="D11" s="69" t="s">
        <v>354</v>
      </c>
      <c r="E11" s="69" t="s">
        <v>355</v>
      </c>
      <c r="F11" s="70">
        <v>3726.52</v>
      </c>
      <c r="G11" s="69" t="s">
        <v>516</v>
      </c>
      <c r="H11" s="69" t="s">
        <v>357</v>
      </c>
      <c r="I11" s="70">
        <v>0</v>
      </c>
      <c r="J11" s="69" t="s">
        <v>440</v>
      </c>
      <c r="K11" s="69" t="s">
        <v>441</v>
      </c>
      <c r="L11" s="70">
        <v>0</v>
      </c>
    </row>
    <row r="12" ht="15" customHeight="1" spans="1:12">
      <c r="A12" s="71" t="s">
        <v>358</v>
      </c>
      <c r="B12" s="69" t="s">
        <v>359</v>
      </c>
      <c r="C12" s="70">
        <v>0</v>
      </c>
      <c r="D12" s="69" t="s">
        <v>360</v>
      </c>
      <c r="E12" s="69" t="s">
        <v>361</v>
      </c>
      <c r="F12" s="70">
        <v>8012.45</v>
      </c>
      <c r="G12" s="69" t="s">
        <v>517</v>
      </c>
      <c r="H12" s="69" t="s">
        <v>363</v>
      </c>
      <c r="I12" s="70">
        <v>0</v>
      </c>
      <c r="J12" s="69" t="s">
        <v>446</v>
      </c>
      <c r="K12" s="69" t="s">
        <v>447</v>
      </c>
      <c r="L12" s="70">
        <v>0</v>
      </c>
    </row>
    <row r="13" ht="15" customHeight="1" spans="1:12">
      <c r="A13" s="71" t="s">
        <v>364</v>
      </c>
      <c r="B13" s="69" t="s">
        <v>365</v>
      </c>
      <c r="C13" s="70">
        <v>0</v>
      </c>
      <c r="D13" s="69" t="s">
        <v>366</v>
      </c>
      <c r="E13" s="69" t="s">
        <v>367</v>
      </c>
      <c r="F13" s="70">
        <v>0</v>
      </c>
      <c r="G13" s="69" t="s">
        <v>518</v>
      </c>
      <c r="H13" s="69" t="s">
        <v>369</v>
      </c>
      <c r="I13" s="70">
        <v>0</v>
      </c>
      <c r="J13" s="69" t="s">
        <v>452</v>
      </c>
      <c r="K13" s="69" t="s">
        <v>453</v>
      </c>
      <c r="L13" s="70">
        <v>0</v>
      </c>
    </row>
    <row r="14" ht="15" customHeight="1" spans="1:12">
      <c r="A14" s="71" t="s">
        <v>370</v>
      </c>
      <c r="B14" s="69" t="s">
        <v>371</v>
      </c>
      <c r="C14" s="70">
        <v>0</v>
      </c>
      <c r="D14" s="69" t="s">
        <v>372</v>
      </c>
      <c r="E14" s="69" t="s">
        <v>373</v>
      </c>
      <c r="F14" s="70">
        <v>66383.24</v>
      </c>
      <c r="G14" s="69" t="s">
        <v>519</v>
      </c>
      <c r="H14" s="69" t="s">
        <v>399</v>
      </c>
      <c r="I14" s="70">
        <v>0</v>
      </c>
      <c r="J14" s="69" t="s">
        <v>458</v>
      </c>
      <c r="K14" s="69" t="s">
        <v>459</v>
      </c>
      <c r="L14" s="75">
        <v>0</v>
      </c>
    </row>
    <row r="15" ht="15" customHeight="1" spans="1:12">
      <c r="A15" s="71" t="s">
        <v>376</v>
      </c>
      <c r="B15" s="69" t="s">
        <v>377</v>
      </c>
      <c r="C15" s="70">
        <v>0</v>
      </c>
      <c r="D15" s="69" t="s">
        <v>378</v>
      </c>
      <c r="E15" s="69" t="s">
        <v>379</v>
      </c>
      <c r="F15" s="70">
        <v>24432</v>
      </c>
      <c r="G15" s="69" t="s">
        <v>520</v>
      </c>
      <c r="H15" s="69" t="s">
        <v>405</v>
      </c>
      <c r="I15" s="70">
        <v>0</v>
      </c>
      <c r="J15" s="69" t="s">
        <v>464</v>
      </c>
      <c r="K15" s="69" t="s">
        <v>465</v>
      </c>
      <c r="L15" s="70">
        <v>0</v>
      </c>
    </row>
    <row r="16" ht="15" customHeight="1" spans="1:12">
      <c r="A16" s="71" t="s">
        <v>382</v>
      </c>
      <c r="B16" s="69" t="s">
        <v>383</v>
      </c>
      <c r="C16" s="70">
        <v>0</v>
      </c>
      <c r="D16" s="69" t="s">
        <v>384</v>
      </c>
      <c r="E16" s="69" t="s">
        <v>385</v>
      </c>
      <c r="F16" s="70">
        <v>0</v>
      </c>
      <c r="G16" s="69" t="s">
        <v>521</v>
      </c>
      <c r="H16" s="69" t="s">
        <v>411</v>
      </c>
      <c r="I16" s="70">
        <v>0</v>
      </c>
      <c r="J16" s="69" t="s">
        <v>522</v>
      </c>
      <c r="K16" s="69" t="s">
        <v>523</v>
      </c>
      <c r="L16" s="70">
        <v>0</v>
      </c>
    </row>
    <row r="17" ht="15" customHeight="1" spans="1:12">
      <c r="A17" s="71" t="s">
        <v>388</v>
      </c>
      <c r="B17" s="69" t="s">
        <v>389</v>
      </c>
      <c r="C17" s="70">
        <v>0</v>
      </c>
      <c r="D17" s="69" t="s">
        <v>390</v>
      </c>
      <c r="E17" s="69" t="s">
        <v>391</v>
      </c>
      <c r="F17" s="70">
        <v>0</v>
      </c>
      <c r="G17" s="69" t="s">
        <v>524</v>
      </c>
      <c r="H17" s="69" t="s">
        <v>417</v>
      </c>
      <c r="I17" s="70">
        <v>0</v>
      </c>
      <c r="J17" s="69" t="s">
        <v>525</v>
      </c>
      <c r="K17" s="69" t="s">
        <v>526</v>
      </c>
      <c r="L17" s="70">
        <v>0</v>
      </c>
    </row>
    <row r="18" ht="15" customHeight="1" spans="1:12">
      <c r="A18" s="71" t="s">
        <v>394</v>
      </c>
      <c r="B18" s="69" t="s">
        <v>395</v>
      </c>
      <c r="C18" s="70">
        <v>0</v>
      </c>
      <c r="D18" s="69" t="s">
        <v>396</v>
      </c>
      <c r="E18" s="69" t="s">
        <v>397</v>
      </c>
      <c r="F18" s="70">
        <v>0</v>
      </c>
      <c r="G18" s="69" t="s">
        <v>527</v>
      </c>
      <c r="H18" s="69" t="s">
        <v>528</v>
      </c>
      <c r="I18" s="70">
        <v>0</v>
      </c>
      <c r="J18" s="69" t="s">
        <v>529</v>
      </c>
      <c r="K18" s="69" t="s">
        <v>530</v>
      </c>
      <c r="L18" s="70">
        <v>0</v>
      </c>
    </row>
    <row r="19" ht="15" customHeight="1" spans="1:12">
      <c r="A19" s="71" t="s">
        <v>400</v>
      </c>
      <c r="B19" s="69" t="s">
        <v>401</v>
      </c>
      <c r="C19" s="70">
        <v>0</v>
      </c>
      <c r="D19" s="69" t="s">
        <v>402</v>
      </c>
      <c r="E19" s="69" t="s">
        <v>403</v>
      </c>
      <c r="F19" s="70">
        <v>0</v>
      </c>
      <c r="G19" s="69" t="s">
        <v>326</v>
      </c>
      <c r="H19" s="69" t="s">
        <v>327</v>
      </c>
      <c r="I19" s="70">
        <v>0</v>
      </c>
      <c r="J19" s="69" t="s">
        <v>531</v>
      </c>
      <c r="K19" s="69" t="s">
        <v>532</v>
      </c>
      <c r="L19" s="70">
        <v>0</v>
      </c>
    </row>
    <row r="20" ht="15" customHeight="1" spans="1:12">
      <c r="A20" s="71" t="s">
        <v>406</v>
      </c>
      <c r="B20" s="69" t="s">
        <v>407</v>
      </c>
      <c r="C20" s="70">
        <v>0</v>
      </c>
      <c r="D20" s="69" t="s">
        <v>408</v>
      </c>
      <c r="E20" s="69" t="s">
        <v>409</v>
      </c>
      <c r="F20" s="70">
        <v>0</v>
      </c>
      <c r="G20" s="69" t="s">
        <v>332</v>
      </c>
      <c r="H20" s="69" t="s">
        <v>333</v>
      </c>
      <c r="I20" s="70">
        <v>0</v>
      </c>
      <c r="J20" s="69" t="s">
        <v>470</v>
      </c>
      <c r="K20" s="69" t="s">
        <v>261</v>
      </c>
      <c r="L20" s="70">
        <v>0</v>
      </c>
    </row>
    <row r="21" ht="15" customHeight="1" spans="1:12">
      <c r="A21" s="71" t="s">
        <v>412</v>
      </c>
      <c r="B21" s="69" t="s">
        <v>413</v>
      </c>
      <c r="C21" s="70">
        <v>0</v>
      </c>
      <c r="D21" s="69" t="s">
        <v>414</v>
      </c>
      <c r="E21" s="69" t="s">
        <v>415</v>
      </c>
      <c r="F21" s="70">
        <v>0</v>
      </c>
      <c r="G21" s="69" t="s">
        <v>338</v>
      </c>
      <c r="H21" s="69" t="s">
        <v>339</v>
      </c>
      <c r="I21" s="70">
        <v>0</v>
      </c>
      <c r="J21" s="69" t="s">
        <v>475</v>
      </c>
      <c r="K21" s="69" t="s">
        <v>476</v>
      </c>
      <c r="L21" s="70">
        <v>0</v>
      </c>
    </row>
    <row r="22" ht="15" customHeight="1" spans="1:12">
      <c r="A22" s="71" t="s">
        <v>418</v>
      </c>
      <c r="B22" s="69" t="s">
        <v>419</v>
      </c>
      <c r="C22" s="70">
        <v>0</v>
      </c>
      <c r="D22" s="69" t="s">
        <v>420</v>
      </c>
      <c r="E22" s="69" t="s">
        <v>421</v>
      </c>
      <c r="F22" s="70">
        <v>0</v>
      </c>
      <c r="G22" s="69" t="s">
        <v>344</v>
      </c>
      <c r="H22" s="69" t="s">
        <v>345</v>
      </c>
      <c r="I22" s="70">
        <v>0</v>
      </c>
      <c r="J22" s="69" t="s">
        <v>481</v>
      </c>
      <c r="K22" s="69" t="s">
        <v>482</v>
      </c>
      <c r="L22" s="70">
        <v>0</v>
      </c>
    </row>
    <row r="23" ht="15" customHeight="1" spans="1:12">
      <c r="A23" s="71" t="s">
        <v>424</v>
      </c>
      <c r="B23" s="69" t="s">
        <v>425</v>
      </c>
      <c r="C23" s="70">
        <v>0</v>
      </c>
      <c r="D23" s="69" t="s">
        <v>426</v>
      </c>
      <c r="E23" s="69" t="s">
        <v>427</v>
      </c>
      <c r="F23" s="70">
        <v>0</v>
      </c>
      <c r="G23" s="69" t="s">
        <v>350</v>
      </c>
      <c r="H23" s="69" t="s">
        <v>351</v>
      </c>
      <c r="I23" s="70">
        <v>0</v>
      </c>
      <c r="J23" s="69" t="s">
        <v>485</v>
      </c>
      <c r="K23" s="69" t="s">
        <v>486</v>
      </c>
      <c r="L23" s="70">
        <v>0</v>
      </c>
    </row>
    <row r="24" ht="15" customHeight="1" spans="1:12">
      <c r="A24" s="71" t="s">
        <v>430</v>
      </c>
      <c r="B24" s="69" t="s">
        <v>431</v>
      </c>
      <c r="C24" s="70">
        <v>0</v>
      </c>
      <c r="D24" s="69" t="s">
        <v>432</v>
      </c>
      <c r="E24" s="69" t="s">
        <v>433</v>
      </c>
      <c r="F24" s="70">
        <v>0</v>
      </c>
      <c r="G24" s="69" t="s">
        <v>356</v>
      </c>
      <c r="H24" s="69" t="s">
        <v>357</v>
      </c>
      <c r="I24" s="70">
        <v>0</v>
      </c>
      <c r="J24" s="69" t="s">
        <v>489</v>
      </c>
      <c r="K24" s="69" t="s">
        <v>490</v>
      </c>
      <c r="L24" s="70">
        <v>0</v>
      </c>
    </row>
    <row r="25" ht="15" customHeight="1" spans="1:12">
      <c r="A25" s="71" t="s">
        <v>436</v>
      </c>
      <c r="B25" s="69" t="s">
        <v>437</v>
      </c>
      <c r="C25" s="70">
        <v>0</v>
      </c>
      <c r="D25" s="69" t="s">
        <v>438</v>
      </c>
      <c r="E25" s="69" t="s">
        <v>439</v>
      </c>
      <c r="F25" s="70">
        <v>7100</v>
      </c>
      <c r="G25" s="69" t="s">
        <v>362</v>
      </c>
      <c r="H25" s="69" t="s">
        <v>363</v>
      </c>
      <c r="I25" s="70">
        <v>0</v>
      </c>
      <c r="J25" s="69" t="s">
        <v>493</v>
      </c>
      <c r="K25" s="69" t="s">
        <v>494</v>
      </c>
      <c r="L25" s="70">
        <v>0</v>
      </c>
    </row>
    <row r="26" ht="15" customHeight="1" spans="1:12">
      <c r="A26" s="71" t="s">
        <v>442</v>
      </c>
      <c r="B26" s="69" t="s">
        <v>443</v>
      </c>
      <c r="C26" s="70">
        <v>0</v>
      </c>
      <c r="D26" s="69" t="s">
        <v>444</v>
      </c>
      <c r="E26" s="69" t="s">
        <v>445</v>
      </c>
      <c r="F26" s="70">
        <v>28146855.14</v>
      </c>
      <c r="G26" s="69" t="s">
        <v>368</v>
      </c>
      <c r="H26" s="69" t="s">
        <v>369</v>
      </c>
      <c r="I26" s="70">
        <v>0</v>
      </c>
      <c r="J26" s="69" t="s">
        <v>5</v>
      </c>
      <c r="K26" s="69" t="s">
        <v>5</v>
      </c>
      <c r="L26" s="76" t="s">
        <v>5</v>
      </c>
    </row>
    <row r="27" ht="15" customHeight="1" spans="1:12">
      <c r="A27" s="71" t="s">
        <v>448</v>
      </c>
      <c r="B27" s="69" t="s">
        <v>449</v>
      </c>
      <c r="C27" s="70">
        <v>0</v>
      </c>
      <c r="D27" s="69" t="s">
        <v>450</v>
      </c>
      <c r="E27" s="69" t="s">
        <v>451</v>
      </c>
      <c r="F27" s="70">
        <v>0</v>
      </c>
      <c r="G27" s="69" t="s">
        <v>374</v>
      </c>
      <c r="H27" s="69" t="s">
        <v>375</v>
      </c>
      <c r="I27" s="70">
        <v>0</v>
      </c>
      <c r="J27" s="69" t="s">
        <v>5</v>
      </c>
      <c r="K27" s="69" t="s">
        <v>5</v>
      </c>
      <c r="L27" s="76" t="s">
        <v>5</v>
      </c>
    </row>
    <row r="28" ht="15" customHeight="1" spans="1:12">
      <c r="A28" s="71" t="s">
        <v>454</v>
      </c>
      <c r="B28" s="69" t="s">
        <v>455</v>
      </c>
      <c r="C28" s="70">
        <v>0</v>
      </c>
      <c r="D28" s="69" t="s">
        <v>456</v>
      </c>
      <c r="E28" s="69" t="s">
        <v>457</v>
      </c>
      <c r="F28" s="70">
        <v>0</v>
      </c>
      <c r="G28" s="69" t="s">
        <v>380</v>
      </c>
      <c r="H28" s="69" t="s">
        <v>381</v>
      </c>
      <c r="I28" s="70">
        <v>0</v>
      </c>
      <c r="J28" s="69" t="s">
        <v>5</v>
      </c>
      <c r="K28" s="69" t="s">
        <v>5</v>
      </c>
      <c r="L28" s="76" t="s">
        <v>5</v>
      </c>
    </row>
    <row r="29" ht="15" customHeight="1" spans="1:12">
      <c r="A29" s="71" t="s">
        <v>460</v>
      </c>
      <c r="B29" s="69" t="s">
        <v>461</v>
      </c>
      <c r="C29" s="70">
        <v>0</v>
      </c>
      <c r="D29" s="69" t="s">
        <v>462</v>
      </c>
      <c r="E29" s="69" t="s">
        <v>463</v>
      </c>
      <c r="F29" s="70">
        <v>0</v>
      </c>
      <c r="G29" s="69" t="s">
        <v>386</v>
      </c>
      <c r="H29" s="69" t="s">
        <v>387</v>
      </c>
      <c r="I29" s="70">
        <v>0</v>
      </c>
      <c r="J29" s="69" t="s">
        <v>5</v>
      </c>
      <c r="K29" s="69" t="s">
        <v>5</v>
      </c>
      <c r="L29" s="76" t="s">
        <v>5</v>
      </c>
    </row>
    <row r="30" ht="15" customHeight="1" spans="1:12">
      <c r="A30" s="71" t="s">
        <v>466</v>
      </c>
      <c r="B30" s="69" t="s">
        <v>467</v>
      </c>
      <c r="C30" s="70">
        <v>0</v>
      </c>
      <c r="D30" s="69" t="s">
        <v>468</v>
      </c>
      <c r="E30" s="69" t="s">
        <v>469</v>
      </c>
      <c r="F30" s="70">
        <v>0</v>
      </c>
      <c r="G30" s="69" t="s">
        <v>392</v>
      </c>
      <c r="H30" s="69" t="s">
        <v>393</v>
      </c>
      <c r="I30" s="70">
        <v>0</v>
      </c>
      <c r="J30" s="69" t="s">
        <v>5</v>
      </c>
      <c r="K30" s="69" t="s">
        <v>5</v>
      </c>
      <c r="L30" s="76" t="s">
        <v>5</v>
      </c>
    </row>
    <row r="31" ht="15" customHeight="1" spans="1:12">
      <c r="A31" s="71" t="s">
        <v>471</v>
      </c>
      <c r="B31" s="69" t="s">
        <v>472</v>
      </c>
      <c r="C31" s="70">
        <v>0</v>
      </c>
      <c r="D31" s="69" t="s">
        <v>473</v>
      </c>
      <c r="E31" s="69" t="s">
        <v>474</v>
      </c>
      <c r="F31" s="70">
        <v>0</v>
      </c>
      <c r="G31" s="69" t="s">
        <v>398</v>
      </c>
      <c r="H31" s="69" t="s">
        <v>399</v>
      </c>
      <c r="I31" s="70">
        <v>0</v>
      </c>
      <c r="J31" s="69" t="s">
        <v>5</v>
      </c>
      <c r="K31" s="69" t="s">
        <v>5</v>
      </c>
      <c r="L31" s="76" t="s">
        <v>5</v>
      </c>
    </row>
    <row r="32" ht="15" customHeight="1" spans="1:12">
      <c r="A32" s="71" t="s">
        <v>477</v>
      </c>
      <c r="B32" s="69" t="s">
        <v>533</v>
      </c>
      <c r="C32" s="70">
        <v>0</v>
      </c>
      <c r="D32" s="69" t="s">
        <v>479</v>
      </c>
      <c r="E32" s="69" t="s">
        <v>480</v>
      </c>
      <c r="F32" s="70">
        <v>111399</v>
      </c>
      <c r="G32" s="69" t="s">
        <v>404</v>
      </c>
      <c r="H32" s="69" t="s">
        <v>405</v>
      </c>
      <c r="I32" s="70">
        <v>0</v>
      </c>
      <c r="J32" s="69" t="s">
        <v>5</v>
      </c>
      <c r="K32" s="69" t="s">
        <v>5</v>
      </c>
      <c r="L32" s="76" t="s">
        <v>5</v>
      </c>
    </row>
    <row r="33" ht="15" customHeight="1" spans="1:12">
      <c r="A33" s="71" t="s">
        <v>5</v>
      </c>
      <c r="B33" s="69" t="s">
        <v>5</v>
      </c>
      <c r="C33" s="72"/>
      <c r="D33" s="69" t="s">
        <v>483</v>
      </c>
      <c r="E33" s="69" t="s">
        <v>484</v>
      </c>
      <c r="F33" s="70">
        <v>0</v>
      </c>
      <c r="G33" s="69" t="s">
        <v>410</v>
      </c>
      <c r="H33" s="69" t="s">
        <v>411</v>
      </c>
      <c r="I33" s="70">
        <v>0</v>
      </c>
      <c r="J33" s="69" t="s">
        <v>5</v>
      </c>
      <c r="K33" s="69" t="s">
        <v>5</v>
      </c>
      <c r="L33" s="76" t="s">
        <v>5</v>
      </c>
    </row>
    <row r="34" ht="15" customHeight="1" spans="1:12">
      <c r="A34" s="71" t="s">
        <v>5</v>
      </c>
      <c r="B34" s="69" t="s">
        <v>5</v>
      </c>
      <c r="C34" s="73"/>
      <c r="D34" s="69" t="s">
        <v>487</v>
      </c>
      <c r="E34" s="69" t="s">
        <v>488</v>
      </c>
      <c r="F34" s="70">
        <v>0</v>
      </c>
      <c r="G34" s="69" t="s">
        <v>416</v>
      </c>
      <c r="H34" s="69" t="s">
        <v>417</v>
      </c>
      <c r="I34" s="70">
        <v>0</v>
      </c>
      <c r="J34" s="69" t="s">
        <v>5</v>
      </c>
      <c r="K34" s="69" t="s">
        <v>5</v>
      </c>
      <c r="L34" s="76" t="s">
        <v>5</v>
      </c>
    </row>
    <row r="35" ht="15" customHeight="1" spans="1:12">
      <c r="A35" s="71" t="s">
        <v>5</v>
      </c>
      <c r="B35" s="69" t="s">
        <v>5</v>
      </c>
      <c r="C35" s="73"/>
      <c r="D35" s="69" t="s">
        <v>491</v>
      </c>
      <c r="E35" s="69" t="s">
        <v>492</v>
      </c>
      <c r="F35" s="70">
        <v>0</v>
      </c>
      <c r="G35" s="69" t="s">
        <v>422</v>
      </c>
      <c r="H35" s="69" t="s">
        <v>423</v>
      </c>
      <c r="I35" s="70">
        <v>0</v>
      </c>
      <c r="J35" s="69" t="s">
        <v>5</v>
      </c>
      <c r="K35" s="69" t="s">
        <v>5</v>
      </c>
      <c r="L35" s="76" t="s">
        <v>5</v>
      </c>
    </row>
    <row r="36" ht="15" customHeight="1" spans="1:12">
      <c r="A36" s="71" t="s">
        <v>5</v>
      </c>
      <c r="B36" s="69" t="s">
        <v>5</v>
      </c>
      <c r="C36" s="73"/>
      <c r="D36" s="69" t="s">
        <v>495</v>
      </c>
      <c r="E36" s="69" t="s">
        <v>496</v>
      </c>
      <c r="F36" s="70">
        <v>0</v>
      </c>
      <c r="G36" s="69" t="s">
        <v>5</v>
      </c>
      <c r="H36" s="69" t="s">
        <v>5</v>
      </c>
      <c r="I36" s="72"/>
      <c r="J36" s="69" t="s">
        <v>5</v>
      </c>
      <c r="K36" s="69" t="s">
        <v>5</v>
      </c>
      <c r="L36" s="76" t="s">
        <v>5</v>
      </c>
    </row>
    <row r="37" ht="15" customHeight="1" spans="1:12">
      <c r="A37" s="61" t="s">
        <v>5</v>
      </c>
      <c r="B37" s="69" t="s">
        <v>5</v>
      </c>
      <c r="C37" s="73"/>
      <c r="D37" s="69" t="s">
        <v>497</v>
      </c>
      <c r="E37" s="69" t="s">
        <v>498</v>
      </c>
      <c r="F37" s="70">
        <v>0</v>
      </c>
      <c r="G37" s="69" t="s">
        <v>5</v>
      </c>
      <c r="H37" s="69" t="s">
        <v>5</v>
      </c>
      <c r="I37" s="73"/>
      <c r="J37" s="69" t="s">
        <v>5</v>
      </c>
      <c r="K37" s="69" t="s">
        <v>5</v>
      </c>
      <c r="L37" s="76" t="s">
        <v>5</v>
      </c>
    </row>
    <row r="38" ht="15" customHeight="1" spans="1:12">
      <c r="A38" s="61" t="s">
        <v>534</v>
      </c>
      <c r="B38" s="61" t="s">
        <v>5</v>
      </c>
      <c r="C38" s="61" t="s">
        <v>5</v>
      </c>
      <c r="D38" s="61" t="s">
        <v>5</v>
      </c>
      <c r="E38" s="61" t="s">
        <v>5</v>
      </c>
      <c r="F38" s="61" t="s">
        <v>5</v>
      </c>
      <c r="G38" s="61" t="s">
        <v>5</v>
      </c>
      <c r="H38" s="61" t="s">
        <v>5</v>
      </c>
      <c r="I38" s="61" t="s">
        <v>5</v>
      </c>
      <c r="J38" s="61" t="s">
        <v>5</v>
      </c>
      <c r="K38" s="61" t="s">
        <v>5</v>
      </c>
      <c r="L38" s="61"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selection activeCell="L32" sqref="L32"/>
    </sheetView>
  </sheetViews>
  <sheetFormatPr defaultColWidth="16" defaultRowHeight="13.5"/>
  <cols>
    <col min="1" max="3" width="2.875" style="60" customWidth="1"/>
    <col min="4" max="4" width="42.625" style="60" customWidth="1"/>
    <col min="5" max="7" width="9.875" style="60" customWidth="1"/>
    <col min="8" max="8" width="15.625" style="60" customWidth="1"/>
    <col min="9" max="9" width="9.875" style="60" customWidth="1"/>
    <col min="10" max="10" width="14.375" style="60" customWidth="1"/>
    <col min="11" max="11" width="14.125" style="60" customWidth="1"/>
    <col min="12" max="14" width="9.875" style="60" customWidth="1"/>
    <col min="15" max="15" width="17" style="60" customWidth="1"/>
    <col min="16" max="20" width="9.875" style="60" customWidth="1"/>
    <col min="21" max="16384" width="16" style="60"/>
  </cols>
  <sheetData>
    <row r="1" s="50" customFormat="1" ht="35.25" customHeight="1" spans="1:20">
      <c r="A1" s="41" t="s">
        <v>535</v>
      </c>
      <c r="B1" s="41"/>
      <c r="C1" s="41"/>
      <c r="D1" s="41"/>
      <c r="E1" s="41"/>
      <c r="F1" s="41"/>
      <c r="G1" s="41"/>
      <c r="H1" s="41"/>
      <c r="I1" s="41"/>
      <c r="J1" s="41"/>
      <c r="K1" s="41"/>
      <c r="L1" s="41"/>
      <c r="M1" s="41"/>
      <c r="N1" s="41"/>
      <c r="O1" s="41"/>
      <c r="P1" s="41"/>
      <c r="Q1" s="41"/>
      <c r="R1" s="41"/>
      <c r="S1" s="41"/>
      <c r="T1" s="41"/>
    </row>
    <row r="2" s="50" customFormat="1" ht="18" customHeight="1" spans="1:20">
      <c r="A2" s="51"/>
      <c r="B2" s="51"/>
      <c r="C2" s="51"/>
      <c r="D2" s="51"/>
      <c r="E2" s="51"/>
      <c r="F2" s="51"/>
      <c r="G2" s="51"/>
      <c r="H2" s="51"/>
      <c r="I2" s="51"/>
      <c r="J2" s="51"/>
      <c r="K2" s="51"/>
      <c r="L2" s="51"/>
      <c r="M2" s="51"/>
      <c r="N2" s="51"/>
      <c r="P2" s="52"/>
      <c r="Q2" s="62"/>
      <c r="R2" s="62"/>
      <c r="S2" s="62"/>
      <c r="T2" s="59" t="s">
        <v>536</v>
      </c>
    </row>
    <row r="3" s="50" customFormat="1" ht="18" customHeight="1" spans="1:20">
      <c r="A3" s="52" t="s">
        <v>2</v>
      </c>
      <c r="B3" s="52"/>
      <c r="C3" s="52"/>
      <c r="D3" s="52"/>
      <c r="E3" s="51"/>
      <c r="F3" s="51"/>
      <c r="G3" s="51"/>
      <c r="H3" s="51"/>
      <c r="I3" s="51"/>
      <c r="J3" s="51"/>
      <c r="K3" s="51"/>
      <c r="L3" s="51"/>
      <c r="M3" s="51"/>
      <c r="N3" s="51"/>
      <c r="P3" s="52"/>
      <c r="Q3" s="62"/>
      <c r="R3" s="62"/>
      <c r="S3" s="62"/>
      <c r="T3" s="59" t="s">
        <v>309</v>
      </c>
    </row>
    <row r="4" ht="19" customHeight="1" spans="1:20">
      <c r="A4" s="54" t="s">
        <v>7</v>
      </c>
      <c r="B4" s="54" t="s">
        <v>5</v>
      </c>
      <c r="C4" s="54" t="s">
        <v>5</v>
      </c>
      <c r="D4" s="54" t="s">
        <v>5</v>
      </c>
      <c r="E4" s="54" t="s">
        <v>106</v>
      </c>
      <c r="F4" s="54" t="s">
        <v>5</v>
      </c>
      <c r="G4" s="54" t="s">
        <v>5</v>
      </c>
      <c r="H4" s="54" t="s">
        <v>310</v>
      </c>
      <c r="I4" s="54" t="s">
        <v>5</v>
      </c>
      <c r="J4" s="54" t="s">
        <v>5</v>
      </c>
      <c r="K4" s="54" t="s">
        <v>311</v>
      </c>
      <c r="L4" s="54" t="s">
        <v>5</v>
      </c>
      <c r="M4" s="54" t="s">
        <v>5</v>
      </c>
      <c r="N4" s="54" t="s">
        <v>5</v>
      </c>
      <c r="O4" s="54" t="s">
        <v>5</v>
      </c>
      <c r="P4" s="54" t="s">
        <v>108</v>
      </c>
      <c r="Q4" s="54" t="s">
        <v>5</v>
      </c>
      <c r="R4" s="54" t="s">
        <v>5</v>
      </c>
      <c r="S4" s="54" t="s">
        <v>5</v>
      </c>
      <c r="T4" s="54" t="s">
        <v>5</v>
      </c>
    </row>
    <row r="5" ht="19" customHeight="1" spans="1:20">
      <c r="A5" s="54" t="s">
        <v>122</v>
      </c>
      <c r="B5" s="54" t="s">
        <v>5</v>
      </c>
      <c r="C5" s="54" t="s">
        <v>5</v>
      </c>
      <c r="D5" s="54" t="s">
        <v>123</v>
      </c>
      <c r="E5" s="54" t="s">
        <v>129</v>
      </c>
      <c r="F5" s="54" t="s">
        <v>312</v>
      </c>
      <c r="G5" s="54" t="s">
        <v>313</v>
      </c>
      <c r="H5" s="54" t="s">
        <v>129</v>
      </c>
      <c r="I5" s="54" t="s">
        <v>269</v>
      </c>
      <c r="J5" s="54" t="s">
        <v>270</v>
      </c>
      <c r="K5" s="54" t="s">
        <v>129</v>
      </c>
      <c r="L5" s="54" t="s">
        <v>269</v>
      </c>
      <c r="M5" s="54" t="s">
        <v>5</v>
      </c>
      <c r="N5" s="54" t="s">
        <v>269</v>
      </c>
      <c r="O5" s="54" t="s">
        <v>270</v>
      </c>
      <c r="P5" s="54" t="s">
        <v>129</v>
      </c>
      <c r="Q5" s="54" t="s">
        <v>312</v>
      </c>
      <c r="R5" s="54" t="s">
        <v>313</v>
      </c>
      <c r="S5" s="54" t="s">
        <v>313</v>
      </c>
      <c r="T5" s="54" t="s">
        <v>5</v>
      </c>
    </row>
    <row r="6" ht="19" customHeight="1" spans="1:20">
      <c r="A6" s="54" t="s">
        <v>5</v>
      </c>
      <c r="B6" s="54" t="s">
        <v>5</v>
      </c>
      <c r="C6" s="54" t="s">
        <v>5</v>
      </c>
      <c r="D6" s="54" t="s">
        <v>5</v>
      </c>
      <c r="E6" s="54" t="s">
        <v>5</v>
      </c>
      <c r="F6" s="54" t="s">
        <v>5</v>
      </c>
      <c r="G6" s="54" t="s">
        <v>124</v>
      </c>
      <c r="H6" s="54" t="s">
        <v>5</v>
      </c>
      <c r="I6" s="54" t="s">
        <v>5</v>
      </c>
      <c r="J6" s="54" t="s">
        <v>124</v>
      </c>
      <c r="K6" s="54" t="s">
        <v>5</v>
      </c>
      <c r="L6" s="54" t="s">
        <v>124</v>
      </c>
      <c r="M6" s="54" t="s">
        <v>315</v>
      </c>
      <c r="N6" s="54" t="s">
        <v>314</v>
      </c>
      <c r="O6" s="54" t="s">
        <v>124</v>
      </c>
      <c r="P6" s="54" t="s">
        <v>5</v>
      </c>
      <c r="Q6" s="54" t="s">
        <v>5</v>
      </c>
      <c r="R6" s="54" t="s">
        <v>124</v>
      </c>
      <c r="S6" s="54" t="s">
        <v>316</v>
      </c>
      <c r="T6" s="54" t="s">
        <v>317</v>
      </c>
    </row>
    <row r="7" ht="19" customHeight="1" spans="1:20">
      <c r="A7" s="54" t="s">
        <v>5</v>
      </c>
      <c r="B7" s="54" t="s">
        <v>5</v>
      </c>
      <c r="C7" s="54" t="s">
        <v>5</v>
      </c>
      <c r="D7" s="54" t="s">
        <v>5</v>
      </c>
      <c r="E7" s="54" t="s">
        <v>5</v>
      </c>
      <c r="F7" s="54" t="s">
        <v>5</v>
      </c>
      <c r="G7" s="54" t="s">
        <v>5</v>
      </c>
      <c r="H7" s="54" t="s">
        <v>5</v>
      </c>
      <c r="I7" s="54" t="s">
        <v>5</v>
      </c>
      <c r="J7" s="54" t="s">
        <v>5</v>
      </c>
      <c r="K7" s="54" t="s">
        <v>5</v>
      </c>
      <c r="L7" s="54" t="s">
        <v>5</v>
      </c>
      <c r="M7" s="54" t="s">
        <v>5</v>
      </c>
      <c r="N7" s="54" t="s">
        <v>5</v>
      </c>
      <c r="O7" s="54" t="s">
        <v>5</v>
      </c>
      <c r="P7" s="54" t="s">
        <v>5</v>
      </c>
      <c r="Q7" s="54" t="s">
        <v>5</v>
      </c>
      <c r="R7" s="54" t="s">
        <v>5</v>
      </c>
      <c r="S7" s="54" t="s">
        <v>5</v>
      </c>
      <c r="T7" s="54" t="s">
        <v>5</v>
      </c>
    </row>
    <row r="8" ht="19" customHeight="1" spans="1:20">
      <c r="A8" s="54" t="s">
        <v>126</v>
      </c>
      <c r="B8" s="54" t="s">
        <v>127</v>
      </c>
      <c r="C8" s="54" t="s">
        <v>128</v>
      </c>
      <c r="D8" s="54" t="s">
        <v>11</v>
      </c>
      <c r="E8" s="55" t="s">
        <v>12</v>
      </c>
      <c r="F8" s="55" t="s">
        <v>13</v>
      </c>
      <c r="G8" s="55" t="s">
        <v>21</v>
      </c>
      <c r="H8" s="55" t="s">
        <v>25</v>
      </c>
      <c r="I8" s="55" t="s">
        <v>29</v>
      </c>
      <c r="J8" s="55" t="s">
        <v>33</v>
      </c>
      <c r="K8" s="55" t="s">
        <v>37</v>
      </c>
      <c r="L8" s="55" t="s">
        <v>41</v>
      </c>
      <c r="M8" s="55" t="s">
        <v>44</v>
      </c>
      <c r="N8" s="55" t="s">
        <v>47</v>
      </c>
      <c r="O8" s="55" t="s">
        <v>50</v>
      </c>
      <c r="P8" s="55" t="s">
        <v>53</v>
      </c>
      <c r="Q8" s="55" t="s">
        <v>56</v>
      </c>
      <c r="R8" s="55" t="s">
        <v>59</v>
      </c>
      <c r="S8" s="55" t="s">
        <v>62</v>
      </c>
      <c r="T8" s="55" t="s">
        <v>65</v>
      </c>
    </row>
    <row r="9" ht="19" customHeight="1" spans="1:20">
      <c r="A9" s="54" t="s">
        <v>5</v>
      </c>
      <c r="B9" s="54" t="s">
        <v>5</v>
      </c>
      <c r="C9" s="54" t="s">
        <v>5</v>
      </c>
      <c r="D9" s="54" t="s">
        <v>129</v>
      </c>
      <c r="E9" s="46">
        <v>0</v>
      </c>
      <c r="F9" s="46">
        <v>0</v>
      </c>
      <c r="G9" s="46">
        <v>0</v>
      </c>
      <c r="H9" s="46">
        <v>1212227</v>
      </c>
      <c r="I9" s="46">
        <v>0</v>
      </c>
      <c r="J9" s="46">
        <v>1212227</v>
      </c>
      <c r="K9" s="46">
        <v>1212227</v>
      </c>
      <c r="L9" s="46">
        <v>0</v>
      </c>
      <c r="M9" s="46">
        <v>0</v>
      </c>
      <c r="N9" s="46">
        <v>0</v>
      </c>
      <c r="O9" s="46">
        <v>1212227</v>
      </c>
      <c r="P9" s="46">
        <v>0</v>
      </c>
      <c r="Q9" s="46">
        <v>0</v>
      </c>
      <c r="R9" s="46">
        <v>0</v>
      </c>
      <c r="S9" s="46">
        <v>0</v>
      </c>
      <c r="T9" s="46">
        <v>0</v>
      </c>
    </row>
    <row r="10" ht="19" customHeight="1" spans="1:20">
      <c r="A10" s="57" t="s">
        <v>260</v>
      </c>
      <c r="B10" s="58"/>
      <c r="C10" s="58"/>
      <c r="D10" s="58" t="s">
        <v>261</v>
      </c>
      <c r="E10" s="46">
        <v>0</v>
      </c>
      <c r="F10" s="46">
        <v>0</v>
      </c>
      <c r="G10" s="46">
        <v>0</v>
      </c>
      <c r="H10" s="46">
        <v>1212227</v>
      </c>
      <c r="I10" s="46">
        <v>0</v>
      </c>
      <c r="J10" s="46">
        <v>1212227</v>
      </c>
      <c r="K10" s="46">
        <v>1212227</v>
      </c>
      <c r="L10" s="46">
        <v>0</v>
      </c>
      <c r="M10" s="46">
        <v>0</v>
      </c>
      <c r="N10" s="46">
        <v>0</v>
      </c>
      <c r="O10" s="46">
        <v>1212227</v>
      </c>
      <c r="P10" s="46">
        <v>0</v>
      </c>
      <c r="Q10" s="46">
        <v>0</v>
      </c>
      <c r="R10" s="46">
        <v>0</v>
      </c>
      <c r="S10" s="46">
        <v>0</v>
      </c>
      <c r="T10" s="46">
        <v>0</v>
      </c>
    </row>
    <row r="11" ht="19" customHeight="1" spans="1:20">
      <c r="A11" s="57" t="s">
        <v>262</v>
      </c>
      <c r="B11" s="58"/>
      <c r="C11" s="58"/>
      <c r="D11" s="58" t="s">
        <v>263</v>
      </c>
      <c r="E11" s="46">
        <v>0</v>
      </c>
      <c r="F11" s="46">
        <v>0</v>
      </c>
      <c r="G11" s="46">
        <v>0</v>
      </c>
      <c r="H11" s="46">
        <v>1212227</v>
      </c>
      <c r="I11" s="46">
        <v>0</v>
      </c>
      <c r="J11" s="46">
        <v>1212227</v>
      </c>
      <c r="K11" s="46">
        <v>1212227</v>
      </c>
      <c r="L11" s="46">
        <v>0</v>
      </c>
      <c r="M11" s="46">
        <v>0</v>
      </c>
      <c r="N11" s="46">
        <v>0</v>
      </c>
      <c r="O11" s="46">
        <v>1212227</v>
      </c>
      <c r="P11" s="46">
        <v>0</v>
      </c>
      <c r="Q11" s="46">
        <v>0</v>
      </c>
      <c r="R11" s="46">
        <v>0</v>
      </c>
      <c r="S11" s="46">
        <v>0</v>
      </c>
      <c r="T11" s="46">
        <v>0</v>
      </c>
    </row>
    <row r="12" ht="19" customHeight="1" spans="1:20">
      <c r="A12" s="57" t="s">
        <v>264</v>
      </c>
      <c r="B12" s="58"/>
      <c r="C12" s="58"/>
      <c r="D12" s="58" t="s">
        <v>265</v>
      </c>
      <c r="E12" s="46">
        <v>0</v>
      </c>
      <c r="F12" s="46">
        <v>0</v>
      </c>
      <c r="G12" s="46">
        <v>0</v>
      </c>
      <c r="H12" s="46">
        <v>1212227</v>
      </c>
      <c r="I12" s="46">
        <v>0</v>
      </c>
      <c r="J12" s="46">
        <v>1212227</v>
      </c>
      <c r="K12" s="46">
        <v>1212227</v>
      </c>
      <c r="L12" s="46">
        <v>0</v>
      </c>
      <c r="M12" s="46">
        <v>0</v>
      </c>
      <c r="N12" s="46">
        <v>0</v>
      </c>
      <c r="O12" s="46">
        <v>1212227</v>
      </c>
      <c r="P12" s="46">
        <v>0</v>
      </c>
      <c r="Q12" s="46">
        <v>0</v>
      </c>
      <c r="R12" s="46">
        <v>0</v>
      </c>
      <c r="S12" s="46">
        <v>0</v>
      </c>
      <c r="T12" s="46">
        <v>0</v>
      </c>
    </row>
    <row r="13" s="60" customFormat="1" ht="19" customHeight="1" spans="1:20">
      <c r="A13" s="61" t="s">
        <v>537</v>
      </c>
      <c r="B13" s="61" t="s">
        <v>5</v>
      </c>
      <c r="C13" s="61" t="s">
        <v>5</v>
      </c>
      <c r="D13" s="61" t="s">
        <v>5</v>
      </c>
      <c r="E13" s="61" t="s">
        <v>5</v>
      </c>
      <c r="F13" s="61" t="s">
        <v>5</v>
      </c>
      <c r="G13" s="61" t="s">
        <v>5</v>
      </c>
      <c r="H13" s="61" t="s">
        <v>5</v>
      </c>
      <c r="I13" s="61" t="s">
        <v>5</v>
      </c>
      <c r="J13" s="61" t="s">
        <v>5</v>
      </c>
      <c r="K13" s="61" t="s">
        <v>5</v>
      </c>
      <c r="L13" s="61" t="s">
        <v>5</v>
      </c>
      <c r="M13" s="61" t="s">
        <v>5</v>
      </c>
      <c r="N13" s="61" t="s">
        <v>5</v>
      </c>
      <c r="O13" s="61" t="s">
        <v>5</v>
      </c>
      <c r="P13" s="61" t="s">
        <v>5</v>
      </c>
      <c r="Q13" s="61" t="s">
        <v>5</v>
      </c>
      <c r="R13" s="61" t="s">
        <v>5</v>
      </c>
      <c r="S13" s="61" t="s">
        <v>5</v>
      </c>
      <c r="T13" s="61" t="s">
        <v>5</v>
      </c>
    </row>
  </sheetData>
  <mergeCells count="33">
    <mergeCell ref="A1:T1"/>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3"/>
  <sheetViews>
    <sheetView workbookViewId="0">
      <selection activeCell="I21" sqref="I21"/>
    </sheetView>
  </sheetViews>
  <sheetFormatPr defaultColWidth="16" defaultRowHeight="13.5"/>
  <cols>
    <col min="1" max="3" width="2.75" customWidth="1"/>
    <col min="4" max="4" width="35.875" customWidth="1"/>
    <col min="5" max="5" width="15.25" customWidth="1"/>
    <col min="6" max="6" width="15.375" customWidth="1"/>
    <col min="7" max="12" width="14.125" customWidth="1"/>
  </cols>
  <sheetData>
    <row r="1" s="50" customFormat="1" ht="35.25" customHeight="1" spans="1:10">
      <c r="A1" s="41" t="s">
        <v>538</v>
      </c>
      <c r="B1" s="41"/>
      <c r="C1" s="41"/>
      <c r="D1" s="41"/>
      <c r="E1" s="41"/>
      <c r="F1" s="41"/>
      <c r="G1" s="41"/>
      <c r="H1" s="41"/>
      <c r="I1" s="41"/>
      <c r="J1" s="41"/>
    </row>
    <row r="2" s="50" customFormat="1" ht="18" customHeight="1" spans="1:12">
      <c r="A2" s="51"/>
      <c r="B2" s="51"/>
      <c r="C2" s="51"/>
      <c r="D2" s="51"/>
      <c r="E2" s="51"/>
      <c r="F2" s="51"/>
      <c r="G2" s="51"/>
      <c r="H2" s="51"/>
      <c r="I2" s="51"/>
      <c r="L2" s="59" t="s">
        <v>539</v>
      </c>
    </row>
    <row r="3" s="50" customFormat="1" ht="18" customHeight="1" spans="1:12">
      <c r="A3" s="52" t="s">
        <v>2</v>
      </c>
      <c r="B3" s="52"/>
      <c r="C3" s="52"/>
      <c r="D3" s="52"/>
      <c r="E3" s="52"/>
      <c r="F3" s="53"/>
      <c r="G3" s="51"/>
      <c r="H3" s="51"/>
      <c r="I3" s="51"/>
      <c r="L3" s="59" t="s">
        <v>309</v>
      </c>
    </row>
    <row r="4" ht="19" customHeight="1" spans="1:12">
      <c r="A4" s="54" t="s">
        <v>7</v>
      </c>
      <c r="B4" s="54" t="s">
        <v>5</v>
      </c>
      <c r="C4" s="54" t="s">
        <v>5</v>
      </c>
      <c r="D4" s="54" t="s">
        <v>5</v>
      </c>
      <c r="E4" s="54" t="s">
        <v>106</v>
      </c>
      <c r="F4" s="54" t="s">
        <v>5</v>
      </c>
      <c r="G4" s="54" t="s">
        <v>5</v>
      </c>
      <c r="H4" s="54" t="s">
        <v>310</v>
      </c>
      <c r="I4" s="54" t="s">
        <v>311</v>
      </c>
      <c r="J4" s="54" t="s">
        <v>108</v>
      </c>
      <c r="K4" s="54" t="s">
        <v>5</v>
      </c>
      <c r="L4" s="54" t="s">
        <v>5</v>
      </c>
    </row>
    <row r="5" ht="19" customHeight="1" spans="1:12">
      <c r="A5" s="54" t="s">
        <v>122</v>
      </c>
      <c r="B5" s="54" t="s">
        <v>5</v>
      </c>
      <c r="C5" s="54" t="s">
        <v>5</v>
      </c>
      <c r="D5" s="54" t="s">
        <v>123</v>
      </c>
      <c r="E5" s="54" t="s">
        <v>129</v>
      </c>
      <c r="F5" s="54" t="s">
        <v>540</v>
      </c>
      <c r="G5" s="54" t="s">
        <v>541</v>
      </c>
      <c r="H5" s="54" t="s">
        <v>5</v>
      </c>
      <c r="I5" s="54" t="s">
        <v>5</v>
      </c>
      <c r="J5" s="54" t="s">
        <v>129</v>
      </c>
      <c r="K5" s="54" t="s">
        <v>540</v>
      </c>
      <c r="L5" s="55" t="s">
        <v>541</v>
      </c>
    </row>
    <row r="6" ht="19" customHeight="1" spans="1:12">
      <c r="A6" s="54" t="s">
        <v>5</v>
      </c>
      <c r="B6" s="54" t="s">
        <v>5</v>
      </c>
      <c r="C6" s="54" t="s">
        <v>5</v>
      </c>
      <c r="D6" s="54" t="s">
        <v>5</v>
      </c>
      <c r="E6" s="54" t="s">
        <v>5</v>
      </c>
      <c r="F6" s="54" t="s">
        <v>5</v>
      </c>
      <c r="G6" s="54" t="s">
        <v>5</v>
      </c>
      <c r="H6" s="54" t="s">
        <v>5</v>
      </c>
      <c r="I6" s="54" t="s">
        <v>5</v>
      </c>
      <c r="J6" s="54" t="s">
        <v>5</v>
      </c>
      <c r="K6" s="54" t="s">
        <v>5</v>
      </c>
      <c r="L6" s="55" t="s">
        <v>316</v>
      </c>
    </row>
    <row r="7" ht="19" customHeight="1" spans="1:12">
      <c r="A7" s="54" t="s">
        <v>5</v>
      </c>
      <c r="B7" s="54" t="s">
        <v>5</v>
      </c>
      <c r="C7" s="54" t="s">
        <v>5</v>
      </c>
      <c r="D7" s="54" t="s">
        <v>5</v>
      </c>
      <c r="E7" s="54" t="s">
        <v>5</v>
      </c>
      <c r="F7" s="54" t="s">
        <v>5</v>
      </c>
      <c r="G7" s="54" t="s">
        <v>5</v>
      </c>
      <c r="H7" s="54" t="s">
        <v>5</v>
      </c>
      <c r="I7" s="54" t="s">
        <v>5</v>
      </c>
      <c r="J7" s="54" t="s">
        <v>5</v>
      </c>
      <c r="K7" s="54" t="s">
        <v>5</v>
      </c>
      <c r="L7" s="55" t="s">
        <v>5</v>
      </c>
    </row>
    <row r="8" ht="19" customHeight="1" spans="1:12">
      <c r="A8" s="54" t="s">
        <v>126</v>
      </c>
      <c r="B8" s="54" t="s">
        <v>127</v>
      </c>
      <c r="C8" s="54" t="s">
        <v>128</v>
      </c>
      <c r="D8" s="54" t="s">
        <v>11</v>
      </c>
      <c r="E8" s="55" t="s">
        <v>12</v>
      </c>
      <c r="F8" s="55" t="s">
        <v>13</v>
      </c>
      <c r="G8" s="55" t="s">
        <v>21</v>
      </c>
      <c r="H8" s="55" t="s">
        <v>25</v>
      </c>
      <c r="I8" s="55" t="s">
        <v>29</v>
      </c>
      <c r="J8" s="55" t="s">
        <v>33</v>
      </c>
      <c r="K8" s="55" t="s">
        <v>37</v>
      </c>
      <c r="L8" s="55" t="s">
        <v>41</v>
      </c>
    </row>
    <row r="9" ht="19" customHeight="1" spans="1:12">
      <c r="A9" s="54" t="s">
        <v>5</v>
      </c>
      <c r="B9" s="54" t="s">
        <v>5</v>
      </c>
      <c r="C9" s="54" t="s">
        <v>5</v>
      </c>
      <c r="D9" s="54" t="s">
        <v>129</v>
      </c>
      <c r="E9" s="46">
        <v>286564.35</v>
      </c>
      <c r="F9" s="46">
        <v>286564.35</v>
      </c>
      <c r="G9" s="46">
        <v>0</v>
      </c>
      <c r="H9" s="46">
        <v>300000</v>
      </c>
      <c r="I9" s="46">
        <v>510480</v>
      </c>
      <c r="J9" s="46">
        <v>76084.35</v>
      </c>
      <c r="K9" s="46">
        <v>76084.35</v>
      </c>
      <c r="L9" s="46">
        <v>0</v>
      </c>
    </row>
    <row r="10" ht="19" customHeight="1" spans="1:12">
      <c r="A10" s="56">
        <v>223</v>
      </c>
      <c r="B10" s="56"/>
      <c r="C10" s="56"/>
      <c r="D10" s="56" t="s">
        <v>256</v>
      </c>
      <c r="E10" s="46">
        <v>286564.35</v>
      </c>
      <c r="F10" s="46">
        <v>286564.35</v>
      </c>
      <c r="G10" s="46">
        <v>0</v>
      </c>
      <c r="H10" s="46">
        <v>300000</v>
      </c>
      <c r="I10" s="46">
        <v>510480</v>
      </c>
      <c r="J10" s="46">
        <v>76084.35</v>
      </c>
      <c r="K10" s="46">
        <v>76084.35</v>
      </c>
      <c r="L10" s="46">
        <v>0</v>
      </c>
    </row>
    <row r="11" ht="19" customHeight="1" spans="1:12">
      <c r="A11" s="56">
        <v>22301</v>
      </c>
      <c r="B11" s="56"/>
      <c r="C11" s="56"/>
      <c r="D11" s="56" t="s">
        <v>257</v>
      </c>
      <c r="E11" s="46">
        <v>286564.35</v>
      </c>
      <c r="F11" s="46">
        <v>286564.35</v>
      </c>
      <c r="G11" s="46">
        <v>0</v>
      </c>
      <c r="H11" s="46">
        <v>300000</v>
      </c>
      <c r="I11" s="46">
        <v>510480</v>
      </c>
      <c r="J11" s="46">
        <v>76084.35</v>
      </c>
      <c r="K11" s="46">
        <v>76084.35</v>
      </c>
      <c r="L11" s="46">
        <v>0</v>
      </c>
    </row>
    <row r="12" ht="19" customHeight="1" spans="1:12">
      <c r="A12" s="57" t="s">
        <v>258</v>
      </c>
      <c r="B12" s="58"/>
      <c r="C12" s="58"/>
      <c r="D12" s="58" t="s">
        <v>259</v>
      </c>
      <c r="E12" s="46">
        <v>286564.35</v>
      </c>
      <c r="F12" s="46">
        <v>286564.35</v>
      </c>
      <c r="G12" s="46">
        <v>0</v>
      </c>
      <c r="H12" s="46">
        <v>300000</v>
      </c>
      <c r="I12" s="46">
        <v>510480</v>
      </c>
      <c r="J12" s="46">
        <v>76084.35</v>
      </c>
      <c r="K12" s="46">
        <v>76084.35</v>
      </c>
      <c r="L12" s="46">
        <v>0</v>
      </c>
    </row>
    <row r="13" ht="19" customHeight="1" spans="1:12">
      <c r="A13" s="49" t="s">
        <v>542</v>
      </c>
      <c r="B13" s="49" t="s">
        <v>5</v>
      </c>
      <c r="C13" s="49" t="s">
        <v>5</v>
      </c>
      <c r="D13" s="49" t="s">
        <v>5</v>
      </c>
      <c r="E13" s="49" t="s">
        <v>5</v>
      </c>
      <c r="F13" s="49" t="s">
        <v>5</v>
      </c>
      <c r="G13" s="49" t="s">
        <v>5</v>
      </c>
      <c r="H13" s="49" t="s">
        <v>5</v>
      </c>
      <c r="I13" s="49" t="s">
        <v>5</v>
      </c>
      <c r="J13" s="49" t="s">
        <v>5</v>
      </c>
      <c r="K13" s="49" t="s">
        <v>5</v>
      </c>
      <c r="L13" s="49" t="s">
        <v>5</v>
      </c>
    </row>
  </sheetData>
  <mergeCells count="21">
    <mergeCell ref="A1:J1"/>
    <mergeCell ref="A4:D4"/>
    <mergeCell ref="E4:G4"/>
    <mergeCell ref="J4:L4"/>
    <mergeCell ref="A10:C10"/>
    <mergeCell ref="A11:C11"/>
    <mergeCell ref="A12:C12"/>
    <mergeCell ref="A13:L13"/>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C7" sqref="C7:E11"/>
    </sheetView>
  </sheetViews>
  <sheetFormatPr defaultColWidth="16" defaultRowHeight="13.5" outlineLevelCol="4"/>
  <cols>
    <col min="1" max="1" width="50.6416666666667" customWidth="1"/>
    <col min="2" max="2" width="6" customWidth="1"/>
    <col min="3" max="5" width="25" customWidth="1"/>
  </cols>
  <sheetData>
    <row r="1" s="39" customFormat="1" ht="26.25" customHeight="1" spans="1:5">
      <c r="A1" s="41" t="s">
        <v>543</v>
      </c>
      <c r="B1" s="41"/>
      <c r="C1" s="41"/>
      <c r="D1" s="41"/>
      <c r="E1" s="41"/>
    </row>
    <row r="2" s="39" customFormat="1" ht="18.95" customHeight="1" spans="1:5">
      <c r="A2" s="42"/>
      <c r="B2" s="42"/>
      <c r="C2" s="42"/>
      <c r="D2" s="42"/>
      <c r="E2" s="43" t="s">
        <v>544</v>
      </c>
    </row>
    <row r="3" s="40" customFormat="1" ht="18.95" customHeight="1" spans="1:5">
      <c r="A3" s="42" t="s">
        <v>2</v>
      </c>
      <c r="B3" s="42"/>
      <c r="C3" s="42"/>
      <c r="D3" s="42"/>
      <c r="E3" s="43" t="s">
        <v>309</v>
      </c>
    </row>
    <row r="4" ht="15" customHeight="1" spans="1:5">
      <c r="A4" s="44" t="s">
        <v>545</v>
      </c>
      <c r="B4" s="44" t="s">
        <v>8</v>
      </c>
      <c r="C4" s="44" t="s">
        <v>546</v>
      </c>
      <c r="D4" s="44" t="s">
        <v>547</v>
      </c>
      <c r="E4" s="44" t="s">
        <v>548</v>
      </c>
    </row>
    <row r="5" ht="15" customHeight="1" spans="1:5">
      <c r="A5" s="44" t="s">
        <v>549</v>
      </c>
      <c r="B5" s="44" t="s">
        <v>5</v>
      </c>
      <c r="C5" s="44" t="s">
        <v>12</v>
      </c>
      <c r="D5" s="44" t="s">
        <v>13</v>
      </c>
      <c r="E5" s="44" t="s">
        <v>21</v>
      </c>
    </row>
    <row r="6" ht="15" customHeight="1" spans="1:5">
      <c r="A6" s="45" t="s">
        <v>550</v>
      </c>
      <c r="B6" s="44" t="s">
        <v>12</v>
      </c>
      <c r="C6" s="44" t="s">
        <v>551</v>
      </c>
      <c r="D6" s="44" t="s">
        <v>551</v>
      </c>
      <c r="E6" s="44" t="s">
        <v>551</v>
      </c>
    </row>
    <row r="7" ht="15" customHeight="1" spans="1:5">
      <c r="A7" s="45" t="s">
        <v>552</v>
      </c>
      <c r="B7" s="44" t="s">
        <v>13</v>
      </c>
      <c r="C7" s="46">
        <v>69412</v>
      </c>
      <c r="D7" s="46">
        <v>69412</v>
      </c>
      <c r="E7" s="46">
        <v>46911.78</v>
      </c>
    </row>
    <row r="8" ht="15" customHeight="1" spans="1:5">
      <c r="A8" s="45" t="s">
        <v>553</v>
      </c>
      <c r="B8" s="44" t="s">
        <v>21</v>
      </c>
      <c r="C8" s="46" t="s">
        <v>5</v>
      </c>
      <c r="D8" s="47" t="s">
        <v>5</v>
      </c>
      <c r="E8" s="47" t="s">
        <v>5</v>
      </c>
    </row>
    <row r="9" ht="15" customHeight="1" spans="1:5">
      <c r="A9" s="45" t="s">
        <v>554</v>
      </c>
      <c r="B9" s="44" t="s">
        <v>25</v>
      </c>
      <c r="C9" s="46">
        <v>69412</v>
      </c>
      <c r="D9" s="46">
        <v>69412</v>
      </c>
      <c r="E9" s="46">
        <v>46911.78</v>
      </c>
    </row>
    <row r="10" ht="15" customHeight="1" spans="1:5">
      <c r="A10" s="45" t="s">
        <v>555</v>
      </c>
      <c r="B10" s="44" t="s">
        <v>29</v>
      </c>
      <c r="C10" s="46" t="s">
        <v>5</v>
      </c>
      <c r="D10" s="47" t="s">
        <v>5</v>
      </c>
      <c r="E10" s="47" t="s">
        <v>5</v>
      </c>
    </row>
    <row r="11" ht="15" customHeight="1" spans="1:5">
      <c r="A11" s="45" t="s">
        <v>556</v>
      </c>
      <c r="B11" s="44" t="s">
        <v>33</v>
      </c>
      <c r="C11" s="46">
        <v>69412</v>
      </c>
      <c r="D11" s="46">
        <v>69412</v>
      </c>
      <c r="E11" s="46">
        <v>46911.78</v>
      </c>
    </row>
    <row r="12" ht="15" customHeight="1" spans="1:5">
      <c r="A12" s="45" t="s">
        <v>557</v>
      </c>
      <c r="B12" s="44" t="s">
        <v>37</v>
      </c>
      <c r="C12" s="47" t="s">
        <v>5</v>
      </c>
      <c r="D12" s="47" t="s">
        <v>5</v>
      </c>
      <c r="E12" s="47" t="s">
        <v>5</v>
      </c>
    </row>
    <row r="13" ht="15" customHeight="1" spans="1:5">
      <c r="A13" s="45" t="s">
        <v>558</v>
      </c>
      <c r="B13" s="44" t="s">
        <v>41</v>
      </c>
      <c r="C13" s="44" t="s">
        <v>551</v>
      </c>
      <c r="D13" s="44" t="s">
        <v>551</v>
      </c>
      <c r="E13" s="47" t="s">
        <v>5</v>
      </c>
    </row>
    <row r="14" ht="15" customHeight="1" spans="1:5">
      <c r="A14" s="45" t="s">
        <v>559</v>
      </c>
      <c r="B14" s="44" t="s">
        <v>44</v>
      </c>
      <c r="C14" s="44" t="s">
        <v>551</v>
      </c>
      <c r="D14" s="44" t="s">
        <v>551</v>
      </c>
      <c r="E14" s="47" t="s">
        <v>5</v>
      </c>
    </row>
    <row r="15" ht="15" customHeight="1" spans="1:5">
      <c r="A15" s="45" t="s">
        <v>560</v>
      </c>
      <c r="B15" s="44" t="s">
        <v>47</v>
      </c>
      <c r="C15" s="44" t="s">
        <v>551</v>
      </c>
      <c r="D15" s="44" t="s">
        <v>551</v>
      </c>
      <c r="E15" s="47" t="s">
        <v>5</v>
      </c>
    </row>
    <row r="16" ht="15" customHeight="1" spans="1:5">
      <c r="A16" s="45" t="s">
        <v>561</v>
      </c>
      <c r="B16" s="44" t="s">
        <v>50</v>
      </c>
      <c r="C16" s="44" t="s">
        <v>551</v>
      </c>
      <c r="D16" s="44" t="s">
        <v>551</v>
      </c>
      <c r="E16" s="44" t="s">
        <v>551</v>
      </c>
    </row>
    <row r="17" ht="15" customHeight="1" spans="1:5">
      <c r="A17" s="45" t="s">
        <v>562</v>
      </c>
      <c r="B17" s="44" t="s">
        <v>53</v>
      </c>
      <c r="C17" s="44" t="s">
        <v>551</v>
      </c>
      <c r="D17" s="44" t="s">
        <v>551</v>
      </c>
      <c r="E17" s="47" t="s">
        <v>5</v>
      </c>
    </row>
    <row r="18" ht="15" customHeight="1" spans="1:5">
      <c r="A18" s="45" t="s">
        <v>563</v>
      </c>
      <c r="B18" s="44" t="s">
        <v>56</v>
      </c>
      <c r="C18" s="44" t="s">
        <v>551</v>
      </c>
      <c r="D18" s="44" t="s">
        <v>551</v>
      </c>
      <c r="E18" s="47" t="s">
        <v>5</v>
      </c>
    </row>
    <row r="19" ht="15" customHeight="1" spans="1:5">
      <c r="A19" s="45" t="s">
        <v>564</v>
      </c>
      <c r="B19" s="44" t="s">
        <v>59</v>
      </c>
      <c r="C19" s="44" t="s">
        <v>551</v>
      </c>
      <c r="D19" s="44" t="s">
        <v>551</v>
      </c>
      <c r="E19" s="47" t="s">
        <v>5</v>
      </c>
    </row>
    <row r="20" ht="15" customHeight="1" spans="1:5">
      <c r="A20" s="45" t="s">
        <v>565</v>
      </c>
      <c r="B20" s="44" t="s">
        <v>62</v>
      </c>
      <c r="C20" s="44" t="s">
        <v>551</v>
      </c>
      <c r="D20" s="44" t="s">
        <v>551</v>
      </c>
      <c r="E20" s="47" t="s">
        <v>5</v>
      </c>
    </row>
    <row r="21" ht="15" customHeight="1" spans="1:5">
      <c r="A21" s="45" t="s">
        <v>566</v>
      </c>
      <c r="B21" s="44" t="s">
        <v>65</v>
      </c>
      <c r="C21" s="44" t="s">
        <v>551</v>
      </c>
      <c r="D21" s="44" t="s">
        <v>551</v>
      </c>
      <c r="E21" s="47" t="s">
        <v>5</v>
      </c>
    </row>
    <row r="22" ht="15" customHeight="1" spans="1:5">
      <c r="A22" s="45" t="s">
        <v>567</v>
      </c>
      <c r="B22" s="44" t="s">
        <v>68</v>
      </c>
      <c r="C22" s="44" t="s">
        <v>551</v>
      </c>
      <c r="D22" s="44" t="s">
        <v>551</v>
      </c>
      <c r="E22" s="47" t="s">
        <v>5</v>
      </c>
    </row>
    <row r="23" ht="15" customHeight="1" spans="1:5">
      <c r="A23" s="45" t="s">
        <v>568</v>
      </c>
      <c r="B23" s="44" t="s">
        <v>71</v>
      </c>
      <c r="C23" s="44" t="s">
        <v>551</v>
      </c>
      <c r="D23" s="44" t="s">
        <v>551</v>
      </c>
      <c r="E23" s="47" t="s">
        <v>5</v>
      </c>
    </row>
    <row r="24" ht="15" customHeight="1" spans="1:5">
      <c r="A24" s="45" t="s">
        <v>569</v>
      </c>
      <c r="B24" s="44" t="s">
        <v>74</v>
      </c>
      <c r="C24" s="44" t="s">
        <v>551</v>
      </c>
      <c r="D24" s="44" t="s">
        <v>551</v>
      </c>
      <c r="E24" s="47" t="s">
        <v>5</v>
      </c>
    </row>
    <row r="25" ht="15" customHeight="1" spans="1:5">
      <c r="A25" s="45" t="s">
        <v>570</v>
      </c>
      <c r="B25" s="44" t="s">
        <v>77</v>
      </c>
      <c r="C25" s="44" t="s">
        <v>551</v>
      </c>
      <c r="D25" s="44" t="s">
        <v>551</v>
      </c>
      <c r="E25" s="47" t="s">
        <v>5</v>
      </c>
    </row>
    <row r="26" ht="15" customHeight="1" spans="1:5">
      <c r="A26" s="45" t="s">
        <v>571</v>
      </c>
      <c r="B26" s="44" t="s">
        <v>80</v>
      </c>
      <c r="C26" s="44" t="s">
        <v>551</v>
      </c>
      <c r="D26" s="44" t="s">
        <v>551</v>
      </c>
      <c r="E26" s="47" t="s">
        <v>5</v>
      </c>
    </row>
    <row r="27" ht="15" customHeight="1" spans="1:5">
      <c r="A27" s="45" t="s">
        <v>572</v>
      </c>
      <c r="B27" s="44" t="s">
        <v>83</v>
      </c>
      <c r="C27" s="44" t="s">
        <v>551</v>
      </c>
      <c r="D27" s="44" t="s">
        <v>551</v>
      </c>
      <c r="E27" s="47" t="s">
        <v>5</v>
      </c>
    </row>
    <row r="28" ht="15" customHeight="1" spans="1:5">
      <c r="A28" s="45" t="s">
        <v>573</v>
      </c>
      <c r="B28" s="44" t="s">
        <v>86</v>
      </c>
      <c r="C28" s="44" t="s">
        <v>551</v>
      </c>
      <c r="D28" s="44" t="s">
        <v>551</v>
      </c>
      <c r="E28" s="46">
        <v>1244085.36</v>
      </c>
    </row>
    <row r="29" ht="15" customHeight="1" spans="1:5">
      <c r="A29" s="45" t="s">
        <v>574</v>
      </c>
      <c r="B29" s="44" t="s">
        <v>89</v>
      </c>
      <c r="C29" s="44" t="s">
        <v>551</v>
      </c>
      <c r="D29" s="44" t="s">
        <v>551</v>
      </c>
      <c r="E29" s="47" t="s">
        <v>5</v>
      </c>
    </row>
    <row r="30" ht="31" customHeight="1" spans="1:5">
      <c r="A30" s="48" t="s">
        <v>575</v>
      </c>
      <c r="B30" s="48" t="s">
        <v>5</v>
      </c>
      <c r="C30" s="48" t="s">
        <v>5</v>
      </c>
      <c r="D30" s="48" t="s">
        <v>5</v>
      </c>
      <c r="E30" s="48" t="s">
        <v>5</v>
      </c>
    </row>
    <row r="31" ht="15" customHeight="1" spans="1:5">
      <c r="A31" s="49" t="s">
        <v>576</v>
      </c>
      <c r="B31" s="49" t="s">
        <v>5</v>
      </c>
      <c r="C31" s="49" t="s">
        <v>5</v>
      </c>
      <c r="D31" s="49" t="s">
        <v>5</v>
      </c>
      <c r="E31" s="49"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A3" sqref="A3"/>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39" customFormat="1" ht="26.25" customHeight="1" spans="1:5">
      <c r="A1" s="41" t="s">
        <v>577</v>
      </c>
      <c r="B1" s="41"/>
      <c r="C1" s="41"/>
      <c r="D1" s="41"/>
      <c r="E1" s="41"/>
    </row>
    <row r="2" s="39" customFormat="1" ht="18.95" customHeight="1" spans="1:5">
      <c r="A2" s="42"/>
      <c r="B2" s="42"/>
      <c r="C2" s="42"/>
      <c r="D2" s="42"/>
      <c r="E2" s="43" t="s">
        <v>578</v>
      </c>
    </row>
    <row r="3" s="40" customFormat="1" ht="18.95" customHeight="1" spans="1:5">
      <c r="A3" s="42" t="s">
        <v>2</v>
      </c>
      <c r="B3" s="42"/>
      <c r="C3" s="42"/>
      <c r="D3" s="42"/>
      <c r="E3" s="43" t="s">
        <v>309</v>
      </c>
    </row>
    <row r="4" ht="15" customHeight="1" spans="1:5">
      <c r="A4" s="44" t="s">
        <v>545</v>
      </c>
      <c r="B4" s="44" t="s">
        <v>8</v>
      </c>
      <c r="C4" s="44" t="s">
        <v>546</v>
      </c>
      <c r="D4" s="44" t="s">
        <v>547</v>
      </c>
      <c r="E4" s="44" t="s">
        <v>548</v>
      </c>
    </row>
    <row r="5" ht="15" customHeight="1" spans="1:5">
      <c r="A5" s="44" t="s">
        <v>549</v>
      </c>
      <c r="B5" s="44" t="s">
        <v>5</v>
      </c>
      <c r="C5" s="44" t="s">
        <v>12</v>
      </c>
      <c r="D5" s="44" t="s">
        <v>13</v>
      </c>
      <c r="E5" s="44" t="s">
        <v>21</v>
      </c>
    </row>
    <row r="6" ht="15" customHeight="1" spans="1:5">
      <c r="A6" s="45" t="s">
        <v>579</v>
      </c>
      <c r="B6" s="44" t="s">
        <v>12</v>
      </c>
      <c r="C6" s="44" t="s">
        <v>551</v>
      </c>
      <c r="D6" s="44" t="s">
        <v>551</v>
      </c>
      <c r="E6" s="44" t="s">
        <v>551</v>
      </c>
    </row>
    <row r="7" ht="15" customHeight="1" spans="1:5">
      <c r="A7" s="45" t="s">
        <v>552</v>
      </c>
      <c r="B7" s="44" t="s">
        <v>13</v>
      </c>
      <c r="C7" s="46">
        <v>69412</v>
      </c>
      <c r="D7" s="46">
        <v>69412</v>
      </c>
      <c r="E7" s="46">
        <v>46911.78</v>
      </c>
    </row>
    <row r="8" ht="15" customHeight="1" spans="1:5">
      <c r="A8" s="45" t="s">
        <v>553</v>
      </c>
      <c r="B8" s="44" t="s">
        <v>21</v>
      </c>
      <c r="C8" s="46" t="s">
        <v>5</v>
      </c>
      <c r="D8" s="47" t="s">
        <v>5</v>
      </c>
      <c r="E8" s="47" t="s">
        <v>5</v>
      </c>
    </row>
    <row r="9" ht="15" customHeight="1" spans="1:5">
      <c r="A9" s="45" t="s">
        <v>554</v>
      </c>
      <c r="B9" s="44" t="s">
        <v>25</v>
      </c>
      <c r="C9" s="46">
        <v>69412</v>
      </c>
      <c r="D9" s="46">
        <v>69412</v>
      </c>
      <c r="E9" s="46">
        <v>46911.78</v>
      </c>
    </row>
    <row r="10" ht="15" customHeight="1" spans="1:5">
      <c r="A10" s="45" t="s">
        <v>555</v>
      </c>
      <c r="B10" s="44" t="s">
        <v>29</v>
      </c>
      <c r="C10" s="46" t="s">
        <v>5</v>
      </c>
      <c r="D10" s="47" t="s">
        <v>5</v>
      </c>
      <c r="E10" s="47" t="s">
        <v>5</v>
      </c>
    </row>
    <row r="11" ht="15" customHeight="1" spans="1:5">
      <c r="A11" s="45" t="s">
        <v>556</v>
      </c>
      <c r="B11" s="44" t="s">
        <v>33</v>
      </c>
      <c r="C11" s="46">
        <v>69412</v>
      </c>
      <c r="D11" s="46">
        <v>69412</v>
      </c>
      <c r="E11" s="46">
        <v>46911.78</v>
      </c>
    </row>
    <row r="12" ht="15" customHeight="1" spans="1:5">
      <c r="A12" s="45" t="s">
        <v>557</v>
      </c>
      <c r="B12" s="44" t="s">
        <v>37</v>
      </c>
      <c r="C12" s="47" t="s">
        <v>5</v>
      </c>
      <c r="D12" s="47" t="s">
        <v>5</v>
      </c>
      <c r="E12" s="47" t="s">
        <v>5</v>
      </c>
    </row>
    <row r="13" ht="15" customHeight="1" spans="1:5">
      <c r="A13" s="45" t="s">
        <v>558</v>
      </c>
      <c r="B13" s="44" t="s">
        <v>41</v>
      </c>
      <c r="C13" s="44" t="s">
        <v>551</v>
      </c>
      <c r="D13" s="44" t="s">
        <v>551</v>
      </c>
      <c r="E13" s="47" t="s">
        <v>5</v>
      </c>
    </row>
    <row r="14" ht="15" customHeight="1" spans="1:5">
      <c r="A14" s="45" t="s">
        <v>559</v>
      </c>
      <c r="B14" s="44" t="s">
        <v>44</v>
      </c>
      <c r="C14" s="44" t="s">
        <v>551</v>
      </c>
      <c r="D14" s="44" t="s">
        <v>551</v>
      </c>
      <c r="E14" s="47" t="s">
        <v>5</v>
      </c>
    </row>
    <row r="15" ht="15" customHeight="1" spans="1:5">
      <c r="A15" s="45" t="s">
        <v>560</v>
      </c>
      <c r="B15" s="44" t="s">
        <v>47</v>
      </c>
      <c r="C15" s="44" t="s">
        <v>551</v>
      </c>
      <c r="D15" s="44" t="s">
        <v>551</v>
      </c>
      <c r="E15" s="47" t="s">
        <v>5</v>
      </c>
    </row>
    <row r="16" ht="15" customHeight="1" spans="1:5">
      <c r="A16" s="45" t="s">
        <v>561</v>
      </c>
      <c r="B16" s="44" t="s">
        <v>50</v>
      </c>
      <c r="C16" s="44" t="s">
        <v>551</v>
      </c>
      <c r="D16" s="44" t="s">
        <v>551</v>
      </c>
      <c r="E16" s="44" t="s">
        <v>551</v>
      </c>
    </row>
    <row r="17" ht="15" customHeight="1" spans="1:5">
      <c r="A17" s="45" t="s">
        <v>562</v>
      </c>
      <c r="B17" s="44" t="s">
        <v>53</v>
      </c>
      <c r="C17" s="44" t="s">
        <v>551</v>
      </c>
      <c r="D17" s="44" t="s">
        <v>551</v>
      </c>
      <c r="E17" s="47" t="s">
        <v>5</v>
      </c>
    </row>
    <row r="18" ht="15" customHeight="1" spans="1:5">
      <c r="A18" s="45" t="s">
        <v>563</v>
      </c>
      <c r="B18" s="44" t="s">
        <v>56</v>
      </c>
      <c r="C18" s="44" t="s">
        <v>551</v>
      </c>
      <c r="D18" s="44" t="s">
        <v>551</v>
      </c>
      <c r="E18" s="47" t="s">
        <v>5</v>
      </c>
    </row>
    <row r="19" ht="15" customHeight="1" spans="1:5">
      <c r="A19" s="45" t="s">
        <v>564</v>
      </c>
      <c r="B19" s="44" t="s">
        <v>59</v>
      </c>
      <c r="C19" s="44" t="s">
        <v>551</v>
      </c>
      <c r="D19" s="44" t="s">
        <v>551</v>
      </c>
      <c r="E19" s="47" t="s">
        <v>5</v>
      </c>
    </row>
    <row r="20" ht="15" customHeight="1" spans="1:5">
      <c r="A20" s="45" t="s">
        <v>565</v>
      </c>
      <c r="B20" s="44" t="s">
        <v>62</v>
      </c>
      <c r="C20" s="44" t="s">
        <v>551</v>
      </c>
      <c r="D20" s="44" t="s">
        <v>551</v>
      </c>
      <c r="E20" s="47">
        <v>4</v>
      </c>
    </row>
    <row r="21" ht="15" customHeight="1" spans="1:5">
      <c r="A21" s="45" t="s">
        <v>566</v>
      </c>
      <c r="B21" s="44" t="s">
        <v>65</v>
      </c>
      <c r="C21" s="44" t="s">
        <v>551</v>
      </c>
      <c r="D21" s="44" t="s">
        <v>551</v>
      </c>
      <c r="E21" s="47" t="s">
        <v>5</v>
      </c>
    </row>
    <row r="22" ht="15" customHeight="1" spans="1:5">
      <c r="A22" s="45" t="s">
        <v>567</v>
      </c>
      <c r="B22" s="44" t="s">
        <v>68</v>
      </c>
      <c r="C22" s="44" t="s">
        <v>551</v>
      </c>
      <c r="D22" s="44" t="s">
        <v>551</v>
      </c>
      <c r="E22" s="47" t="s">
        <v>5</v>
      </c>
    </row>
    <row r="23" ht="15" customHeight="1" spans="1:5">
      <c r="A23" s="45" t="s">
        <v>568</v>
      </c>
      <c r="B23" s="44" t="s">
        <v>71</v>
      </c>
      <c r="C23" s="44" t="s">
        <v>551</v>
      </c>
      <c r="D23" s="44" t="s">
        <v>551</v>
      </c>
      <c r="E23" s="47" t="s">
        <v>5</v>
      </c>
    </row>
    <row r="24" ht="15" customHeight="1" spans="1:5">
      <c r="A24" s="45" t="s">
        <v>569</v>
      </c>
      <c r="B24" s="44" t="s">
        <v>74</v>
      </c>
      <c r="C24" s="44" t="s">
        <v>551</v>
      </c>
      <c r="D24" s="44" t="s">
        <v>551</v>
      </c>
      <c r="E24" s="47" t="s">
        <v>5</v>
      </c>
    </row>
    <row r="25" ht="15" customHeight="1" spans="1:5">
      <c r="A25" s="45" t="s">
        <v>570</v>
      </c>
      <c r="B25" s="44" t="s">
        <v>77</v>
      </c>
      <c r="C25" s="44" t="s">
        <v>551</v>
      </c>
      <c r="D25" s="44" t="s">
        <v>551</v>
      </c>
      <c r="E25" s="47" t="s">
        <v>5</v>
      </c>
    </row>
    <row r="26" ht="15" customHeight="1" spans="1:5">
      <c r="A26" s="45" t="s">
        <v>571</v>
      </c>
      <c r="B26" s="44" t="s">
        <v>80</v>
      </c>
      <c r="C26" s="44" t="s">
        <v>551</v>
      </c>
      <c r="D26" s="44" t="s">
        <v>551</v>
      </c>
      <c r="E26" s="47" t="s">
        <v>5</v>
      </c>
    </row>
    <row r="27" ht="41" customHeight="1" spans="1:5">
      <c r="A27" s="48" t="s">
        <v>580</v>
      </c>
      <c r="B27" s="48" t="s">
        <v>5</v>
      </c>
      <c r="C27" s="48" t="s">
        <v>5</v>
      </c>
      <c r="D27" s="48" t="s">
        <v>5</v>
      </c>
      <c r="E27" s="48"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K18" sqref="K18"/>
    </sheetView>
  </sheetViews>
  <sheetFormatPr defaultColWidth="9" defaultRowHeight="14.25"/>
  <cols>
    <col min="1" max="1" width="6.26666666666667" style="3" customWidth="1"/>
    <col min="2" max="2" width="5.09166666666667" style="3" customWidth="1"/>
    <col min="3" max="3" width="14.5" style="3" customWidth="1"/>
    <col min="4" max="4" width="14.125" style="3" customWidth="1"/>
    <col min="5" max="5" width="13.875" style="3" customWidth="1"/>
    <col min="6" max="6" width="12.875" style="3" customWidth="1"/>
    <col min="7" max="7" width="14" style="3" customWidth="1"/>
    <col min="8" max="9" width="15.875" style="3" customWidth="1"/>
    <col min="10" max="11" width="6.725" style="3" customWidth="1"/>
    <col min="12" max="12" width="8.45" style="3" customWidth="1"/>
    <col min="13" max="13" width="7.90833333333333" style="3" customWidth="1"/>
    <col min="14" max="14" width="14" style="4" customWidth="1"/>
    <col min="15" max="15" width="12.25" style="3" customWidth="1"/>
    <col min="16" max="16" width="9.09166666666667" style="3" customWidth="1"/>
    <col min="17" max="17" width="9" style="3"/>
    <col min="18" max="21" width="12" style="3" customWidth="1"/>
    <col min="22" max="16384" width="9" style="3"/>
  </cols>
  <sheetData>
    <row r="1" s="1" customFormat="1" ht="36" customHeight="1" spans="1:21">
      <c r="A1" s="5" t="s">
        <v>581</v>
      </c>
      <c r="B1" s="5"/>
      <c r="C1" s="5"/>
      <c r="D1" s="5"/>
      <c r="E1" s="5"/>
      <c r="F1" s="5"/>
      <c r="G1" s="5"/>
      <c r="H1" s="5"/>
      <c r="I1" s="5"/>
      <c r="J1" s="5"/>
      <c r="K1" s="5"/>
      <c r="L1" s="5"/>
      <c r="M1" s="5"/>
      <c r="N1" s="24"/>
      <c r="O1" s="5"/>
      <c r="P1" s="5"/>
      <c r="Q1" s="5"/>
      <c r="R1" s="5"/>
      <c r="S1" s="5"/>
      <c r="T1" s="5"/>
      <c r="U1" s="5"/>
    </row>
    <row r="2" s="1" customFormat="1" ht="18" customHeight="1" spans="1:21">
      <c r="A2" s="6"/>
      <c r="B2" s="6"/>
      <c r="C2" s="6"/>
      <c r="D2" s="6"/>
      <c r="E2" s="6"/>
      <c r="F2" s="6"/>
      <c r="G2" s="6"/>
      <c r="H2" s="6"/>
      <c r="I2" s="6"/>
      <c r="J2" s="6"/>
      <c r="K2" s="6"/>
      <c r="L2" s="6"/>
      <c r="M2" s="6"/>
      <c r="N2" s="25"/>
      <c r="U2" s="33" t="s">
        <v>578</v>
      </c>
    </row>
    <row r="3" s="1" customFormat="1" ht="18" customHeight="1" spans="1:21">
      <c r="A3" s="7" t="s">
        <v>2</v>
      </c>
      <c r="B3" s="6"/>
      <c r="C3" s="6"/>
      <c r="D3" s="6"/>
      <c r="E3" s="8"/>
      <c r="F3" s="8"/>
      <c r="G3" s="6"/>
      <c r="H3" s="6"/>
      <c r="I3" s="6"/>
      <c r="J3" s="6"/>
      <c r="K3" s="6"/>
      <c r="L3" s="6"/>
      <c r="M3" s="6"/>
      <c r="N3" s="25"/>
      <c r="U3" s="33" t="s">
        <v>3</v>
      </c>
    </row>
    <row r="4" s="1" customFormat="1" ht="24" customHeight="1" spans="1:21">
      <c r="A4" s="9" t="s">
        <v>7</v>
      </c>
      <c r="B4" s="9" t="s">
        <v>8</v>
      </c>
      <c r="C4" s="10" t="s">
        <v>582</v>
      </c>
      <c r="D4" s="11" t="s">
        <v>583</v>
      </c>
      <c r="E4" s="9" t="s">
        <v>584</v>
      </c>
      <c r="F4" s="12" t="s">
        <v>585</v>
      </c>
      <c r="G4" s="13"/>
      <c r="H4" s="13"/>
      <c r="I4" s="13"/>
      <c r="J4" s="13"/>
      <c r="K4" s="13"/>
      <c r="L4" s="13"/>
      <c r="M4" s="13"/>
      <c r="N4" s="26"/>
      <c r="O4" s="27"/>
      <c r="P4" s="28" t="s">
        <v>586</v>
      </c>
      <c r="Q4" s="9" t="s">
        <v>587</v>
      </c>
      <c r="R4" s="10" t="s">
        <v>588</v>
      </c>
      <c r="S4" s="34"/>
      <c r="T4" s="35" t="s">
        <v>589</v>
      </c>
      <c r="U4" s="34"/>
    </row>
    <row r="5" s="1" customFormat="1" ht="36" customHeight="1" spans="1:21">
      <c r="A5" s="9"/>
      <c r="B5" s="9"/>
      <c r="C5" s="14"/>
      <c r="D5" s="11"/>
      <c r="E5" s="9"/>
      <c r="F5" s="15" t="s">
        <v>124</v>
      </c>
      <c r="G5" s="15"/>
      <c r="H5" s="15" t="s">
        <v>590</v>
      </c>
      <c r="I5" s="15"/>
      <c r="J5" s="29" t="s">
        <v>591</v>
      </c>
      <c r="K5" s="30"/>
      <c r="L5" s="31" t="s">
        <v>592</v>
      </c>
      <c r="M5" s="31"/>
      <c r="N5" s="32" t="s">
        <v>593</v>
      </c>
      <c r="O5" s="32"/>
      <c r="P5" s="28"/>
      <c r="Q5" s="9"/>
      <c r="R5" s="16"/>
      <c r="S5" s="36"/>
      <c r="T5" s="37"/>
      <c r="U5" s="36"/>
    </row>
    <row r="6" s="1" customFormat="1" ht="24" customHeight="1" spans="1:21">
      <c r="A6" s="9"/>
      <c r="B6" s="9"/>
      <c r="C6" s="16"/>
      <c r="D6" s="11"/>
      <c r="E6" s="9"/>
      <c r="F6" s="15" t="s">
        <v>594</v>
      </c>
      <c r="G6" s="17" t="s">
        <v>595</v>
      </c>
      <c r="H6" s="15" t="s">
        <v>594</v>
      </c>
      <c r="I6" s="17" t="s">
        <v>595</v>
      </c>
      <c r="J6" s="15" t="s">
        <v>594</v>
      </c>
      <c r="K6" s="17" t="s">
        <v>595</v>
      </c>
      <c r="L6" s="15" t="s">
        <v>594</v>
      </c>
      <c r="M6" s="17" t="s">
        <v>595</v>
      </c>
      <c r="N6" s="15" t="s">
        <v>594</v>
      </c>
      <c r="O6" s="17" t="s">
        <v>595</v>
      </c>
      <c r="P6" s="28"/>
      <c r="Q6" s="9"/>
      <c r="R6" s="15" t="s">
        <v>594</v>
      </c>
      <c r="S6" s="38" t="s">
        <v>595</v>
      </c>
      <c r="T6" s="15" t="s">
        <v>594</v>
      </c>
      <c r="U6" s="17" t="s">
        <v>595</v>
      </c>
    </row>
    <row r="7" s="2" customFormat="1" ht="24" customHeight="1" spans="1:21">
      <c r="A7" s="9" t="s">
        <v>11</v>
      </c>
      <c r="B7" s="9"/>
      <c r="C7" s="9">
        <v>1</v>
      </c>
      <c r="D7" s="17" t="s">
        <v>13</v>
      </c>
      <c r="E7" s="9">
        <v>3</v>
      </c>
      <c r="F7" s="9">
        <v>4</v>
      </c>
      <c r="G7" s="17" t="s">
        <v>29</v>
      </c>
      <c r="H7" s="9">
        <v>6</v>
      </c>
      <c r="I7" s="9">
        <v>7</v>
      </c>
      <c r="J7" s="17" t="s">
        <v>41</v>
      </c>
      <c r="K7" s="9">
        <v>9</v>
      </c>
      <c r="L7" s="9">
        <v>10</v>
      </c>
      <c r="M7" s="17" t="s">
        <v>50</v>
      </c>
      <c r="N7" s="9">
        <v>12</v>
      </c>
      <c r="O7" s="9">
        <v>13</v>
      </c>
      <c r="P7" s="17" t="s">
        <v>59</v>
      </c>
      <c r="Q7" s="9">
        <v>15</v>
      </c>
      <c r="R7" s="9">
        <v>16</v>
      </c>
      <c r="S7" s="17" t="s">
        <v>68</v>
      </c>
      <c r="T7" s="9">
        <v>18</v>
      </c>
      <c r="U7" s="9">
        <v>19</v>
      </c>
    </row>
    <row r="8" s="1" customFormat="1" ht="24" customHeight="1" spans="1:21">
      <c r="A8" s="18" t="s">
        <v>129</v>
      </c>
      <c r="B8" s="9">
        <v>1</v>
      </c>
      <c r="C8" s="19">
        <f>E8+G8+S8+U8</f>
        <v>87601732.99</v>
      </c>
      <c r="D8" s="20">
        <f>E8+F8+R8+T8</f>
        <v>96335160.69</v>
      </c>
      <c r="E8" s="21">
        <v>25171920.49</v>
      </c>
      <c r="F8" s="20">
        <f>H8+J8+L8+N8</f>
        <v>71021100.2</v>
      </c>
      <c r="G8" s="20">
        <f>I8+K8+M8+O8</f>
        <v>62396478.9</v>
      </c>
      <c r="H8" s="20">
        <v>66123944.1</v>
      </c>
      <c r="I8" s="20">
        <f>H8-4428590.66</f>
        <v>61695353.44</v>
      </c>
      <c r="J8" s="20"/>
      <c r="K8" s="20"/>
      <c r="L8" s="20"/>
      <c r="M8" s="20"/>
      <c r="N8" s="20">
        <f>4271451.1+625705</f>
        <v>4897156.1</v>
      </c>
      <c r="O8" s="20">
        <f>N8-3884539.15-311491.49</f>
        <v>701125.46</v>
      </c>
      <c r="P8" s="20"/>
      <c r="Q8" s="20"/>
      <c r="R8" s="20">
        <v>42140</v>
      </c>
      <c r="S8" s="20">
        <v>0</v>
      </c>
      <c r="T8" s="20">
        <v>100000</v>
      </c>
      <c r="U8" s="20">
        <f>T8-66666.4</f>
        <v>33333.6</v>
      </c>
    </row>
    <row r="9" s="1" customFormat="1" ht="49" customHeight="1" spans="1:21">
      <c r="A9" s="22" t="s">
        <v>596</v>
      </c>
      <c r="B9" s="22"/>
      <c r="C9" s="22"/>
      <c r="D9" s="22"/>
      <c r="E9" s="22"/>
      <c r="F9" s="22"/>
      <c r="G9" s="22"/>
      <c r="H9" s="22"/>
      <c r="I9" s="22"/>
      <c r="J9" s="22"/>
      <c r="K9" s="22"/>
      <c r="L9" s="22"/>
      <c r="M9" s="22"/>
      <c r="N9" s="22"/>
      <c r="O9" s="22"/>
      <c r="P9" s="22"/>
      <c r="Q9" s="22"/>
      <c r="R9" s="22"/>
      <c r="S9" s="22"/>
      <c r="T9" s="22"/>
      <c r="U9" s="22"/>
    </row>
    <row r="10" ht="26.25" customHeight="1" spans="8:8">
      <c r="H10" s="23"/>
    </row>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国有资产使用情况表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李玉梅</cp:lastModifiedBy>
  <dcterms:created xsi:type="dcterms:W3CDTF">2026-05-14T07:11:00Z</dcterms:created>
  <dcterms:modified xsi:type="dcterms:W3CDTF">2026-10-15T08:26:24Z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2052-12.1.0.17140</vt:lpwstr>
  </property>
  <property fmtid="{D5CDD505-2E9C-101B-9397-08002B2CF9AE}" pid="3" name="ICV">
    <vt:lpwstr>8B455757A6F848CE9D56648618BF2F95_13</vt:lpwstr>
  </property>
  <property fmtid="{D5CDD505-2E9C-101B-9397-08002B2CF9AE}" pid="4" name="CalculationRule">
    <vt:i4>0</vt:i4>
  </property>
</Properties>
</file>