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7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转移支付补助项目支出预算表11" sheetId="16" r:id="rId16"/>
    <sheet name="部门项目中期规划预算表12" sheetId="17" r:id="rId17"/>
  </sheets>
  <definedNames>
    <definedName name="OLE_LINK11" localSheetId="9">部门政府性基金预算支出预算表06!$D$13</definedName>
    <definedName name="OLE_LINK39" localSheetId="9">部门政府性基金预算支出预算表06!$D$11</definedName>
    <definedName name="_xlnm.Print_Titles" localSheetId="0">'部门财务收支预算总表01-1'!$A:$A,'部门财务收支预算总表01-1'!$1:$1</definedName>
    <definedName name="_xlnm.Print_Titles" localSheetId="3">'部门财政拨款收支预算总表02-1'!$A:$A,'部门财政拨款收支预算总表02-1'!$1:$1</definedName>
    <definedName name="_xlnm.Print_Titles" localSheetId="6">部门基本支出预算表04!$A:$A,部门基本支出预算表04!$1:$1</definedName>
    <definedName name="_xlnm.Print_Titles" localSheetId="1">'部门收入预算表01-2'!$A:$A,'部门收入预算表01-2'!$1:$1</definedName>
    <definedName name="_xlnm.Print_Titles" localSheetId="8">'部门项目支出绩效目标表05-2'!$A:$A,'部门项目支出绩效目标表05-2'!$1:$1</definedName>
    <definedName name="_xlnm.Print_Titles" localSheetId="7">'部门项目支出预算表05-1'!$A:$A,'部门项目支出预算表05-1'!$1:$1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9">部门政府性基金预算支出预算表06!$A:$A,部门政府性基金预算支出预算表06!$1:$6</definedName>
    <definedName name="_xlnm.Print_Titles" localSheetId="2">'部门支出预算表01-3'!$A:$A,'部门支出预算表01-3'!$1:$1</definedName>
    <definedName name="_xlnm.Print_Titles" localSheetId="13">'对下转移支付绩效目标表09-2'!$A:$A,'对下转移支付绩效目标表09-2'!$1:$1</definedName>
    <definedName name="_xlnm.Print_Titles" localSheetId="12">'对下转移支付预算表09-1'!$A:$A,'对下转移支付预算表09-1'!$1:$1</definedName>
    <definedName name="_xlnm.Print_Titles" localSheetId="15">上级转移支付补助项目支出预算表11!$A:$A,上级转移支付补助项目支出预算表11!$1:$1</definedName>
    <definedName name="_xlnm.Print_Titles" localSheetId="14">新增资产配置表10!$A:$A,新增资产配置表10!$1:$1</definedName>
    <definedName name="_xlnm.Print_Titles" localSheetId="5">一般公共预算“三公”经费支出预算表03!$A:$A,一般公共预算“三公”经费支出预算表03!$1:$1</definedName>
    <definedName name="_xlnm.Print_Titles" localSheetId="4">'一般公共预算支出预算表02-2'!$A:$A,'一般公共预算支出预算表02-2'!$1:$5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<sst xmlns="http://schemas.openxmlformats.org/spreadsheetml/2006/main" count="1518" uniqueCount="552">
  <si>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</si>
  <si>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</si>
  <si>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</si>
  <si>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</si>
  <si>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</si>
  <si>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</si>
  <si>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</si>
  <si>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</si>
  <si>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</si>
  <si>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</si>
  <si>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</si>
  <si>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</si>
  <si>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</si>
  <si>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</si>
  <si>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</si>
  <si>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</si>
  <si>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</si>
  <si>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</si>
  <si>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</si>
  <si>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</si>
  <si>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</si>
  <si>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</si>
  <si>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</si>
  <si>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</si>
  <si>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</si>
  <si>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</si>
  <si>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</si>
  <si>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</si>
  <si>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</si>
  <si>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</si>
  <si>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</si>
  <si>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</si>
  <si>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</si>
  <si>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</si>
  <si>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</si>
  <si>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</si>
  <si>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</si>
  <si>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</si>
  <si>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</si>
  <si>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</si>
  <si>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</si>
  <si>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</si>
  <si>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</si>
  <si>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</si>
  <si>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</si>
  <si>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</si>
  <si>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</si>
  <si>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</si>
  <si>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</si>
  <si>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</si>
  <si>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</si>
  <si>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</si>
  <si>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</si>
  <si>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</si>
  <si>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</si>
  <si>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</si>
  <si>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</si>
  <si>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</si>
  <si>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</si>
  <si>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</si>
  <si>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</si>
  <si>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</si>
  <si>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</si>
  <si>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</si>
  <si>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</si>
  <si>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</si>
  <si>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</si>
  <si>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</si>
  <si>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</si>
  <si>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125</t>
  </si>
  <si>
    <t>昆明市五华区农业农村局</t>
  </si>
  <si>
    <t>125001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</si>
  <si>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</si>
  <si>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</si>
  <si>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</si>
  <si>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</si>
  <si>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</si>
  <si>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</si>
  <si>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</si>
  <si>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</si>
  <si>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</si>
  <si>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</si>
  <si>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</si>
  <si>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</si>
  <si>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</si>
  <si>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</si>
  <si>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</si>
  <si>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</si>
  <si>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</si>
  <si>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</si>
  <si>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</si>
  <si>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</si>
  <si>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</si>
  <si>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</si>
  <si>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</si>
  <si>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</si>
  <si>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</si>
  <si>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</si>
  <si>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</si>
  <si>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</si>
  <si>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</si>
  <si>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</si>
  <si>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</si>
  <si>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</si>
  <si>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</si>
  <si>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</si>
  <si>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</si>
  <si>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</si>
  <si>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</si>
  <si>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</si>
  <si>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</si>
  <si>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</si>
  <si>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</si>
  <si>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</si>
  <si>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</si>
  <si>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</si>
  <si>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</si>
  <si>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</si>
  <si>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</si>
  <si>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</si>
  <si>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</si>
  <si>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</si>
  <si>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</si>
  <si>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</si>
  <si>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</si>
  <si>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</si>
  <si>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</si>
  <si>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</si>
  <si>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2130106</t>
  </si>
  <si>
    <t>科技转化与推广服务</t>
  </si>
  <si>
    <t>2130108</t>
  </si>
  <si>
    <t>病虫害控制</t>
  </si>
  <si>
    <t>2130120</t>
  </si>
  <si>
    <t>稳定农民收入补贴</t>
  </si>
  <si>
    <t>2130122</t>
  </si>
  <si>
    <t>农业生产发展</t>
  </si>
  <si>
    <t>2130153</t>
  </si>
  <si>
    <t>耕地建设与利用</t>
  </si>
  <si>
    <t>2130199</t>
  </si>
  <si>
    <t>其他农业农村支出</t>
  </si>
  <si>
    <t>21305</t>
  </si>
  <si>
    <t>巩固拓展脱贫攻坚成果衔接乡村振兴</t>
  </si>
  <si>
    <t>2130599</t>
  </si>
  <si>
    <t>其他巩固拓展脱贫攻坚成果衔接乡村振兴支出</t>
  </si>
  <si>
    <t>21307</t>
  </si>
  <si>
    <t>农村综合改革</t>
  </si>
  <si>
    <t>2130701</t>
  </si>
  <si>
    <t>对村级公益事业建设的补助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</si>
  <si>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</si>
  <si>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</si>
  <si>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</si>
  <si>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</si>
  <si>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</si>
  <si>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</si>
  <si>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</si>
  <si>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</si>
  <si>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</si>
  <si>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</si>
  <si>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</si>
  <si>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</si>
  <si>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</si>
  <si>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</si>
  <si>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</si>
  <si>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</si>
  <si>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</si>
  <si>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</si>
  <si>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</si>
  <si>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</si>
  <si>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</si>
  <si>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</si>
  <si>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</si>
  <si>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</si>
  <si>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</si>
  <si>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</si>
  <si>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</si>
  <si>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</si>
  <si>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</si>
  <si>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</si>
  <si>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</si>
  <si>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</si>
  <si>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</si>
  <si>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</si>
  <si>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</si>
  <si>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</si>
  <si>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</si>
  <si>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</si>
  <si>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</si>
  <si>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</si>
  <si>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</si>
  <si>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</si>
  <si>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</si>
  <si>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</si>
  <si>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</si>
  <si>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</si>
  <si>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</si>
  <si>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</si>
  <si>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</si>
  <si>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</si>
  <si>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</si>
  <si>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</si>
  <si>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</si>
  <si>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</si>
  <si>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</si>
  <si>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</si>
  <si>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</si>
  <si>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</si>
  <si>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</si>
  <si>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</si>
  <si>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</si>
  <si>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</si>
  <si>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</si>
  <si>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</si>
  <si>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</si>
  <si>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</si>
  <si>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</si>
  <si>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</si>
  <si>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</si>
  <si>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</si>
  <si>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已预拨</t>
  </si>
  <si>
    <t>530102210000000002824</t>
  </si>
  <si>
    <t>行政人员工资支出</t>
  </si>
  <si>
    <t>30101</t>
  </si>
  <si>
    <t>基本工资</t>
  </si>
  <si>
    <t>30102</t>
  </si>
  <si>
    <t>津贴补贴</t>
  </si>
  <si>
    <t>30103</t>
  </si>
  <si>
    <t>奖金</t>
  </si>
  <si>
    <t>530102210000000002825</t>
  </si>
  <si>
    <t>事业人员工资支出</t>
  </si>
  <si>
    <t>30107</t>
  </si>
  <si>
    <t>绩效工资</t>
  </si>
  <si>
    <t>530102210000000002826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</si>
  <si>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</si>
  <si>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</si>
  <si>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</si>
  <si>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</si>
  <si>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</si>
  <si>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</si>
  <si>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</si>
  <si>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</si>
  <si>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</si>
  <si>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</si>
  <si>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</si>
  <si>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530102210000000002827</t>
  </si>
  <si>
    <t>30113</t>
  </si>
  <si>
    <t>530102210000000002829</t>
  </si>
  <si>
    <t>公务用车运行维护费</t>
  </si>
  <si>
    <t>30231</t>
  </si>
  <si>
    <t>530102210000000002830</t>
  </si>
  <si>
    <t>公务交通补贴</t>
  </si>
  <si>
    <t>30239</t>
  </si>
  <si>
    <t>其他交通费用</t>
  </si>
  <si>
    <t>530102210000000002831</t>
  </si>
  <si>
    <t>工会经费</t>
  </si>
  <si>
    <t>30228</t>
  </si>
  <si>
    <t>530102210000000002834</t>
  </si>
  <si>
    <t>一般公用经费</t>
  </si>
  <si>
    <t>30201</t>
  </si>
  <si>
    <t>办公费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</si>
  <si>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</si>
  <si>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</si>
  <si>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</si>
  <si>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</si>
  <si>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</si>
  <si>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</si>
  <si>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</si>
  <si>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</si>
  <si>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30299</t>
  </si>
  <si>
    <t>其他商品和服务支出</t>
  </si>
  <si>
    <t>530102231100001236385</t>
  </si>
  <si>
    <t>离退休人员支出</t>
  </si>
  <si>
    <t>30305</t>
  </si>
  <si>
    <t>生活补助</t>
  </si>
  <si>
    <t>530102231100001420074</t>
  </si>
  <si>
    <t>事业人员绩效奖励</t>
  </si>
  <si>
    <t>530102231100001420088</t>
  </si>
  <si>
    <t>行政人员绩效奖励</t>
  </si>
  <si>
    <t>530102231100001448077</t>
  </si>
  <si>
    <t>离退休及特殊人员福利费</t>
  </si>
  <si>
    <t>530102241100002259196</t>
  </si>
  <si>
    <t>其他人员支出</t>
  </si>
  <si>
    <t>30199</t>
  </si>
  <si>
    <t>其他工资福利支出</t>
  </si>
  <si>
    <t>530102261100004950517</t>
  </si>
  <si>
    <t>其他村（社区）人员补助</t>
  </si>
  <si>
    <t>530102261100004950538</t>
  </si>
  <si>
    <t>残疾人保障金</t>
  </si>
  <si>
    <t>530102261100004950539</t>
  </si>
  <si>
    <t>其他公用经费支出</t>
  </si>
  <si>
    <t>530102261100004950540</t>
  </si>
  <si>
    <t>其他商品服务支出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</si>
  <si>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</si>
  <si>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</si>
  <si>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</si>
  <si>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</si>
  <si>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</si>
  <si>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</si>
  <si>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</si>
  <si>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专项业务类</t>
  </si>
  <si>
    <t>530102221100000407415</t>
  </si>
  <si>
    <t>农业农村工作经费</t>
  </si>
  <si>
    <t>30227</t>
  </si>
  <si>
    <t>委托业务费</t>
  </si>
  <si>
    <t>530102221100000414099</t>
  </si>
  <si>
    <t>农业补贴专项资金</t>
  </si>
  <si>
    <t>530102221100000442034</t>
  </si>
  <si>
    <t>农业农村综合工作专项工作经费</t>
  </si>
  <si>
    <t>530102251100004436801</t>
  </si>
  <si>
    <t>昆财农[2025]99号2025年第二批中央耕地建设与利用（全国第三次土壤普查）（市本级部分）资金</t>
  </si>
  <si>
    <t>530102251100004443549</t>
  </si>
  <si>
    <t>昆财农[2025]106号2025年中央（第二批）和省级（第五批）农村综合改革转移支付资金</t>
  </si>
  <si>
    <t>事业发展类</t>
  </si>
  <si>
    <t>530102241100003018985</t>
  </si>
  <si>
    <t>2020年4月发改局拨编制五华区暨厂口花卉专题园区规划专项资金</t>
  </si>
  <si>
    <t>530102251100003930274</t>
  </si>
  <si>
    <t>昆财农[2024]165号2025年中央和省级农村综合改革转移支付资金</t>
  </si>
  <si>
    <t>530102251100003930795</t>
  </si>
  <si>
    <t>昆财农[2024]175号2025年中央农业相关转移支付资金</t>
  </si>
  <si>
    <t>530102251100004321006</t>
  </si>
  <si>
    <t>昆财农[2025]61号2025年省级农业发展（第一批）专项资金</t>
  </si>
  <si>
    <t>530102251100004339202</t>
  </si>
  <si>
    <t>昆财农[2025]66号昆明市农业农村局昆明市财政局下达2025年省级农业发展专项（第二批）资金</t>
  </si>
  <si>
    <t>530102251100004753878</t>
  </si>
  <si>
    <t>昆财农[2025]158号昆明市财政局昆明市农业农村局下达2025年市级财政衔接推进乡村振兴补助资金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</si>
  <si>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</si>
  <si>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</si>
  <si>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</si>
  <si>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</si>
  <si>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</si>
  <si>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</si>
  <si>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</si>
  <si>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</si>
  <si>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</si>
  <si>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</si>
  <si>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规划合同已废止。</t>
  </si>
  <si>
    <t>产出指标</t>
  </si>
  <si>
    <t>数量指标</t>
  </si>
  <si>
    <t>自有资金项目数</t>
  </si>
  <si>
    <t>=</t>
  </si>
  <si>
    <t>1个</t>
  </si>
  <si>
    <t>个</t>
  </si>
  <si>
    <t>定量指标</t>
  </si>
  <si>
    <t>规划合同已废止，因按存量资金上缴财政但因有垫付资金目前无法上缴财政。</t>
  </si>
  <si>
    <t>效益指标</t>
  </si>
  <si>
    <t>经济效益</t>
  </si>
  <si>
    <t>资金使用无重大违规违纪问题</t>
  </si>
  <si>
    <t>无重大经济问题</t>
  </si>
  <si>
    <t>年</t>
  </si>
  <si>
    <t>定性指标</t>
  </si>
  <si>
    <t>满意度指标</t>
  </si>
  <si>
    <t>服务对象满意度</t>
  </si>
  <si>
    <t>&gt;=</t>
  </si>
  <si>
    <t>90</t>
  </si>
  <si>
    <t>%</t>
  </si>
  <si>
    <t>1.为了促进农民收入稳定，促进乡村振兴战略实施和高原特色农业提质增效和高质量转型升级，不断扩大农业保险覆盖面，2026年计划投保玉米2万亩；投保油菜0.12万亩；投保小麦0.2万亩；2026年计划投保完全成本保险投保玉米0.5万亩，投保水稻0.035万亩。
2、综合满意度达90%以上</t>
  </si>
  <si>
    <t>3. 各级财政补贴到位率</t>
  </si>
  <si>
    <t>85</t>
  </si>
  <si>
    <t xml:space="preserve">（实际到位财政补贴 / 计划财政补贴）×100%
</t>
  </si>
  <si>
    <t>2. 保费规模完成率</t>
  </si>
  <si>
    <t xml:space="preserve">（实际到位保费 / 计划保费规模）×100%
</t>
  </si>
  <si>
    <t>1. 投保面积完成率</t>
  </si>
  <si>
    <t>玉米：2.5万亩 水稻：0.035万亩 油菜：0.12万亩 小麦：0.2万亩</t>
  </si>
  <si>
    <t>亩</t>
  </si>
  <si>
    <t xml:space="preserve">（实际投保面积 / 计划投保面积）×100%
</t>
  </si>
  <si>
    <t>4. 农户自缴保费收缴率</t>
  </si>
  <si>
    <t xml:space="preserve">（实际收取农户保费 / 应收取农户保费）×100%
</t>
  </si>
  <si>
    <t>时效指标</t>
  </si>
  <si>
    <t>5. 保险承保及时性</t>
  </si>
  <si>
    <t>按计划时间完成（小麦2025年12月等）</t>
  </si>
  <si>
    <t xml:space="preserve">是否按规定时间节点完成承保工作
</t>
  </si>
  <si>
    <t>社会效益</t>
  </si>
  <si>
    <t>10. 农业生产风险防范机制建设情况</t>
  </si>
  <si>
    <t>机制初步建立，满意度≥85%</t>
  </si>
  <si>
    <t xml:space="preserve">是否建立市场化风险化解机制，保险服务满意度
</t>
  </si>
  <si>
    <t>9. 农民收入稳定效果</t>
  </si>
  <si>
    <t>提高农户灾后恢复生产能力</t>
  </si>
  <si>
    <t xml:space="preserve">参保农户因灾损失后获得赔款占比
</t>
  </si>
  <si>
    <t>6. 农业保险覆盖率</t>
  </si>
  <si>
    <t>稳步提升</t>
  </si>
  <si>
    <t xml:space="preserve">（参保农户数 / 符合条件的农户总数）×100%
</t>
  </si>
  <si>
    <t>7. 风险保障水平</t>
  </si>
  <si>
    <t>根据投保面积与单位保额测算</t>
  </si>
  <si>
    <t>万元</t>
  </si>
  <si>
    <t xml:space="preserve">参保作物总风险保障金额（万元）
</t>
  </si>
  <si>
    <t>8. 灾后理赔兑现率</t>
  </si>
  <si>
    <t xml:space="preserve">（实际赔付金额 / 应赔付金额）×100%
</t>
  </si>
  <si>
    <t>11. 参保农户满意度</t>
  </si>
  <si>
    <t xml:space="preserve">农户对保险政策、承保、理赔等服务的满意程度
</t>
  </si>
  <si>
    <t>成本指标</t>
  </si>
  <si>
    <t>经济成本指标</t>
  </si>
  <si>
    <t>13. 项目总成本控制率</t>
  </si>
  <si>
    <t>&lt;=</t>
  </si>
  <si>
    <t>100</t>
  </si>
  <si>
    <t xml:space="preserve">（实际支出 / 计划支出）×100%
</t>
  </si>
  <si>
    <t>社会成本指标</t>
  </si>
  <si>
    <t>14. 单位面积保费合理性</t>
  </si>
  <si>
    <t>符合省级定价标准</t>
  </si>
  <si>
    <t xml:space="preserve">各类作物单位保费是否符合政策标准
</t>
  </si>
  <si>
    <t>1.100%连接互联网专线，保障网络24小时正常运转，保障部门工作正常运行，及时参加省、市乡村振兴局召开的视频会议；
2..签订法律服务合同，按照合同履行相关咨询服务，办理法律事务，完成合法性审核，健全完善法治建设体制和工作机制，提升政府依法行政能力；
3.委托第三方完成移交事项的管理和日常工作；
4.综合满意度达90%以上。</t>
  </si>
  <si>
    <t xml:space="preserve"> 互联网及视频会议专线服务提供量</t>
  </si>
  <si>
    <t xml:space="preserve">按合同约定提供的专线服务年数及云视讯服务年数
</t>
  </si>
  <si>
    <t>法律顾问服务提供量</t>
  </si>
  <si>
    <t>1.00</t>
  </si>
  <si>
    <t>家</t>
  </si>
  <si>
    <t xml:space="preserve">按合同约定聘用的法律顾问单位数及服务期。
</t>
  </si>
  <si>
    <t>社会事务服务提供量</t>
  </si>
  <si>
    <t>12个月/年</t>
  </si>
  <si>
    <t>月</t>
  </si>
  <si>
    <t xml:space="preserve">按合同约定委托的第三方服务机构服务期。
</t>
  </si>
  <si>
    <t>质量指标</t>
  </si>
  <si>
    <t xml:space="preserve"> 网络与视频会议系统可用性</t>
  </si>
  <si>
    <t>95</t>
  </si>
  <si>
    <t xml:space="preserve">互联网专线及视频会议系统正常运行时间占比。
（正常运行时数/应运行时数）*100%
</t>
  </si>
  <si>
    <t>法律服务合同履约率</t>
  </si>
  <si>
    <t xml:space="preserve">法律顾问按合同约定完成咨询、审核等事项的比率。
</t>
  </si>
  <si>
    <t>社会事务服务合规性</t>
  </si>
  <si>
    <t>符合规范要求</t>
  </si>
  <si>
    <t xml:space="preserve">第三方机构提供的服务流程、报告等符合专业规范及合同要求的程度。
</t>
  </si>
  <si>
    <t>服务提供及时性</t>
  </si>
  <si>
    <t>及时响应率≥95%</t>
  </si>
  <si>
    <t xml:space="preserve">各项服务（网络保障、法律咨询、社会事务）按需求或合同约定时限响应的比率。
</t>
  </si>
  <si>
    <t>运行保障效率提升</t>
  </si>
  <si>
    <t>有效提升</t>
  </si>
  <si>
    <t xml:space="preserve">通过稳定的网络、专业的法律及财务服务，减少非计划性中断、降低法律风险、优化社会事务服务流程，间接节约的行政成本或避免的损失。
</t>
  </si>
  <si>
    <t xml:space="preserve"> 依法行政与规范管理能力提升</t>
  </si>
  <si>
    <t>机制得到完善，审核质量提高</t>
  </si>
  <si>
    <t xml:space="preserve">通过法律顾问服务，推动单位重大决策、合同协议等合法性审核质量提升，单位管理制度更加健全规范。
</t>
  </si>
  <si>
    <t xml:space="preserve"> 履职保障水平</t>
  </si>
  <si>
    <t>有效保障</t>
  </si>
  <si>
    <t xml:space="preserve">保障部门日常工作及与省、市上级部门视频会议沟通顺畅，确保政令畅通、工作部署及时传达。
</t>
  </si>
  <si>
    <t>内部服务对象满意度</t>
  </si>
  <si>
    <t xml:space="preserve">局内各科室对网络稳定性、法律支持有效性、社会事务委托服务质量的满意程度。
</t>
  </si>
  <si>
    <t>互联网及视频会议服务成本控制</t>
  </si>
  <si>
    <t>55200元</t>
  </si>
  <si>
    <t>元</t>
  </si>
  <si>
    <t xml:space="preserve">实际支付的专线费及云视讯费与合同金额的比率。
</t>
  </si>
  <si>
    <t>法律顾问服务成本控制</t>
  </si>
  <si>
    <t>15000</t>
  </si>
  <si>
    <t xml:space="preserve">实际支付的法律服务费与合同金额的比率。
</t>
  </si>
  <si>
    <t>社会事务委托服务成本控制</t>
  </si>
  <si>
    <t>129610</t>
  </si>
  <si>
    <t xml:space="preserve">实际支付的内控服务费与合同金额的比率。
</t>
  </si>
  <si>
    <t>项目总成本控制率</t>
  </si>
  <si>
    <t xml:space="preserve">（项目实际总支出 / 项目预算总额）* 100%
</t>
  </si>
  <si>
    <t xml:space="preserve">1.罚没收入主要用于定额标准安排后，在工作中车辆租赁、差旅的支出；及因农业工作的特殊性，因车改后我单位公务用车保有量2辆，其中1辆因使用时间长久出现了刹车失灵等问题，且农业工作前往的地方都是破地，为保障职工出行安全及工作顺利开展需要租用1辆社会车辆。
2.综合满意度达90%以上。
</t>
  </si>
  <si>
    <t>租用车辆</t>
  </si>
  <si>
    <t>辆</t>
  </si>
  <si>
    <t>反映租用车辆情况</t>
  </si>
  <si>
    <t>执法车辆维修、保养合格率</t>
  </si>
  <si>
    <t>反映农业执法用车及执法车辆正常运转情况</t>
  </si>
  <si>
    <t>执法车辆保障率</t>
  </si>
  <si>
    <t>反映执法车辆保障率</t>
  </si>
  <si>
    <t>项目完成及时</t>
  </si>
  <si>
    <t>及时</t>
  </si>
  <si>
    <t>是/否</t>
  </si>
  <si>
    <t>反映各项工作任务完成的及时性</t>
  </si>
  <si>
    <t>保障罚没收入返还款有效使用</t>
  </si>
  <si>
    <t>反映罚没收入返还款使用情况</t>
  </si>
  <si>
    <t>保障职工出行安全及工作顺利开展</t>
  </si>
  <si>
    <t>反映职工出行安全及工作顺利开展情况</t>
  </si>
  <si>
    <t>可持续影响</t>
  </si>
  <si>
    <t>保障执法工作正常运转</t>
  </si>
  <si>
    <t>持续保障</t>
  </si>
  <si>
    <t>反映项目实施是否保障执法工作正常运转</t>
  </si>
  <si>
    <t>工作人员满意度</t>
  </si>
  <si>
    <t>反映工作人员满意度</t>
  </si>
  <si>
    <t>预算06表</t>
  </si>
  <si>
    <t>政府性基金预算支出预算表</t>
  </si>
  <si>
    <t>单位名称：昆明市发展和改革委员会</t>
  </si>
  <si>
    <t>政府性基金预算支出</t>
  </si>
  <si>
    <t>无</t>
  </si>
  <si>
    <t>备注：昆明市五华区农业农村局无政府性基金预算支出预算。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</si>
  <si>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</si>
  <si>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</si>
  <si>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</si>
  <si>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</si>
  <si>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</si>
  <si>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</si>
  <si>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</si>
  <si>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</si>
  <si>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</si>
  <si>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</si>
  <si>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</si>
  <si>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车辆加油服务</t>
  </si>
  <si>
    <t>车辆加油、添加燃料服务</t>
  </si>
  <si>
    <t>车辆维修及保养服务</t>
  </si>
  <si>
    <t>车辆维修和保养服务</t>
  </si>
  <si>
    <t>车辆保险服务</t>
  </si>
  <si>
    <t>机动车保险服务</t>
  </si>
  <si>
    <t>备注：当面向中小企业预留资金大于合计时，面向中小企业预留资金为三年预计数。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</si>
  <si>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</si>
  <si>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</si>
  <si>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</si>
  <si>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</si>
  <si>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</si>
  <si>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</si>
  <si>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</si>
  <si>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B1101 维修保养服务</t>
  </si>
  <si>
    <t>B 政府履职辅助性服务</t>
  </si>
  <si>
    <t>车辆交强险及商业险服务</t>
  </si>
  <si>
    <t>B1107 其他适合通过市场化方式提供的后勤服务</t>
  </si>
  <si>
    <t>车辆油料添加服务</t>
  </si>
  <si>
    <t>法律服务</t>
  </si>
  <si>
    <t>B0101 法律顾问服务</t>
  </si>
  <si>
    <t>咨询服务</t>
  </si>
  <si>
    <t>B0801 咨询服务</t>
  </si>
  <si>
    <t>社会事务管理</t>
  </si>
  <si>
    <t>预算09-1表</t>
  </si>
  <si>
    <t>单位名称（项目）</t>
  </si>
  <si>
    <t>地区</t>
  </si>
  <si>
    <t>盘龙区</t>
  </si>
  <si>
    <t>五华区</t>
  </si>
  <si>
    <t>西山区</t>
  </si>
  <si>
    <t>官渡区</t>
  </si>
  <si>
    <t>呈贡区</t>
  </si>
  <si>
    <t>晋宁区</t>
  </si>
  <si>
    <t>东川区</t>
  </si>
  <si>
    <t>富民县</t>
  </si>
  <si>
    <t>宜良县</t>
  </si>
  <si>
    <t>石林县</t>
  </si>
  <si>
    <t>禄劝县</t>
  </si>
  <si>
    <t>寻甸县</t>
  </si>
  <si>
    <t>高新区</t>
  </si>
  <si>
    <t>滇池旅游度假区</t>
  </si>
  <si>
    <t>阳宗海管委会</t>
  </si>
  <si>
    <t>滇中新区</t>
  </si>
  <si>
    <t>安宁市</t>
  </si>
  <si>
    <t>经开区</t>
  </si>
  <si>
    <t>嵩明县</t>
  </si>
  <si>
    <t>磨憨经济合作区</t>
  </si>
  <si>
    <t>备注：昆明市五华区农业农村局无区对下转移支付资金。</t>
  </si>
  <si>
    <t>预算09-2表</t>
  </si>
  <si>
    <t>备注：昆明市五华区农业农村局无区对下转移支付绩效目标。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</si>
  <si>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</si>
  <si>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</si>
  <si>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</si>
  <si>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</si>
  <si>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</si>
  <si>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</si>
  <si>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</si>
  <si>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</si>
  <si>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备注：昆明市五华区农业农村局无新增资产配置。</t>
  </si>
  <si>
    <t>预算11表</t>
  </si>
  <si>
    <t>上级补助</t>
  </si>
  <si>
    <t>备注：昆明市五华区农业农村局无上级转移支付补助项目支出。</t>
  </si>
  <si>
    <t>预算12表</t>
  </si>
  <si>
    <t>项目级次</t>
  </si>
  <si>
    <t>2026年</t>
  </si>
  <si>
    <t>2027年</t>
  </si>
  <si>
    <t>2028年</t>
  </si>
  <si>
    <t>311 专项业务类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</si>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</sst>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\-dd\ hh:mm:ss"/>
    <numFmt numFmtId="178" formatCode="#,##0;\-#,##0;;@"/>
    <numFmt numFmtId="179" formatCode="#,##0.00;\-#,##0.00;;@"/>
    <numFmt numFmtId="180" formatCode="hh:mm:ss"/>
  </numFmts>
  <fonts count="41">
    <font>
      <sz val="11"/>
      <color theme="1"/>
      <name val="宋体"/>
      <charset val="134"/>
      <scheme val="minor"/>
    </font>
    <font>
      <sz val="11.25"/>
      <color rgb="FF000000"/>
      <name val="SimSun"/>
      <charset val="134"/>
    </font>
    <font>
      <sz val="9"/>
      <color rgb="FF000000"/>
      <name val="SimSun"/>
      <charset val="134"/>
    </font>
    <font>
      <b/>
      <sz val="21"/>
      <color rgb="FF000000"/>
      <name val="SimSun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176" fontId="40" fillId="0" borderId="1">
      <alignment horizontal="right" vertical="center"/>
    </xf>
    <xf numFmtId="177" fontId="40" fillId="0" borderId="1">
      <alignment horizontal="right" vertical="center"/>
    </xf>
    <xf numFmtId="178" fontId="40" fillId="0" borderId="1">
      <alignment horizontal="right" vertical="center"/>
    </xf>
    <xf numFmtId="179" fontId="40" fillId="0" borderId="1">
      <alignment horizontal="right" vertical="center"/>
    </xf>
    <xf numFmtId="179" fontId="40" fillId="0" borderId="1">
      <alignment horizontal="right" vertical="center"/>
    </xf>
    <xf numFmtId="10" fontId="40" fillId="0" borderId="1">
      <alignment horizontal="right" vertical="center"/>
    </xf>
    <xf numFmtId="49" fontId="40" fillId="0" borderId="1">
      <alignment horizontal="left" vertical="center" wrapText="1"/>
    </xf>
    <xf numFmtId="180" fontId="40" fillId="0" borderId="1">
      <alignment horizontal="right" vertical="center"/>
    </xf>
  </cellStyleXfs>
  <cellXfs count="204">
    <xf numFmtId="0" fontId="0" fillId="0" borderId="0" xfId="0" applyFont="1" applyBorder="1"/>
    <xf numFmtId="49" fontId="1" fillId="0" borderId="0" xfId="55" applyNumberFormat="1" applyFont="1" applyBorder="1">
      <alignment horizontal="left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" xfId="55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5" fillId="0" borderId="1" xfId="55" applyNumberFormat="1" applyFont="1" applyBorder="1">
      <alignment horizontal="left" vertical="center" wrapText="1"/>
    </xf>
    <xf numFmtId="179" fontId="6" fillId="0" borderId="1" xfId="52" applyNumberFormat="1" applyFont="1" applyBorder="1">
      <alignment horizontal="right" vertical="center"/>
    </xf>
    <xf numFmtId="49" fontId="5" fillId="0" borderId="1" xfId="55" applyNumberFormat="1" applyFont="1" applyBorder="1" applyAlignment="1">
      <alignment horizontal="left" vertical="center" wrapText="1" indent="1"/>
    </xf>
    <xf numFmtId="49" fontId="5" fillId="0" borderId="1" xfId="55" applyNumberFormat="1" applyFont="1" applyBorder="1" applyAlignment="1">
      <alignment horizontal="center" vertical="center" wrapText="1"/>
    </xf>
    <xf numFmtId="49" fontId="7" fillId="0" borderId="0" xfId="0" applyNumberFormat="1" applyFont="1" applyBorder="1"/>
    <xf numFmtId="0" fontId="8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5" fillId="0" borderId="1" xfId="52" applyNumberFormat="1" applyFont="1" applyBorder="1">
      <alignment horizontal="right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8" fillId="2" borderId="0" xfId="0" applyFont="1" applyFill="1" applyBorder="1" applyAlignment="1" applyProtection="1">
      <alignment horizontal="right" vertical="top" wrapText="1"/>
      <protection locked="0"/>
    </xf>
    <xf numFmtId="0" fontId="12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>
      <alignment vertical="top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Border="1"/>
    <xf numFmtId="0" fontId="8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7" fillId="2" borderId="0" xfId="0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right" vertical="center"/>
      <protection locked="0"/>
    </xf>
    <xf numFmtId="4" fontId="8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0" fontId="7" fillId="0" borderId="0" xfId="0" applyFont="1" applyBorder="1" applyProtection="1"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left" vertical="center" wrapText="1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178" fontId="5" fillId="0" borderId="1" xfId="51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179" fontId="5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 applyProtection="1">
      <alignment horizontal="right"/>
      <protection locked="0"/>
    </xf>
    <xf numFmtId="49" fontId="15" fillId="0" borderId="0" xfId="0" applyNumberFormat="1" applyFont="1" applyBorder="1" applyProtection="1">
      <protection locked="0"/>
    </xf>
    <xf numFmtId="0" fontId="7" fillId="0" borderId="0" xfId="0" applyFont="1" applyBorder="1" applyAlignment="1">
      <alignment horizontal="right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 wrapText="1"/>
      <protection locked="0"/>
    </xf>
    <xf numFmtId="179" fontId="20" fillId="0" borderId="1" xfId="0" applyNumberFormat="1" applyFont="1" applyBorder="1" applyAlignment="1">
      <alignment horizontal="right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2"/>
    </xf>
    <xf numFmtId="0" fontId="8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left" vertical="center"/>
    </xf>
    <xf numFmtId="0" fontId="8" fillId="2" borderId="13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 inden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Style" xfId="49"/>
    <cellStyle name="DateTimeStyle" xfId="50"/>
    <cellStyle name="IntegralNumberStyle" xfId="51"/>
    <cellStyle name="MoneyStyle" xfId="52"/>
    <cellStyle name="NumberStyle" xfId="53"/>
    <cellStyle name="PercentStyle" xfId="54"/>
    <cellStyle name="TextStyle" xfId="55"/>
    <cellStyle name="Time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workbookViewId="0">
      <selection activeCell="A2" sqref="A2:D2"/>
    </sheetView>
  </sheetViews>
  <sheetFormatPr defaultColWidth="8.625" defaultRowHeight="12.75" customHeight="1" outlineLevelCol="3"/>
  <cols>
    <col min="1" max="4" width="41" customWidth="1"/>
  </cols>
  <sheetData>
    <row r="1" ht="15" customHeight="1" spans="1:4">
      <c r="A1" s="52"/>
      <c r="B1" s="52"/>
      <c r="C1" s="52"/>
      <c r="D1" s="53" t="s">
        <v>0</v>
      </c>
    </row>
    <row r="2" ht="41.25" customHeight="1" spans="1:4">
      <c r="A2" s="47" t="str">
        <f>"2026"&amp;"年部门财务收支预算总表"</f>
        <v>2026年部门财务收支预算总表</v>
      </c>
    </row>
    <row r="3" ht="17.25" customHeight="1" spans="1:4">
      <c r="A3" s="50" t="str">
        <f>"单位名称："&amp;"昆明市五华区农业农村局"</f>
        <v>单位名称：昆明市五华区农业农村局</v>
      </c>
      <c r="B3" s="167"/>
      <c r="D3" s="143" t="s">
        <v>1</v>
      </c>
    </row>
    <row r="4" ht="23.25" customHeight="1" spans="1:4">
      <c r="A4" s="168" t="s">
        <v>2</v>
      </c>
      <c r="B4" s="169"/>
      <c r="C4" s="168" t="s">
        <v>3</v>
      </c>
      <c r="D4" s="169"/>
    </row>
    <row r="5" ht="24" customHeight="1" spans="1:4">
      <c r="A5" s="168" t="s">
        <v>4</v>
      </c>
      <c r="B5" s="168" t="s">
        <v>5</v>
      </c>
      <c r="C5" s="168" t="s">
        <v>6</v>
      </c>
      <c r="D5" s="168" t="s">
        <v>5</v>
      </c>
    </row>
    <row r="6" ht="17.25" customHeight="1" spans="1:4">
      <c r="A6" s="170" t="s">
        <v>7</v>
      </c>
      <c r="B6" s="87">
        <v>8708433</v>
      </c>
      <c r="C6" s="170" t="s">
        <v>8</v>
      </c>
      <c r="D6" s="87"/>
    </row>
    <row r="7" ht="17.25" customHeight="1" spans="1:4">
      <c r="A7" s="170" t="s">
        <v>9</v>
      </c>
      <c r="B7" s="87"/>
      <c r="C7" s="170" t="s">
        <v>10</v>
      </c>
      <c r="D7" s="87"/>
    </row>
    <row r="8" ht="17.25" customHeight="1" spans="1:4">
      <c r="A8" s="170" t="s">
        <v>11</v>
      </c>
      <c r="B8" s="87"/>
      <c r="C8" s="203" t="s">
        <v>12</v>
      </c>
      <c r="D8" s="87"/>
    </row>
    <row r="9" ht="17.25" customHeight="1" spans="1:4">
      <c r="A9" s="170" t="s">
        <v>13</v>
      </c>
      <c r="B9" s="87"/>
      <c r="C9" s="203" t="s">
        <v>14</v>
      </c>
      <c r="D9" s="87"/>
    </row>
    <row r="10" ht="17.25" customHeight="1" spans="1:4">
      <c r="A10" s="170" t="s">
        <v>15</v>
      </c>
      <c r="B10" s="87">
        <v>219200</v>
      </c>
      <c r="C10" s="203" t="s">
        <v>16</v>
      </c>
      <c r="D10" s="87"/>
    </row>
    <row r="11" ht="17.25" customHeight="1" spans="1:4">
      <c r="A11" s="170" t="s">
        <v>17</v>
      </c>
      <c r="B11" s="87"/>
      <c r="C11" s="203" t="s">
        <v>18</v>
      </c>
      <c r="D11" s="87"/>
    </row>
    <row r="12" ht="17.25" customHeight="1" spans="1:4">
      <c r="A12" s="170" t="s">
        <v>19</v>
      </c>
      <c r="B12" s="87"/>
      <c r="C12" s="37" t="s">
        <v>20</v>
      </c>
      <c r="D12" s="87"/>
    </row>
    <row r="13" ht="17.25" customHeight="1" spans="1:4">
      <c r="A13" s="170" t="s">
        <v>21</v>
      </c>
      <c r="B13" s="87"/>
      <c r="C13" s="37" t="s">
        <v>22</v>
      </c>
      <c r="D13" s="87">
        <v>910200</v>
      </c>
    </row>
    <row r="14" ht="17.25" customHeight="1" spans="1:4">
      <c r="A14" s="170" t="s">
        <v>23</v>
      </c>
      <c r="B14" s="87"/>
      <c r="C14" s="37" t="s">
        <v>24</v>
      </c>
      <c r="D14" s="87">
        <v>551240</v>
      </c>
    </row>
    <row r="15" ht="17.25" customHeight="1" spans="1:4">
      <c r="A15" s="170" t="s">
        <v>25</v>
      </c>
      <c r="B15" s="87">
        <v>219200</v>
      </c>
      <c r="C15" s="37" t="s">
        <v>26</v>
      </c>
      <c r="D15" s="87"/>
    </row>
    <row r="16" ht="17.25" customHeight="1" spans="1:4">
      <c r="A16" s="156"/>
      <c r="B16" s="87"/>
      <c r="C16" s="37" t="s">
        <v>27</v>
      </c>
      <c r="D16" s="87"/>
    </row>
    <row r="17" ht="17.25" customHeight="1" spans="1:4">
      <c r="A17" s="171"/>
      <c r="B17" s="87"/>
      <c r="C17" s="37" t="s">
        <v>28</v>
      </c>
      <c r="D17" s="87">
        <v>12610602.48</v>
      </c>
    </row>
    <row r="18" ht="17.25" customHeight="1" spans="1:4">
      <c r="A18" s="171"/>
      <c r="B18" s="87"/>
      <c r="C18" s="37" t="s">
        <v>29</v>
      </c>
      <c r="D18" s="87"/>
    </row>
    <row r="19" ht="17.25" customHeight="1" spans="1:4">
      <c r="A19" s="171"/>
      <c r="B19" s="87"/>
      <c r="C19" s="37" t="s">
        <v>30</v>
      </c>
      <c r="D19" s="87"/>
    </row>
    <row r="20" ht="17.25" customHeight="1" spans="1:4">
      <c r="A20" s="171"/>
      <c r="B20" s="87"/>
      <c r="C20" s="37" t="s">
        <v>31</v>
      </c>
      <c r="D20" s="87"/>
    </row>
    <row r="21" ht="17.25" customHeight="1" spans="1:4">
      <c r="A21" s="171"/>
      <c r="B21" s="87"/>
      <c r="C21" s="37" t="s">
        <v>32</v>
      </c>
      <c r="D21" s="87"/>
    </row>
    <row r="22" ht="17.25" customHeight="1" spans="1:4">
      <c r="A22" s="171"/>
      <c r="B22" s="87"/>
      <c r="C22" s="37" t="s">
        <v>33</v>
      </c>
      <c r="D22" s="87"/>
    </row>
    <row r="23" ht="17.25" customHeight="1" spans="1:4">
      <c r="A23" s="171"/>
      <c r="B23" s="87"/>
      <c r="C23" s="37" t="s">
        <v>34</v>
      </c>
      <c r="D23" s="87"/>
    </row>
    <row r="24" ht="17.25" customHeight="1" spans="1:4">
      <c r="A24" s="171"/>
      <c r="B24" s="87"/>
      <c r="C24" s="37" t="s">
        <v>35</v>
      </c>
      <c r="D24" s="87">
        <v>601488</v>
      </c>
    </row>
    <row r="25" ht="17.25" customHeight="1" spans="1:4">
      <c r="A25" s="171"/>
      <c r="B25" s="87"/>
      <c r="C25" s="37" t="s">
        <v>36</v>
      </c>
      <c r="D25" s="87"/>
    </row>
    <row r="26" ht="17.25" customHeight="1" spans="1:4">
      <c r="A26" s="171"/>
      <c r="B26" s="87"/>
      <c r="C26" s="156" t="s">
        <v>37</v>
      </c>
      <c r="D26" s="87"/>
    </row>
    <row r="27" ht="17.25" customHeight="1" spans="1:4">
      <c r="A27" s="171"/>
      <c r="B27" s="87"/>
      <c r="C27" s="37" t="s">
        <v>38</v>
      </c>
      <c r="D27" s="87"/>
    </row>
    <row r="28" ht="16.5" customHeight="1" spans="1:4">
      <c r="A28" s="171"/>
      <c r="B28" s="87"/>
      <c r="C28" s="37" t="s">
        <v>39</v>
      </c>
      <c r="D28" s="87"/>
    </row>
    <row r="29" ht="16.5" customHeight="1" spans="1:4">
      <c r="A29" s="171"/>
      <c r="B29" s="87"/>
      <c r="C29" s="156" t="s">
        <v>40</v>
      </c>
      <c r="D29" s="87"/>
    </row>
    <row r="30" ht="17.25" customHeight="1" spans="1:4">
      <c r="A30" s="171"/>
      <c r="B30" s="87"/>
      <c r="C30" s="156" t="s">
        <v>41</v>
      </c>
      <c r="D30" s="87"/>
    </row>
    <row r="31" ht="17.25" customHeight="1" spans="1:4">
      <c r="A31" s="171"/>
      <c r="B31" s="87"/>
      <c r="C31" s="37" t="s">
        <v>42</v>
      </c>
      <c r="D31" s="87"/>
    </row>
    <row r="32" ht="16.5" customHeight="1" spans="1:4">
      <c r="A32" s="171" t="s">
        <v>43</v>
      </c>
      <c r="B32" s="87">
        <v>8927633</v>
      </c>
      <c r="C32" s="171" t="s">
        <v>44</v>
      </c>
      <c r="D32" s="87">
        <v>14673530.48</v>
      </c>
    </row>
    <row r="33" ht="16.5" customHeight="1" spans="1:4">
      <c r="A33" s="156" t="s">
        <v>45</v>
      </c>
      <c r="B33" s="87">
        <v>5745897.48</v>
      </c>
      <c r="C33" s="156" t="s">
        <v>46</v>
      </c>
      <c r="D33" s="87"/>
    </row>
    <row r="34" ht="16.5" customHeight="1" spans="1:4">
      <c r="A34" s="37" t="s">
        <v>47</v>
      </c>
      <c r="B34" s="87">
        <v>5745897.48</v>
      </c>
      <c r="C34" s="37" t="s">
        <v>47</v>
      </c>
      <c r="D34" s="87"/>
    </row>
    <row r="35" ht="16.5" customHeight="1" spans="1:4">
      <c r="A35" s="37" t="s">
        <v>48</v>
      </c>
      <c r="B35" s="87"/>
      <c r="C35" s="37" t="s">
        <v>49</v>
      </c>
      <c r="D35" s="87"/>
    </row>
    <row r="36" ht="16.5" customHeight="1" spans="1:4">
      <c r="A36" s="172" t="s">
        <v>50</v>
      </c>
      <c r="B36" s="87">
        <v>14673530.48</v>
      </c>
      <c r="C36" s="172" t="s">
        <v>51</v>
      </c>
      <c r="D36" s="87">
        <v>14673530.48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0" sqref="A10:C10"/>
    </sheetView>
  </sheetViews>
  <sheetFormatPr defaultColWidth="9.125" defaultRowHeight="14.25" customHeight="1" outlineLevelCol="5"/>
  <cols>
    <col min="1" max="1" width="32.125" customWidth="1"/>
    <col min="2" max="2" width="20.75" customWidth="1"/>
    <col min="3" max="3" width="32.125" customWidth="1"/>
    <col min="4" max="4" width="27.75" customWidth="1"/>
    <col min="5" max="6" width="36.75" customWidth="1"/>
  </cols>
  <sheetData>
    <row r="1" ht="12" customHeight="1" spans="1:6">
      <c r="A1" s="123">
        <v>1</v>
      </c>
      <c r="B1" s="124">
        <v>0</v>
      </c>
      <c r="C1" s="123">
        <v>1</v>
      </c>
      <c r="D1" s="125"/>
      <c r="E1" s="125"/>
      <c r="F1" s="116" t="s">
        <v>466</v>
      </c>
    </row>
    <row r="2" ht="42" customHeight="1" spans="1:6">
      <c r="A2" s="126" t="str">
        <f>"2026"&amp;"年部门政府性基金预算支出预算表"</f>
        <v>2026年部门政府性基金预算支出预算表</v>
      </c>
      <c r="B2" s="126" t="s">
        <v>467</v>
      </c>
      <c r="C2" s="127"/>
      <c r="D2" s="128"/>
      <c r="E2" s="128"/>
      <c r="F2" s="128"/>
    </row>
    <row r="3" ht="13.5" customHeight="1" spans="1:6">
      <c r="A3" s="14" t="str">
        <f>"单位名称："&amp;"昆明市五华区农业农村局"</f>
        <v>单位名称：昆明市五华区农业农村局</v>
      </c>
      <c r="B3" s="14" t="s">
        <v>468</v>
      </c>
      <c r="C3" s="123"/>
      <c r="D3" s="125"/>
      <c r="E3" s="125"/>
      <c r="F3" s="116" t="s">
        <v>1</v>
      </c>
    </row>
    <row r="4" ht="19.5" customHeight="1" spans="1:6">
      <c r="A4" s="129" t="s">
        <v>202</v>
      </c>
      <c r="B4" s="130" t="s">
        <v>73</v>
      </c>
      <c r="C4" s="129" t="s">
        <v>74</v>
      </c>
      <c r="D4" s="21" t="s">
        <v>469</v>
      </c>
      <c r="E4" s="22"/>
      <c r="F4" s="23"/>
    </row>
    <row r="5" ht="18.75" customHeight="1" spans="1:6">
      <c r="A5" s="131"/>
      <c r="B5" s="132"/>
      <c r="C5" s="131"/>
      <c r="D5" s="133" t="s">
        <v>55</v>
      </c>
      <c r="E5" s="21" t="s">
        <v>76</v>
      </c>
      <c r="F5" s="133" t="s">
        <v>77</v>
      </c>
    </row>
    <row r="6" ht="18.75" customHeight="1" spans="1:6">
      <c r="A6" s="73">
        <v>1</v>
      </c>
      <c r="B6" s="134" t="s">
        <v>84</v>
      </c>
      <c r="C6" s="73">
        <v>3</v>
      </c>
      <c r="D6" s="135">
        <v>4</v>
      </c>
      <c r="E6" s="135">
        <v>5</v>
      </c>
      <c r="F6" s="135">
        <v>6</v>
      </c>
    </row>
    <row r="7" ht="21" customHeight="1" spans="1:6">
      <c r="A7" s="136" t="s">
        <v>470</v>
      </c>
      <c r="B7" s="33"/>
      <c r="C7" s="33"/>
      <c r="D7" s="87"/>
      <c r="E7" s="87"/>
      <c r="F7" s="87"/>
    </row>
    <row r="8" ht="21" customHeight="1" spans="1:6">
      <c r="A8" s="33"/>
      <c r="B8" s="33"/>
      <c r="C8" s="33"/>
      <c r="D8" s="87"/>
      <c r="E8" s="87"/>
      <c r="F8" s="87"/>
    </row>
    <row r="9" ht="18.75" customHeight="1" spans="1:6">
      <c r="A9" s="137" t="s">
        <v>192</v>
      </c>
      <c r="B9" s="137" t="s">
        <v>192</v>
      </c>
      <c r="C9" s="138" t="s">
        <v>192</v>
      </c>
      <c r="D9" s="87"/>
      <c r="E9" s="87"/>
      <c r="F9" s="87"/>
    </row>
    <row r="10" ht="29.25" customHeight="1" spans="1:6">
      <c r="A10" s="42" t="s">
        <v>471</v>
      </c>
      <c r="B10" s="42"/>
      <c r="C10" s="42"/>
    </row>
  </sheetData>
  <mergeCells count="8">
    <mergeCell ref="A2:F2"/>
    <mergeCell ref="A3:C3"/>
    <mergeCell ref="D4:F4"/>
    <mergeCell ref="A9:C9"/>
    <mergeCell ref="A10:C10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2"/>
  <sheetViews>
    <sheetView showZeros="0" workbookViewId="0">
      <selection activeCell="A1" sqref="A1"/>
    </sheetView>
  </sheetViews>
  <sheetFormatPr defaultColWidth="9.125" defaultRowHeight="14.25" customHeight="1"/>
  <cols>
    <col min="1" max="2" width="32.625" customWidth="1"/>
    <col min="3" max="3" width="41.125" customWidth="1"/>
    <col min="4" max="4" width="21.75" customWidth="1"/>
    <col min="5" max="5" width="35.25" customWidth="1"/>
    <col min="6" max="6" width="7.75" customWidth="1"/>
    <col min="7" max="7" width="11.125" customWidth="1"/>
    <col min="8" max="8" width="13.25" customWidth="1"/>
    <col min="9" max="18" width="20" customWidth="1"/>
    <col min="19" max="19" width="19.875" customWidth="1"/>
  </cols>
  <sheetData>
    <row r="1" ht="15.75" customHeight="1" spans="1:19">
      <c r="B1" s="88"/>
      <c r="C1" s="88"/>
      <c r="R1" s="12"/>
      <c r="S1" s="12" t="s">
        <v>472</v>
      </c>
    </row>
    <row r="2" ht="41.25" customHeight="1" spans="1:19">
      <c r="A2" s="77" t="str">
        <f>"2026"&amp;"年部门政府采购预算表"</f>
        <v>2026年部门政府采购预算表</v>
      </c>
      <c r="B2" s="71"/>
      <c r="C2" s="71"/>
      <c r="D2" s="13"/>
      <c r="E2" s="13"/>
      <c r="F2" s="13"/>
      <c r="G2" s="13"/>
      <c r="H2" s="13"/>
      <c r="I2" s="13"/>
      <c r="J2" s="13"/>
      <c r="K2" s="13"/>
      <c r="L2" s="13"/>
      <c r="M2" s="71"/>
      <c r="N2" s="13"/>
      <c r="O2" s="13"/>
      <c r="P2" s="71"/>
      <c r="Q2" s="13"/>
      <c r="R2" s="71"/>
      <c r="S2" s="71"/>
    </row>
    <row r="3" ht="18.75" customHeight="1" spans="1:19">
      <c r="A3" s="115" t="str">
        <f>"单位名称："&amp;"昆明市五华区农业农村局"</f>
        <v>单位名称：昆明市五华区农业农村局</v>
      </c>
      <c r="B3" s="93"/>
      <c r="C3" s="93"/>
      <c r="D3" s="16"/>
      <c r="E3" s="16"/>
      <c r="F3" s="16"/>
      <c r="G3" s="16"/>
      <c r="H3" s="16"/>
      <c r="I3" s="16"/>
      <c r="J3" s="16"/>
      <c r="K3" s="16"/>
      <c r="L3" s="16"/>
      <c r="R3" s="17"/>
      <c r="S3" s="116" t="s">
        <v>1</v>
      </c>
    </row>
    <row r="4" ht="15.75" customHeight="1" spans="1:19">
      <c r="A4" s="19" t="s">
        <v>201</v>
      </c>
      <c r="B4" s="95" t="s">
        <v>202</v>
      </c>
      <c r="C4" s="95" t="s">
        <v>473</v>
      </c>
      <c r="D4" s="96" t="s">
        <v>474</v>
      </c>
      <c r="E4" s="96" t="s">
        <v>475</v>
      </c>
      <c r="F4" s="96" t="s">
        <v>476</v>
      </c>
      <c r="G4" s="96" t="s">
        <v>477</v>
      </c>
      <c r="H4" s="96" t="s">
        <v>478</v>
      </c>
      <c r="I4" s="97" t="s">
        <v>209</v>
      </c>
      <c r="J4" s="97"/>
      <c r="K4" s="97"/>
      <c r="L4" s="97"/>
      <c r="M4" s="98"/>
      <c r="N4" s="97"/>
      <c r="O4" s="97"/>
      <c r="P4" s="82"/>
      <c r="Q4" s="97"/>
      <c r="R4" s="98"/>
      <c r="S4" s="83"/>
    </row>
    <row r="5" ht="17.25" customHeight="1" spans="1:19">
      <c r="A5" s="25"/>
      <c r="B5" s="99"/>
      <c r="C5" s="99"/>
      <c r="D5" s="100"/>
      <c r="E5" s="100"/>
      <c r="F5" s="100"/>
      <c r="G5" s="100"/>
      <c r="H5" s="100"/>
      <c r="I5" s="100" t="s">
        <v>55</v>
      </c>
      <c r="J5" s="100" t="s">
        <v>58</v>
      </c>
      <c r="K5" s="100" t="s">
        <v>479</v>
      </c>
      <c r="L5" s="100" t="s">
        <v>480</v>
      </c>
      <c r="M5" s="101" t="s">
        <v>481</v>
      </c>
      <c r="N5" s="102" t="s">
        <v>482</v>
      </c>
      <c r="O5" s="102"/>
      <c r="P5" s="103"/>
      <c r="Q5" s="102"/>
      <c r="R5" s="104"/>
      <c r="S5" s="105"/>
    </row>
    <row r="6" ht="54" customHeight="1" spans="1:19">
      <c r="A6" s="28"/>
      <c r="B6" s="105"/>
      <c r="C6" s="105"/>
      <c r="D6" s="106"/>
      <c r="E6" s="106"/>
      <c r="F6" s="106"/>
      <c r="G6" s="106"/>
      <c r="H6" s="106"/>
      <c r="I6" s="106"/>
      <c r="J6" s="106" t="s">
        <v>57</v>
      </c>
      <c r="K6" s="106"/>
      <c r="L6" s="106"/>
      <c r="M6" s="107"/>
      <c r="N6" s="106" t="s">
        <v>57</v>
      </c>
      <c r="O6" s="106" t="s">
        <v>64</v>
      </c>
      <c r="P6" s="105" t="s">
        <v>65</v>
      </c>
      <c r="Q6" s="106" t="s">
        <v>66</v>
      </c>
      <c r="R6" s="107" t="s">
        <v>67</v>
      </c>
      <c r="S6" s="105" t="s">
        <v>68</v>
      </c>
    </row>
    <row r="7" ht="18" customHeight="1" spans="1:19">
      <c r="A7" s="117">
        <v>1</v>
      </c>
      <c r="B7" s="117" t="s">
        <v>84</v>
      </c>
      <c r="C7" s="118">
        <v>3</v>
      </c>
      <c r="D7" s="118">
        <v>4</v>
      </c>
      <c r="E7" s="117">
        <v>5</v>
      </c>
      <c r="F7" s="117">
        <v>6</v>
      </c>
      <c r="G7" s="117">
        <v>7</v>
      </c>
      <c r="H7" s="117">
        <v>8</v>
      </c>
      <c r="I7" s="117">
        <v>9</v>
      </c>
      <c r="J7" s="117">
        <v>10</v>
      </c>
      <c r="K7" s="117">
        <v>11</v>
      </c>
      <c r="L7" s="117">
        <v>12</v>
      </c>
      <c r="M7" s="117">
        <v>13</v>
      </c>
      <c r="N7" s="117">
        <v>14</v>
      </c>
      <c r="O7" s="117">
        <v>15</v>
      </c>
      <c r="P7" s="117">
        <v>16</v>
      </c>
      <c r="Q7" s="117">
        <v>17</v>
      </c>
      <c r="R7" s="117">
        <v>18</v>
      </c>
      <c r="S7" s="117">
        <v>19</v>
      </c>
    </row>
    <row r="8" ht="21" customHeight="1" spans="1:19">
      <c r="A8" s="108" t="s">
        <v>70</v>
      </c>
      <c r="B8" s="109" t="s">
        <v>70</v>
      </c>
      <c r="C8" s="109" t="s">
        <v>246</v>
      </c>
      <c r="D8" s="110" t="s">
        <v>483</v>
      </c>
      <c r="E8" s="110" t="s">
        <v>484</v>
      </c>
      <c r="F8" s="110" t="s">
        <v>434</v>
      </c>
      <c r="G8" s="119">
        <v>1</v>
      </c>
      <c r="H8" s="87"/>
      <c r="I8" s="87">
        <v>15000</v>
      </c>
      <c r="J8" s="87">
        <v>15000</v>
      </c>
      <c r="K8" s="87"/>
      <c r="L8" s="87"/>
      <c r="M8" s="87"/>
      <c r="N8" s="87"/>
      <c r="O8" s="87"/>
      <c r="P8" s="87"/>
      <c r="Q8" s="87"/>
      <c r="R8" s="87"/>
      <c r="S8" s="87"/>
    </row>
    <row r="9" ht="21" customHeight="1" spans="1:19">
      <c r="A9" s="108" t="s">
        <v>70</v>
      </c>
      <c r="B9" s="109" t="s">
        <v>70</v>
      </c>
      <c r="C9" s="109" t="s">
        <v>246</v>
      </c>
      <c r="D9" s="110" t="s">
        <v>485</v>
      </c>
      <c r="E9" s="110" t="s">
        <v>486</v>
      </c>
      <c r="F9" s="110" t="s">
        <v>434</v>
      </c>
      <c r="G9" s="119">
        <v>1</v>
      </c>
      <c r="H9" s="87"/>
      <c r="I9" s="87">
        <v>15060</v>
      </c>
      <c r="J9" s="87">
        <v>15060</v>
      </c>
      <c r="K9" s="87"/>
      <c r="L9" s="87"/>
      <c r="M9" s="87"/>
      <c r="N9" s="87"/>
      <c r="O9" s="87"/>
      <c r="P9" s="87"/>
      <c r="Q9" s="87"/>
      <c r="R9" s="87"/>
      <c r="S9" s="87"/>
    </row>
    <row r="10" ht="21" customHeight="1" spans="1:19">
      <c r="A10" s="108" t="s">
        <v>70</v>
      </c>
      <c r="B10" s="109" t="s">
        <v>70</v>
      </c>
      <c r="C10" s="109" t="s">
        <v>246</v>
      </c>
      <c r="D10" s="110" t="s">
        <v>487</v>
      </c>
      <c r="E10" s="110" t="s">
        <v>488</v>
      </c>
      <c r="F10" s="110" t="s">
        <v>434</v>
      </c>
      <c r="G10" s="119">
        <v>1</v>
      </c>
      <c r="H10" s="87"/>
      <c r="I10" s="87">
        <v>4000</v>
      </c>
      <c r="J10" s="87">
        <v>4000</v>
      </c>
      <c r="K10" s="87"/>
      <c r="L10" s="87"/>
      <c r="M10" s="87"/>
      <c r="N10" s="87"/>
      <c r="O10" s="87"/>
      <c r="P10" s="87"/>
      <c r="Q10" s="87"/>
      <c r="R10" s="87"/>
      <c r="S10" s="87"/>
    </row>
    <row r="11" ht="21" customHeight="1" spans="1:19">
      <c r="A11" s="111" t="s">
        <v>192</v>
      </c>
      <c r="B11" s="112"/>
      <c r="C11" s="112"/>
      <c r="D11" s="113"/>
      <c r="E11" s="113"/>
      <c r="F11" s="113"/>
      <c r="G11" s="120"/>
      <c r="H11" s="87"/>
      <c r="I11" s="87">
        <v>34060</v>
      </c>
      <c r="J11" s="87">
        <v>34060</v>
      </c>
      <c r="K11" s="87"/>
      <c r="L11" s="87"/>
      <c r="M11" s="87"/>
      <c r="N11" s="87"/>
      <c r="O11" s="87"/>
      <c r="P11" s="87"/>
      <c r="Q11" s="87"/>
      <c r="R11" s="87"/>
      <c r="S11" s="87"/>
    </row>
    <row r="12" ht="21" customHeight="1" spans="1:19">
      <c r="A12" s="115" t="s">
        <v>489</v>
      </c>
      <c r="B12" s="14"/>
      <c r="C12" s="14"/>
      <c r="D12" s="115"/>
      <c r="E12" s="115"/>
      <c r="F12" s="115"/>
      <c r="G12" s="121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</row>
  </sheetData>
  <mergeCells count="19">
    <mergeCell ref="A2:S2"/>
    <mergeCell ref="A3:H3"/>
    <mergeCell ref="I4:S4"/>
    <mergeCell ref="N5:S5"/>
    <mergeCell ref="A11:G11"/>
    <mergeCell ref="A12:S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4"/>
  <sheetViews>
    <sheetView showZeros="0" workbookViewId="0">
      <selection activeCell="A1" sqref="A1"/>
    </sheetView>
  </sheetViews>
  <sheetFormatPr defaultColWidth="9.125" defaultRowHeight="14.25" customHeight="1"/>
  <cols>
    <col min="1" max="5" width="39.125" customWidth="1"/>
    <col min="6" max="6" width="27.625" customWidth="1"/>
    <col min="7" max="7" width="28.625" customWidth="1"/>
    <col min="8" max="8" width="28.125" customWidth="1"/>
    <col min="9" max="9" width="39.125" customWidth="1"/>
    <col min="10" max="18" width="20.375" customWidth="1"/>
    <col min="19" max="20" width="20.25" customWidth="1"/>
  </cols>
  <sheetData>
    <row r="1" ht="16.5" customHeight="1" spans="1:20">
      <c r="A1" s="81"/>
      <c r="B1" s="88"/>
      <c r="C1" s="88"/>
      <c r="D1" s="88"/>
      <c r="E1" s="88"/>
      <c r="F1" s="88"/>
      <c r="G1" s="88"/>
      <c r="H1" s="81"/>
      <c r="I1" s="81"/>
      <c r="J1" s="81"/>
      <c r="K1" s="81"/>
      <c r="L1" s="81"/>
      <c r="M1" s="81"/>
      <c r="N1" s="89"/>
      <c r="O1" s="81"/>
      <c r="P1" s="81"/>
      <c r="Q1" s="88"/>
      <c r="R1" s="81"/>
      <c r="S1" s="90"/>
      <c r="T1" s="90" t="s">
        <v>490</v>
      </c>
    </row>
    <row r="2" ht="41.25" customHeight="1" spans="1:20">
      <c r="A2" s="77" t="str">
        <f>"2026"&amp;"年部门政府购买服务预算表"</f>
        <v>2026年部门政府购买服务预算表</v>
      </c>
      <c r="B2" s="71"/>
      <c r="C2" s="71"/>
      <c r="D2" s="71"/>
      <c r="E2" s="71"/>
      <c r="F2" s="71"/>
      <c r="G2" s="71"/>
      <c r="H2" s="91"/>
      <c r="I2" s="91"/>
      <c r="J2" s="91"/>
      <c r="K2" s="91"/>
      <c r="L2" s="91"/>
      <c r="M2" s="91"/>
      <c r="N2" s="92"/>
      <c r="O2" s="91"/>
      <c r="P2" s="91"/>
      <c r="Q2" s="71"/>
      <c r="R2" s="91"/>
      <c r="S2" s="92"/>
      <c r="T2" s="71"/>
    </row>
    <row r="3" ht="22.5" customHeight="1" spans="1:20">
      <c r="A3" s="78" t="str">
        <f>"单位名称："&amp;"昆明市五华区农业农村局"</f>
        <v>单位名称：昆明市五华区农业农村局</v>
      </c>
      <c r="B3" s="93"/>
      <c r="C3" s="93"/>
      <c r="D3" s="93"/>
      <c r="E3" s="93"/>
      <c r="F3" s="93"/>
      <c r="G3" s="93"/>
      <c r="H3" s="79"/>
      <c r="I3" s="79"/>
      <c r="J3" s="79"/>
      <c r="K3" s="79"/>
      <c r="L3" s="79"/>
      <c r="M3" s="79"/>
      <c r="N3" s="89"/>
      <c r="O3" s="81"/>
      <c r="P3" s="81"/>
      <c r="Q3" s="88"/>
      <c r="R3" s="81"/>
      <c r="S3" s="94"/>
      <c r="T3" s="90" t="s">
        <v>1</v>
      </c>
    </row>
    <row r="4" ht="24" customHeight="1" spans="1:20">
      <c r="A4" s="19" t="s">
        <v>201</v>
      </c>
      <c r="B4" s="95" t="s">
        <v>202</v>
      </c>
      <c r="C4" s="95" t="s">
        <v>473</v>
      </c>
      <c r="D4" s="95" t="s">
        <v>491</v>
      </c>
      <c r="E4" s="95" t="s">
        <v>492</v>
      </c>
      <c r="F4" s="95" t="s">
        <v>493</v>
      </c>
      <c r="G4" s="95" t="s">
        <v>494</v>
      </c>
      <c r="H4" s="96" t="s">
        <v>495</v>
      </c>
      <c r="I4" s="96" t="s">
        <v>496</v>
      </c>
      <c r="J4" s="97" t="s">
        <v>209</v>
      </c>
      <c r="K4" s="97"/>
      <c r="L4" s="97"/>
      <c r="M4" s="97"/>
      <c r="N4" s="98"/>
      <c r="O4" s="97"/>
      <c r="P4" s="97"/>
      <c r="Q4" s="82"/>
      <c r="R4" s="97"/>
      <c r="S4" s="98"/>
      <c r="T4" s="83"/>
    </row>
    <row r="5" ht="24" customHeight="1" spans="1:20">
      <c r="A5" s="25"/>
      <c r="B5" s="99"/>
      <c r="C5" s="99"/>
      <c r="D5" s="99"/>
      <c r="E5" s="99"/>
      <c r="F5" s="99"/>
      <c r="G5" s="99"/>
      <c r="H5" s="100"/>
      <c r="I5" s="100"/>
      <c r="J5" s="100" t="s">
        <v>55</v>
      </c>
      <c r="K5" s="100" t="s">
        <v>58</v>
      </c>
      <c r="L5" s="100" t="s">
        <v>479</v>
      </c>
      <c r="M5" s="100" t="s">
        <v>480</v>
      </c>
      <c r="N5" s="101" t="s">
        <v>481</v>
      </c>
      <c r="O5" s="102" t="s">
        <v>482</v>
      </c>
      <c r="P5" s="102"/>
      <c r="Q5" s="103"/>
      <c r="R5" s="102"/>
      <c r="S5" s="104"/>
      <c r="T5" s="105"/>
    </row>
    <row r="6" ht="54" customHeight="1" spans="1:20">
      <c r="A6" s="28"/>
      <c r="B6" s="105"/>
      <c r="C6" s="105"/>
      <c r="D6" s="105"/>
      <c r="E6" s="105"/>
      <c r="F6" s="105"/>
      <c r="G6" s="105"/>
      <c r="H6" s="106"/>
      <c r="I6" s="106"/>
      <c r="J6" s="106"/>
      <c r="K6" s="106" t="s">
        <v>57</v>
      </c>
      <c r="L6" s="106"/>
      <c r="M6" s="106"/>
      <c r="N6" s="107"/>
      <c r="O6" s="106" t="s">
        <v>57</v>
      </c>
      <c r="P6" s="106" t="s">
        <v>64</v>
      </c>
      <c r="Q6" s="105" t="s">
        <v>65</v>
      </c>
      <c r="R6" s="106" t="s">
        <v>66</v>
      </c>
      <c r="S6" s="107" t="s">
        <v>67</v>
      </c>
      <c r="T6" s="105" t="s">
        <v>68</v>
      </c>
    </row>
    <row r="7" ht="17.25" customHeight="1" spans="1:20">
      <c r="A7" s="29">
        <v>1</v>
      </c>
      <c r="B7" s="105">
        <v>2</v>
      </c>
      <c r="C7" s="29">
        <v>3</v>
      </c>
      <c r="D7" s="29">
        <v>4</v>
      </c>
      <c r="E7" s="105">
        <v>5</v>
      </c>
      <c r="F7" s="29">
        <v>6</v>
      </c>
      <c r="G7" s="29">
        <v>7</v>
      </c>
      <c r="H7" s="105">
        <v>8</v>
      </c>
      <c r="I7" s="29">
        <v>9</v>
      </c>
      <c r="J7" s="29">
        <v>10</v>
      </c>
      <c r="K7" s="105">
        <v>11</v>
      </c>
      <c r="L7" s="29">
        <v>12</v>
      </c>
      <c r="M7" s="29">
        <v>13</v>
      </c>
      <c r="N7" s="105">
        <v>14</v>
      </c>
      <c r="O7" s="29">
        <v>15</v>
      </c>
      <c r="P7" s="29">
        <v>16</v>
      </c>
      <c r="Q7" s="105">
        <v>17</v>
      </c>
      <c r="R7" s="29">
        <v>18</v>
      </c>
      <c r="S7" s="29">
        <v>19</v>
      </c>
      <c r="T7" s="29">
        <v>20</v>
      </c>
    </row>
    <row r="8" ht="21" customHeight="1" spans="1:20">
      <c r="A8" s="108" t="s">
        <v>70</v>
      </c>
      <c r="B8" s="109" t="s">
        <v>70</v>
      </c>
      <c r="C8" s="109" t="s">
        <v>246</v>
      </c>
      <c r="D8" s="109" t="s">
        <v>485</v>
      </c>
      <c r="E8" s="109" t="s">
        <v>497</v>
      </c>
      <c r="F8" s="109" t="s">
        <v>76</v>
      </c>
      <c r="G8" s="109" t="s">
        <v>498</v>
      </c>
      <c r="H8" s="110" t="s">
        <v>121</v>
      </c>
      <c r="I8" s="110" t="s">
        <v>485</v>
      </c>
      <c r="J8" s="87">
        <v>15060</v>
      </c>
      <c r="K8" s="87">
        <v>15060</v>
      </c>
      <c r="L8" s="87"/>
      <c r="M8" s="87"/>
      <c r="N8" s="87"/>
      <c r="O8" s="87"/>
      <c r="P8" s="87"/>
      <c r="Q8" s="87"/>
      <c r="R8" s="87"/>
      <c r="S8" s="87"/>
      <c r="T8" s="87"/>
    </row>
    <row r="9" ht="21" customHeight="1" spans="1:20">
      <c r="A9" s="108" t="s">
        <v>70</v>
      </c>
      <c r="B9" s="109" t="s">
        <v>70</v>
      </c>
      <c r="C9" s="109" t="s">
        <v>246</v>
      </c>
      <c r="D9" s="109" t="s">
        <v>499</v>
      </c>
      <c r="E9" s="109" t="s">
        <v>500</v>
      </c>
      <c r="F9" s="109" t="s">
        <v>76</v>
      </c>
      <c r="G9" s="109" t="s">
        <v>498</v>
      </c>
      <c r="H9" s="110" t="s">
        <v>121</v>
      </c>
      <c r="I9" s="110" t="s">
        <v>499</v>
      </c>
      <c r="J9" s="87">
        <v>4000</v>
      </c>
      <c r="K9" s="87">
        <v>4000</v>
      </c>
      <c r="L9" s="87"/>
      <c r="M9" s="87"/>
      <c r="N9" s="87"/>
      <c r="O9" s="87"/>
      <c r="P9" s="87"/>
      <c r="Q9" s="87"/>
      <c r="R9" s="87"/>
      <c r="S9" s="87"/>
      <c r="T9" s="87"/>
    </row>
    <row r="10" ht="21" customHeight="1" spans="1:20">
      <c r="A10" s="108" t="s">
        <v>70</v>
      </c>
      <c r="B10" s="109" t="s">
        <v>70</v>
      </c>
      <c r="C10" s="109" t="s">
        <v>246</v>
      </c>
      <c r="D10" s="109" t="s">
        <v>501</v>
      </c>
      <c r="E10" s="109" t="s">
        <v>500</v>
      </c>
      <c r="F10" s="109" t="s">
        <v>76</v>
      </c>
      <c r="G10" s="109" t="s">
        <v>498</v>
      </c>
      <c r="H10" s="110" t="s">
        <v>121</v>
      </c>
      <c r="I10" s="110" t="s">
        <v>501</v>
      </c>
      <c r="J10" s="87">
        <v>15000</v>
      </c>
      <c r="K10" s="87">
        <v>15000</v>
      </c>
      <c r="L10" s="87"/>
      <c r="M10" s="87"/>
      <c r="N10" s="87"/>
      <c r="O10" s="87"/>
      <c r="P10" s="87"/>
      <c r="Q10" s="87"/>
      <c r="R10" s="87"/>
      <c r="S10" s="87"/>
      <c r="T10" s="87"/>
    </row>
    <row r="11" ht="21" customHeight="1" spans="1:20">
      <c r="A11" s="108" t="s">
        <v>70</v>
      </c>
      <c r="B11" s="109" t="s">
        <v>70</v>
      </c>
      <c r="C11" s="109" t="s">
        <v>300</v>
      </c>
      <c r="D11" s="109" t="s">
        <v>502</v>
      </c>
      <c r="E11" s="109" t="s">
        <v>503</v>
      </c>
      <c r="F11" s="109" t="s">
        <v>77</v>
      </c>
      <c r="G11" s="109" t="s">
        <v>498</v>
      </c>
      <c r="H11" s="110" t="s">
        <v>121</v>
      </c>
      <c r="I11" s="110" t="s">
        <v>502</v>
      </c>
      <c r="J11" s="87">
        <v>15000</v>
      </c>
      <c r="K11" s="87">
        <v>15000</v>
      </c>
      <c r="L11" s="87"/>
      <c r="M11" s="87"/>
      <c r="N11" s="87"/>
      <c r="O11" s="87"/>
      <c r="P11" s="87"/>
      <c r="Q11" s="87"/>
      <c r="R11" s="87"/>
      <c r="S11" s="87"/>
      <c r="T11" s="87"/>
    </row>
    <row r="12" ht="21" customHeight="1" spans="1:20">
      <c r="A12" s="108" t="s">
        <v>70</v>
      </c>
      <c r="B12" s="109" t="s">
        <v>70</v>
      </c>
      <c r="C12" s="109" t="s">
        <v>300</v>
      </c>
      <c r="D12" s="109" t="s">
        <v>504</v>
      </c>
      <c r="E12" s="109" t="s">
        <v>505</v>
      </c>
      <c r="F12" s="109" t="s">
        <v>77</v>
      </c>
      <c r="G12" s="109" t="s">
        <v>498</v>
      </c>
      <c r="H12" s="110" t="s">
        <v>121</v>
      </c>
      <c r="I12" s="110" t="s">
        <v>504</v>
      </c>
      <c r="J12" s="87">
        <v>80000</v>
      </c>
      <c r="K12" s="87">
        <v>80000</v>
      </c>
      <c r="L12" s="87"/>
      <c r="M12" s="87"/>
      <c r="N12" s="87"/>
      <c r="O12" s="87"/>
      <c r="P12" s="87"/>
      <c r="Q12" s="87"/>
      <c r="R12" s="87"/>
      <c r="S12" s="87"/>
      <c r="T12" s="87"/>
    </row>
    <row r="13" ht="21" customHeight="1" spans="1:20">
      <c r="A13" s="108" t="s">
        <v>70</v>
      </c>
      <c r="B13" s="109" t="s">
        <v>70</v>
      </c>
      <c r="C13" s="109" t="s">
        <v>300</v>
      </c>
      <c r="D13" s="109" t="s">
        <v>506</v>
      </c>
      <c r="E13" s="109" t="s">
        <v>500</v>
      </c>
      <c r="F13" s="109" t="s">
        <v>77</v>
      </c>
      <c r="G13" s="109" t="s">
        <v>498</v>
      </c>
      <c r="H13" s="110" t="s">
        <v>121</v>
      </c>
      <c r="I13" s="110" t="s">
        <v>506</v>
      </c>
      <c r="J13" s="87">
        <v>129610</v>
      </c>
      <c r="K13" s="87">
        <v>129610</v>
      </c>
      <c r="L13" s="87"/>
      <c r="M13" s="87"/>
      <c r="N13" s="87"/>
      <c r="O13" s="87"/>
      <c r="P13" s="87"/>
      <c r="Q13" s="87"/>
      <c r="R13" s="87"/>
      <c r="S13" s="87"/>
      <c r="T13" s="87"/>
    </row>
    <row r="14" ht="21" customHeight="1" spans="1:20">
      <c r="A14" s="111" t="s">
        <v>192</v>
      </c>
      <c r="B14" s="112"/>
      <c r="C14" s="112"/>
      <c r="D14" s="112"/>
      <c r="E14" s="112"/>
      <c r="F14" s="112"/>
      <c r="G14" s="112"/>
      <c r="H14" s="113"/>
      <c r="I14" s="114"/>
      <c r="J14" s="87">
        <v>258670</v>
      </c>
      <c r="K14" s="87">
        <v>258670</v>
      </c>
      <c r="L14" s="87"/>
      <c r="M14" s="87"/>
      <c r="N14" s="87"/>
      <c r="O14" s="87"/>
      <c r="P14" s="87"/>
      <c r="Q14" s="87"/>
      <c r="R14" s="87"/>
      <c r="S14" s="87"/>
      <c r="T14" s="87"/>
    </row>
  </sheetData>
  <mergeCells count="19">
    <mergeCell ref="A2:T2"/>
    <mergeCell ref="A3:I3"/>
    <mergeCell ref="J4:T4"/>
    <mergeCell ref="O5:T5"/>
    <mergeCell ref="A14:I1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B15" sqref="B15"/>
    </sheetView>
  </sheetViews>
  <sheetFormatPr defaultColWidth="9.125" defaultRowHeight="14.25" customHeight="1"/>
  <cols>
    <col min="1" max="1" width="37.75" customWidth="1"/>
    <col min="2" max="24" width="20" customWidth="1"/>
  </cols>
  <sheetData>
    <row r="1" ht="17.25" customHeight="1" spans="1:24">
      <c r="D1" s="76"/>
      <c r="W1" s="12"/>
      <c r="X1" s="12" t="s">
        <v>507</v>
      </c>
    </row>
    <row r="2" ht="41.25" customHeight="1" spans="1:24">
      <c r="A2" s="77" t="str">
        <f>"2026"&amp;"年对下转移支付预算表"</f>
        <v>2026年对下转移支付预算表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71"/>
      <c r="X2" s="71"/>
    </row>
    <row r="3" ht="18" customHeight="1" spans="1:24">
      <c r="A3" s="78" t="str">
        <f>"单位名称："&amp;"昆明市五华区农业农村局"</f>
        <v>单位名称：昆明市五华区农业农村局</v>
      </c>
      <c r="B3" s="79"/>
      <c r="C3" s="79"/>
      <c r="D3" s="80"/>
      <c r="E3" s="81"/>
      <c r="F3" s="81"/>
      <c r="G3" s="81"/>
      <c r="H3" s="81"/>
      <c r="I3" s="81"/>
      <c r="W3" s="17"/>
      <c r="X3" s="17" t="s">
        <v>1</v>
      </c>
    </row>
    <row r="4" ht="19.5" customHeight="1" spans="1:24">
      <c r="A4" s="20" t="s">
        <v>508</v>
      </c>
      <c r="B4" s="21" t="s">
        <v>209</v>
      </c>
      <c r="C4" s="22"/>
      <c r="D4" s="22"/>
      <c r="E4" s="21" t="s">
        <v>509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82"/>
      <c r="X4" s="83"/>
    </row>
    <row r="5" ht="40.5" customHeight="1" spans="1:24">
      <c r="A5" s="29"/>
      <c r="B5" s="26" t="s">
        <v>55</v>
      </c>
      <c r="C5" s="19" t="s">
        <v>58</v>
      </c>
      <c r="D5" s="84" t="s">
        <v>479</v>
      </c>
      <c r="E5" s="55" t="s">
        <v>510</v>
      </c>
      <c r="F5" s="55" t="s">
        <v>511</v>
      </c>
      <c r="G5" s="55" t="s">
        <v>512</v>
      </c>
      <c r="H5" s="55" t="s">
        <v>513</v>
      </c>
      <c r="I5" s="55" t="s">
        <v>514</v>
      </c>
      <c r="J5" s="55" t="s">
        <v>515</v>
      </c>
      <c r="K5" s="55" t="s">
        <v>516</v>
      </c>
      <c r="L5" s="55" t="s">
        <v>517</v>
      </c>
      <c r="M5" s="55" t="s">
        <v>518</v>
      </c>
      <c r="N5" s="55" t="s">
        <v>519</v>
      </c>
      <c r="O5" s="55" t="s">
        <v>520</v>
      </c>
      <c r="P5" s="55" t="s">
        <v>521</v>
      </c>
      <c r="Q5" s="55" t="s">
        <v>522</v>
      </c>
      <c r="R5" s="55" t="s">
        <v>523</v>
      </c>
      <c r="S5" s="55" t="s">
        <v>524</v>
      </c>
      <c r="T5" s="55" t="s">
        <v>525</v>
      </c>
      <c r="U5" s="55" t="s">
        <v>526</v>
      </c>
      <c r="V5" s="55" t="s">
        <v>527</v>
      </c>
      <c r="W5" s="55" t="s">
        <v>528</v>
      </c>
      <c r="X5" s="85" t="s">
        <v>529</v>
      </c>
    </row>
    <row r="6" ht="19.5" customHeight="1" spans="1:24">
      <c r="A6" s="30">
        <v>1</v>
      </c>
      <c r="B6" s="30">
        <v>2</v>
      </c>
      <c r="C6" s="30">
        <v>3</v>
      </c>
      <c r="D6" s="86">
        <v>4</v>
      </c>
      <c r="E6" s="31">
        <v>5</v>
      </c>
      <c r="F6" s="30">
        <v>6</v>
      </c>
      <c r="G6" s="30">
        <v>7</v>
      </c>
      <c r="H6" s="86">
        <v>8</v>
      </c>
      <c r="I6" s="30">
        <v>9</v>
      </c>
      <c r="J6" s="30">
        <v>10</v>
      </c>
      <c r="K6" s="30">
        <v>11</v>
      </c>
      <c r="L6" s="86">
        <v>12</v>
      </c>
      <c r="M6" s="30">
        <v>13</v>
      </c>
      <c r="N6" s="30">
        <v>14</v>
      </c>
      <c r="O6" s="30">
        <v>15</v>
      </c>
      <c r="P6" s="86">
        <v>16</v>
      </c>
      <c r="Q6" s="30">
        <v>17</v>
      </c>
      <c r="R6" s="30">
        <v>18</v>
      </c>
      <c r="S6" s="30">
        <v>19</v>
      </c>
      <c r="T6" s="86">
        <v>20</v>
      </c>
      <c r="U6" s="86">
        <v>21</v>
      </c>
      <c r="V6" s="86">
        <v>22</v>
      </c>
      <c r="W6" s="31">
        <v>23</v>
      </c>
      <c r="X6" s="31">
        <v>24</v>
      </c>
    </row>
    <row r="7" ht="19.5" customHeight="1" spans="1:24">
      <c r="A7" s="32" t="s">
        <v>470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</row>
    <row r="8" ht="19.5" customHeight="1" spans="1:24">
      <c r="A8" s="74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</row>
    <row r="9" ht="30" customHeight="1" spans="1:24">
      <c r="A9" s="42" t="s">
        <v>530</v>
      </c>
      <c r="B9" s="42"/>
      <c r="C9" s="42"/>
    </row>
  </sheetData>
  <mergeCells count="6">
    <mergeCell ref="A2:X2"/>
    <mergeCell ref="A3:I3"/>
    <mergeCell ref="B4:D4"/>
    <mergeCell ref="E4:X4"/>
    <mergeCell ref="A9:C9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6" sqref="A6"/>
    </sheetView>
  </sheetViews>
  <sheetFormatPr defaultColWidth="9.125" defaultRowHeight="12" customHeight="1" outlineLevelRow="7"/>
  <cols>
    <col min="1" max="1" width="34.25" customWidth="1"/>
    <col min="2" max="2" width="29" customWidth="1"/>
    <col min="3" max="5" width="23.625" customWidth="1"/>
    <col min="6" max="6" width="11.25" customWidth="1"/>
    <col min="7" max="7" width="25.125" customWidth="1"/>
    <col min="8" max="8" width="15.625" customWidth="1"/>
    <col min="9" max="9" width="13.375" customWidth="1"/>
    <col min="10" max="10" width="18.875" customWidth="1"/>
  </cols>
  <sheetData>
    <row r="1" ht="16.5" customHeight="1" spans="1:10">
      <c r="J1" s="12" t="s">
        <v>531</v>
      </c>
    </row>
    <row r="2" ht="41.25" customHeight="1" spans="1:10">
      <c r="A2" s="70" t="str">
        <f>"2026"&amp;"年对下转移支付绩效目标表"</f>
        <v>2026年对下转移支付绩效目标表</v>
      </c>
      <c r="B2" s="13"/>
      <c r="C2" s="13"/>
      <c r="D2" s="13"/>
      <c r="E2" s="13"/>
      <c r="F2" s="71"/>
      <c r="G2" s="13"/>
      <c r="H2" s="71"/>
      <c r="I2" s="71"/>
      <c r="J2" s="13"/>
    </row>
    <row r="3" ht="17.25" customHeight="1" spans="1:10">
      <c r="A3" s="14" t="str">
        <f>"单位名称："&amp;"昆明市五华区农业农村局"</f>
        <v>单位名称：昆明市五华区农业农村局</v>
      </c>
    </row>
    <row r="4" ht="44.25" customHeight="1" spans="1:10">
      <c r="A4" s="72" t="s">
        <v>508</v>
      </c>
      <c r="B4" s="72" t="s">
        <v>325</v>
      </c>
      <c r="C4" s="72" t="s">
        <v>326</v>
      </c>
      <c r="D4" s="72" t="s">
        <v>327</v>
      </c>
      <c r="E4" s="72" t="s">
        <v>328</v>
      </c>
      <c r="F4" s="73" t="s">
        <v>329</v>
      </c>
      <c r="G4" s="72" t="s">
        <v>330</v>
      </c>
      <c r="H4" s="73" t="s">
        <v>331</v>
      </c>
      <c r="I4" s="73" t="s">
        <v>332</v>
      </c>
      <c r="J4" s="72" t="s">
        <v>333</v>
      </c>
    </row>
    <row r="5" ht="14.25" customHeight="1" spans="1:10">
      <c r="A5" s="72">
        <v>1</v>
      </c>
      <c r="B5" s="72">
        <v>2</v>
      </c>
      <c r="C5" s="72">
        <v>3</v>
      </c>
      <c r="D5" s="72">
        <v>4</v>
      </c>
      <c r="E5" s="72">
        <v>5</v>
      </c>
      <c r="F5" s="73">
        <v>6</v>
      </c>
      <c r="G5" s="72">
        <v>7</v>
      </c>
      <c r="H5" s="73">
        <v>8</v>
      </c>
      <c r="I5" s="73">
        <v>9</v>
      </c>
      <c r="J5" s="72">
        <v>10</v>
      </c>
    </row>
    <row r="6" ht="42" customHeight="1" spans="1:10">
      <c r="A6" s="32" t="s">
        <v>470</v>
      </c>
      <c r="B6" s="74"/>
      <c r="C6" s="74"/>
      <c r="D6" s="74"/>
      <c r="E6" s="61"/>
      <c r="F6" s="75"/>
      <c r="G6" s="61"/>
      <c r="H6" s="75"/>
      <c r="I6" s="75"/>
      <c r="J6" s="61"/>
    </row>
    <row r="7" ht="42" customHeight="1" spans="1:10">
      <c r="A7" s="34"/>
      <c r="B7" s="33"/>
      <c r="C7" s="33"/>
      <c r="D7" s="33"/>
      <c r="E7" s="34"/>
      <c r="F7" s="33"/>
      <c r="G7" s="34"/>
      <c r="H7" s="33"/>
      <c r="I7" s="33"/>
      <c r="J7" s="34"/>
    </row>
    <row r="8" ht="36" customHeight="1" spans="1:10">
      <c r="A8" s="43" t="s">
        <v>532</v>
      </c>
      <c r="B8" s="43"/>
      <c r="C8" s="43"/>
    </row>
  </sheetData>
  <mergeCells count="3">
    <mergeCell ref="A2:J2"/>
    <mergeCell ref="A3:H3"/>
    <mergeCell ref="A8:C8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A9" sqref="A9:B9"/>
    </sheetView>
  </sheetViews>
  <sheetFormatPr defaultColWidth="10.375" defaultRowHeight="14.25" customHeight="1"/>
  <cols>
    <col min="1" max="3" width="33.75" customWidth="1"/>
    <col min="4" max="4" width="45.625" customWidth="1"/>
    <col min="5" max="5" width="27.625" customWidth="1"/>
    <col min="6" max="6" width="21.75" customWidth="1"/>
    <col min="7" max="9" width="26.25" customWidth="1"/>
  </cols>
  <sheetData>
    <row r="1" customHeight="1" spans="1:9">
      <c r="A1" s="44" t="s">
        <v>533</v>
      </c>
      <c r="B1" s="45"/>
      <c r="C1" s="45"/>
      <c r="D1" s="46"/>
      <c r="E1" s="46"/>
      <c r="F1" s="46"/>
      <c r="G1" s="45"/>
      <c r="H1" s="45"/>
      <c r="I1" s="46"/>
    </row>
    <row r="2" ht="41.25" customHeight="1" spans="1:9">
      <c r="A2" s="47" t="str">
        <f>"2026"&amp;"年新增资产配置预算表"</f>
        <v>2026年新增资产配置预算表</v>
      </c>
      <c r="B2" s="48"/>
      <c r="C2" s="48"/>
      <c r="D2" s="49"/>
      <c r="E2" s="49"/>
      <c r="F2" s="49"/>
      <c r="G2" s="48"/>
      <c r="H2" s="48"/>
      <c r="I2" s="49"/>
    </row>
    <row r="3" customHeight="1" spans="1:9">
      <c r="A3" s="50" t="str">
        <f>"单位名称："&amp;"昆明市五华区农业农村局"</f>
        <v>单位名称：昆明市五华区农业农村局</v>
      </c>
      <c r="B3" s="51"/>
      <c r="C3" s="51"/>
      <c r="D3" s="52"/>
      <c r="F3" s="49"/>
      <c r="G3" s="48"/>
      <c r="H3" s="48"/>
      <c r="I3" s="53" t="s">
        <v>1</v>
      </c>
    </row>
    <row r="4" ht="28.5" customHeight="1" spans="1:9">
      <c r="A4" s="54" t="s">
        <v>201</v>
      </c>
      <c r="B4" s="55" t="s">
        <v>202</v>
      </c>
      <c r="C4" s="56" t="s">
        <v>534</v>
      </c>
      <c r="D4" s="54" t="s">
        <v>535</v>
      </c>
      <c r="E4" s="54" t="s">
        <v>536</v>
      </c>
      <c r="F4" s="54" t="s">
        <v>537</v>
      </c>
      <c r="G4" s="55" t="s">
        <v>538</v>
      </c>
      <c r="H4" s="31"/>
      <c r="I4" s="54"/>
    </row>
    <row r="5" ht="21" customHeight="1" spans="1:9">
      <c r="A5" s="56"/>
      <c r="B5" s="57"/>
      <c r="C5" s="57"/>
      <c r="D5" s="58"/>
      <c r="E5" s="57"/>
      <c r="F5" s="57"/>
      <c r="G5" s="55" t="s">
        <v>477</v>
      </c>
      <c r="H5" s="55" t="s">
        <v>539</v>
      </c>
      <c r="I5" s="55" t="s">
        <v>540</v>
      </c>
    </row>
    <row r="6" ht="17.25" customHeight="1" spans="1:9">
      <c r="A6" s="59" t="s">
        <v>83</v>
      </c>
      <c r="B6" s="60" t="s">
        <v>84</v>
      </c>
      <c r="C6" s="59" t="s">
        <v>85</v>
      </c>
      <c r="D6" s="61" t="s">
        <v>86</v>
      </c>
      <c r="E6" s="59" t="s">
        <v>87</v>
      </c>
      <c r="F6" s="60" t="s">
        <v>88</v>
      </c>
      <c r="G6" s="62" t="s">
        <v>89</v>
      </c>
      <c r="H6" s="61" t="s">
        <v>90</v>
      </c>
      <c r="I6" s="61">
        <v>9</v>
      </c>
    </row>
    <row r="7" ht="19.5" customHeight="1" spans="1:9">
      <c r="A7" s="63" t="s">
        <v>470</v>
      </c>
      <c r="B7" s="37"/>
      <c r="C7" s="37"/>
      <c r="D7" s="34"/>
      <c r="E7" s="33"/>
      <c r="F7" s="62"/>
      <c r="G7" s="64"/>
      <c r="H7" s="65"/>
      <c r="I7" s="65"/>
    </row>
    <row r="8" ht="19.5" customHeight="1" spans="1:9">
      <c r="A8" s="66" t="s">
        <v>55</v>
      </c>
      <c r="B8" s="67"/>
      <c r="C8" s="67"/>
      <c r="D8" s="68"/>
      <c r="E8" s="69"/>
      <c r="F8" s="69"/>
      <c r="G8" s="64"/>
      <c r="H8" s="65"/>
      <c r="I8" s="65"/>
    </row>
    <row r="9" ht="41.25" customHeight="1" spans="1:9">
      <c r="A9" s="42" t="s">
        <v>541</v>
      </c>
      <c r="B9" s="42"/>
    </row>
  </sheetData>
  <mergeCells count="12">
    <mergeCell ref="A1:I1"/>
    <mergeCell ref="A2:I2"/>
    <mergeCell ref="A3:C3"/>
    <mergeCell ref="G4:I4"/>
    <mergeCell ref="A8:F8"/>
    <mergeCell ref="A9:B9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B18" sqref="B18"/>
    </sheetView>
  </sheetViews>
  <sheetFormatPr defaultColWidth="9.125" defaultRowHeight="14.25" customHeight="1"/>
  <cols>
    <col min="1" max="1" width="19.25" customWidth="1"/>
    <col min="2" max="2" width="33.875" customWidth="1"/>
    <col min="3" max="3" width="23.875" customWidth="1"/>
    <col min="4" max="4" width="11.125" customWidth="1"/>
    <col min="5" max="5" width="17.75" customWidth="1"/>
    <col min="6" max="6" width="9.875" customWidth="1"/>
    <col min="7" max="7" width="17.75" customWidth="1"/>
    <col min="8" max="11" width="23.125" customWidth="1"/>
  </cols>
  <sheetData>
    <row r="1" customHeight="1" spans="1:11">
      <c r="D1" s="11"/>
      <c r="E1" s="11"/>
      <c r="F1" s="11"/>
      <c r="G1" s="11"/>
      <c r="K1" s="12" t="s">
        <v>542</v>
      </c>
    </row>
    <row r="2" ht="41.25" customHeight="1" spans="1:11">
      <c r="A2" s="13" t="str">
        <f>"2026"&amp;"年上级转移支付补助项目支出预算表"</f>
        <v>2026年上级转移支付补助项目支出预算表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13.5" customHeight="1" spans="1:11">
      <c r="A3" s="14" t="str">
        <f>"单位名称："&amp;"昆明市五华区农业农村局"</f>
        <v>单位名称：昆明市五华区农业农村局</v>
      </c>
      <c r="B3" s="15"/>
      <c r="C3" s="15"/>
      <c r="D3" s="15"/>
      <c r="E3" s="15"/>
      <c r="F3" s="15"/>
      <c r="G3" s="15"/>
      <c r="H3" s="16"/>
      <c r="I3" s="16"/>
      <c r="J3" s="16"/>
      <c r="K3" s="17" t="s">
        <v>1</v>
      </c>
    </row>
    <row r="4" ht="21.75" customHeight="1" spans="1:11">
      <c r="A4" s="18" t="s">
        <v>292</v>
      </c>
      <c r="B4" s="18" t="s">
        <v>204</v>
      </c>
      <c r="C4" s="18" t="s">
        <v>293</v>
      </c>
      <c r="D4" s="19" t="s">
        <v>205</v>
      </c>
      <c r="E4" s="19" t="s">
        <v>206</v>
      </c>
      <c r="F4" s="19" t="s">
        <v>294</v>
      </c>
      <c r="G4" s="19" t="s">
        <v>295</v>
      </c>
      <c r="H4" s="20" t="s">
        <v>55</v>
      </c>
      <c r="I4" s="21" t="s">
        <v>543</v>
      </c>
      <c r="J4" s="22"/>
      <c r="K4" s="23"/>
    </row>
    <row r="5" ht="21.75" customHeight="1" spans="1:11">
      <c r="A5" s="24"/>
      <c r="B5" s="24"/>
      <c r="C5" s="24"/>
      <c r="D5" s="25"/>
      <c r="E5" s="25"/>
      <c r="F5" s="25"/>
      <c r="G5" s="25"/>
      <c r="H5" s="26"/>
      <c r="I5" s="19" t="s">
        <v>58</v>
      </c>
      <c r="J5" s="19" t="s">
        <v>59</v>
      </c>
      <c r="K5" s="19" t="s">
        <v>60</v>
      </c>
    </row>
    <row r="6" ht="40.5" customHeight="1" spans="1:11">
      <c r="A6" s="27"/>
      <c r="B6" s="27"/>
      <c r="C6" s="27"/>
      <c r="D6" s="28"/>
      <c r="E6" s="28"/>
      <c r="F6" s="28"/>
      <c r="G6" s="28"/>
      <c r="H6" s="29"/>
      <c r="I6" s="28" t="s">
        <v>57</v>
      </c>
      <c r="J6" s="28"/>
      <c r="K6" s="28"/>
    </row>
    <row r="7" ht="15" customHeight="1" spans="1:11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1">
        <v>10</v>
      </c>
      <c r="K7" s="31">
        <v>11</v>
      </c>
    </row>
    <row r="8" ht="18.75" customHeight="1" spans="1:11">
      <c r="A8" s="32" t="s">
        <v>470</v>
      </c>
      <c r="B8" s="33"/>
      <c r="C8" s="34"/>
      <c r="D8" s="34"/>
      <c r="E8" s="34"/>
      <c r="F8" s="34"/>
      <c r="G8" s="34"/>
      <c r="H8" s="35"/>
      <c r="I8" s="36"/>
      <c r="J8" s="36"/>
      <c r="K8" s="35"/>
    </row>
    <row r="9" ht="18.75" customHeight="1" spans="1:11">
      <c r="A9" s="37"/>
      <c r="B9" s="33"/>
      <c r="C9" s="33"/>
      <c r="D9" s="33"/>
      <c r="E9" s="33"/>
      <c r="F9" s="33"/>
      <c r="G9" s="33"/>
      <c r="H9" s="38"/>
      <c r="I9" s="38"/>
      <c r="J9" s="38"/>
      <c r="K9" s="35"/>
    </row>
    <row r="10" ht="18.75" customHeight="1" spans="1:11">
      <c r="A10" s="39" t="s">
        <v>192</v>
      </c>
      <c r="B10" s="40"/>
      <c r="C10" s="40"/>
      <c r="D10" s="40"/>
      <c r="E10" s="40"/>
      <c r="F10" s="40"/>
      <c r="G10" s="41"/>
      <c r="H10" s="38"/>
      <c r="I10" s="38"/>
      <c r="J10" s="38"/>
      <c r="K10" s="35"/>
    </row>
    <row r="11" ht="35.25" customHeight="1" spans="1:11">
      <c r="A11" s="42" t="s">
        <v>544</v>
      </c>
      <c r="B11" s="43"/>
      <c r="C11" s="43"/>
    </row>
  </sheetData>
  <mergeCells count="16">
    <mergeCell ref="A2:K2"/>
    <mergeCell ref="A3:G3"/>
    <mergeCell ref="I4:K4"/>
    <mergeCell ref="A10:G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2"/>
  <sheetViews>
    <sheetView showGridLines="0" showZeros="0" workbookViewId="0">
      <selection activeCell="A1" sqref="A1"/>
    </sheetView>
  </sheetViews>
  <sheetFormatPr defaultColWidth="10" defaultRowHeight="12.75" customHeight="1" outlineLevelCol="6"/>
  <cols>
    <col min="1" max="1" width="49" customWidth="1"/>
    <col min="2" max="2" width="19.125" customWidth="1"/>
    <col min="3" max="3" width="64.25" customWidth="1"/>
    <col min="4" max="4" width="8.75" customWidth="1"/>
    <col min="5" max="7" width="20.625" customWidth="1"/>
  </cols>
  <sheetData>
    <row r="1" ht="15" customHeight="1" spans="1:7">
      <c r="A1" s="1"/>
      <c r="B1" s="1"/>
      <c r="C1" s="1"/>
      <c r="D1" s="1"/>
      <c r="E1" s="1"/>
      <c r="F1" s="1"/>
      <c r="G1" s="2" t="s">
        <v>545</v>
      </c>
    </row>
    <row r="2" ht="45" customHeight="1" spans="1:7">
      <c r="A2" s="3" t="str">
        <f>"2026"&amp;"年部门项目支出中期规划预算表"</f>
        <v>2026年部门项目支出中期规划预算表</v>
      </c>
      <c r="B2" s="3"/>
      <c r="C2" s="3"/>
      <c r="D2" s="3"/>
      <c r="E2" s="3"/>
      <c r="F2" s="3"/>
      <c r="G2" s="3"/>
    </row>
    <row r="3" ht="15" customHeight="1" spans="1:7">
      <c r="A3" s="4" t="str">
        <f>"单位名称："&amp;"昆明市五华区农业农村局"</f>
        <v>单位名称：昆明市五华区农业农村局</v>
      </c>
      <c r="B3" s="4"/>
      <c r="C3" s="1"/>
      <c r="D3" s="1"/>
      <c r="E3" s="1"/>
      <c r="F3" s="1"/>
      <c r="G3" s="2" t="s">
        <v>1</v>
      </c>
    </row>
    <row r="4" ht="45" customHeight="1" spans="1:7">
      <c r="A4" s="5" t="s">
        <v>293</v>
      </c>
      <c r="B4" s="5" t="s">
        <v>292</v>
      </c>
      <c r="C4" s="5" t="s">
        <v>204</v>
      </c>
      <c r="D4" s="5" t="s">
        <v>546</v>
      </c>
      <c r="E4" s="5" t="s">
        <v>58</v>
      </c>
      <c r="F4" s="5"/>
      <c r="G4" s="5"/>
    </row>
    <row r="5" ht="45" customHeight="1" spans="1:7">
      <c r="A5" s="5"/>
      <c r="B5" s="5"/>
      <c r="C5" s="5"/>
      <c r="D5" s="5"/>
      <c r="E5" s="5" t="s">
        <v>547</v>
      </c>
      <c r="F5" s="5" t="s">
        <v>548</v>
      </c>
      <c r="G5" s="5" t="s">
        <v>549</v>
      </c>
    </row>
    <row r="6" ht="15" customHeight="1" spans="1:7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ht="22.5" customHeight="1" spans="1:7">
      <c r="A7" s="7" t="s">
        <v>70</v>
      </c>
      <c r="B7" s="7"/>
      <c r="C7" s="7"/>
      <c r="D7" s="7"/>
      <c r="E7" s="8">
        <v>360000</v>
      </c>
      <c r="F7" s="8"/>
      <c r="G7" s="8"/>
    </row>
    <row r="8" ht="22.5" customHeight="1" spans="1:7">
      <c r="A8" s="9" t="s">
        <v>70</v>
      </c>
      <c r="B8" s="7"/>
      <c r="C8" s="7"/>
      <c r="D8" s="7"/>
      <c r="E8" s="8">
        <v>360000</v>
      </c>
      <c r="F8" s="8"/>
      <c r="G8" s="8"/>
    </row>
    <row r="9" ht="22.5" customHeight="1" spans="1:7">
      <c r="A9" s="7"/>
      <c r="B9" s="7" t="s">
        <v>550</v>
      </c>
      <c r="C9" s="7" t="s">
        <v>304</v>
      </c>
      <c r="D9" s="7" t="s">
        <v>551</v>
      </c>
      <c r="E9" s="8">
        <v>29790</v>
      </c>
      <c r="F9" s="8"/>
      <c r="G9" s="8"/>
    </row>
    <row r="10" ht="22.5" customHeight="1" spans="1:7">
      <c r="A10" s="7"/>
      <c r="B10" s="7" t="s">
        <v>550</v>
      </c>
      <c r="C10" s="7" t="s">
        <v>300</v>
      </c>
      <c r="D10" s="7" t="s">
        <v>551</v>
      </c>
      <c r="E10" s="8">
        <v>270210</v>
      </c>
      <c r="F10" s="8"/>
      <c r="G10" s="8"/>
    </row>
    <row r="11" ht="22.5" customHeight="1" spans="1:7">
      <c r="A11" s="7"/>
      <c r="B11" s="7" t="s">
        <v>550</v>
      </c>
      <c r="C11" s="7" t="s">
        <v>306</v>
      </c>
      <c r="D11" s="7" t="s">
        <v>551</v>
      </c>
      <c r="E11" s="8">
        <v>60000</v>
      </c>
      <c r="F11" s="8"/>
      <c r="G11" s="8"/>
    </row>
    <row r="12" ht="22.5" customHeight="1" spans="1:7">
      <c r="A12" s="10" t="s">
        <v>55</v>
      </c>
      <c r="B12" s="10"/>
      <c r="C12" s="10"/>
      <c r="D12" s="10"/>
      <c r="E12" s="8">
        <v>360000</v>
      </c>
      <c r="F12" s="8"/>
      <c r="G12" s="8"/>
    </row>
  </sheetData>
  <mergeCells count="8">
    <mergeCell ref="A2:G2"/>
    <mergeCell ref="A3:B3"/>
    <mergeCell ref="E4:G4"/>
    <mergeCell ref="A12:D12"/>
    <mergeCell ref="A4:A5"/>
    <mergeCell ref="B4:B5"/>
    <mergeCell ref="C4:C5"/>
    <mergeCell ref="D4:D5"/>
  </mergeCells>
  <pageMargins left="0.19" right="0.19" top="0.19" bottom="0.2" header="0.19" footer="0.19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GridLines="0" showZeros="0" workbookViewId="0">
      <selection activeCell="A1" sqref="A1:S1"/>
    </sheetView>
  </sheetViews>
  <sheetFormatPr defaultColWidth="8.625" defaultRowHeight="12.75" customHeight="1"/>
  <cols>
    <col min="1" max="1" width="15.875" customWidth="1"/>
    <col min="2" max="2" width="35" customWidth="1"/>
    <col min="3" max="19" width="22" customWidth="1"/>
  </cols>
  <sheetData>
    <row r="1" ht="17.25" customHeight="1" spans="1:19">
      <c r="A1" s="53" t="s">
        <v>52</v>
      </c>
    </row>
    <row r="2" ht="41.25" customHeight="1" spans="1:19">
      <c r="A2" s="47" t="str">
        <f>"2026"&amp;"年部门收入预算表"</f>
        <v>2026年部门收入预算表</v>
      </c>
    </row>
    <row r="3" ht="17.25" customHeight="1" spans="1:19">
      <c r="A3" s="50" t="str">
        <f>"单位名称："&amp;"昆明市五华区农业农村局"</f>
        <v>单位名称：昆明市五华区农业农村局</v>
      </c>
      <c r="S3" s="52" t="s">
        <v>1</v>
      </c>
    </row>
    <row r="4" ht="21.75" customHeight="1" spans="1:19">
      <c r="A4" s="189" t="s">
        <v>53</v>
      </c>
      <c r="B4" s="190" t="s">
        <v>54</v>
      </c>
      <c r="C4" s="190" t="s">
        <v>55</v>
      </c>
      <c r="D4" s="191" t="s">
        <v>56</v>
      </c>
      <c r="E4" s="191"/>
      <c r="F4" s="191"/>
      <c r="G4" s="191"/>
      <c r="H4" s="191"/>
      <c r="I4" s="137"/>
      <c r="J4" s="191"/>
      <c r="K4" s="191"/>
      <c r="L4" s="191"/>
      <c r="M4" s="191"/>
      <c r="N4" s="192"/>
      <c r="O4" s="191" t="s">
        <v>45</v>
      </c>
      <c r="P4" s="191"/>
      <c r="Q4" s="191"/>
      <c r="R4" s="191"/>
      <c r="S4" s="192"/>
    </row>
    <row r="5" ht="27" customHeight="1" spans="1:19">
      <c r="A5" s="193"/>
      <c r="B5" s="194"/>
      <c r="C5" s="194"/>
      <c r="D5" s="194" t="s">
        <v>57</v>
      </c>
      <c r="E5" s="194" t="s">
        <v>58</v>
      </c>
      <c r="F5" s="194" t="s">
        <v>59</v>
      </c>
      <c r="G5" s="194" t="s">
        <v>60</v>
      </c>
      <c r="H5" s="194" t="s">
        <v>61</v>
      </c>
      <c r="I5" s="195" t="s">
        <v>62</v>
      </c>
      <c r="J5" s="196"/>
      <c r="K5" s="196"/>
      <c r="L5" s="196"/>
      <c r="M5" s="196"/>
      <c r="N5" s="197"/>
      <c r="O5" s="194" t="s">
        <v>57</v>
      </c>
      <c r="P5" s="194" t="s">
        <v>58</v>
      </c>
      <c r="Q5" s="194" t="s">
        <v>59</v>
      </c>
      <c r="R5" s="194" t="s">
        <v>60</v>
      </c>
      <c r="S5" s="194" t="s">
        <v>63</v>
      </c>
    </row>
    <row r="6" ht="30" customHeight="1" spans="1:19">
      <c r="A6" s="198"/>
      <c r="B6" s="114"/>
      <c r="C6" s="120"/>
      <c r="D6" s="120"/>
      <c r="E6" s="120"/>
      <c r="F6" s="120"/>
      <c r="G6" s="120"/>
      <c r="H6" s="120"/>
      <c r="I6" s="75" t="s">
        <v>57</v>
      </c>
      <c r="J6" s="197" t="s">
        <v>64</v>
      </c>
      <c r="K6" s="197" t="s">
        <v>65</v>
      </c>
      <c r="L6" s="197" t="s">
        <v>66</v>
      </c>
      <c r="M6" s="197" t="s">
        <v>67</v>
      </c>
      <c r="N6" s="197" t="s">
        <v>68</v>
      </c>
      <c r="O6" s="199"/>
      <c r="P6" s="199"/>
      <c r="Q6" s="199"/>
      <c r="R6" s="199"/>
      <c r="S6" s="120"/>
    </row>
    <row r="7" ht="15" customHeight="1" spans="1:19">
      <c r="A7" s="200">
        <v>1</v>
      </c>
      <c r="B7" s="200">
        <v>2</v>
      </c>
      <c r="C7" s="200">
        <v>3</v>
      </c>
      <c r="D7" s="200">
        <v>4</v>
      </c>
      <c r="E7" s="200">
        <v>5</v>
      </c>
      <c r="F7" s="200">
        <v>6</v>
      </c>
      <c r="G7" s="200">
        <v>7</v>
      </c>
      <c r="H7" s="200">
        <v>8</v>
      </c>
      <c r="I7" s="75">
        <v>9</v>
      </c>
      <c r="J7" s="200">
        <v>10</v>
      </c>
      <c r="K7" s="200">
        <v>11</v>
      </c>
      <c r="L7" s="200">
        <v>12</v>
      </c>
      <c r="M7" s="200">
        <v>13</v>
      </c>
      <c r="N7" s="200">
        <v>14</v>
      </c>
      <c r="O7" s="200">
        <v>15</v>
      </c>
      <c r="P7" s="200">
        <v>16</v>
      </c>
      <c r="Q7" s="200">
        <v>17</v>
      </c>
      <c r="R7" s="200">
        <v>18</v>
      </c>
      <c r="S7" s="200">
        <v>19</v>
      </c>
    </row>
    <row r="8" ht="18" customHeight="1" spans="1:19">
      <c r="A8" s="33" t="s">
        <v>69</v>
      </c>
      <c r="B8" s="33" t="s">
        <v>70</v>
      </c>
      <c r="C8" s="87">
        <v>14673530.48</v>
      </c>
      <c r="D8" s="87">
        <v>8927633</v>
      </c>
      <c r="E8" s="87">
        <v>8708433</v>
      </c>
      <c r="F8" s="87"/>
      <c r="G8" s="87"/>
      <c r="H8" s="87"/>
      <c r="I8" s="87">
        <v>219200</v>
      </c>
      <c r="J8" s="87"/>
      <c r="K8" s="87"/>
      <c r="L8" s="87"/>
      <c r="M8" s="87"/>
      <c r="N8" s="87">
        <v>219200</v>
      </c>
      <c r="O8" s="87">
        <v>5745897.48</v>
      </c>
      <c r="P8" s="87">
        <v>5745897.48</v>
      </c>
      <c r="Q8" s="87"/>
      <c r="R8" s="87"/>
      <c r="S8" s="87"/>
    </row>
    <row r="9" ht="18" customHeight="1" spans="1:19">
      <c r="A9" s="201" t="s">
        <v>71</v>
      </c>
      <c r="B9" s="201" t="s">
        <v>70</v>
      </c>
      <c r="C9" s="87">
        <v>14673530.48</v>
      </c>
      <c r="D9" s="87">
        <v>8927633</v>
      </c>
      <c r="E9" s="87">
        <v>8708433</v>
      </c>
      <c r="F9" s="87"/>
      <c r="G9" s="87"/>
      <c r="H9" s="87"/>
      <c r="I9" s="87">
        <v>219200</v>
      </c>
      <c r="J9" s="87"/>
      <c r="K9" s="87"/>
      <c r="L9" s="87"/>
      <c r="M9" s="87"/>
      <c r="N9" s="87">
        <v>219200</v>
      </c>
      <c r="O9" s="87">
        <v>5745897.48</v>
      </c>
      <c r="P9" s="87">
        <v>5745897.48</v>
      </c>
      <c r="Q9" s="87"/>
      <c r="R9" s="87"/>
      <c r="S9" s="87"/>
    </row>
    <row r="10" ht="18" customHeight="1" spans="1:19">
      <c r="A10" s="56" t="s">
        <v>55</v>
      </c>
      <c r="B10" s="202"/>
      <c r="C10" s="87">
        <v>14673530.48</v>
      </c>
      <c r="D10" s="87">
        <v>8927633</v>
      </c>
      <c r="E10" s="87">
        <v>8708433</v>
      </c>
      <c r="F10" s="87"/>
      <c r="G10" s="87"/>
      <c r="H10" s="87"/>
      <c r="I10" s="87">
        <v>219200</v>
      </c>
      <c r="J10" s="87"/>
      <c r="K10" s="87"/>
      <c r="L10" s="87"/>
      <c r="M10" s="87"/>
      <c r="N10" s="87">
        <v>219200</v>
      </c>
      <c r="O10" s="87">
        <v>5745897.48</v>
      </c>
      <c r="P10" s="87">
        <v>5745897.48</v>
      </c>
      <c r="Q10" s="87"/>
      <c r="R10" s="87"/>
      <c r="S10" s="87"/>
    </row>
  </sheetData>
  <mergeCells count="20">
    <mergeCell ref="A1:S1"/>
    <mergeCell ref="A2:S2"/>
    <mergeCell ref="A3:B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5"/>
  <sheetViews>
    <sheetView showGridLines="0" showZeros="0" topLeftCell="A4" workbookViewId="0">
      <selection activeCell="B29" sqref="B29"/>
    </sheetView>
  </sheetViews>
  <sheetFormatPr defaultColWidth="8.625" defaultRowHeight="12.75" customHeight="1"/>
  <cols>
    <col min="1" max="1" width="14.25" customWidth="1"/>
    <col min="2" max="2" width="37.625" customWidth="1"/>
    <col min="3" max="8" width="24.625" customWidth="1"/>
    <col min="9" max="9" width="26.75" customWidth="1"/>
    <col min="10" max="11" width="24.375" customWidth="1"/>
    <col min="12" max="15" width="24.625" customWidth="1"/>
  </cols>
  <sheetData>
    <row r="1" ht="17.25" customHeight="1" spans="1:15">
      <c r="A1" s="52" t="s">
        <v>72</v>
      </c>
    </row>
    <row r="2" ht="41.25" customHeight="1" spans="1:15">
      <c r="A2" s="47" t="str">
        <f>"2026"&amp;"年部门支出预算表"</f>
        <v>2026年部门支出预算表</v>
      </c>
    </row>
    <row r="3" ht="17.25" customHeight="1" spans="1:15">
      <c r="A3" s="50" t="str">
        <f>"单位名称："&amp;"昆明市五华区农业农村局"</f>
        <v>单位名称：昆明市五华区农业农村局</v>
      </c>
      <c r="O3" s="52" t="s">
        <v>1</v>
      </c>
    </row>
    <row r="4" ht="27" customHeight="1" spans="1:15">
      <c r="A4" s="174" t="s">
        <v>73</v>
      </c>
      <c r="B4" s="174" t="s">
        <v>74</v>
      </c>
      <c r="C4" s="174" t="s">
        <v>55</v>
      </c>
      <c r="D4" s="175" t="s">
        <v>58</v>
      </c>
      <c r="E4" s="176"/>
      <c r="F4" s="177"/>
      <c r="G4" s="178" t="s">
        <v>59</v>
      </c>
      <c r="H4" s="178" t="s">
        <v>60</v>
      </c>
      <c r="I4" s="178" t="s">
        <v>75</v>
      </c>
      <c r="J4" s="175" t="s">
        <v>62</v>
      </c>
      <c r="K4" s="176"/>
      <c r="L4" s="176"/>
      <c r="M4" s="176"/>
      <c r="N4" s="179"/>
      <c r="O4" s="180"/>
    </row>
    <row r="5" ht="42" customHeight="1" spans="1:15">
      <c r="A5" s="181"/>
      <c r="B5" s="181"/>
      <c r="C5" s="182"/>
      <c r="D5" s="183" t="s">
        <v>57</v>
      </c>
      <c r="E5" s="183" t="s">
        <v>76</v>
      </c>
      <c r="F5" s="183" t="s">
        <v>77</v>
      </c>
      <c r="G5" s="182"/>
      <c r="H5" s="182"/>
      <c r="I5" s="184"/>
      <c r="J5" s="183" t="s">
        <v>57</v>
      </c>
      <c r="K5" s="168" t="s">
        <v>78</v>
      </c>
      <c r="L5" s="168" t="s">
        <v>79</v>
      </c>
      <c r="M5" s="168" t="s">
        <v>80</v>
      </c>
      <c r="N5" s="168" t="s">
        <v>81</v>
      </c>
      <c r="O5" s="168" t="s">
        <v>82</v>
      </c>
    </row>
    <row r="6" ht="18" customHeight="1" spans="1:15">
      <c r="A6" s="59" t="s">
        <v>83</v>
      </c>
      <c r="B6" s="59" t="s">
        <v>84</v>
      </c>
      <c r="C6" s="59" t="s">
        <v>85</v>
      </c>
      <c r="D6" s="62" t="s">
        <v>86</v>
      </c>
      <c r="E6" s="62" t="s">
        <v>87</v>
      </c>
      <c r="F6" s="62" t="s">
        <v>88</v>
      </c>
      <c r="G6" s="62" t="s">
        <v>89</v>
      </c>
      <c r="H6" s="62" t="s">
        <v>90</v>
      </c>
      <c r="I6" s="62" t="s">
        <v>91</v>
      </c>
      <c r="J6" s="62" t="s">
        <v>92</v>
      </c>
      <c r="K6" s="62" t="s">
        <v>93</v>
      </c>
      <c r="L6" s="62" t="s">
        <v>94</v>
      </c>
      <c r="M6" s="62" t="s">
        <v>95</v>
      </c>
      <c r="N6" s="59" t="s">
        <v>96</v>
      </c>
      <c r="O6" s="62" t="s">
        <v>97</v>
      </c>
    </row>
    <row r="7" ht="21" customHeight="1" spans="1:15">
      <c r="A7" s="185" t="s">
        <v>98</v>
      </c>
      <c r="B7" s="185" t="s">
        <v>99</v>
      </c>
      <c r="C7" s="87">
        <v>910200</v>
      </c>
      <c r="D7" s="87">
        <v>910200</v>
      </c>
      <c r="E7" s="87">
        <v>910200</v>
      </c>
      <c r="F7" s="87"/>
      <c r="G7" s="87"/>
      <c r="H7" s="87"/>
      <c r="I7" s="87"/>
      <c r="J7" s="87"/>
      <c r="K7" s="87"/>
      <c r="L7" s="87"/>
      <c r="M7" s="87"/>
      <c r="N7" s="87"/>
      <c r="O7" s="87"/>
    </row>
    <row r="8" ht="21" customHeight="1" spans="1:15">
      <c r="A8" s="186" t="s">
        <v>100</v>
      </c>
      <c r="B8" s="186" t="s">
        <v>101</v>
      </c>
      <c r="C8" s="87">
        <v>910200</v>
      </c>
      <c r="D8" s="87">
        <v>910200</v>
      </c>
      <c r="E8" s="87">
        <v>910200</v>
      </c>
      <c r="F8" s="87"/>
      <c r="G8" s="87"/>
      <c r="H8" s="87"/>
      <c r="I8" s="87"/>
      <c r="J8" s="87"/>
      <c r="K8" s="87"/>
      <c r="L8" s="87"/>
      <c r="M8" s="87"/>
      <c r="N8" s="87"/>
      <c r="O8" s="87"/>
    </row>
    <row r="9" ht="21" customHeight="1" spans="1:15">
      <c r="A9" s="187" t="s">
        <v>102</v>
      </c>
      <c r="B9" s="187" t="s">
        <v>103</v>
      </c>
      <c r="C9" s="87">
        <v>112800</v>
      </c>
      <c r="D9" s="87">
        <v>112800</v>
      </c>
      <c r="E9" s="87">
        <v>112800</v>
      </c>
      <c r="F9" s="87"/>
      <c r="G9" s="87"/>
      <c r="H9" s="87"/>
      <c r="I9" s="87"/>
      <c r="J9" s="87"/>
      <c r="K9" s="87"/>
      <c r="L9" s="87"/>
      <c r="M9" s="87"/>
      <c r="N9" s="87"/>
      <c r="O9" s="87"/>
    </row>
    <row r="10" ht="21" customHeight="1" spans="1:15">
      <c r="A10" s="187" t="s">
        <v>104</v>
      </c>
      <c r="B10" s="187" t="s">
        <v>105</v>
      </c>
      <c r="C10" s="87">
        <v>46800</v>
      </c>
      <c r="D10" s="87">
        <v>46800</v>
      </c>
      <c r="E10" s="87">
        <v>46800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</row>
    <row r="11" ht="21" customHeight="1" spans="1:15">
      <c r="A11" s="187" t="s">
        <v>106</v>
      </c>
      <c r="B11" s="187" t="s">
        <v>107</v>
      </c>
      <c r="C11" s="87">
        <v>650600</v>
      </c>
      <c r="D11" s="87">
        <v>650600</v>
      </c>
      <c r="E11" s="87">
        <v>650600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</row>
    <row r="12" ht="21" customHeight="1" spans="1:15">
      <c r="A12" s="187" t="s">
        <v>108</v>
      </c>
      <c r="B12" s="187" t="s">
        <v>109</v>
      </c>
      <c r="C12" s="87">
        <v>100000</v>
      </c>
      <c r="D12" s="87">
        <v>100000</v>
      </c>
      <c r="E12" s="87">
        <v>100000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</row>
    <row r="13" ht="21" customHeight="1" spans="1:15">
      <c r="A13" s="185" t="s">
        <v>110</v>
      </c>
      <c r="B13" s="185" t="s">
        <v>111</v>
      </c>
      <c r="C13" s="87">
        <v>551240</v>
      </c>
      <c r="D13" s="87">
        <v>551240</v>
      </c>
      <c r="E13" s="87">
        <v>551240</v>
      </c>
      <c r="F13" s="87"/>
      <c r="G13" s="87"/>
      <c r="H13" s="87"/>
      <c r="I13" s="87"/>
      <c r="J13" s="87"/>
      <c r="K13" s="87"/>
      <c r="L13" s="87"/>
      <c r="M13" s="87"/>
      <c r="N13" s="87"/>
      <c r="O13" s="87"/>
    </row>
    <row r="14" ht="21" customHeight="1" spans="1:15">
      <c r="A14" s="186" t="s">
        <v>112</v>
      </c>
      <c r="B14" s="186" t="s">
        <v>113</v>
      </c>
      <c r="C14" s="87">
        <v>551240</v>
      </c>
      <c r="D14" s="87">
        <v>551240</v>
      </c>
      <c r="E14" s="87">
        <v>551240</v>
      </c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ht="21" customHeight="1" spans="1:15">
      <c r="A15" s="187" t="s">
        <v>114</v>
      </c>
      <c r="B15" s="187" t="s">
        <v>115</v>
      </c>
      <c r="C15" s="87">
        <v>308220</v>
      </c>
      <c r="D15" s="87">
        <v>308220</v>
      </c>
      <c r="E15" s="87">
        <v>308220</v>
      </c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ht="21" customHeight="1" spans="1:15">
      <c r="A16" s="187" t="s">
        <v>116</v>
      </c>
      <c r="B16" s="187" t="s">
        <v>117</v>
      </c>
      <c r="C16" s="87">
        <v>213900</v>
      </c>
      <c r="D16" s="87">
        <v>213900</v>
      </c>
      <c r="E16" s="87">
        <v>213900</v>
      </c>
      <c r="F16" s="87"/>
      <c r="G16" s="87"/>
      <c r="H16" s="87"/>
      <c r="I16" s="87"/>
      <c r="J16" s="87"/>
      <c r="K16" s="87"/>
      <c r="L16" s="87"/>
      <c r="M16" s="87"/>
      <c r="N16" s="87"/>
      <c r="O16" s="87"/>
    </row>
    <row r="17" ht="21" customHeight="1" spans="1:15">
      <c r="A17" s="187" t="s">
        <v>118</v>
      </c>
      <c r="B17" s="187" t="s">
        <v>119</v>
      </c>
      <c r="C17" s="87">
        <v>29120</v>
      </c>
      <c r="D17" s="87">
        <v>29120</v>
      </c>
      <c r="E17" s="87">
        <v>29120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ht="21" customHeight="1" spans="1:15">
      <c r="A18" s="185" t="s">
        <v>120</v>
      </c>
      <c r="B18" s="185" t="s">
        <v>121</v>
      </c>
      <c r="C18" s="87">
        <v>12610602.48</v>
      </c>
      <c r="D18" s="87">
        <v>12391402.48</v>
      </c>
      <c r="E18" s="87">
        <v>6285505</v>
      </c>
      <c r="F18" s="87">
        <v>6105897.48</v>
      </c>
      <c r="G18" s="87"/>
      <c r="H18" s="87"/>
      <c r="I18" s="87"/>
      <c r="J18" s="87">
        <v>219200</v>
      </c>
      <c r="K18" s="87"/>
      <c r="L18" s="87"/>
      <c r="M18" s="87"/>
      <c r="N18" s="87"/>
      <c r="O18" s="87">
        <v>219200</v>
      </c>
    </row>
    <row r="19" ht="21" customHeight="1" spans="1:15">
      <c r="A19" s="186" t="s">
        <v>122</v>
      </c>
      <c r="B19" s="186" t="s">
        <v>123</v>
      </c>
      <c r="C19" s="87">
        <v>10770553.94</v>
      </c>
      <c r="D19" s="87">
        <v>10551353.94</v>
      </c>
      <c r="E19" s="87">
        <v>6285505</v>
      </c>
      <c r="F19" s="87">
        <v>4265848.94</v>
      </c>
      <c r="G19" s="87"/>
      <c r="H19" s="87"/>
      <c r="I19" s="87"/>
      <c r="J19" s="87">
        <v>219200</v>
      </c>
      <c r="K19" s="87"/>
      <c r="L19" s="87"/>
      <c r="M19" s="87"/>
      <c r="N19" s="87"/>
      <c r="O19" s="87">
        <v>219200</v>
      </c>
    </row>
    <row r="20" ht="21" customHeight="1" spans="1:15">
      <c r="A20" s="187" t="s">
        <v>124</v>
      </c>
      <c r="B20" s="187" t="s">
        <v>125</v>
      </c>
      <c r="C20" s="87">
        <v>5579951</v>
      </c>
      <c r="D20" s="87">
        <v>5579951</v>
      </c>
      <c r="E20" s="87">
        <v>5579951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ht="21" customHeight="1" spans="1:15">
      <c r="A21" s="187" t="s">
        <v>126</v>
      </c>
      <c r="B21" s="187" t="s">
        <v>127</v>
      </c>
      <c r="C21" s="87">
        <v>20000</v>
      </c>
      <c r="D21" s="87">
        <v>20000</v>
      </c>
      <c r="E21" s="87">
        <v>20000</v>
      </c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ht="21" customHeight="1" spans="1:15">
      <c r="A22" s="187" t="s">
        <v>128</v>
      </c>
      <c r="B22" s="187" t="s">
        <v>129</v>
      </c>
      <c r="C22" s="87">
        <v>274800</v>
      </c>
      <c r="D22" s="87">
        <v>274800</v>
      </c>
      <c r="E22" s="87"/>
      <c r="F22" s="87">
        <v>274800</v>
      </c>
      <c r="G22" s="87"/>
      <c r="H22" s="87"/>
      <c r="I22" s="87"/>
      <c r="J22" s="87"/>
      <c r="K22" s="87"/>
      <c r="L22" s="87"/>
      <c r="M22" s="87"/>
      <c r="N22" s="87"/>
      <c r="O22" s="87"/>
    </row>
    <row r="23" ht="21" customHeight="1" spans="1:15">
      <c r="A23" s="187" t="s">
        <v>130</v>
      </c>
      <c r="B23" s="187" t="s">
        <v>131</v>
      </c>
      <c r="C23" s="87">
        <v>685554</v>
      </c>
      <c r="D23" s="87">
        <v>685554</v>
      </c>
      <c r="E23" s="87">
        <v>685554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ht="21" customHeight="1" spans="1:15">
      <c r="A24" s="187" t="s">
        <v>132</v>
      </c>
      <c r="B24" s="187" t="s">
        <v>133</v>
      </c>
      <c r="C24" s="87">
        <v>648.94</v>
      </c>
      <c r="D24" s="87">
        <v>648.94</v>
      </c>
      <c r="E24" s="87"/>
      <c r="F24" s="87">
        <v>648.94</v>
      </c>
      <c r="G24" s="87"/>
      <c r="H24" s="87"/>
      <c r="I24" s="87"/>
      <c r="J24" s="87"/>
      <c r="K24" s="87"/>
      <c r="L24" s="87"/>
      <c r="M24" s="87"/>
      <c r="N24" s="87"/>
      <c r="O24" s="87"/>
    </row>
    <row r="25" ht="21" customHeight="1" spans="1:15">
      <c r="A25" s="187" t="s">
        <v>134</v>
      </c>
      <c r="B25" s="187" t="s">
        <v>135</v>
      </c>
      <c r="C25" s="87">
        <v>3508800</v>
      </c>
      <c r="D25" s="87">
        <v>3508800</v>
      </c>
      <c r="E25" s="87"/>
      <c r="F25" s="87">
        <v>3508800</v>
      </c>
      <c r="G25" s="87"/>
      <c r="H25" s="87"/>
      <c r="I25" s="87"/>
      <c r="J25" s="87"/>
      <c r="K25" s="87"/>
      <c r="L25" s="87"/>
      <c r="M25" s="87"/>
      <c r="N25" s="87"/>
      <c r="O25" s="87"/>
    </row>
    <row r="26" ht="21" customHeight="1" spans="1:15">
      <c r="A26" s="187" t="s">
        <v>136</v>
      </c>
      <c r="B26" s="187" t="s">
        <v>137</v>
      </c>
      <c r="C26" s="87">
        <v>121600</v>
      </c>
      <c r="D26" s="87">
        <v>121600</v>
      </c>
      <c r="E26" s="87"/>
      <c r="F26" s="87">
        <v>121600</v>
      </c>
      <c r="G26" s="87"/>
      <c r="H26" s="87"/>
      <c r="I26" s="87"/>
      <c r="J26" s="87"/>
      <c r="K26" s="87"/>
      <c r="L26" s="87"/>
      <c r="M26" s="87"/>
      <c r="N26" s="87"/>
      <c r="O26" s="87"/>
    </row>
    <row r="27" ht="21" customHeight="1" spans="1:15">
      <c r="A27" s="187" t="s">
        <v>138</v>
      </c>
      <c r="B27" s="187" t="s">
        <v>139</v>
      </c>
      <c r="C27" s="87">
        <v>579200</v>
      </c>
      <c r="D27" s="87">
        <v>360000</v>
      </c>
      <c r="E27" s="87"/>
      <c r="F27" s="87">
        <v>360000</v>
      </c>
      <c r="G27" s="87"/>
      <c r="H27" s="87"/>
      <c r="I27" s="87"/>
      <c r="J27" s="87">
        <v>219200</v>
      </c>
      <c r="K27" s="87"/>
      <c r="L27" s="87"/>
      <c r="M27" s="87"/>
      <c r="N27" s="87"/>
      <c r="O27" s="87">
        <v>219200</v>
      </c>
    </row>
    <row r="28" ht="21" customHeight="1" spans="1:15">
      <c r="A28" s="186" t="s">
        <v>140</v>
      </c>
      <c r="B28" s="186" t="s">
        <v>141</v>
      </c>
      <c r="C28" s="87">
        <v>441500</v>
      </c>
      <c r="D28" s="87">
        <v>441500</v>
      </c>
      <c r="E28" s="87"/>
      <c r="F28" s="87">
        <v>441500</v>
      </c>
      <c r="G28" s="87"/>
      <c r="H28" s="87"/>
      <c r="I28" s="87"/>
      <c r="J28" s="87"/>
      <c r="K28" s="87"/>
      <c r="L28" s="87"/>
      <c r="M28" s="87"/>
      <c r="N28" s="87"/>
      <c r="O28" s="87"/>
    </row>
    <row r="29" ht="21" customHeight="1" spans="1:15">
      <c r="A29" s="187" t="s">
        <v>142</v>
      </c>
      <c r="B29" s="187" t="s">
        <v>143</v>
      </c>
      <c r="C29" s="87">
        <v>441500</v>
      </c>
      <c r="D29" s="87">
        <v>441500</v>
      </c>
      <c r="E29" s="87"/>
      <c r="F29" s="87">
        <v>441500</v>
      </c>
      <c r="G29" s="87"/>
      <c r="H29" s="87"/>
      <c r="I29" s="87"/>
      <c r="J29" s="87"/>
      <c r="K29" s="87"/>
      <c r="L29" s="87"/>
      <c r="M29" s="87"/>
      <c r="N29" s="87"/>
      <c r="O29" s="87"/>
    </row>
    <row r="30" ht="21" customHeight="1" spans="1:15">
      <c r="A30" s="186" t="s">
        <v>144</v>
      </c>
      <c r="B30" s="186" t="s">
        <v>145</v>
      </c>
      <c r="C30" s="87">
        <v>1398548.54</v>
      </c>
      <c r="D30" s="87">
        <v>1398548.54</v>
      </c>
      <c r="E30" s="87"/>
      <c r="F30" s="87">
        <v>1398548.54</v>
      </c>
      <c r="G30" s="87"/>
      <c r="H30" s="87"/>
      <c r="I30" s="87"/>
      <c r="J30" s="87"/>
      <c r="K30" s="87"/>
      <c r="L30" s="87"/>
      <c r="M30" s="87"/>
      <c r="N30" s="87"/>
      <c r="O30" s="87"/>
    </row>
    <row r="31" ht="21" customHeight="1" spans="1:15">
      <c r="A31" s="187" t="s">
        <v>146</v>
      </c>
      <c r="B31" s="187" t="s">
        <v>147</v>
      </c>
      <c r="C31" s="87">
        <v>1398548.54</v>
      </c>
      <c r="D31" s="87">
        <v>1398548.54</v>
      </c>
      <c r="E31" s="87"/>
      <c r="F31" s="87">
        <v>1398548.54</v>
      </c>
      <c r="G31" s="87"/>
      <c r="H31" s="87"/>
      <c r="I31" s="87"/>
      <c r="J31" s="87"/>
      <c r="K31" s="87"/>
      <c r="L31" s="87"/>
      <c r="M31" s="87"/>
      <c r="N31" s="87"/>
      <c r="O31" s="87"/>
    </row>
    <row r="32" ht="21" customHeight="1" spans="1:15">
      <c r="A32" s="185" t="s">
        <v>148</v>
      </c>
      <c r="B32" s="185" t="s">
        <v>149</v>
      </c>
      <c r="C32" s="87">
        <v>601488</v>
      </c>
      <c r="D32" s="87">
        <v>601488</v>
      </c>
      <c r="E32" s="87">
        <v>601488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ht="21" customHeight="1" spans="1:15">
      <c r="A33" s="186" t="s">
        <v>150</v>
      </c>
      <c r="B33" s="186" t="s">
        <v>151</v>
      </c>
      <c r="C33" s="87">
        <v>601488</v>
      </c>
      <c r="D33" s="87">
        <v>601488</v>
      </c>
      <c r="E33" s="87">
        <v>601488</v>
      </c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ht="21" customHeight="1" spans="1:15">
      <c r="A34" s="187" t="s">
        <v>152</v>
      </c>
      <c r="B34" s="187" t="s">
        <v>153</v>
      </c>
      <c r="C34" s="87">
        <v>601488</v>
      </c>
      <c r="D34" s="87">
        <v>601488</v>
      </c>
      <c r="E34" s="87">
        <v>601488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ht="21" customHeight="1" spans="1:15">
      <c r="A35" s="188" t="s">
        <v>55</v>
      </c>
      <c r="B35" s="41"/>
      <c r="C35" s="87">
        <v>14673530.48</v>
      </c>
      <c r="D35" s="87">
        <v>14454330.48</v>
      </c>
      <c r="E35" s="87">
        <v>8348433</v>
      </c>
      <c r="F35" s="87">
        <v>6105897.48</v>
      </c>
      <c r="G35" s="87"/>
      <c r="H35" s="87"/>
      <c r="I35" s="87"/>
      <c r="J35" s="87">
        <v>219200</v>
      </c>
      <c r="K35" s="87"/>
      <c r="L35" s="87"/>
      <c r="M35" s="87"/>
      <c r="N35" s="87"/>
      <c r="O35" s="87">
        <v>219200</v>
      </c>
    </row>
  </sheetData>
  <mergeCells count="12">
    <mergeCell ref="A1:O1"/>
    <mergeCell ref="A2:O2"/>
    <mergeCell ref="A3:B3"/>
    <mergeCell ref="D4:F4"/>
    <mergeCell ref="J4:O4"/>
    <mergeCell ref="A35:B35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selection activeCell="A1" sqref="A1"/>
    </sheetView>
  </sheetViews>
  <sheetFormatPr defaultColWidth="8.625" defaultRowHeight="12.75" customHeight="1" outlineLevelCol="3"/>
  <cols>
    <col min="1" max="4" width="35.625" customWidth="1"/>
  </cols>
  <sheetData>
    <row r="1" ht="15" customHeight="1" spans="1:4">
      <c r="A1" s="48"/>
      <c r="B1" s="52"/>
      <c r="C1" s="52"/>
      <c r="D1" s="52" t="s">
        <v>154</v>
      </c>
    </row>
    <row r="2" ht="41.25" customHeight="1" spans="1:4">
      <c r="A2" s="47" t="str">
        <f>"2026"&amp;"年部门财政拨款收支预算总表"</f>
        <v>2026年部门财政拨款收支预算总表</v>
      </c>
    </row>
    <row r="3" ht="17.25" customHeight="1" spans="1:4">
      <c r="A3" s="50" t="str">
        <f>"单位名称："&amp;"昆明市五华区农业农村局"</f>
        <v>单位名称：昆明市五华区农业农村局</v>
      </c>
      <c r="B3" s="167"/>
      <c r="D3" s="52" t="s">
        <v>1</v>
      </c>
    </row>
    <row r="4" ht="17.25" customHeight="1" spans="1:4">
      <c r="A4" s="168" t="s">
        <v>2</v>
      </c>
      <c r="B4" s="169"/>
      <c r="C4" s="168" t="s">
        <v>3</v>
      </c>
      <c r="D4" s="169"/>
    </row>
    <row r="5" ht="18.75" customHeight="1" spans="1:4">
      <c r="A5" s="168" t="s">
        <v>4</v>
      </c>
      <c r="B5" s="168" t="s">
        <v>5</v>
      </c>
      <c r="C5" s="168" t="s">
        <v>6</v>
      </c>
      <c r="D5" s="168" t="s">
        <v>5</v>
      </c>
    </row>
    <row r="6" ht="16.5" customHeight="1" spans="1:4">
      <c r="A6" s="170" t="s">
        <v>155</v>
      </c>
      <c r="B6" s="87">
        <v>8708433</v>
      </c>
      <c r="C6" s="170" t="s">
        <v>156</v>
      </c>
      <c r="D6" s="87">
        <v>14454330.48</v>
      </c>
    </row>
    <row r="7" ht="16.5" customHeight="1" spans="1:4">
      <c r="A7" s="170" t="s">
        <v>157</v>
      </c>
      <c r="B7" s="87">
        <v>8708433</v>
      </c>
      <c r="C7" s="170" t="s">
        <v>158</v>
      </c>
      <c r="D7" s="87"/>
    </row>
    <row r="8" ht="16.5" customHeight="1" spans="1:4">
      <c r="A8" s="170" t="s">
        <v>159</v>
      </c>
      <c r="B8" s="87"/>
      <c r="C8" s="170" t="s">
        <v>160</v>
      </c>
      <c r="D8" s="87"/>
    </row>
    <row r="9" ht="16.5" customHeight="1" spans="1:4">
      <c r="A9" s="170" t="s">
        <v>161</v>
      </c>
      <c r="B9" s="87"/>
      <c r="C9" s="170" t="s">
        <v>162</v>
      </c>
      <c r="D9" s="87"/>
    </row>
    <row r="10" ht="16.5" customHeight="1" spans="1:4">
      <c r="A10" s="170" t="s">
        <v>163</v>
      </c>
      <c r="B10" s="87">
        <v>5745897.48</v>
      </c>
      <c r="C10" s="170" t="s">
        <v>164</v>
      </c>
      <c r="D10" s="87"/>
    </row>
    <row r="11" ht="16.5" customHeight="1" spans="1:4">
      <c r="A11" s="170" t="s">
        <v>157</v>
      </c>
      <c r="B11" s="87">
        <v>5745897.48</v>
      </c>
      <c r="C11" s="170" t="s">
        <v>165</v>
      </c>
      <c r="D11" s="87"/>
    </row>
    <row r="12" ht="16.5" customHeight="1" spans="1:4">
      <c r="A12" s="156" t="s">
        <v>159</v>
      </c>
      <c r="B12" s="87"/>
      <c r="C12" s="74" t="s">
        <v>166</v>
      </c>
      <c r="D12" s="87"/>
    </row>
    <row r="13" ht="16.5" customHeight="1" spans="1:4">
      <c r="A13" s="156" t="s">
        <v>161</v>
      </c>
      <c r="B13" s="87"/>
      <c r="C13" s="74" t="s">
        <v>167</v>
      </c>
      <c r="D13" s="87"/>
    </row>
    <row r="14" ht="16.5" customHeight="1" spans="1:4">
      <c r="A14" s="171"/>
      <c r="B14" s="87"/>
      <c r="C14" s="74" t="s">
        <v>168</v>
      </c>
      <c r="D14" s="87"/>
    </row>
    <row r="15" ht="16.5" customHeight="1" spans="1:4">
      <c r="A15" s="171"/>
      <c r="B15" s="87"/>
      <c r="C15" s="74" t="s">
        <v>169</v>
      </c>
      <c r="D15" s="87"/>
    </row>
    <row r="16" ht="16.5" customHeight="1" spans="1:4">
      <c r="A16" s="171"/>
      <c r="B16" s="87"/>
      <c r="C16" s="74" t="s">
        <v>170</v>
      </c>
      <c r="D16" s="87"/>
    </row>
    <row r="17" ht="16.5" customHeight="1" spans="1:4">
      <c r="A17" s="171"/>
      <c r="B17" s="87"/>
      <c r="C17" s="74" t="s">
        <v>171</v>
      </c>
      <c r="D17" s="87"/>
    </row>
    <row r="18" ht="16.5" customHeight="1" spans="1:4">
      <c r="A18" s="171"/>
      <c r="B18" s="87"/>
      <c r="C18" s="74" t="s">
        <v>172</v>
      </c>
      <c r="D18" s="87"/>
    </row>
    <row r="19" ht="16.5" customHeight="1" spans="1:4">
      <c r="A19" s="171"/>
      <c r="B19" s="87"/>
      <c r="C19" s="74" t="s">
        <v>173</v>
      </c>
      <c r="D19" s="87"/>
    </row>
    <row r="20" ht="16.5" customHeight="1" spans="1:4">
      <c r="A20" s="171"/>
      <c r="B20" s="87"/>
      <c r="C20" s="74" t="s">
        <v>174</v>
      </c>
      <c r="D20" s="87"/>
    </row>
    <row r="21" ht="16.5" customHeight="1" spans="1:4">
      <c r="A21" s="171"/>
      <c r="B21" s="87"/>
      <c r="C21" s="74" t="s">
        <v>175</v>
      </c>
      <c r="D21" s="87"/>
    </row>
    <row r="22" ht="16.5" customHeight="1" spans="1:4">
      <c r="A22" s="171"/>
      <c r="B22" s="87"/>
      <c r="C22" s="74" t="s">
        <v>176</v>
      </c>
      <c r="D22" s="87"/>
    </row>
    <row r="23" ht="16.5" customHeight="1" spans="1:4">
      <c r="A23" s="171"/>
      <c r="B23" s="87"/>
      <c r="C23" s="74" t="s">
        <v>177</v>
      </c>
      <c r="D23" s="87"/>
    </row>
    <row r="24" ht="16.5" customHeight="1" spans="1:4">
      <c r="A24" s="171"/>
      <c r="B24" s="87"/>
      <c r="C24" s="74" t="s">
        <v>178</v>
      </c>
      <c r="D24" s="87"/>
    </row>
    <row r="25" ht="16.5" customHeight="1" spans="1:4">
      <c r="A25" s="171"/>
      <c r="B25" s="87"/>
      <c r="C25" s="74" t="s">
        <v>179</v>
      </c>
      <c r="D25" s="87"/>
    </row>
    <row r="26" ht="16.5" customHeight="1" spans="1:4">
      <c r="A26" s="171"/>
      <c r="B26" s="87"/>
      <c r="C26" s="74" t="s">
        <v>180</v>
      </c>
      <c r="D26" s="87"/>
    </row>
    <row r="27" ht="16.5" customHeight="1" spans="1:4">
      <c r="A27" s="171"/>
      <c r="B27" s="87"/>
      <c r="C27" s="74" t="s">
        <v>181</v>
      </c>
      <c r="D27" s="87"/>
    </row>
    <row r="28" ht="16.5" customHeight="1" spans="1:4">
      <c r="A28" s="171"/>
      <c r="B28" s="87"/>
      <c r="C28" s="74" t="s">
        <v>182</v>
      </c>
      <c r="D28" s="87"/>
    </row>
    <row r="29" ht="16.5" customHeight="1" spans="1:4">
      <c r="A29" s="171"/>
      <c r="B29" s="87"/>
      <c r="C29" s="74" t="s">
        <v>183</v>
      </c>
      <c r="D29" s="87"/>
    </row>
    <row r="30" ht="16.5" customHeight="1" spans="1:4">
      <c r="A30" s="171"/>
      <c r="B30" s="87"/>
      <c r="C30" s="74" t="s">
        <v>184</v>
      </c>
      <c r="D30" s="87"/>
    </row>
    <row r="31" ht="16.5" customHeight="1" spans="1:4">
      <c r="A31" s="171"/>
      <c r="B31" s="87"/>
      <c r="C31" s="156" t="s">
        <v>185</v>
      </c>
      <c r="D31" s="87"/>
    </row>
    <row r="32" ht="16.5" customHeight="1" spans="1:4">
      <c r="A32" s="171"/>
      <c r="B32" s="87"/>
      <c r="C32" s="156" t="s">
        <v>186</v>
      </c>
      <c r="D32" s="87"/>
    </row>
    <row r="33" ht="16.5" customHeight="1" spans="1:4">
      <c r="A33" s="171"/>
      <c r="B33" s="87"/>
      <c r="C33" s="34" t="s">
        <v>187</v>
      </c>
      <c r="D33" s="87"/>
    </row>
    <row r="34" ht="15" customHeight="1" spans="1:4">
      <c r="A34" s="172" t="s">
        <v>50</v>
      </c>
      <c r="B34" s="173">
        <v>14454330.48</v>
      </c>
      <c r="C34" s="172" t="s">
        <v>51</v>
      </c>
      <c r="D34" s="173">
        <v>14454330.48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35"/>
  <sheetViews>
    <sheetView showZeros="0" workbookViewId="0">
      <selection activeCell="B29" sqref="B29"/>
    </sheetView>
  </sheetViews>
  <sheetFormatPr defaultColWidth="9.125" defaultRowHeight="14.25" customHeight="1" outlineLevelCol="6"/>
  <cols>
    <col min="1" max="1" width="20.125" customWidth="1"/>
    <col min="2" max="2" width="44" customWidth="1"/>
    <col min="3" max="7" width="24.125" customWidth="1"/>
  </cols>
  <sheetData>
    <row r="1" customHeight="1" spans="1:7">
      <c r="D1" s="142"/>
      <c r="F1" s="76"/>
      <c r="G1" s="143" t="s">
        <v>188</v>
      </c>
    </row>
    <row r="2" ht="41.25" customHeight="1" spans="1:7">
      <c r="A2" s="128" t="str">
        <f>"2026"&amp;"年一般公共预算支出预算表（按功能科目分类）"</f>
        <v>2026年一般公共预算支出预算表（按功能科目分类）</v>
      </c>
      <c r="B2" s="128"/>
      <c r="C2" s="128"/>
      <c r="D2" s="128"/>
      <c r="E2" s="128"/>
      <c r="F2" s="128"/>
      <c r="G2" s="128"/>
    </row>
    <row r="3" ht="18" customHeight="1" spans="1:7">
      <c r="A3" s="14" t="str">
        <f>"单位名称："&amp;"昆明市五华区农业农村局"</f>
        <v>单位名称：昆明市五华区农业农村局</v>
      </c>
      <c r="F3" s="125"/>
      <c r="G3" s="143" t="s">
        <v>1</v>
      </c>
    </row>
    <row r="4" ht="20.25" customHeight="1" spans="1:7">
      <c r="A4" s="163" t="s">
        <v>189</v>
      </c>
      <c r="B4" s="164"/>
      <c r="C4" s="129" t="s">
        <v>55</v>
      </c>
      <c r="D4" s="151" t="s">
        <v>76</v>
      </c>
      <c r="E4" s="22"/>
      <c r="F4" s="23"/>
      <c r="G4" s="145" t="s">
        <v>77</v>
      </c>
    </row>
    <row r="5" ht="20.25" customHeight="1" spans="1:7">
      <c r="A5" s="165" t="s">
        <v>73</v>
      </c>
      <c r="B5" s="165" t="s">
        <v>74</v>
      </c>
      <c r="C5" s="29"/>
      <c r="D5" s="135" t="s">
        <v>57</v>
      </c>
      <c r="E5" s="135" t="s">
        <v>190</v>
      </c>
      <c r="F5" s="135" t="s">
        <v>191</v>
      </c>
      <c r="G5" s="147"/>
    </row>
    <row r="6" ht="15" customHeight="1" spans="1:7">
      <c r="A6" s="66" t="s">
        <v>83</v>
      </c>
      <c r="B6" s="66" t="s">
        <v>84</v>
      </c>
      <c r="C6" s="66" t="s">
        <v>85</v>
      </c>
      <c r="D6" s="66" t="s">
        <v>86</v>
      </c>
      <c r="E6" s="66" t="s">
        <v>87</v>
      </c>
      <c r="F6" s="66" t="s">
        <v>88</v>
      </c>
      <c r="G6" s="66" t="s">
        <v>89</v>
      </c>
    </row>
    <row r="7" ht="18" customHeight="1" spans="1:7">
      <c r="A7" s="34" t="s">
        <v>98</v>
      </c>
      <c r="B7" s="34" t="s">
        <v>99</v>
      </c>
      <c r="C7" s="87">
        <v>910200</v>
      </c>
      <c r="D7" s="87">
        <v>910200</v>
      </c>
      <c r="E7" s="87">
        <v>892200</v>
      </c>
      <c r="F7" s="87">
        <v>18000</v>
      </c>
      <c r="G7" s="87"/>
    </row>
    <row r="8" ht="18" customHeight="1" spans="1:7">
      <c r="A8" s="140" t="s">
        <v>100</v>
      </c>
      <c r="B8" s="140" t="s">
        <v>101</v>
      </c>
      <c r="C8" s="87">
        <v>910200</v>
      </c>
      <c r="D8" s="87">
        <v>910200</v>
      </c>
      <c r="E8" s="87">
        <v>892200</v>
      </c>
      <c r="F8" s="87">
        <v>18000</v>
      </c>
      <c r="G8" s="87"/>
    </row>
    <row r="9" ht="18" customHeight="1" spans="1:7">
      <c r="A9" s="141" t="s">
        <v>102</v>
      </c>
      <c r="B9" s="141" t="s">
        <v>103</v>
      </c>
      <c r="C9" s="87">
        <v>112800</v>
      </c>
      <c r="D9" s="87">
        <v>112800</v>
      </c>
      <c r="E9" s="87">
        <v>100800</v>
      </c>
      <c r="F9" s="87">
        <v>12000</v>
      </c>
      <c r="G9" s="87"/>
    </row>
    <row r="10" ht="18" customHeight="1" spans="1:7">
      <c r="A10" s="141" t="s">
        <v>104</v>
      </c>
      <c r="B10" s="141" t="s">
        <v>105</v>
      </c>
      <c r="C10" s="87">
        <v>46800</v>
      </c>
      <c r="D10" s="87">
        <v>46800</v>
      </c>
      <c r="E10" s="87">
        <v>40800</v>
      </c>
      <c r="F10" s="87">
        <v>6000</v>
      </c>
      <c r="G10" s="87"/>
    </row>
    <row r="11" ht="18" customHeight="1" spans="1:7">
      <c r="A11" s="141" t="s">
        <v>106</v>
      </c>
      <c r="B11" s="141" t="s">
        <v>107</v>
      </c>
      <c r="C11" s="87">
        <v>650600</v>
      </c>
      <c r="D11" s="87">
        <v>650600</v>
      </c>
      <c r="E11" s="87">
        <v>650600</v>
      </c>
      <c r="F11" s="87"/>
      <c r="G11" s="87"/>
    </row>
    <row r="12" ht="18" customHeight="1" spans="1:7">
      <c r="A12" s="141" t="s">
        <v>108</v>
      </c>
      <c r="B12" s="141" t="s">
        <v>109</v>
      </c>
      <c r="C12" s="87">
        <v>100000</v>
      </c>
      <c r="D12" s="87">
        <v>100000</v>
      </c>
      <c r="E12" s="87">
        <v>100000</v>
      </c>
      <c r="F12" s="87"/>
      <c r="G12" s="87"/>
    </row>
    <row r="13" ht="18" customHeight="1" spans="1:7">
      <c r="A13" s="34" t="s">
        <v>110</v>
      </c>
      <c r="B13" s="34" t="s">
        <v>111</v>
      </c>
      <c r="C13" s="87">
        <v>551240</v>
      </c>
      <c r="D13" s="87">
        <v>551240</v>
      </c>
      <c r="E13" s="87">
        <v>551240</v>
      </c>
      <c r="F13" s="87"/>
      <c r="G13" s="87"/>
    </row>
    <row r="14" ht="18" customHeight="1" spans="1:7">
      <c r="A14" s="140" t="s">
        <v>112</v>
      </c>
      <c r="B14" s="140" t="s">
        <v>113</v>
      </c>
      <c r="C14" s="87">
        <v>551240</v>
      </c>
      <c r="D14" s="87">
        <v>551240</v>
      </c>
      <c r="E14" s="87">
        <v>551240</v>
      </c>
      <c r="F14" s="87"/>
      <c r="G14" s="87"/>
    </row>
    <row r="15" ht="18" customHeight="1" spans="1:7">
      <c r="A15" s="141" t="s">
        <v>114</v>
      </c>
      <c r="B15" s="141" t="s">
        <v>115</v>
      </c>
      <c r="C15" s="87">
        <v>308220</v>
      </c>
      <c r="D15" s="87">
        <v>308220</v>
      </c>
      <c r="E15" s="87">
        <v>308220</v>
      </c>
      <c r="F15" s="87"/>
      <c r="G15" s="87"/>
    </row>
    <row r="16" ht="18" customHeight="1" spans="1:7">
      <c r="A16" s="141" t="s">
        <v>116</v>
      </c>
      <c r="B16" s="141" t="s">
        <v>117</v>
      </c>
      <c r="C16" s="87">
        <v>213900</v>
      </c>
      <c r="D16" s="87">
        <v>213900</v>
      </c>
      <c r="E16" s="87">
        <v>213900</v>
      </c>
      <c r="F16" s="87"/>
      <c r="G16" s="87"/>
    </row>
    <row r="17" ht="18" customHeight="1" spans="1:7">
      <c r="A17" s="141" t="s">
        <v>118</v>
      </c>
      <c r="B17" s="141" t="s">
        <v>119</v>
      </c>
      <c r="C17" s="87">
        <v>29120</v>
      </c>
      <c r="D17" s="87">
        <v>29120</v>
      </c>
      <c r="E17" s="87">
        <v>29120</v>
      </c>
      <c r="F17" s="87"/>
      <c r="G17" s="87"/>
    </row>
    <row r="18" ht="18" customHeight="1" spans="1:7">
      <c r="A18" s="34" t="s">
        <v>120</v>
      </c>
      <c r="B18" s="34" t="s">
        <v>121</v>
      </c>
      <c r="C18" s="87">
        <v>12391402.48</v>
      </c>
      <c r="D18" s="87">
        <v>6285505</v>
      </c>
      <c r="E18" s="87">
        <v>5650801</v>
      </c>
      <c r="F18" s="87">
        <v>634704</v>
      </c>
      <c r="G18" s="87">
        <v>6105897.48</v>
      </c>
    </row>
    <row r="19" ht="18" customHeight="1" spans="1:7">
      <c r="A19" s="140" t="s">
        <v>122</v>
      </c>
      <c r="B19" s="140" t="s">
        <v>123</v>
      </c>
      <c r="C19" s="87">
        <v>10551353.94</v>
      </c>
      <c r="D19" s="87">
        <v>6285505</v>
      </c>
      <c r="E19" s="87">
        <v>5650801</v>
      </c>
      <c r="F19" s="87">
        <v>634704</v>
      </c>
      <c r="G19" s="87">
        <v>4265848.94</v>
      </c>
    </row>
    <row r="20" ht="18" customHeight="1" spans="1:7">
      <c r="A20" s="141" t="s">
        <v>124</v>
      </c>
      <c r="B20" s="141" t="s">
        <v>125</v>
      </c>
      <c r="C20" s="87">
        <v>5579951</v>
      </c>
      <c r="D20" s="87">
        <v>5579951</v>
      </c>
      <c r="E20" s="87">
        <v>4965247</v>
      </c>
      <c r="F20" s="87">
        <v>614704</v>
      </c>
      <c r="G20" s="87"/>
    </row>
    <row r="21" ht="18" customHeight="1" spans="1:7">
      <c r="A21" s="141" t="s">
        <v>126</v>
      </c>
      <c r="B21" s="141" t="s">
        <v>127</v>
      </c>
      <c r="C21" s="87">
        <v>20000</v>
      </c>
      <c r="D21" s="87">
        <v>20000</v>
      </c>
      <c r="E21" s="87"/>
      <c r="F21" s="87">
        <v>20000</v>
      </c>
      <c r="G21" s="87"/>
    </row>
    <row r="22" ht="18" customHeight="1" spans="1:7">
      <c r="A22" s="141" t="s">
        <v>128</v>
      </c>
      <c r="B22" s="141" t="s">
        <v>129</v>
      </c>
      <c r="C22" s="87">
        <v>274800</v>
      </c>
      <c r="D22" s="87"/>
      <c r="E22" s="87"/>
      <c r="F22" s="87"/>
      <c r="G22" s="87">
        <v>274800</v>
      </c>
    </row>
    <row r="23" ht="18" customHeight="1" spans="1:7">
      <c r="A23" s="141" t="s">
        <v>130</v>
      </c>
      <c r="B23" s="141" t="s">
        <v>131</v>
      </c>
      <c r="C23" s="87">
        <v>685554</v>
      </c>
      <c r="D23" s="87">
        <v>685554</v>
      </c>
      <c r="E23" s="87">
        <v>685554</v>
      </c>
      <c r="F23" s="87"/>
      <c r="G23" s="87"/>
    </row>
    <row r="24" ht="18" customHeight="1" spans="1:7">
      <c r="A24" s="141" t="s">
        <v>132</v>
      </c>
      <c r="B24" s="141" t="s">
        <v>133</v>
      </c>
      <c r="C24" s="87">
        <v>648.94</v>
      </c>
      <c r="D24" s="87"/>
      <c r="E24" s="87"/>
      <c r="F24" s="87"/>
      <c r="G24" s="87">
        <v>648.94</v>
      </c>
    </row>
    <row r="25" ht="18" customHeight="1" spans="1:7">
      <c r="A25" s="141" t="s">
        <v>134</v>
      </c>
      <c r="B25" s="141" t="s">
        <v>135</v>
      </c>
      <c r="C25" s="87">
        <v>3508800</v>
      </c>
      <c r="D25" s="87"/>
      <c r="E25" s="87"/>
      <c r="F25" s="87"/>
      <c r="G25" s="87">
        <v>3508800</v>
      </c>
    </row>
    <row r="26" ht="18" customHeight="1" spans="1:7">
      <c r="A26" s="141" t="s">
        <v>136</v>
      </c>
      <c r="B26" s="141" t="s">
        <v>137</v>
      </c>
      <c r="C26" s="87">
        <v>121600</v>
      </c>
      <c r="D26" s="87"/>
      <c r="E26" s="87"/>
      <c r="F26" s="87"/>
      <c r="G26" s="87">
        <v>121600</v>
      </c>
    </row>
    <row r="27" ht="18" customHeight="1" spans="1:7">
      <c r="A27" s="141" t="s">
        <v>138</v>
      </c>
      <c r="B27" s="141" t="s">
        <v>139</v>
      </c>
      <c r="C27" s="87">
        <v>360000</v>
      </c>
      <c r="D27" s="87"/>
      <c r="E27" s="87"/>
      <c r="F27" s="87"/>
      <c r="G27" s="87">
        <v>360000</v>
      </c>
    </row>
    <row r="28" ht="18" customHeight="1" spans="1:7">
      <c r="A28" s="140" t="s">
        <v>140</v>
      </c>
      <c r="B28" s="140" t="s">
        <v>141</v>
      </c>
      <c r="C28" s="87">
        <v>441500</v>
      </c>
      <c r="D28" s="87"/>
      <c r="E28" s="87"/>
      <c r="F28" s="87"/>
      <c r="G28" s="87">
        <v>441500</v>
      </c>
    </row>
    <row r="29" ht="18" customHeight="1" spans="1:7">
      <c r="A29" s="141" t="s">
        <v>142</v>
      </c>
      <c r="B29" s="141" t="s">
        <v>143</v>
      </c>
      <c r="C29" s="87">
        <v>441500</v>
      </c>
      <c r="D29" s="87"/>
      <c r="E29" s="87"/>
      <c r="F29" s="87"/>
      <c r="G29" s="87">
        <v>441500</v>
      </c>
    </row>
    <row r="30" ht="18" customHeight="1" spans="1:7">
      <c r="A30" s="140" t="s">
        <v>144</v>
      </c>
      <c r="B30" s="140" t="s">
        <v>145</v>
      </c>
      <c r="C30" s="87">
        <v>1398548.54</v>
      </c>
      <c r="D30" s="87"/>
      <c r="E30" s="87"/>
      <c r="F30" s="87"/>
      <c r="G30" s="87">
        <v>1398548.54</v>
      </c>
    </row>
    <row r="31" ht="18" customHeight="1" spans="1:7">
      <c r="A31" s="141" t="s">
        <v>146</v>
      </c>
      <c r="B31" s="141" t="s">
        <v>147</v>
      </c>
      <c r="C31" s="87">
        <v>1398548.54</v>
      </c>
      <c r="D31" s="87"/>
      <c r="E31" s="87"/>
      <c r="F31" s="87"/>
      <c r="G31" s="87">
        <v>1398548.54</v>
      </c>
    </row>
    <row r="32" ht="18" customHeight="1" spans="1:7">
      <c r="A32" s="34" t="s">
        <v>148</v>
      </c>
      <c r="B32" s="34" t="s">
        <v>149</v>
      </c>
      <c r="C32" s="87">
        <v>601488</v>
      </c>
      <c r="D32" s="87">
        <v>601488</v>
      </c>
      <c r="E32" s="87">
        <v>601488</v>
      </c>
      <c r="F32" s="87"/>
      <c r="G32" s="87"/>
    </row>
    <row r="33" ht="18" customHeight="1" spans="1:7">
      <c r="A33" s="140" t="s">
        <v>150</v>
      </c>
      <c r="B33" s="140" t="s">
        <v>151</v>
      </c>
      <c r="C33" s="87">
        <v>601488</v>
      </c>
      <c r="D33" s="87">
        <v>601488</v>
      </c>
      <c r="E33" s="87">
        <v>601488</v>
      </c>
      <c r="F33" s="87"/>
      <c r="G33" s="87"/>
    </row>
    <row r="34" ht="18" customHeight="1" spans="1:7">
      <c r="A34" s="141" t="s">
        <v>152</v>
      </c>
      <c r="B34" s="141" t="s">
        <v>153</v>
      </c>
      <c r="C34" s="87">
        <v>601488</v>
      </c>
      <c r="D34" s="87">
        <v>601488</v>
      </c>
      <c r="E34" s="87">
        <v>601488</v>
      </c>
      <c r="F34" s="87"/>
      <c r="G34" s="87"/>
    </row>
    <row r="35" ht="18" customHeight="1" spans="1:7">
      <c r="A35" s="86" t="s">
        <v>192</v>
      </c>
      <c r="B35" s="166" t="s">
        <v>192</v>
      </c>
      <c r="C35" s="87">
        <v>14454330.48</v>
      </c>
      <c r="D35" s="87">
        <v>8348433</v>
      </c>
      <c r="E35" s="87">
        <v>7695729</v>
      </c>
      <c r="F35" s="87">
        <v>652704</v>
      </c>
      <c r="G35" s="87">
        <v>6105897.48</v>
      </c>
    </row>
  </sheetData>
  <mergeCells count="6">
    <mergeCell ref="A2:G2"/>
    <mergeCell ref="A4:B4"/>
    <mergeCell ref="D4:F4"/>
    <mergeCell ref="A35:B35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A1" sqref="A1"/>
    </sheetView>
  </sheetViews>
  <sheetFormatPr defaultColWidth="10.375" defaultRowHeight="14.25" customHeight="1" outlineLevelRow="6" outlineLevelCol="5"/>
  <cols>
    <col min="1" max="6" width="28.125" customWidth="1"/>
  </cols>
  <sheetData>
    <row r="1" customHeight="1" spans="1:6">
      <c r="A1" s="49"/>
      <c r="B1" s="49"/>
      <c r="C1" s="49"/>
      <c r="D1" s="49"/>
      <c r="E1" s="48"/>
      <c r="F1" s="159" t="s">
        <v>193</v>
      </c>
    </row>
    <row r="2" ht="41.25" customHeight="1" spans="1:6">
      <c r="A2" s="160" t="str">
        <f>"2026"&amp;"年一般公共预算“三公”经费支出预算表"</f>
        <v>2026年一般公共预算“三公”经费支出预算表</v>
      </c>
      <c r="B2" s="49"/>
      <c r="C2" s="49"/>
      <c r="D2" s="49"/>
      <c r="E2" s="48"/>
      <c r="F2" s="49"/>
    </row>
    <row r="3" customHeight="1" spans="1:6">
      <c r="A3" s="115" t="str">
        <f>"单位名称："&amp;"昆明市五华区农业农村局"</f>
        <v>单位名称：昆明市五华区农业农村局</v>
      </c>
      <c r="B3" s="161"/>
      <c r="D3" s="49"/>
      <c r="E3" s="48"/>
      <c r="F3" s="53" t="s">
        <v>1</v>
      </c>
    </row>
    <row r="4" ht="27" customHeight="1" spans="1:6">
      <c r="A4" s="54" t="s">
        <v>194</v>
      </c>
      <c r="B4" s="54" t="s">
        <v>195</v>
      </c>
      <c r="C4" s="56" t="s">
        <v>196</v>
      </c>
      <c r="D4" s="54"/>
      <c r="E4" s="55"/>
      <c r="F4" s="54" t="s">
        <v>197</v>
      </c>
    </row>
    <row r="5" ht="28.5" customHeight="1" spans="1:6">
      <c r="A5" s="162"/>
      <c r="B5" s="58"/>
      <c r="C5" s="55" t="s">
        <v>57</v>
      </c>
      <c r="D5" s="55" t="s">
        <v>198</v>
      </c>
      <c r="E5" s="55" t="s">
        <v>199</v>
      </c>
      <c r="F5" s="57"/>
    </row>
    <row r="6" ht="17.25" customHeight="1" spans="1:6">
      <c r="A6" s="62" t="s">
        <v>83</v>
      </c>
      <c r="B6" s="62" t="s">
        <v>84</v>
      </c>
      <c r="C6" s="62" t="s">
        <v>85</v>
      </c>
      <c r="D6" s="62" t="s">
        <v>86</v>
      </c>
      <c r="E6" s="62" t="s">
        <v>87</v>
      </c>
      <c r="F6" s="62" t="s">
        <v>88</v>
      </c>
    </row>
    <row r="7" ht="17.25" customHeight="1" spans="1:6">
      <c r="A7" s="87">
        <v>35000</v>
      </c>
      <c r="B7" s="87"/>
      <c r="C7" s="87">
        <v>35000</v>
      </c>
      <c r="D7" s="87"/>
      <c r="E7" s="87">
        <v>35000</v>
      </c>
      <c r="F7" s="87"/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54"/>
  <sheetViews>
    <sheetView showZeros="0" topLeftCell="G1" workbookViewId="0">
      <selection activeCell="A1" sqref="A1"/>
    </sheetView>
  </sheetViews>
  <sheetFormatPr defaultColWidth="9.125" defaultRowHeight="14.25" customHeight="1"/>
  <cols>
    <col min="1" max="2" width="32.875" customWidth="1"/>
    <col min="3" max="3" width="20.75" customWidth="1"/>
    <col min="4" max="4" width="31.25" customWidth="1"/>
    <col min="5" max="5" width="10.125" customWidth="1"/>
    <col min="6" max="6" width="17.625" customWidth="1"/>
    <col min="7" max="7" width="10.25" customWidth="1"/>
    <col min="8" max="8" width="23" customWidth="1"/>
    <col min="9" max="24" width="18.75" customWidth="1"/>
  </cols>
  <sheetData>
    <row r="1" ht="13.5" customHeight="1" spans="1:24">
      <c r="B1" s="142"/>
      <c r="C1" s="148"/>
      <c r="E1" s="149"/>
      <c r="F1" s="149"/>
      <c r="G1" s="149"/>
      <c r="H1" s="149"/>
      <c r="I1" s="88"/>
      <c r="J1" s="88"/>
      <c r="K1" s="88"/>
      <c r="L1" s="88"/>
      <c r="M1" s="88"/>
      <c r="N1" s="88"/>
      <c r="R1" s="88"/>
      <c r="V1" s="148"/>
      <c r="X1" s="12" t="s">
        <v>200</v>
      </c>
    </row>
    <row r="2" ht="45.75" customHeight="1" spans="1:24">
      <c r="A2" s="71" t="str">
        <f>"2026"&amp;"年部门基本支出预算表"</f>
        <v>2026年部门基本支出预算表</v>
      </c>
      <c r="B2" s="1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3"/>
      <c r="P2" s="13"/>
      <c r="Q2" s="13"/>
      <c r="R2" s="71"/>
      <c r="S2" s="71"/>
      <c r="T2" s="71"/>
      <c r="U2" s="71"/>
      <c r="V2" s="71"/>
      <c r="W2" s="71"/>
      <c r="X2" s="71"/>
    </row>
    <row r="3" ht="18.75" customHeight="1" spans="1:24">
      <c r="A3" s="14" t="str">
        <f>"单位名称："&amp;"昆明市五华区农业农村局"</f>
        <v>单位名称：昆明市五华区农业农村局</v>
      </c>
      <c r="B3" s="15"/>
      <c r="C3" s="150"/>
      <c r="D3" s="150"/>
      <c r="E3" s="150"/>
      <c r="F3" s="150"/>
      <c r="G3" s="150"/>
      <c r="H3" s="150"/>
      <c r="I3" s="93"/>
      <c r="J3" s="93"/>
      <c r="K3" s="93"/>
      <c r="L3" s="93"/>
      <c r="M3" s="93"/>
      <c r="N3" s="93"/>
      <c r="O3" s="16"/>
      <c r="P3" s="16"/>
      <c r="Q3" s="16"/>
      <c r="R3" s="93"/>
      <c r="V3" s="148"/>
      <c r="X3" s="12" t="s">
        <v>1</v>
      </c>
    </row>
    <row r="4" ht="18" customHeight="1" spans="1:24">
      <c r="A4" s="18" t="s">
        <v>201</v>
      </c>
      <c r="B4" s="18" t="s">
        <v>202</v>
      </c>
      <c r="C4" s="18" t="s">
        <v>203</v>
      </c>
      <c r="D4" s="18" t="s">
        <v>204</v>
      </c>
      <c r="E4" s="18" t="s">
        <v>205</v>
      </c>
      <c r="F4" s="18" t="s">
        <v>206</v>
      </c>
      <c r="G4" s="18" t="s">
        <v>207</v>
      </c>
      <c r="H4" s="18" t="s">
        <v>208</v>
      </c>
      <c r="I4" s="151" t="s">
        <v>209</v>
      </c>
      <c r="J4" s="82" t="s">
        <v>209</v>
      </c>
      <c r="K4" s="82"/>
      <c r="L4" s="82"/>
      <c r="M4" s="82"/>
      <c r="N4" s="82"/>
      <c r="O4" s="22"/>
      <c r="P4" s="22"/>
      <c r="Q4" s="22"/>
      <c r="R4" s="98" t="s">
        <v>61</v>
      </c>
      <c r="S4" s="82" t="s">
        <v>62</v>
      </c>
      <c r="T4" s="82"/>
      <c r="U4" s="82"/>
      <c r="V4" s="82"/>
      <c r="W4" s="82"/>
      <c r="X4" s="83"/>
    </row>
    <row r="5" ht="18" customHeight="1" spans="1:24">
      <c r="A5" s="24"/>
      <c r="B5" s="26"/>
      <c r="C5" s="131"/>
      <c r="D5" s="24"/>
      <c r="E5" s="24"/>
      <c r="F5" s="24"/>
      <c r="G5" s="24"/>
      <c r="H5" s="24"/>
      <c r="I5" s="129" t="s">
        <v>210</v>
      </c>
      <c r="J5" s="151" t="s">
        <v>58</v>
      </c>
      <c r="K5" s="82"/>
      <c r="L5" s="82"/>
      <c r="M5" s="82"/>
      <c r="N5" s="83"/>
      <c r="O5" s="21" t="s">
        <v>211</v>
      </c>
      <c r="P5" s="22"/>
      <c r="Q5" s="23"/>
      <c r="R5" s="18" t="s">
        <v>61</v>
      </c>
      <c r="S5" s="151" t="s">
        <v>62</v>
      </c>
      <c r="T5" s="98" t="s">
        <v>64</v>
      </c>
      <c r="U5" s="82" t="s">
        <v>62</v>
      </c>
      <c r="V5" s="98" t="s">
        <v>66</v>
      </c>
      <c r="W5" s="98" t="s">
        <v>67</v>
      </c>
      <c r="X5" s="152" t="s">
        <v>68</v>
      </c>
    </row>
    <row r="6" ht="19.5" customHeight="1" spans="1:24">
      <c r="A6" s="26"/>
      <c r="B6" s="26"/>
      <c r="C6" s="26"/>
      <c r="D6" s="26"/>
      <c r="E6" s="26"/>
      <c r="F6" s="26"/>
      <c r="G6" s="26"/>
      <c r="H6" s="26"/>
      <c r="I6" s="26"/>
      <c r="J6" s="153" t="s">
        <v>212</v>
      </c>
      <c r="K6" s="18" t="s">
        <v>213</v>
      </c>
      <c r="L6" s="18" t="s">
        <v>214</v>
      </c>
      <c r="M6" s="18" t="s">
        <v>215</v>
      </c>
      <c r="N6" s="18" t="s">
        <v>216</v>
      </c>
      <c r="O6" s="18" t="s">
        <v>58</v>
      </c>
      <c r="P6" s="18" t="s">
        <v>59</v>
      </c>
      <c r="Q6" s="18" t="s">
        <v>60</v>
      </c>
      <c r="R6" s="26"/>
      <c r="S6" s="18" t="s">
        <v>57</v>
      </c>
      <c r="T6" s="18" t="s">
        <v>64</v>
      </c>
      <c r="U6" s="18" t="s">
        <v>217</v>
      </c>
      <c r="V6" s="18" t="s">
        <v>66</v>
      </c>
      <c r="W6" s="18" t="s">
        <v>67</v>
      </c>
      <c r="X6" s="18" t="s">
        <v>68</v>
      </c>
    </row>
    <row r="7" ht="37.5" customHeight="1" spans="1:24">
      <c r="A7" s="154"/>
      <c r="B7" s="29"/>
      <c r="C7" s="154"/>
      <c r="D7" s="154"/>
      <c r="E7" s="154"/>
      <c r="F7" s="154"/>
      <c r="G7" s="154"/>
      <c r="H7" s="154"/>
      <c r="I7" s="154"/>
      <c r="J7" s="155" t="s">
        <v>57</v>
      </c>
      <c r="K7" s="27" t="s">
        <v>218</v>
      </c>
      <c r="L7" s="27" t="s">
        <v>214</v>
      </c>
      <c r="M7" s="27" t="s">
        <v>215</v>
      </c>
      <c r="N7" s="27" t="s">
        <v>216</v>
      </c>
      <c r="O7" s="27" t="s">
        <v>214</v>
      </c>
      <c r="P7" s="27" t="s">
        <v>215</v>
      </c>
      <c r="Q7" s="27" t="s">
        <v>216</v>
      </c>
      <c r="R7" s="27" t="s">
        <v>61</v>
      </c>
      <c r="S7" s="27" t="s">
        <v>57</v>
      </c>
      <c r="T7" s="27" t="s">
        <v>64</v>
      </c>
      <c r="U7" s="27" t="s">
        <v>217</v>
      </c>
      <c r="V7" s="27" t="s">
        <v>66</v>
      </c>
      <c r="W7" s="27" t="s">
        <v>67</v>
      </c>
      <c r="X7" s="27" t="s">
        <v>68</v>
      </c>
    </row>
    <row r="8" customHeight="1" spans="1:24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  <c r="K8" s="31">
        <v>11</v>
      </c>
      <c r="L8" s="31">
        <v>12</v>
      </c>
      <c r="M8" s="31">
        <v>13</v>
      </c>
      <c r="N8" s="31">
        <v>14</v>
      </c>
      <c r="O8" s="31">
        <v>15</v>
      </c>
      <c r="P8" s="31">
        <v>16</v>
      </c>
      <c r="Q8" s="31">
        <v>17</v>
      </c>
      <c r="R8" s="31">
        <v>18</v>
      </c>
      <c r="S8" s="31">
        <v>19</v>
      </c>
      <c r="T8" s="31">
        <v>20</v>
      </c>
      <c r="U8" s="31">
        <v>21</v>
      </c>
      <c r="V8" s="31">
        <v>22</v>
      </c>
      <c r="W8" s="31">
        <v>23</v>
      </c>
      <c r="X8" s="31">
        <v>24</v>
      </c>
    </row>
    <row r="9" ht="20.25" customHeight="1" spans="1:24">
      <c r="A9" s="156" t="s">
        <v>70</v>
      </c>
      <c r="B9" s="156" t="s">
        <v>70</v>
      </c>
      <c r="C9" s="156" t="s">
        <v>219</v>
      </c>
      <c r="D9" s="156" t="s">
        <v>220</v>
      </c>
      <c r="E9" s="156" t="s">
        <v>124</v>
      </c>
      <c r="F9" s="156" t="s">
        <v>125</v>
      </c>
      <c r="G9" s="156" t="s">
        <v>221</v>
      </c>
      <c r="H9" s="156" t="s">
        <v>222</v>
      </c>
      <c r="I9" s="87">
        <v>863352</v>
      </c>
      <c r="J9" s="87">
        <v>863352</v>
      </c>
      <c r="K9" s="87"/>
      <c r="L9" s="87"/>
      <c r="M9" s="87">
        <v>863352</v>
      </c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</row>
    <row r="10" ht="20.25" customHeight="1" spans="1:24">
      <c r="A10" s="156" t="s">
        <v>70</v>
      </c>
      <c r="B10" s="156" t="s">
        <v>70</v>
      </c>
      <c r="C10" s="156" t="s">
        <v>219</v>
      </c>
      <c r="D10" s="156" t="s">
        <v>220</v>
      </c>
      <c r="E10" s="156" t="s">
        <v>124</v>
      </c>
      <c r="F10" s="156" t="s">
        <v>125</v>
      </c>
      <c r="G10" s="156" t="s">
        <v>223</v>
      </c>
      <c r="H10" s="156" t="s">
        <v>224</v>
      </c>
      <c r="I10" s="87">
        <v>1136760</v>
      </c>
      <c r="J10" s="87">
        <v>1136760</v>
      </c>
      <c r="K10" s="7"/>
      <c r="L10" s="7"/>
      <c r="M10" s="87">
        <v>1136760</v>
      </c>
      <c r="N10" s="7"/>
      <c r="O10" s="87"/>
      <c r="P10" s="87"/>
      <c r="Q10" s="87"/>
      <c r="R10" s="87"/>
      <c r="S10" s="87"/>
      <c r="T10" s="87"/>
      <c r="U10" s="87"/>
      <c r="V10" s="87"/>
      <c r="W10" s="87"/>
      <c r="X10" s="87"/>
    </row>
    <row r="11" ht="20.25" customHeight="1" spans="1:24">
      <c r="A11" s="156" t="s">
        <v>70</v>
      </c>
      <c r="B11" s="156" t="s">
        <v>70</v>
      </c>
      <c r="C11" s="156" t="s">
        <v>219</v>
      </c>
      <c r="D11" s="156" t="s">
        <v>220</v>
      </c>
      <c r="E11" s="156" t="s">
        <v>124</v>
      </c>
      <c r="F11" s="156" t="s">
        <v>125</v>
      </c>
      <c r="G11" s="156" t="s">
        <v>225</v>
      </c>
      <c r="H11" s="156" t="s">
        <v>226</v>
      </c>
      <c r="I11" s="87">
        <v>71946</v>
      </c>
      <c r="J11" s="87">
        <v>71946</v>
      </c>
      <c r="K11" s="7"/>
      <c r="L11" s="7"/>
      <c r="M11" s="87">
        <v>71946</v>
      </c>
      <c r="N11" s="7"/>
      <c r="O11" s="87"/>
      <c r="P11" s="87"/>
      <c r="Q11" s="87"/>
      <c r="R11" s="87"/>
      <c r="S11" s="87"/>
      <c r="T11" s="87"/>
      <c r="U11" s="87"/>
      <c r="V11" s="87"/>
      <c r="W11" s="87"/>
      <c r="X11" s="87"/>
    </row>
    <row r="12" ht="20.25" customHeight="1" spans="1:24">
      <c r="A12" s="156" t="s">
        <v>70</v>
      </c>
      <c r="B12" s="156" t="s">
        <v>70</v>
      </c>
      <c r="C12" s="156" t="s">
        <v>227</v>
      </c>
      <c r="D12" s="156" t="s">
        <v>228</v>
      </c>
      <c r="E12" s="156" t="s">
        <v>124</v>
      </c>
      <c r="F12" s="156" t="s">
        <v>125</v>
      </c>
      <c r="G12" s="156" t="s">
        <v>221</v>
      </c>
      <c r="H12" s="156" t="s">
        <v>222</v>
      </c>
      <c r="I12" s="87">
        <v>674316</v>
      </c>
      <c r="J12" s="87">
        <v>674316</v>
      </c>
      <c r="K12" s="7"/>
      <c r="L12" s="7"/>
      <c r="M12" s="87">
        <v>674316</v>
      </c>
      <c r="N12" s="7"/>
      <c r="O12" s="87"/>
      <c r="P12" s="87"/>
      <c r="Q12" s="87"/>
      <c r="R12" s="87"/>
      <c r="S12" s="87"/>
      <c r="T12" s="87"/>
      <c r="U12" s="87"/>
      <c r="V12" s="87"/>
      <c r="W12" s="87"/>
      <c r="X12" s="87"/>
    </row>
    <row r="13" ht="20.25" customHeight="1" spans="1:24">
      <c r="A13" s="156" t="s">
        <v>70</v>
      </c>
      <c r="B13" s="156" t="s">
        <v>70</v>
      </c>
      <c r="C13" s="156" t="s">
        <v>227</v>
      </c>
      <c r="D13" s="156" t="s">
        <v>228</v>
      </c>
      <c r="E13" s="156" t="s">
        <v>124</v>
      </c>
      <c r="F13" s="156" t="s">
        <v>125</v>
      </c>
      <c r="G13" s="156" t="s">
        <v>223</v>
      </c>
      <c r="H13" s="156" t="s">
        <v>224</v>
      </c>
      <c r="I13" s="87">
        <v>293832</v>
      </c>
      <c r="J13" s="87">
        <v>293832</v>
      </c>
      <c r="K13" s="7"/>
      <c r="L13" s="7"/>
      <c r="M13" s="87">
        <v>293832</v>
      </c>
      <c r="N13" s="7"/>
      <c r="O13" s="87"/>
      <c r="P13" s="87"/>
      <c r="Q13" s="87"/>
      <c r="R13" s="87"/>
      <c r="S13" s="87"/>
      <c r="T13" s="87"/>
      <c r="U13" s="87"/>
      <c r="V13" s="87"/>
      <c r="W13" s="87"/>
      <c r="X13" s="87"/>
    </row>
    <row r="14" ht="20.25" customHeight="1" spans="1:24">
      <c r="A14" s="156" t="s">
        <v>70</v>
      </c>
      <c r="B14" s="156" t="s">
        <v>70</v>
      </c>
      <c r="C14" s="156" t="s">
        <v>227</v>
      </c>
      <c r="D14" s="156" t="s">
        <v>228</v>
      </c>
      <c r="E14" s="156" t="s">
        <v>124</v>
      </c>
      <c r="F14" s="156" t="s">
        <v>125</v>
      </c>
      <c r="G14" s="156" t="s">
        <v>225</v>
      </c>
      <c r="H14" s="156" t="s">
        <v>226</v>
      </c>
      <c r="I14" s="87">
        <v>56193</v>
      </c>
      <c r="J14" s="87">
        <v>56193</v>
      </c>
      <c r="K14" s="7"/>
      <c r="L14" s="7"/>
      <c r="M14" s="87">
        <v>56193</v>
      </c>
      <c r="N14" s="7"/>
      <c r="O14" s="87"/>
      <c r="P14" s="87"/>
      <c r="Q14" s="87"/>
      <c r="R14" s="87"/>
      <c r="S14" s="87"/>
      <c r="T14" s="87"/>
      <c r="U14" s="87"/>
      <c r="V14" s="87"/>
      <c r="W14" s="87"/>
      <c r="X14" s="87"/>
    </row>
    <row r="15" ht="20.25" customHeight="1" spans="1:24">
      <c r="A15" s="156" t="s">
        <v>70</v>
      </c>
      <c r="B15" s="156" t="s">
        <v>70</v>
      </c>
      <c r="C15" s="156" t="s">
        <v>227</v>
      </c>
      <c r="D15" s="156" t="s">
        <v>228</v>
      </c>
      <c r="E15" s="156" t="s">
        <v>124</v>
      </c>
      <c r="F15" s="156" t="s">
        <v>125</v>
      </c>
      <c r="G15" s="156" t="s">
        <v>229</v>
      </c>
      <c r="H15" s="156" t="s">
        <v>230</v>
      </c>
      <c r="I15" s="87">
        <v>260280</v>
      </c>
      <c r="J15" s="87">
        <v>260280</v>
      </c>
      <c r="K15" s="7"/>
      <c r="L15" s="7"/>
      <c r="M15" s="87">
        <v>260280</v>
      </c>
      <c r="N15" s="7"/>
      <c r="O15" s="87"/>
      <c r="P15" s="87"/>
      <c r="Q15" s="87"/>
      <c r="R15" s="87"/>
      <c r="S15" s="87"/>
      <c r="T15" s="87"/>
      <c r="U15" s="87"/>
      <c r="V15" s="87"/>
      <c r="W15" s="87"/>
      <c r="X15" s="87"/>
    </row>
    <row r="16" ht="20.25" customHeight="1" spans="1:24">
      <c r="A16" s="156" t="s">
        <v>70</v>
      </c>
      <c r="B16" s="156" t="s">
        <v>70</v>
      </c>
      <c r="C16" s="156" t="s">
        <v>227</v>
      </c>
      <c r="D16" s="156" t="s">
        <v>228</v>
      </c>
      <c r="E16" s="156" t="s">
        <v>124</v>
      </c>
      <c r="F16" s="156" t="s">
        <v>125</v>
      </c>
      <c r="G16" s="156" t="s">
        <v>229</v>
      </c>
      <c r="H16" s="156" t="s">
        <v>230</v>
      </c>
      <c r="I16" s="87">
        <v>138168</v>
      </c>
      <c r="J16" s="87">
        <v>138168</v>
      </c>
      <c r="K16" s="7"/>
      <c r="L16" s="7"/>
      <c r="M16" s="87">
        <v>138168</v>
      </c>
      <c r="N16" s="7"/>
      <c r="O16" s="87"/>
      <c r="P16" s="87"/>
      <c r="Q16" s="87"/>
      <c r="R16" s="87"/>
      <c r="S16" s="87"/>
      <c r="T16" s="87"/>
      <c r="U16" s="87"/>
      <c r="V16" s="87"/>
      <c r="W16" s="87"/>
      <c r="X16" s="87"/>
    </row>
    <row r="17" ht="20.25" customHeight="1" spans="1:24">
      <c r="A17" s="156" t="s">
        <v>70</v>
      </c>
      <c r="B17" s="156" t="s">
        <v>70</v>
      </c>
      <c r="C17" s="156" t="s">
        <v>231</v>
      </c>
      <c r="D17" s="156" t="s">
        <v>232</v>
      </c>
      <c r="E17" s="156" t="s">
        <v>106</v>
      </c>
      <c r="F17" s="156" t="s">
        <v>107</v>
      </c>
      <c r="G17" s="156" t="s">
        <v>233</v>
      </c>
      <c r="H17" s="156" t="s">
        <v>234</v>
      </c>
      <c r="I17" s="87">
        <v>650600</v>
      </c>
      <c r="J17" s="87">
        <v>650600</v>
      </c>
      <c r="K17" s="7"/>
      <c r="L17" s="7"/>
      <c r="M17" s="87">
        <v>650600</v>
      </c>
      <c r="N17" s="7"/>
      <c r="O17" s="87"/>
      <c r="P17" s="87"/>
      <c r="Q17" s="87"/>
      <c r="R17" s="87"/>
      <c r="S17" s="87"/>
      <c r="T17" s="87"/>
      <c r="U17" s="87"/>
      <c r="V17" s="87"/>
      <c r="W17" s="87"/>
      <c r="X17" s="87"/>
    </row>
    <row r="18" ht="20.25" customHeight="1" spans="1:24">
      <c r="A18" s="156" t="s">
        <v>70</v>
      </c>
      <c r="B18" s="156" t="s">
        <v>70</v>
      </c>
      <c r="C18" s="156" t="s">
        <v>231</v>
      </c>
      <c r="D18" s="156" t="s">
        <v>232</v>
      </c>
      <c r="E18" s="156" t="s">
        <v>108</v>
      </c>
      <c r="F18" s="156" t="s">
        <v>109</v>
      </c>
      <c r="G18" s="156" t="s">
        <v>235</v>
      </c>
      <c r="H18" s="156" t="s">
        <v>236</v>
      </c>
      <c r="I18" s="87">
        <v>100000</v>
      </c>
      <c r="J18" s="87">
        <v>100000</v>
      </c>
      <c r="K18" s="7"/>
      <c r="L18" s="7"/>
      <c r="M18" s="87">
        <v>100000</v>
      </c>
      <c r="N18" s="7"/>
      <c r="O18" s="87"/>
      <c r="P18" s="87"/>
      <c r="Q18" s="87"/>
      <c r="R18" s="87"/>
      <c r="S18" s="87"/>
      <c r="T18" s="87"/>
      <c r="U18" s="87"/>
      <c r="V18" s="87"/>
      <c r="W18" s="87"/>
      <c r="X18" s="87"/>
    </row>
    <row r="19" ht="20.25" customHeight="1" spans="1:24">
      <c r="A19" s="156" t="s">
        <v>70</v>
      </c>
      <c r="B19" s="156" t="s">
        <v>70</v>
      </c>
      <c r="C19" s="156" t="s">
        <v>231</v>
      </c>
      <c r="D19" s="156" t="s">
        <v>232</v>
      </c>
      <c r="E19" s="156" t="s">
        <v>114</v>
      </c>
      <c r="F19" s="156" t="s">
        <v>115</v>
      </c>
      <c r="G19" s="156" t="s">
        <v>237</v>
      </c>
      <c r="H19" s="156" t="s">
        <v>238</v>
      </c>
      <c r="I19" s="87">
        <v>308220</v>
      </c>
      <c r="J19" s="87">
        <v>308220</v>
      </c>
      <c r="K19" s="7"/>
      <c r="L19" s="7"/>
      <c r="M19" s="87">
        <v>308220</v>
      </c>
      <c r="N19" s="7"/>
      <c r="O19" s="87"/>
      <c r="P19" s="87"/>
      <c r="Q19" s="87"/>
      <c r="R19" s="87"/>
      <c r="S19" s="87"/>
      <c r="T19" s="87"/>
      <c r="U19" s="87"/>
      <c r="V19" s="87"/>
      <c r="W19" s="87"/>
      <c r="X19" s="87"/>
    </row>
    <row r="20" ht="20.25" customHeight="1" spans="1:24">
      <c r="A20" s="156" t="s">
        <v>70</v>
      </c>
      <c r="B20" s="156" t="s">
        <v>70</v>
      </c>
      <c r="C20" s="156" t="s">
        <v>231</v>
      </c>
      <c r="D20" s="156" t="s">
        <v>232</v>
      </c>
      <c r="E20" s="156" t="s">
        <v>116</v>
      </c>
      <c r="F20" s="156" t="s">
        <v>117</v>
      </c>
      <c r="G20" s="156" t="s">
        <v>239</v>
      </c>
      <c r="H20" s="156" t="s">
        <v>240</v>
      </c>
      <c r="I20" s="87">
        <v>213900</v>
      </c>
      <c r="J20" s="87">
        <v>213900</v>
      </c>
      <c r="K20" s="7"/>
      <c r="L20" s="7"/>
      <c r="M20" s="87">
        <v>213900</v>
      </c>
      <c r="N20" s="7"/>
      <c r="O20" s="87"/>
      <c r="P20" s="87"/>
      <c r="Q20" s="87"/>
      <c r="R20" s="87"/>
      <c r="S20" s="87"/>
      <c r="T20" s="87"/>
      <c r="U20" s="87"/>
      <c r="V20" s="87"/>
      <c r="W20" s="87"/>
      <c r="X20" s="87"/>
    </row>
    <row r="21" ht="20.25" customHeight="1" spans="1:24">
      <c r="A21" s="156" t="s">
        <v>70</v>
      </c>
      <c r="B21" s="156" t="s">
        <v>70</v>
      </c>
      <c r="C21" s="156" t="s">
        <v>231</v>
      </c>
      <c r="D21" s="156" t="s">
        <v>232</v>
      </c>
      <c r="E21" s="156" t="s">
        <v>118</v>
      </c>
      <c r="F21" s="156" t="s">
        <v>119</v>
      </c>
      <c r="G21" s="156" t="s">
        <v>241</v>
      </c>
      <c r="H21" s="156" t="s">
        <v>242</v>
      </c>
      <c r="I21" s="87">
        <v>8200</v>
      </c>
      <c r="J21" s="87">
        <v>8200</v>
      </c>
      <c r="K21" s="7"/>
      <c r="L21" s="7"/>
      <c r="M21" s="87">
        <v>8200</v>
      </c>
      <c r="N21" s="7"/>
      <c r="O21" s="87"/>
      <c r="P21" s="87"/>
      <c r="Q21" s="87"/>
      <c r="R21" s="87"/>
      <c r="S21" s="87"/>
      <c r="T21" s="87"/>
      <c r="U21" s="87"/>
      <c r="V21" s="87"/>
      <c r="W21" s="87"/>
      <c r="X21" s="87"/>
    </row>
    <row r="22" ht="20.25" customHeight="1" spans="1:24">
      <c r="A22" s="156" t="s">
        <v>70</v>
      </c>
      <c r="B22" s="156" t="s">
        <v>70</v>
      </c>
      <c r="C22" s="156" t="s">
        <v>231</v>
      </c>
      <c r="D22" s="156" t="s">
        <v>232</v>
      </c>
      <c r="E22" s="156" t="s">
        <v>118</v>
      </c>
      <c r="F22" s="156" t="s">
        <v>119</v>
      </c>
      <c r="G22" s="156" t="s">
        <v>241</v>
      </c>
      <c r="H22" s="156" t="s">
        <v>242</v>
      </c>
      <c r="I22" s="87">
        <v>20920</v>
      </c>
      <c r="J22" s="87">
        <v>20920</v>
      </c>
      <c r="K22" s="7"/>
      <c r="L22" s="7"/>
      <c r="M22" s="87">
        <v>20920</v>
      </c>
      <c r="N22" s="7"/>
      <c r="O22" s="87"/>
      <c r="P22" s="87"/>
      <c r="Q22" s="87"/>
      <c r="R22" s="87"/>
      <c r="S22" s="87"/>
      <c r="T22" s="87"/>
      <c r="U22" s="87"/>
      <c r="V22" s="87"/>
      <c r="W22" s="87"/>
      <c r="X22" s="87"/>
    </row>
    <row r="23" ht="20.25" customHeight="1" spans="1:24">
      <c r="A23" s="156" t="s">
        <v>70</v>
      </c>
      <c r="B23" s="156" t="s">
        <v>70</v>
      </c>
      <c r="C23" s="156" t="s">
        <v>231</v>
      </c>
      <c r="D23" s="156" t="s">
        <v>232</v>
      </c>
      <c r="E23" s="156" t="s">
        <v>124</v>
      </c>
      <c r="F23" s="156" t="s">
        <v>125</v>
      </c>
      <c r="G23" s="156" t="s">
        <v>241</v>
      </c>
      <c r="H23" s="156" t="s">
        <v>242</v>
      </c>
      <c r="I23" s="87">
        <v>9200</v>
      </c>
      <c r="J23" s="87">
        <v>9200</v>
      </c>
      <c r="K23" s="7"/>
      <c r="L23" s="7"/>
      <c r="M23" s="87">
        <v>9200</v>
      </c>
      <c r="N23" s="7"/>
      <c r="O23" s="87"/>
      <c r="P23" s="87"/>
      <c r="Q23" s="87"/>
      <c r="R23" s="87"/>
      <c r="S23" s="87"/>
      <c r="T23" s="87"/>
      <c r="U23" s="87"/>
      <c r="V23" s="87"/>
      <c r="W23" s="87"/>
      <c r="X23" s="87"/>
    </row>
    <row r="24" ht="20.25" customHeight="1" spans="1:24">
      <c r="A24" s="156" t="s">
        <v>70</v>
      </c>
      <c r="B24" s="156" t="s">
        <v>70</v>
      </c>
      <c r="C24" s="156" t="s">
        <v>243</v>
      </c>
      <c r="D24" s="156" t="s">
        <v>153</v>
      </c>
      <c r="E24" s="156" t="s">
        <v>152</v>
      </c>
      <c r="F24" s="156" t="s">
        <v>153</v>
      </c>
      <c r="G24" s="156" t="s">
        <v>244</v>
      </c>
      <c r="H24" s="156" t="s">
        <v>153</v>
      </c>
      <c r="I24" s="87">
        <v>601488</v>
      </c>
      <c r="J24" s="87">
        <v>601488</v>
      </c>
      <c r="K24" s="7"/>
      <c r="L24" s="7"/>
      <c r="M24" s="87">
        <v>601488</v>
      </c>
      <c r="N24" s="7"/>
      <c r="O24" s="87"/>
      <c r="P24" s="87"/>
      <c r="Q24" s="87"/>
      <c r="R24" s="87"/>
      <c r="S24" s="87"/>
      <c r="T24" s="87"/>
      <c r="U24" s="87"/>
      <c r="V24" s="87"/>
      <c r="W24" s="87"/>
      <c r="X24" s="87"/>
    </row>
    <row r="25" ht="20.25" customHeight="1" spans="1:24">
      <c r="A25" s="156" t="s">
        <v>70</v>
      </c>
      <c r="B25" s="156" t="s">
        <v>70</v>
      </c>
      <c r="C25" s="156" t="s">
        <v>245</v>
      </c>
      <c r="D25" s="156" t="s">
        <v>246</v>
      </c>
      <c r="E25" s="156" t="s">
        <v>124</v>
      </c>
      <c r="F25" s="156" t="s">
        <v>125</v>
      </c>
      <c r="G25" s="156" t="s">
        <v>247</v>
      </c>
      <c r="H25" s="156" t="s">
        <v>246</v>
      </c>
      <c r="I25" s="87">
        <v>35000</v>
      </c>
      <c r="J25" s="87">
        <v>35000</v>
      </c>
      <c r="K25" s="7"/>
      <c r="L25" s="7"/>
      <c r="M25" s="87">
        <v>35000</v>
      </c>
      <c r="N25" s="7"/>
      <c r="O25" s="87"/>
      <c r="P25" s="87"/>
      <c r="Q25" s="87"/>
      <c r="R25" s="87"/>
      <c r="S25" s="87"/>
      <c r="T25" s="87"/>
      <c r="U25" s="87"/>
      <c r="V25" s="87"/>
      <c r="W25" s="87"/>
      <c r="X25" s="87"/>
    </row>
    <row r="26" ht="20.25" customHeight="1" spans="1:24">
      <c r="A26" s="156" t="s">
        <v>70</v>
      </c>
      <c r="B26" s="156" t="s">
        <v>70</v>
      </c>
      <c r="C26" s="156" t="s">
        <v>248</v>
      </c>
      <c r="D26" s="156" t="s">
        <v>249</v>
      </c>
      <c r="E26" s="156" t="s">
        <v>124</v>
      </c>
      <c r="F26" s="156" t="s">
        <v>125</v>
      </c>
      <c r="G26" s="156" t="s">
        <v>250</v>
      </c>
      <c r="H26" s="156" t="s">
        <v>251</v>
      </c>
      <c r="I26" s="87">
        <v>166200</v>
      </c>
      <c r="J26" s="87">
        <v>166200</v>
      </c>
      <c r="K26" s="7"/>
      <c r="L26" s="7"/>
      <c r="M26" s="87">
        <v>166200</v>
      </c>
      <c r="N26" s="7"/>
      <c r="O26" s="87"/>
      <c r="P26" s="87"/>
      <c r="Q26" s="87"/>
      <c r="R26" s="87"/>
      <c r="S26" s="87"/>
      <c r="T26" s="87"/>
      <c r="U26" s="87"/>
      <c r="V26" s="87"/>
      <c r="W26" s="87"/>
      <c r="X26" s="87"/>
    </row>
    <row r="27" ht="20.25" customHeight="1" spans="1:24">
      <c r="A27" s="156" t="s">
        <v>70</v>
      </c>
      <c r="B27" s="156" t="s">
        <v>70</v>
      </c>
      <c r="C27" s="156" t="s">
        <v>252</v>
      </c>
      <c r="D27" s="156" t="s">
        <v>253</v>
      </c>
      <c r="E27" s="156" t="s">
        <v>124</v>
      </c>
      <c r="F27" s="156" t="s">
        <v>125</v>
      </c>
      <c r="G27" s="156" t="s">
        <v>254</v>
      </c>
      <c r="H27" s="156" t="s">
        <v>253</v>
      </c>
      <c r="I27" s="87">
        <v>10920</v>
      </c>
      <c r="J27" s="87">
        <v>10920</v>
      </c>
      <c r="K27" s="7"/>
      <c r="L27" s="7"/>
      <c r="M27" s="87">
        <v>10920</v>
      </c>
      <c r="N27" s="7"/>
      <c r="O27" s="87"/>
      <c r="P27" s="87"/>
      <c r="Q27" s="87"/>
      <c r="R27" s="87"/>
      <c r="S27" s="87"/>
      <c r="T27" s="87"/>
      <c r="U27" s="87"/>
      <c r="V27" s="87"/>
      <c r="W27" s="87"/>
      <c r="X27" s="87"/>
    </row>
    <row r="28" ht="20.25" customHeight="1" spans="1:24">
      <c r="A28" s="156" t="s">
        <v>70</v>
      </c>
      <c r="B28" s="156" t="s">
        <v>70</v>
      </c>
      <c r="C28" s="156" t="s">
        <v>252</v>
      </c>
      <c r="D28" s="156" t="s">
        <v>253</v>
      </c>
      <c r="E28" s="156" t="s">
        <v>124</v>
      </c>
      <c r="F28" s="156" t="s">
        <v>125</v>
      </c>
      <c r="G28" s="156" t="s">
        <v>254</v>
      </c>
      <c r="H28" s="156" t="s">
        <v>253</v>
      </c>
      <c r="I28" s="87">
        <v>14040</v>
      </c>
      <c r="J28" s="87">
        <v>14040</v>
      </c>
      <c r="K28" s="7"/>
      <c r="L28" s="7"/>
      <c r="M28" s="87">
        <v>14040</v>
      </c>
      <c r="N28" s="7"/>
      <c r="O28" s="87"/>
      <c r="P28" s="87"/>
      <c r="Q28" s="87"/>
      <c r="R28" s="87"/>
      <c r="S28" s="87"/>
      <c r="T28" s="87"/>
      <c r="U28" s="87"/>
      <c r="V28" s="87"/>
      <c r="W28" s="87"/>
      <c r="X28" s="87"/>
    </row>
    <row r="29" ht="20.25" customHeight="1" spans="1:24">
      <c r="A29" s="156" t="s">
        <v>70</v>
      </c>
      <c r="B29" s="156" t="s">
        <v>70</v>
      </c>
      <c r="C29" s="156" t="s">
        <v>255</v>
      </c>
      <c r="D29" s="156" t="s">
        <v>256</v>
      </c>
      <c r="E29" s="156" t="s">
        <v>124</v>
      </c>
      <c r="F29" s="156" t="s">
        <v>125</v>
      </c>
      <c r="G29" s="156" t="s">
        <v>257</v>
      </c>
      <c r="H29" s="156" t="s">
        <v>258</v>
      </c>
      <c r="I29" s="87">
        <v>132606</v>
      </c>
      <c r="J29" s="87">
        <v>132606</v>
      </c>
      <c r="K29" s="7"/>
      <c r="L29" s="7"/>
      <c r="M29" s="87">
        <v>132606</v>
      </c>
      <c r="N29" s="7"/>
      <c r="O29" s="87"/>
      <c r="P29" s="87"/>
      <c r="Q29" s="87"/>
      <c r="R29" s="87"/>
      <c r="S29" s="87"/>
      <c r="T29" s="87"/>
      <c r="U29" s="87"/>
      <c r="V29" s="87"/>
      <c r="W29" s="87"/>
      <c r="X29" s="87"/>
    </row>
    <row r="30" ht="20.25" customHeight="1" spans="1:24">
      <c r="A30" s="156" t="s">
        <v>70</v>
      </c>
      <c r="B30" s="156" t="s">
        <v>70</v>
      </c>
      <c r="C30" s="156" t="s">
        <v>255</v>
      </c>
      <c r="D30" s="156" t="s">
        <v>256</v>
      </c>
      <c r="E30" s="156" t="s">
        <v>124</v>
      </c>
      <c r="F30" s="156" t="s">
        <v>125</v>
      </c>
      <c r="G30" s="156" t="s">
        <v>257</v>
      </c>
      <c r="H30" s="156" t="s">
        <v>258</v>
      </c>
      <c r="I30" s="87">
        <v>17638</v>
      </c>
      <c r="J30" s="87">
        <v>17638</v>
      </c>
      <c r="K30" s="7"/>
      <c r="L30" s="7"/>
      <c r="M30" s="87">
        <v>17638</v>
      </c>
      <c r="N30" s="7"/>
      <c r="O30" s="87"/>
      <c r="P30" s="87"/>
      <c r="Q30" s="87"/>
      <c r="R30" s="87"/>
      <c r="S30" s="87"/>
      <c r="T30" s="87"/>
      <c r="U30" s="87"/>
      <c r="V30" s="87"/>
      <c r="W30" s="87"/>
      <c r="X30" s="87"/>
    </row>
    <row r="31" ht="20.25" customHeight="1" spans="1:24">
      <c r="A31" s="156" t="s">
        <v>70</v>
      </c>
      <c r="B31" s="156" t="s">
        <v>70</v>
      </c>
      <c r="C31" s="156" t="s">
        <v>255</v>
      </c>
      <c r="D31" s="156" t="s">
        <v>256</v>
      </c>
      <c r="E31" s="156" t="s">
        <v>124</v>
      </c>
      <c r="F31" s="156" t="s">
        <v>125</v>
      </c>
      <c r="G31" s="156" t="s">
        <v>259</v>
      </c>
      <c r="H31" s="156" t="s">
        <v>260</v>
      </c>
      <c r="I31" s="87">
        <v>10000</v>
      </c>
      <c r="J31" s="87">
        <v>10000</v>
      </c>
      <c r="K31" s="7"/>
      <c r="L31" s="7"/>
      <c r="M31" s="87">
        <v>10000</v>
      </c>
      <c r="N31" s="7"/>
      <c r="O31" s="87"/>
      <c r="P31" s="87"/>
      <c r="Q31" s="87"/>
      <c r="R31" s="87"/>
      <c r="S31" s="87"/>
      <c r="T31" s="87"/>
      <c r="U31" s="87"/>
      <c r="V31" s="87"/>
      <c r="W31" s="87"/>
      <c r="X31" s="87"/>
    </row>
    <row r="32" ht="20.25" customHeight="1" spans="1:24">
      <c r="A32" s="156" t="s">
        <v>70</v>
      </c>
      <c r="B32" s="156" t="s">
        <v>70</v>
      </c>
      <c r="C32" s="156" t="s">
        <v>255</v>
      </c>
      <c r="D32" s="156" t="s">
        <v>256</v>
      </c>
      <c r="E32" s="156" t="s">
        <v>124</v>
      </c>
      <c r="F32" s="156" t="s">
        <v>125</v>
      </c>
      <c r="G32" s="156" t="s">
        <v>261</v>
      </c>
      <c r="H32" s="156" t="s">
        <v>262</v>
      </c>
      <c r="I32" s="87">
        <v>7500</v>
      </c>
      <c r="J32" s="87">
        <v>7500</v>
      </c>
      <c r="K32" s="7"/>
      <c r="L32" s="7"/>
      <c r="M32" s="87">
        <v>7500</v>
      </c>
      <c r="N32" s="7"/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ht="20.25" customHeight="1" spans="1:24">
      <c r="A33" s="156" t="s">
        <v>70</v>
      </c>
      <c r="B33" s="156" t="s">
        <v>70</v>
      </c>
      <c r="C33" s="156" t="s">
        <v>255</v>
      </c>
      <c r="D33" s="156" t="s">
        <v>256</v>
      </c>
      <c r="E33" s="156" t="s">
        <v>124</v>
      </c>
      <c r="F33" s="156" t="s">
        <v>125</v>
      </c>
      <c r="G33" s="156" t="s">
        <v>263</v>
      </c>
      <c r="H33" s="156" t="s">
        <v>264</v>
      </c>
      <c r="I33" s="87">
        <v>65000</v>
      </c>
      <c r="J33" s="87">
        <v>65000</v>
      </c>
      <c r="K33" s="7"/>
      <c r="L33" s="7"/>
      <c r="M33" s="87">
        <v>65000</v>
      </c>
      <c r="N33" s="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ht="20.25" customHeight="1" spans="1:24">
      <c r="A34" s="156" t="s">
        <v>70</v>
      </c>
      <c r="B34" s="156" t="s">
        <v>70</v>
      </c>
      <c r="C34" s="156" t="s">
        <v>255</v>
      </c>
      <c r="D34" s="156" t="s">
        <v>256</v>
      </c>
      <c r="E34" s="156" t="s">
        <v>124</v>
      </c>
      <c r="F34" s="156" t="s">
        <v>125</v>
      </c>
      <c r="G34" s="156" t="s">
        <v>265</v>
      </c>
      <c r="H34" s="156" t="s">
        <v>266</v>
      </c>
      <c r="I34" s="87">
        <v>3000</v>
      </c>
      <c r="J34" s="87">
        <v>3000</v>
      </c>
      <c r="K34" s="7"/>
      <c r="L34" s="7"/>
      <c r="M34" s="87">
        <v>3000</v>
      </c>
      <c r="N34" s="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ht="20.25" customHeight="1" spans="1:24">
      <c r="A35" s="156" t="s">
        <v>70</v>
      </c>
      <c r="B35" s="156" t="s">
        <v>70</v>
      </c>
      <c r="C35" s="156" t="s">
        <v>255</v>
      </c>
      <c r="D35" s="156" t="s">
        <v>256</v>
      </c>
      <c r="E35" s="156" t="s">
        <v>102</v>
      </c>
      <c r="F35" s="156" t="s">
        <v>103</v>
      </c>
      <c r="G35" s="156" t="s">
        <v>267</v>
      </c>
      <c r="H35" s="156" t="s">
        <v>268</v>
      </c>
      <c r="I35" s="87">
        <v>2400</v>
      </c>
      <c r="J35" s="87">
        <v>2400</v>
      </c>
      <c r="K35" s="7"/>
      <c r="L35" s="7"/>
      <c r="M35" s="87">
        <v>2400</v>
      </c>
      <c r="N35" s="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ht="20.25" customHeight="1" spans="1:24">
      <c r="A36" s="156" t="s">
        <v>70</v>
      </c>
      <c r="B36" s="156" t="s">
        <v>70</v>
      </c>
      <c r="C36" s="156" t="s">
        <v>255</v>
      </c>
      <c r="D36" s="156" t="s">
        <v>256</v>
      </c>
      <c r="E36" s="156" t="s">
        <v>104</v>
      </c>
      <c r="F36" s="156" t="s">
        <v>105</v>
      </c>
      <c r="G36" s="156" t="s">
        <v>267</v>
      </c>
      <c r="H36" s="156" t="s">
        <v>268</v>
      </c>
      <c r="I36" s="87">
        <v>1200</v>
      </c>
      <c r="J36" s="87">
        <v>1200</v>
      </c>
      <c r="K36" s="7"/>
      <c r="L36" s="7"/>
      <c r="M36" s="87">
        <v>1200</v>
      </c>
      <c r="N36" s="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ht="20.25" customHeight="1" spans="1:24">
      <c r="A37" s="156" t="s">
        <v>70</v>
      </c>
      <c r="B37" s="156" t="s">
        <v>70</v>
      </c>
      <c r="C37" s="156" t="s">
        <v>255</v>
      </c>
      <c r="D37" s="156" t="s">
        <v>256</v>
      </c>
      <c r="E37" s="156" t="s">
        <v>124</v>
      </c>
      <c r="F37" s="156" t="s">
        <v>125</v>
      </c>
      <c r="G37" s="156" t="s">
        <v>267</v>
      </c>
      <c r="H37" s="156" t="s">
        <v>268</v>
      </c>
      <c r="I37" s="87">
        <v>43200</v>
      </c>
      <c r="J37" s="87">
        <v>43200</v>
      </c>
      <c r="K37" s="7"/>
      <c r="L37" s="7"/>
      <c r="M37" s="87">
        <v>43200</v>
      </c>
      <c r="N37" s="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ht="20.25" customHeight="1" spans="1:24">
      <c r="A38" s="156" t="s">
        <v>70</v>
      </c>
      <c r="B38" s="156" t="s">
        <v>70</v>
      </c>
      <c r="C38" s="156" t="s">
        <v>255</v>
      </c>
      <c r="D38" s="156" t="s">
        <v>256</v>
      </c>
      <c r="E38" s="156" t="s">
        <v>124</v>
      </c>
      <c r="F38" s="156" t="s">
        <v>125</v>
      </c>
      <c r="G38" s="156" t="s">
        <v>267</v>
      </c>
      <c r="H38" s="156" t="s">
        <v>268</v>
      </c>
      <c r="I38" s="87">
        <v>33600</v>
      </c>
      <c r="J38" s="87">
        <v>33600</v>
      </c>
      <c r="K38" s="7"/>
      <c r="L38" s="7"/>
      <c r="M38" s="87">
        <v>33600</v>
      </c>
      <c r="N38" s="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ht="20.25" customHeight="1" spans="1:24">
      <c r="A39" s="156" t="s">
        <v>70</v>
      </c>
      <c r="B39" s="156" t="s">
        <v>70</v>
      </c>
      <c r="C39" s="156" t="s">
        <v>269</v>
      </c>
      <c r="D39" s="156" t="s">
        <v>270</v>
      </c>
      <c r="E39" s="156" t="s">
        <v>102</v>
      </c>
      <c r="F39" s="156" t="s">
        <v>103</v>
      </c>
      <c r="G39" s="156" t="s">
        <v>271</v>
      </c>
      <c r="H39" s="156" t="s">
        <v>272</v>
      </c>
      <c r="I39" s="87">
        <v>100800</v>
      </c>
      <c r="J39" s="87">
        <v>100800</v>
      </c>
      <c r="K39" s="7"/>
      <c r="L39" s="7"/>
      <c r="M39" s="87">
        <v>100800</v>
      </c>
      <c r="N39" s="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ht="20.25" customHeight="1" spans="1:24">
      <c r="A40" s="156" t="s">
        <v>70</v>
      </c>
      <c r="B40" s="156" t="s">
        <v>70</v>
      </c>
      <c r="C40" s="156" t="s">
        <v>269</v>
      </c>
      <c r="D40" s="156" t="s">
        <v>270</v>
      </c>
      <c r="E40" s="156" t="s">
        <v>104</v>
      </c>
      <c r="F40" s="156" t="s">
        <v>105</v>
      </c>
      <c r="G40" s="156" t="s">
        <v>271</v>
      </c>
      <c r="H40" s="156" t="s">
        <v>272</v>
      </c>
      <c r="I40" s="87">
        <v>40800</v>
      </c>
      <c r="J40" s="87">
        <v>40800</v>
      </c>
      <c r="K40" s="7"/>
      <c r="L40" s="7"/>
      <c r="M40" s="87">
        <v>40800</v>
      </c>
      <c r="N40" s="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ht="20.25" customHeight="1" spans="1:24">
      <c r="A41" s="156" t="s">
        <v>70</v>
      </c>
      <c r="B41" s="156" t="s">
        <v>70</v>
      </c>
      <c r="C41" s="156" t="s">
        <v>273</v>
      </c>
      <c r="D41" s="156" t="s">
        <v>274</v>
      </c>
      <c r="E41" s="156" t="s">
        <v>124</v>
      </c>
      <c r="F41" s="156" t="s">
        <v>125</v>
      </c>
      <c r="G41" s="156" t="s">
        <v>225</v>
      </c>
      <c r="H41" s="156" t="s">
        <v>226</v>
      </c>
      <c r="I41" s="87">
        <v>425600</v>
      </c>
      <c r="J41" s="87">
        <v>425600</v>
      </c>
      <c r="K41" s="7"/>
      <c r="L41" s="7"/>
      <c r="M41" s="87">
        <v>425600</v>
      </c>
      <c r="N41" s="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ht="20.25" customHeight="1" spans="1:24">
      <c r="A42" s="156" t="s">
        <v>70</v>
      </c>
      <c r="B42" s="156" t="s">
        <v>70</v>
      </c>
      <c r="C42" s="156" t="s">
        <v>273</v>
      </c>
      <c r="D42" s="156" t="s">
        <v>274</v>
      </c>
      <c r="E42" s="156" t="s">
        <v>124</v>
      </c>
      <c r="F42" s="156" t="s">
        <v>125</v>
      </c>
      <c r="G42" s="156" t="s">
        <v>229</v>
      </c>
      <c r="H42" s="156" t="s">
        <v>230</v>
      </c>
      <c r="I42" s="87">
        <v>117600</v>
      </c>
      <c r="J42" s="87">
        <v>117600</v>
      </c>
      <c r="K42" s="7"/>
      <c r="L42" s="7"/>
      <c r="M42" s="87">
        <v>117600</v>
      </c>
      <c r="N42" s="7"/>
      <c r="O42" s="87"/>
      <c r="P42" s="87"/>
      <c r="Q42" s="87"/>
      <c r="R42" s="87"/>
      <c r="S42" s="87"/>
      <c r="T42" s="87"/>
      <c r="U42" s="87"/>
      <c r="V42" s="87"/>
      <c r="W42" s="87"/>
      <c r="X42" s="87"/>
    </row>
    <row r="43" ht="20.25" customHeight="1" spans="1:24">
      <c r="A43" s="156" t="s">
        <v>70</v>
      </c>
      <c r="B43" s="156" t="s">
        <v>70</v>
      </c>
      <c r="C43" s="156" t="s">
        <v>273</v>
      </c>
      <c r="D43" s="156" t="s">
        <v>274</v>
      </c>
      <c r="E43" s="156" t="s">
        <v>124</v>
      </c>
      <c r="F43" s="156" t="s">
        <v>125</v>
      </c>
      <c r="G43" s="156" t="s">
        <v>229</v>
      </c>
      <c r="H43" s="156" t="s">
        <v>230</v>
      </c>
      <c r="I43" s="87">
        <v>134400</v>
      </c>
      <c r="J43" s="87">
        <v>134400</v>
      </c>
      <c r="K43" s="7"/>
      <c r="L43" s="7"/>
      <c r="M43" s="87">
        <v>134400</v>
      </c>
      <c r="N43" s="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ht="20.25" customHeight="1" spans="1:24">
      <c r="A44" s="156" t="s">
        <v>70</v>
      </c>
      <c r="B44" s="156" t="s">
        <v>70</v>
      </c>
      <c r="C44" s="156" t="s">
        <v>275</v>
      </c>
      <c r="D44" s="156" t="s">
        <v>276</v>
      </c>
      <c r="E44" s="156" t="s">
        <v>124</v>
      </c>
      <c r="F44" s="156" t="s">
        <v>125</v>
      </c>
      <c r="G44" s="156" t="s">
        <v>225</v>
      </c>
      <c r="H44" s="156" t="s">
        <v>226</v>
      </c>
      <c r="I44" s="87">
        <v>459600</v>
      </c>
      <c r="J44" s="87">
        <v>459600</v>
      </c>
      <c r="K44" s="7"/>
      <c r="L44" s="7"/>
      <c r="M44" s="87">
        <v>459600</v>
      </c>
      <c r="N44" s="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ht="20.25" customHeight="1" spans="1:24">
      <c r="A45" s="156" t="s">
        <v>70</v>
      </c>
      <c r="B45" s="156" t="s">
        <v>70</v>
      </c>
      <c r="C45" s="156" t="s">
        <v>275</v>
      </c>
      <c r="D45" s="156" t="s">
        <v>276</v>
      </c>
      <c r="E45" s="156" t="s">
        <v>124</v>
      </c>
      <c r="F45" s="156" t="s">
        <v>125</v>
      </c>
      <c r="G45" s="156" t="s">
        <v>225</v>
      </c>
      <c r="H45" s="156" t="s">
        <v>226</v>
      </c>
      <c r="I45" s="87">
        <v>288000</v>
      </c>
      <c r="J45" s="87">
        <v>288000</v>
      </c>
      <c r="K45" s="7"/>
      <c r="L45" s="7"/>
      <c r="M45" s="87">
        <v>288000</v>
      </c>
      <c r="N45" s="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ht="20.25" customHeight="1" spans="1:24">
      <c r="A46" s="156" t="s">
        <v>70</v>
      </c>
      <c r="B46" s="156" t="s">
        <v>70</v>
      </c>
      <c r="C46" s="156" t="s">
        <v>277</v>
      </c>
      <c r="D46" s="156" t="s">
        <v>278</v>
      </c>
      <c r="E46" s="156" t="s">
        <v>102</v>
      </c>
      <c r="F46" s="156" t="s">
        <v>103</v>
      </c>
      <c r="G46" s="156" t="s">
        <v>267</v>
      </c>
      <c r="H46" s="156" t="s">
        <v>268</v>
      </c>
      <c r="I46" s="87">
        <v>9600</v>
      </c>
      <c r="J46" s="87">
        <v>9600</v>
      </c>
      <c r="K46" s="7"/>
      <c r="L46" s="7"/>
      <c r="M46" s="87">
        <v>9600</v>
      </c>
      <c r="N46" s="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ht="20.25" customHeight="1" spans="1:24">
      <c r="A47" s="156" t="s">
        <v>70</v>
      </c>
      <c r="B47" s="156" t="s">
        <v>70</v>
      </c>
      <c r="C47" s="156" t="s">
        <v>277</v>
      </c>
      <c r="D47" s="156" t="s">
        <v>278</v>
      </c>
      <c r="E47" s="156" t="s">
        <v>104</v>
      </c>
      <c r="F47" s="156" t="s">
        <v>105</v>
      </c>
      <c r="G47" s="156" t="s">
        <v>267</v>
      </c>
      <c r="H47" s="156" t="s">
        <v>268</v>
      </c>
      <c r="I47" s="87">
        <v>4800</v>
      </c>
      <c r="J47" s="87">
        <v>4800</v>
      </c>
      <c r="K47" s="7"/>
      <c r="L47" s="7"/>
      <c r="M47" s="87">
        <v>4800</v>
      </c>
      <c r="N47" s="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ht="20.25" customHeight="1" spans="1:24">
      <c r="A48" s="156" t="s">
        <v>70</v>
      </c>
      <c r="B48" s="156" t="s">
        <v>70</v>
      </c>
      <c r="C48" s="156" t="s">
        <v>279</v>
      </c>
      <c r="D48" s="156" t="s">
        <v>280</v>
      </c>
      <c r="E48" s="156" t="s">
        <v>130</v>
      </c>
      <c r="F48" s="156" t="s">
        <v>131</v>
      </c>
      <c r="G48" s="156" t="s">
        <v>281</v>
      </c>
      <c r="H48" s="156" t="s">
        <v>282</v>
      </c>
      <c r="I48" s="87">
        <v>170570.4</v>
      </c>
      <c r="J48" s="87">
        <v>170570.4</v>
      </c>
      <c r="K48" s="7"/>
      <c r="L48" s="7"/>
      <c r="M48" s="87">
        <v>170570.4</v>
      </c>
      <c r="N48" s="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ht="20.25" customHeight="1" spans="1:24">
      <c r="A49" s="156" t="s">
        <v>70</v>
      </c>
      <c r="B49" s="156" t="s">
        <v>70</v>
      </c>
      <c r="C49" s="156" t="s">
        <v>279</v>
      </c>
      <c r="D49" s="156" t="s">
        <v>280</v>
      </c>
      <c r="E49" s="156" t="s">
        <v>130</v>
      </c>
      <c r="F49" s="156" t="s">
        <v>131</v>
      </c>
      <c r="G49" s="156" t="s">
        <v>281</v>
      </c>
      <c r="H49" s="156" t="s">
        <v>282</v>
      </c>
      <c r="I49" s="87">
        <v>514983.6</v>
      </c>
      <c r="J49" s="87">
        <v>514983.6</v>
      </c>
      <c r="K49" s="7"/>
      <c r="L49" s="7"/>
      <c r="M49" s="87">
        <v>514983.6</v>
      </c>
      <c r="N49" s="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ht="20.25" customHeight="1" spans="1:24">
      <c r="A50" s="156" t="s">
        <v>70</v>
      </c>
      <c r="B50" s="156" t="s">
        <v>70</v>
      </c>
      <c r="C50" s="156" t="s">
        <v>283</v>
      </c>
      <c r="D50" s="156" t="s">
        <v>284</v>
      </c>
      <c r="E50" s="156" t="s">
        <v>124</v>
      </c>
      <c r="F50" s="156" t="s">
        <v>125</v>
      </c>
      <c r="G50" s="156" t="s">
        <v>271</v>
      </c>
      <c r="H50" s="156" t="s">
        <v>272</v>
      </c>
      <c r="I50" s="87">
        <v>36000</v>
      </c>
      <c r="J50" s="87">
        <v>36000</v>
      </c>
      <c r="K50" s="7"/>
      <c r="L50" s="7"/>
      <c r="M50" s="87">
        <v>36000</v>
      </c>
      <c r="N50" s="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ht="20.25" customHeight="1" spans="1:24">
      <c r="A51" s="156" t="s">
        <v>70</v>
      </c>
      <c r="B51" s="156" t="s">
        <v>70</v>
      </c>
      <c r="C51" s="156" t="s">
        <v>285</v>
      </c>
      <c r="D51" s="156" t="s">
        <v>286</v>
      </c>
      <c r="E51" s="156" t="s">
        <v>124</v>
      </c>
      <c r="F51" s="156" t="s">
        <v>125</v>
      </c>
      <c r="G51" s="156" t="s">
        <v>267</v>
      </c>
      <c r="H51" s="156" t="s">
        <v>268</v>
      </c>
      <c r="I51" s="87">
        <v>56000</v>
      </c>
      <c r="J51" s="87">
        <v>56000</v>
      </c>
      <c r="K51" s="7"/>
      <c r="L51" s="7"/>
      <c r="M51" s="87">
        <v>56000</v>
      </c>
      <c r="N51" s="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ht="20.25" customHeight="1" spans="1:24">
      <c r="A52" s="156" t="s">
        <v>70</v>
      </c>
      <c r="B52" s="156" t="s">
        <v>70</v>
      </c>
      <c r="C52" s="156" t="s">
        <v>287</v>
      </c>
      <c r="D52" s="156" t="s">
        <v>288</v>
      </c>
      <c r="E52" s="156" t="s">
        <v>124</v>
      </c>
      <c r="F52" s="156" t="s">
        <v>125</v>
      </c>
      <c r="G52" s="156" t="s">
        <v>267</v>
      </c>
      <c r="H52" s="156" t="s">
        <v>268</v>
      </c>
      <c r="I52" s="87">
        <v>20000</v>
      </c>
      <c r="J52" s="87">
        <v>20000</v>
      </c>
      <c r="K52" s="7"/>
      <c r="L52" s="7"/>
      <c r="M52" s="87">
        <v>20000</v>
      </c>
      <c r="N52" s="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ht="20.25" customHeight="1" spans="1:24">
      <c r="A53" s="156" t="s">
        <v>70</v>
      </c>
      <c r="B53" s="156" t="s">
        <v>70</v>
      </c>
      <c r="C53" s="156" t="s">
        <v>289</v>
      </c>
      <c r="D53" s="156" t="s">
        <v>290</v>
      </c>
      <c r="E53" s="156" t="s">
        <v>126</v>
      </c>
      <c r="F53" s="156" t="s">
        <v>127</v>
      </c>
      <c r="G53" s="156" t="s">
        <v>257</v>
      </c>
      <c r="H53" s="156" t="s">
        <v>258</v>
      </c>
      <c r="I53" s="87">
        <v>20000</v>
      </c>
      <c r="J53" s="87">
        <v>20000</v>
      </c>
      <c r="K53" s="7"/>
      <c r="L53" s="7"/>
      <c r="M53" s="87">
        <v>20000</v>
      </c>
      <c r="N53" s="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ht="17.25" customHeight="1" spans="1:24">
      <c r="A54" s="39" t="s">
        <v>192</v>
      </c>
      <c r="B54" s="40"/>
      <c r="C54" s="157"/>
      <c r="D54" s="157"/>
      <c r="E54" s="157"/>
      <c r="F54" s="157"/>
      <c r="G54" s="157"/>
      <c r="H54" s="158"/>
      <c r="I54" s="87">
        <v>8348433</v>
      </c>
      <c r="J54" s="87">
        <v>8348433</v>
      </c>
      <c r="K54" s="87"/>
      <c r="L54" s="87"/>
      <c r="M54" s="87">
        <v>8348433</v>
      </c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</sheetData>
  <mergeCells count="31">
    <mergeCell ref="A2:X2"/>
    <mergeCell ref="A3:H3"/>
    <mergeCell ref="I4:X4"/>
    <mergeCell ref="J5:N5"/>
    <mergeCell ref="O5:Q5"/>
    <mergeCell ref="S5:X5"/>
    <mergeCell ref="A54:H54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J6:J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5"/>
  <sheetViews>
    <sheetView showZeros="0" tabSelected="1" topLeftCell="F14" workbookViewId="0">
      <selection activeCell="F24" sqref="F24"/>
    </sheetView>
  </sheetViews>
  <sheetFormatPr defaultColWidth="9.125" defaultRowHeight="14.25" customHeight="1"/>
  <cols>
    <col min="1" max="1" width="10.25" customWidth="1"/>
    <col min="2" max="2" width="13.375" customWidth="1"/>
    <col min="3" max="3" width="32.875" customWidth="1"/>
    <col min="4" max="4" width="23.875" customWidth="1"/>
    <col min="5" max="5" width="11.125" customWidth="1"/>
    <col min="6" max="6" width="17.75" customWidth="1"/>
    <col min="7" max="7" width="9.875" customWidth="1"/>
    <col min="8" max="8" width="17.75" customWidth="1"/>
    <col min="9" max="13" width="20" customWidth="1"/>
    <col min="14" max="14" width="12.25" customWidth="1"/>
    <col min="15" max="15" width="12.75" customWidth="1"/>
    <col min="16" max="16" width="11.125" customWidth="1"/>
    <col min="17" max="21" width="19.875" customWidth="1"/>
    <col min="22" max="22" width="20" customWidth="1"/>
    <col min="23" max="23" width="19.875" customWidth="1"/>
  </cols>
  <sheetData>
    <row r="1" ht="13.5" customHeight="1" spans="1:23">
      <c r="B1" s="142"/>
      <c r="E1" s="11"/>
      <c r="F1" s="11"/>
      <c r="G1" s="11"/>
      <c r="H1" s="11"/>
      <c r="U1" s="142"/>
      <c r="W1" s="143" t="s">
        <v>291</v>
      </c>
    </row>
    <row r="2" ht="46.5" customHeight="1" spans="1:23">
      <c r="A2" s="13" t="str">
        <f>"2026"&amp;"年部门项目支出预算表"</f>
        <v>2026年部门项目支出预算表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ht="13.5" customHeight="1" spans="1:23">
      <c r="A3" s="14" t="str">
        <f>"单位名称："&amp;"昆明市五华区农业农村局"</f>
        <v>单位名称：昆明市五华区农业农村局</v>
      </c>
      <c r="B3" s="15"/>
      <c r="C3" s="15"/>
      <c r="D3" s="15"/>
      <c r="E3" s="15"/>
      <c r="F3" s="15"/>
      <c r="G3" s="15"/>
      <c r="H3" s="15"/>
      <c r="I3" s="16"/>
      <c r="J3" s="16"/>
      <c r="K3" s="16"/>
      <c r="L3" s="16"/>
      <c r="M3" s="16"/>
      <c r="N3" s="16"/>
      <c r="O3" s="16"/>
      <c r="P3" s="16"/>
      <c r="Q3" s="16"/>
      <c r="U3" s="142"/>
      <c r="W3" s="116" t="s">
        <v>1</v>
      </c>
    </row>
    <row r="4" ht="21.75" customHeight="1" spans="1:23">
      <c r="A4" s="18" t="s">
        <v>292</v>
      </c>
      <c r="B4" s="19" t="s">
        <v>203</v>
      </c>
      <c r="C4" s="18" t="s">
        <v>204</v>
      </c>
      <c r="D4" s="18" t="s">
        <v>293</v>
      </c>
      <c r="E4" s="19" t="s">
        <v>205</v>
      </c>
      <c r="F4" s="19" t="s">
        <v>206</v>
      </c>
      <c r="G4" s="19" t="s">
        <v>294</v>
      </c>
      <c r="H4" s="19" t="s">
        <v>295</v>
      </c>
      <c r="I4" s="20" t="s">
        <v>55</v>
      </c>
      <c r="J4" s="21" t="s">
        <v>296</v>
      </c>
      <c r="K4" s="22"/>
      <c r="L4" s="22"/>
      <c r="M4" s="23"/>
      <c r="N4" s="21" t="s">
        <v>211</v>
      </c>
      <c r="O4" s="22"/>
      <c r="P4" s="23"/>
      <c r="Q4" s="19" t="s">
        <v>61</v>
      </c>
      <c r="R4" s="21" t="s">
        <v>62</v>
      </c>
      <c r="S4" s="22"/>
      <c r="T4" s="22"/>
      <c r="U4" s="22"/>
      <c r="V4" s="22"/>
      <c r="W4" s="23"/>
    </row>
    <row r="5" ht="21.75" customHeight="1" spans="1:23">
      <c r="A5" s="24"/>
      <c r="B5" s="26"/>
      <c r="C5" s="24"/>
      <c r="D5" s="24"/>
      <c r="E5" s="25"/>
      <c r="F5" s="25"/>
      <c r="G5" s="25"/>
      <c r="H5" s="25"/>
      <c r="I5" s="26"/>
      <c r="J5" s="144" t="s">
        <v>58</v>
      </c>
      <c r="K5" s="145"/>
      <c r="L5" s="19" t="s">
        <v>59</v>
      </c>
      <c r="M5" s="19" t="s">
        <v>60</v>
      </c>
      <c r="N5" s="19" t="s">
        <v>58</v>
      </c>
      <c r="O5" s="19" t="s">
        <v>59</v>
      </c>
      <c r="P5" s="19" t="s">
        <v>60</v>
      </c>
      <c r="Q5" s="25"/>
      <c r="R5" s="19" t="s">
        <v>57</v>
      </c>
      <c r="S5" s="19" t="s">
        <v>64</v>
      </c>
      <c r="T5" s="19" t="s">
        <v>217</v>
      </c>
      <c r="U5" s="19" t="s">
        <v>66</v>
      </c>
      <c r="V5" s="19" t="s">
        <v>67</v>
      </c>
      <c r="W5" s="19" t="s">
        <v>68</v>
      </c>
    </row>
    <row r="6" ht="21" customHeight="1" spans="1:23">
      <c r="A6" s="26"/>
      <c r="B6" s="26"/>
      <c r="C6" s="26"/>
      <c r="D6" s="26"/>
      <c r="E6" s="26"/>
      <c r="F6" s="26"/>
      <c r="G6" s="26"/>
      <c r="H6" s="26"/>
      <c r="I6" s="26"/>
      <c r="J6" s="146" t="s">
        <v>57</v>
      </c>
      <c r="K6" s="147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ht="39.75" customHeight="1" spans="1:23">
      <c r="A7" s="27"/>
      <c r="B7" s="29"/>
      <c r="C7" s="27"/>
      <c r="D7" s="27"/>
      <c r="E7" s="28"/>
      <c r="F7" s="28"/>
      <c r="G7" s="28"/>
      <c r="H7" s="28"/>
      <c r="I7" s="29"/>
      <c r="J7" s="72" t="s">
        <v>57</v>
      </c>
      <c r="K7" s="72" t="s">
        <v>297</v>
      </c>
      <c r="L7" s="28"/>
      <c r="M7" s="28"/>
      <c r="N7" s="28"/>
      <c r="O7" s="28"/>
      <c r="P7" s="28"/>
      <c r="Q7" s="28"/>
      <c r="R7" s="28"/>
      <c r="S7" s="28"/>
      <c r="T7" s="28"/>
      <c r="U7" s="29"/>
      <c r="V7" s="28"/>
      <c r="W7" s="28"/>
    </row>
    <row r="8" ht="15" customHeight="1" spans="1:23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  <c r="L8" s="31">
        <v>12</v>
      </c>
      <c r="M8" s="31">
        <v>13</v>
      </c>
      <c r="N8" s="31">
        <v>14</v>
      </c>
      <c r="O8" s="31">
        <v>15</v>
      </c>
      <c r="P8" s="31">
        <v>16</v>
      </c>
      <c r="Q8" s="31">
        <v>17</v>
      </c>
      <c r="R8" s="31">
        <v>18</v>
      </c>
      <c r="S8" s="31">
        <v>19</v>
      </c>
      <c r="T8" s="31">
        <v>20</v>
      </c>
      <c r="U8" s="30">
        <v>21</v>
      </c>
      <c r="V8" s="31">
        <v>22</v>
      </c>
      <c r="W8" s="30">
        <v>23</v>
      </c>
    </row>
    <row r="9" ht="50.1" customHeight="1" spans="1:23">
      <c r="A9" s="74" t="s">
        <v>298</v>
      </c>
      <c r="B9" s="74" t="s">
        <v>299</v>
      </c>
      <c r="C9" s="74" t="s">
        <v>300</v>
      </c>
      <c r="D9" s="74" t="s">
        <v>70</v>
      </c>
      <c r="E9" s="74" t="s">
        <v>138</v>
      </c>
      <c r="F9" s="74" t="s">
        <v>139</v>
      </c>
      <c r="G9" s="74" t="s">
        <v>301</v>
      </c>
      <c r="H9" s="74" t="s">
        <v>302</v>
      </c>
      <c r="I9" s="87">
        <v>270210</v>
      </c>
      <c r="J9" s="87">
        <v>270210</v>
      </c>
      <c r="K9" s="87">
        <v>270210</v>
      </c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</row>
    <row r="10" ht="50.1" customHeight="1" spans="1:23">
      <c r="A10" s="74" t="s">
        <v>298</v>
      </c>
      <c r="B10" s="74" t="s">
        <v>303</v>
      </c>
      <c r="C10" s="74" t="s">
        <v>304</v>
      </c>
      <c r="D10" s="74" t="s">
        <v>70</v>
      </c>
      <c r="E10" s="74" t="s">
        <v>138</v>
      </c>
      <c r="F10" s="74" t="s">
        <v>139</v>
      </c>
      <c r="G10" s="74" t="s">
        <v>301</v>
      </c>
      <c r="H10" s="74" t="s">
        <v>302</v>
      </c>
      <c r="I10" s="87">
        <v>29790</v>
      </c>
      <c r="J10" s="87">
        <v>29790</v>
      </c>
      <c r="K10" s="87">
        <v>29790</v>
      </c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</row>
    <row r="11" ht="50.1" customHeight="1" spans="1:23">
      <c r="A11" s="74" t="s">
        <v>298</v>
      </c>
      <c r="B11" s="74" t="s">
        <v>305</v>
      </c>
      <c r="C11" s="74" t="s">
        <v>306</v>
      </c>
      <c r="D11" s="74" t="s">
        <v>70</v>
      </c>
      <c r="E11" s="74" t="s">
        <v>138</v>
      </c>
      <c r="F11" s="74" t="s">
        <v>139</v>
      </c>
      <c r="G11" s="74" t="s">
        <v>301</v>
      </c>
      <c r="H11" s="74" t="s">
        <v>302</v>
      </c>
      <c r="I11" s="87">
        <v>60000</v>
      </c>
      <c r="J11" s="87">
        <v>60000</v>
      </c>
      <c r="K11" s="87">
        <v>60000</v>
      </c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</row>
    <row r="12" ht="50.1" customHeight="1" spans="1:23">
      <c r="A12" s="74" t="s">
        <v>298</v>
      </c>
      <c r="B12" s="74" t="s">
        <v>307</v>
      </c>
      <c r="C12" s="74" t="s">
        <v>308</v>
      </c>
      <c r="D12" s="74" t="s">
        <v>70</v>
      </c>
      <c r="E12" s="74" t="s">
        <v>136</v>
      </c>
      <c r="F12" s="74" t="s">
        <v>137</v>
      </c>
      <c r="G12" s="74" t="s">
        <v>301</v>
      </c>
      <c r="H12" s="74" t="s">
        <v>302</v>
      </c>
      <c r="I12" s="87">
        <v>121600</v>
      </c>
      <c r="J12" s="87"/>
      <c r="K12" s="87"/>
      <c r="L12" s="87"/>
      <c r="M12" s="87"/>
      <c r="N12" s="87">
        <v>121600</v>
      </c>
      <c r="O12" s="87"/>
      <c r="P12" s="87"/>
      <c r="Q12" s="87"/>
      <c r="R12" s="87"/>
      <c r="S12" s="87"/>
      <c r="T12" s="87"/>
      <c r="U12" s="87"/>
      <c r="V12" s="87"/>
      <c r="W12" s="87"/>
    </row>
    <row r="13" ht="50.1" customHeight="1" spans="1:23">
      <c r="A13" s="74" t="s">
        <v>298</v>
      </c>
      <c r="B13" s="74" t="s">
        <v>309</v>
      </c>
      <c r="C13" s="74" t="s">
        <v>310</v>
      </c>
      <c r="D13" s="74" t="s">
        <v>70</v>
      </c>
      <c r="E13" s="74" t="s">
        <v>146</v>
      </c>
      <c r="F13" s="74" t="s">
        <v>147</v>
      </c>
      <c r="G13" s="74" t="s">
        <v>301</v>
      </c>
      <c r="H13" s="74" t="s">
        <v>302</v>
      </c>
      <c r="I13" s="87">
        <v>368021</v>
      </c>
      <c r="J13" s="87"/>
      <c r="K13" s="87"/>
      <c r="L13" s="87"/>
      <c r="M13" s="87"/>
      <c r="N13" s="87">
        <v>368021</v>
      </c>
      <c r="O13" s="87"/>
      <c r="P13" s="87"/>
      <c r="Q13" s="87"/>
      <c r="R13" s="87"/>
      <c r="S13" s="87"/>
      <c r="T13" s="87"/>
      <c r="U13" s="87"/>
      <c r="V13" s="87"/>
      <c r="W13" s="87"/>
    </row>
    <row r="14" ht="50.1" customHeight="1" spans="1:23">
      <c r="A14" s="74" t="s">
        <v>298</v>
      </c>
      <c r="B14" s="74" t="s">
        <v>309</v>
      </c>
      <c r="C14" s="74" t="s">
        <v>310</v>
      </c>
      <c r="D14" s="74" t="s">
        <v>70</v>
      </c>
      <c r="E14" s="74" t="s">
        <v>146</v>
      </c>
      <c r="F14" s="74" t="s">
        <v>147</v>
      </c>
      <c r="G14" s="74" t="s">
        <v>301</v>
      </c>
      <c r="H14" s="74" t="s">
        <v>302</v>
      </c>
      <c r="I14" s="87">
        <v>120000</v>
      </c>
      <c r="J14" s="87"/>
      <c r="K14" s="87"/>
      <c r="L14" s="87"/>
      <c r="M14" s="87"/>
      <c r="N14" s="87">
        <v>120000</v>
      </c>
      <c r="O14" s="87"/>
      <c r="P14" s="87"/>
      <c r="Q14" s="87"/>
      <c r="R14" s="87"/>
      <c r="S14" s="87"/>
      <c r="T14" s="87"/>
      <c r="U14" s="87"/>
      <c r="V14" s="87"/>
      <c r="W14" s="87"/>
    </row>
    <row r="15" ht="50.1" customHeight="1" spans="1:23">
      <c r="A15" s="74" t="s">
        <v>311</v>
      </c>
      <c r="B15" s="74" t="s">
        <v>312</v>
      </c>
      <c r="C15" s="74" t="s">
        <v>313</v>
      </c>
      <c r="D15" s="74" t="s">
        <v>70</v>
      </c>
      <c r="E15" s="74" t="s">
        <v>138</v>
      </c>
      <c r="F15" s="74" t="s">
        <v>139</v>
      </c>
      <c r="G15" s="74" t="s">
        <v>301</v>
      </c>
      <c r="H15" s="74" t="s">
        <v>302</v>
      </c>
      <c r="I15" s="87">
        <v>219200</v>
      </c>
      <c r="J15" s="87"/>
      <c r="K15" s="87"/>
      <c r="L15" s="87"/>
      <c r="M15" s="87"/>
      <c r="N15" s="87"/>
      <c r="O15" s="87"/>
      <c r="P15" s="87"/>
      <c r="Q15" s="87"/>
      <c r="R15" s="87">
        <v>219200</v>
      </c>
      <c r="S15" s="87"/>
      <c r="T15" s="87"/>
      <c r="U15" s="87"/>
      <c r="V15" s="87"/>
      <c r="W15" s="87">
        <v>219200</v>
      </c>
    </row>
    <row r="16" ht="50.1" customHeight="1" spans="1:23">
      <c r="A16" s="74" t="s">
        <v>311</v>
      </c>
      <c r="B16" s="74" t="s">
        <v>314</v>
      </c>
      <c r="C16" s="74" t="s">
        <v>315</v>
      </c>
      <c r="D16" s="74" t="s">
        <v>70</v>
      </c>
      <c r="E16" s="74" t="s">
        <v>146</v>
      </c>
      <c r="F16" s="74" t="s">
        <v>147</v>
      </c>
      <c r="G16" s="74" t="s">
        <v>301</v>
      </c>
      <c r="H16" s="74" t="s">
        <v>302</v>
      </c>
      <c r="I16" s="87">
        <v>451627.97</v>
      </c>
      <c r="J16" s="87"/>
      <c r="K16" s="87"/>
      <c r="L16" s="87"/>
      <c r="M16" s="87"/>
      <c r="N16" s="87">
        <v>451627.97</v>
      </c>
      <c r="O16" s="87"/>
      <c r="P16" s="87"/>
      <c r="Q16" s="87"/>
      <c r="R16" s="87"/>
      <c r="S16" s="87"/>
      <c r="T16" s="87"/>
      <c r="U16" s="87"/>
      <c r="V16" s="87"/>
      <c r="W16" s="87"/>
    </row>
    <row r="17" ht="50.1" customHeight="1" spans="1:23">
      <c r="A17" s="74" t="s">
        <v>311</v>
      </c>
      <c r="B17" s="74" t="s">
        <v>314</v>
      </c>
      <c r="C17" s="74" t="s">
        <v>315</v>
      </c>
      <c r="D17" s="74" t="s">
        <v>70</v>
      </c>
      <c r="E17" s="74" t="s">
        <v>146</v>
      </c>
      <c r="F17" s="74" t="s">
        <v>147</v>
      </c>
      <c r="G17" s="74" t="s">
        <v>301</v>
      </c>
      <c r="H17" s="74" t="s">
        <v>302</v>
      </c>
      <c r="I17" s="87">
        <v>150801</v>
      </c>
      <c r="J17" s="87"/>
      <c r="K17" s="87"/>
      <c r="L17" s="87"/>
      <c r="M17" s="87"/>
      <c r="N17" s="87">
        <v>150801</v>
      </c>
      <c r="O17" s="87"/>
      <c r="P17" s="87"/>
      <c r="Q17" s="87"/>
      <c r="R17" s="87"/>
      <c r="S17" s="87"/>
      <c r="T17" s="87"/>
      <c r="U17" s="87"/>
      <c r="V17" s="87"/>
      <c r="W17" s="87"/>
    </row>
    <row r="18" ht="50.1" customHeight="1" spans="1:23">
      <c r="A18" s="74" t="s">
        <v>311</v>
      </c>
      <c r="B18" s="74" t="s">
        <v>314</v>
      </c>
      <c r="C18" s="74" t="s">
        <v>315</v>
      </c>
      <c r="D18" s="74" t="s">
        <v>70</v>
      </c>
      <c r="E18" s="74" t="s">
        <v>146</v>
      </c>
      <c r="F18" s="74" t="s">
        <v>147</v>
      </c>
      <c r="G18" s="74" t="s">
        <v>301</v>
      </c>
      <c r="H18" s="74" t="s">
        <v>302</v>
      </c>
      <c r="I18" s="87">
        <v>308098.57</v>
      </c>
      <c r="J18" s="87"/>
      <c r="K18" s="87"/>
      <c r="L18" s="87"/>
      <c r="M18" s="87"/>
      <c r="N18" s="87">
        <v>308098.57</v>
      </c>
      <c r="O18" s="87"/>
      <c r="P18" s="87"/>
      <c r="Q18" s="87"/>
      <c r="R18" s="87"/>
      <c r="S18" s="87"/>
      <c r="T18" s="87"/>
      <c r="U18" s="87"/>
      <c r="V18" s="87"/>
      <c r="W18" s="87"/>
    </row>
    <row r="19" ht="50.1" customHeight="1" spans="1:23">
      <c r="A19" s="74" t="s">
        <v>311</v>
      </c>
      <c r="B19" s="74" t="s">
        <v>316</v>
      </c>
      <c r="C19" s="74" t="s">
        <v>317</v>
      </c>
      <c r="D19" s="74" t="s">
        <v>70</v>
      </c>
      <c r="E19" s="74" t="s">
        <v>128</v>
      </c>
      <c r="F19" s="74" t="s">
        <v>129</v>
      </c>
      <c r="G19" s="74" t="s">
        <v>301</v>
      </c>
      <c r="H19" s="74" t="s">
        <v>302</v>
      </c>
      <c r="I19" s="87">
        <v>274800</v>
      </c>
      <c r="J19" s="87"/>
      <c r="K19" s="87"/>
      <c r="L19" s="87"/>
      <c r="M19" s="87"/>
      <c r="N19" s="87">
        <v>274800</v>
      </c>
      <c r="O19" s="87"/>
      <c r="P19" s="87"/>
      <c r="Q19" s="87"/>
      <c r="R19" s="87"/>
      <c r="S19" s="87"/>
      <c r="T19" s="87"/>
      <c r="U19" s="87"/>
      <c r="V19" s="87"/>
      <c r="W19" s="87"/>
    </row>
    <row r="20" ht="50.1" customHeight="1" spans="1:23">
      <c r="A20" s="74" t="s">
        <v>311</v>
      </c>
      <c r="B20" s="74" t="s">
        <v>316</v>
      </c>
      <c r="C20" s="74" t="s">
        <v>317</v>
      </c>
      <c r="D20" s="74" t="s">
        <v>70</v>
      </c>
      <c r="E20" s="74" t="s">
        <v>132</v>
      </c>
      <c r="F20" s="74" t="s">
        <v>133</v>
      </c>
      <c r="G20" s="74" t="s">
        <v>301</v>
      </c>
      <c r="H20" s="74" t="s">
        <v>302</v>
      </c>
      <c r="I20" s="87">
        <v>648.94</v>
      </c>
      <c r="J20" s="87"/>
      <c r="K20" s="87"/>
      <c r="L20" s="87"/>
      <c r="M20" s="87"/>
      <c r="N20" s="87">
        <v>648.94</v>
      </c>
      <c r="O20" s="87"/>
      <c r="P20" s="87"/>
      <c r="Q20" s="87"/>
      <c r="R20" s="87"/>
      <c r="S20" s="87"/>
      <c r="T20" s="87"/>
      <c r="U20" s="87"/>
      <c r="V20" s="87"/>
      <c r="W20" s="87"/>
    </row>
    <row r="21" ht="50.1" customHeight="1" spans="1:23">
      <c r="A21" s="74" t="s">
        <v>311</v>
      </c>
      <c r="B21" s="74" t="s">
        <v>316</v>
      </c>
      <c r="C21" s="74" t="s">
        <v>317</v>
      </c>
      <c r="D21" s="74" t="s">
        <v>70</v>
      </c>
      <c r="E21" s="74" t="s">
        <v>134</v>
      </c>
      <c r="F21" s="74" t="s">
        <v>135</v>
      </c>
      <c r="G21" s="74" t="s">
        <v>301</v>
      </c>
      <c r="H21" s="74" t="s">
        <v>302</v>
      </c>
      <c r="I21" s="87">
        <v>2390000</v>
      </c>
      <c r="J21" s="87"/>
      <c r="K21" s="87"/>
      <c r="L21" s="87"/>
      <c r="M21" s="87"/>
      <c r="N21" s="87">
        <v>2390000</v>
      </c>
      <c r="O21" s="87"/>
      <c r="P21" s="87"/>
      <c r="Q21" s="87"/>
      <c r="R21" s="87"/>
      <c r="S21" s="87"/>
      <c r="T21" s="87"/>
      <c r="U21" s="87"/>
      <c r="V21" s="87"/>
      <c r="W21" s="87"/>
    </row>
    <row r="22" ht="50.1" customHeight="1" spans="1:23">
      <c r="A22" s="74" t="s">
        <v>311</v>
      </c>
      <c r="B22" s="74" t="s">
        <v>318</v>
      </c>
      <c r="C22" s="74" t="s">
        <v>319</v>
      </c>
      <c r="D22" s="74" t="s">
        <v>70</v>
      </c>
      <c r="E22" s="74" t="s">
        <v>134</v>
      </c>
      <c r="F22" s="74" t="s">
        <v>135</v>
      </c>
      <c r="G22" s="74" t="s">
        <v>301</v>
      </c>
      <c r="H22" s="74" t="s">
        <v>302</v>
      </c>
      <c r="I22" s="87">
        <v>688800</v>
      </c>
      <c r="J22" s="87"/>
      <c r="K22" s="87"/>
      <c r="L22" s="87"/>
      <c r="M22" s="87"/>
      <c r="N22" s="87">
        <v>688800</v>
      </c>
      <c r="O22" s="87"/>
      <c r="P22" s="87"/>
      <c r="Q22" s="87"/>
      <c r="R22" s="87"/>
      <c r="S22" s="87"/>
      <c r="T22" s="87"/>
      <c r="U22" s="87"/>
      <c r="V22" s="87"/>
      <c r="W22" s="87"/>
    </row>
    <row r="23" ht="50.1" customHeight="1" spans="1:23">
      <c r="A23" s="74" t="s">
        <v>311</v>
      </c>
      <c r="B23" s="74" t="s">
        <v>320</v>
      </c>
      <c r="C23" s="74" t="s">
        <v>321</v>
      </c>
      <c r="D23" s="74" t="s">
        <v>70</v>
      </c>
      <c r="E23" s="74" t="s">
        <v>134</v>
      </c>
      <c r="F23" s="74" t="s">
        <v>135</v>
      </c>
      <c r="G23" s="74" t="s">
        <v>301</v>
      </c>
      <c r="H23" s="74" t="s">
        <v>302</v>
      </c>
      <c r="I23" s="87">
        <v>430000</v>
      </c>
      <c r="J23" s="87"/>
      <c r="K23" s="87"/>
      <c r="L23" s="87"/>
      <c r="M23" s="87"/>
      <c r="N23" s="87">
        <v>430000</v>
      </c>
      <c r="O23" s="87"/>
      <c r="P23" s="87"/>
      <c r="Q23" s="87"/>
      <c r="R23" s="87"/>
      <c r="S23" s="87"/>
      <c r="T23" s="87"/>
      <c r="U23" s="87"/>
      <c r="V23" s="87"/>
      <c r="W23" s="87"/>
    </row>
    <row r="24" ht="50.1" customHeight="1" spans="1:23">
      <c r="A24" s="74" t="s">
        <v>311</v>
      </c>
      <c r="B24" s="74" t="s">
        <v>322</v>
      </c>
      <c r="C24" s="74" t="s">
        <v>323</v>
      </c>
      <c r="D24" s="74" t="s">
        <v>70</v>
      </c>
      <c r="E24" s="74" t="s">
        <v>142</v>
      </c>
      <c r="F24" s="74" t="s">
        <v>143</v>
      </c>
      <c r="G24" s="74" t="s">
        <v>301</v>
      </c>
      <c r="H24" s="74" t="s">
        <v>302</v>
      </c>
      <c r="I24" s="87">
        <v>441500</v>
      </c>
      <c r="J24" s="87"/>
      <c r="K24" s="87"/>
      <c r="L24" s="87"/>
      <c r="M24" s="87"/>
      <c r="N24" s="87">
        <v>441500</v>
      </c>
      <c r="O24" s="87"/>
      <c r="P24" s="87"/>
      <c r="Q24" s="87"/>
      <c r="R24" s="87"/>
      <c r="S24" s="87"/>
      <c r="T24" s="87"/>
      <c r="U24" s="87"/>
      <c r="V24" s="87"/>
      <c r="W24" s="87"/>
    </row>
    <row r="25" ht="18.75" customHeight="1" spans="1:23">
      <c r="A25" s="39" t="s">
        <v>192</v>
      </c>
      <c r="B25" s="40"/>
      <c r="C25" s="40"/>
      <c r="D25" s="40"/>
      <c r="E25" s="40"/>
      <c r="F25" s="40"/>
      <c r="G25" s="40"/>
      <c r="H25" s="41"/>
      <c r="I25" s="87">
        <v>6325097.48</v>
      </c>
      <c r="J25" s="87">
        <v>360000</v>
      </c>
      <c r="K25" s="87">
        <v>360000</v>
      </c>
      <c r="L25" s="87"/>
      <c r="M25" s="87"/>
      <c r="N25" s="87">
        <v>5745897.48</v>
      </c>
      <c r="O25" s="87"/>
      <c r="P25" s="87"/>
      <c r="Q25" s="87"/>
      <c r="R25" s="87">
        <v>219200</v>
      </c>
      <c r="S25" s="87"/>
      <c r="T25" s="87"/>
      <c r="U25" s="87"/>
      <c r="V25" s="87"/>
      <c r="W25" s="87">
        <v>219200</v>
      </c>
    </row>
  </sheetData>
  <mergeCells count="28">
    <mergeCell ref="A2:W2"/>
    <mergeCell ref="A3:H3"/>
    <mergeCell ref="J4:M4"/>
    <mergeCell ref="N4:P4"/>
    <mergeCell ref="R4:W4"/>
    <mergeCell ref="A25:H25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46"/>
  <sheetViews>
    <sheetView showZeros="0" topLeftCell="A4" workbookViewId="0">
      <selection activeCell="A1" sqref="A1"/>
    </sheetView>
  </sheetViews>
  <sheetFormatPr defaultColWidth="9.125" defaultRowHeight="12" customHeight="1"/>
  <cols>
    <col min="1" max="1" width="34.25" customWidth="1"/>
    <col min="2" max="2" width="29" customWidth="1"/>
    <col min="3" max="5" width="23.625" customWidth="1"/>
    <col min="6" max="6" width="11.25" customWidth="1"/>
    <col min="7" max="7" width="25.125" customWidth="1"/>
    <col min="8" max="8" width="15.625" customWidth="1"/>
    <col min="9" max="9" width="13.375" customWidth="1"/>
    <col min="10" max="10" width="18.875" customWidth="1"/>
  </cols>
  <sheetData>
    <row r="1" ht="18" customHeight="1" spans="1:10">
      <c r="J1" s="12" t="s">
        <v>324</v>
      </c>
    </row>
    <row r="2" ht="39.75" customHeight="1" spans="1:10">
      <c r="A2" s="70" t="str">
        <f>"2026"&amp;"年部门项目支出绩效目标表"</f>
        <v>2026年部门项目支出绩效目标表</v>
      </c>
      <c r="B2" s="13"/>
      <c r="C2" s="13"/>
      <c r="D2" s="13"/>
      <c r="E2" s="13"/>
      <c r="F2" s="71"/>
      <c r="G2" s="13"/>
      <c r="H2" s="71"/>
      <c r="I2" s="71"/>
      <c r="J2" s="13"/>
    </row>
    <row r="3" ht="17.25" customHeight="1" spans="1:10">
      <c r="A3" s="14" t="str">
        <f>"单位名称："&amp;"昆明市五华区农业农村局"</f>
        <v>单位名称：昆明市五华区农业农村局</v>
      </c>
    </row>
    <row r="4" ht="44.25" customHeight="1" spans="1:10">
      <c r="A4" s="72" t="s">
        <v>204</v>
      </c>
      <c r="B4" s="72" t="s">
        <v>325</v>
      </c>
      <c r="C4" s="72" t="s">
        <v>326</v>
      </c>
      <c r="D4" s="72" t="s">
        <v>327</v>
      </c>
      <c r="E4" s="72" t="s">
        <v>328</v>
      </c>
      <c r="F4" s="73" t="s">
        <v>329</v>
      </c>
      <c r="G4" s="72" t="s">
        <v>330</v>
      </c>
      <c r="H4" s="73" t="s">
        <v>331</v>
      </c>
      <c r="I4" s="73" t="s">
        <v>332</v>
      </c>
      <c r="J4" s="72" t="s">
        <v>333</v>
      </c>
    </row>
    <row r="5" ht="18.75" customHeight="1" spans="1:10">
      <c r="A5" s="139">
        <v>1</v>
      </c>
      <c r="B5" s="139">
        <v>2</v>
      </c>
      <c r="C5" s="139">
        <v>3</v>
      </c>
      <c r="D5" s="139">
        <v>4</v>
      </c>
      <c r="E5" s="139">
        <v>5</v>
      </c>
      <c r="F5" s="31">
        <v>6</v>
      </c>
      <c r="G5" s="139">
        <v>7</v>
      </c>
      <c r="H5" s="31">
        <v>8</v>
      </c>
      <c r="I5" s="31">
        <v>9</v>
      </c>
      <c r="J5" s="139">
        <v>10</v>
      </c>
    </row>
    <row r="6" ht="42" customHeight="1" spans="1:10">
      <c r="A6" s="34" t="s">
        <v>70</v>
      </c>
      <c r="B6" s="74"/>
      <c r="C6" s="74"/>
      <c r="D6" s="74"/>
      <c r="E6" s="61"/>
      <c r="F6" s="75"/>
      <c r="G6" s="61"/>
      <c r="H6" s="75"/>
      <c r="I6" s="75"/>
      <c r="J6" s="61"/>
    </row>
    <row r="7" ht="42" customHeight="1" spans="1:10">
      <c r="A7" s="140" t="s">
        <v>70</v>
      </c>
      <c r="B7" s="33"/>
      <c r="C7" s="33"/>
      <c r="D7" s="33"/>
      <c r="E7" s="34"/>
      <c r="F7" s="33"/>
      <c r="G7" s="34"/>
      <c r="H7" s="33"/>
      <c r="I7" s="33"/>
      <c r="J7" s="34"/>
    </row>
    <row r="8" ht="42" customHeight="1" spans="1:10">
      <c r="A8" s="141" t="s">
        <v>313</v>
      </c>
      <c r="B8" s="33" t="s">
        <v>334</v>
      </c>
      <c r="C8" s="33" t="s">
        <v>335</v>
      </c>
      <c r="D8" s="33" t="s">
        <v>336</v>
      </c>
      <c r="E8" s="34" t="s">
        <v>337</v>
      </c>
      <c r="F8" s="33" t="s">
        <v>338</v>
      </c>
      <c r="G8" s="34" t="s">
        <v>339</v>
      </c>
      <c r="H8" s="33" t="s">
        <v>340</v>
      </c>
      <c r="I8" s="33" t="s">
        <v>341</v>
      </c>
      <c r="J8" s="34" t="s">
        <v>342</v>
      </c>
    </row>
    <row r="9" ht="51.75" customHeight="1" spans="1:10">
      <c r="A9" s="141" t="s">
        <v>313</v>
      </c>
      <c r="B9" s="33" t="s">
        <v>334</v>
      </c>
      <c r="C9" s="33" t="s">
        <v>343</v>
      </c>
      <c r="D9" s="33" t="s">
        <v>344</v>
      </c>
      <c r="E9" s="34" t="s">
        <v>345</v>
      </c>
      <c r="F9" s="33" t="s">
        <v>338</v>
      </c>
      <c r="G9" s="34" t="s">
        <v>346</v>
      </c>
      <c r="H9" s="33" t="s">
        <v>347</v>
      </c>
      <c r="I9" s="33" t="s">
        <v>348</v>
      </c>
      <c r="J9" s="34" t="s">
        <v>342</v>
      </c>
    </row>
    <row r="10" ht="61.5" customHeight="1" spans="1:10">
      <c r="A10" s="141" t="s">
        <v>313</v>
      </c>
      <c r="B10" s="33" t="s">
        <v>334</v>
      </c>
      <c r="C10" s="33" t="s">
        <v>349</v>
      </c>
      <c r="D10" s="33" t="s">
        <v>350</v>
      </c>
      <c r="E10" s="34" t="s">
        <v>350</v>
      </c>
      <c r="F10" s="33" t="s">
        <v>351</v>
      </c>
      <c r="G10" s="34" t="s">
        <v>352</v>
      </c>
      <c r="H10" s="33" t="s">
        <v>353</v>
      </c>
      <c r="I10" s="33" t="s">
        <v>341</v>
      </c>
      <c r="J10" s="34" t="s">
        <v>342</v>
      </c>
    </row>
    <row r="11" ht="42" customHeight="1" spans="1:10">
      <c r="A11" s="141" t="s">
        <v>304</v>
      </c>
      <c r="B11" s="33" t="s">
        <v>354</v>
      </c>
      <c r="C11" s="33" t="s">
        <v>335</v>
      </c>
      <c r="D11" s="33" t="s">
        <v>336</v>
      </c>
      <c r="E11" s="34" t="s">
        <v>355</v>
      </c>
      <c r="F11" s="33" t="s">
        <v>351</v>
      </c>
      <c r="G11" s="34" t="s">
        <v>356</v>
      </c>
      <c r="H11" s="33" t="s">
        <v>353</v>
      </c>
      <c r="I11" s="33" t="s">
        <v>341</v>
      </c>
      <c r="J11" s="34" t="s">
        <v>357</v>
      </c>
    </row>
    <row r="12" ht="42" customHeight="1" spans="1:10">
      <c r="A12" s="141" t="s">
        <v>304</v>
      </c>
      <c r="B12" s="33" t="s">
        <v>354</v>
      </c>
      <c r="C12" s="33" t="s">
        <v>335</v>
      </c>
      <c r="D12" s="33" t="s">
        <v>336</v>
      </c>
      <c r="E12" s="34" t="s">
        <v>358</v>
      </c>
      <c r="F12" s="33" t="s">
        <v>351</v>
      </c>
      <c r="G12" s="34" t="s">
        <v>352</v>
      </c>
      <c r="H12" s="33" t="s">
        <v>353</v>
      </c>
      <c r="I12" s="33" t="s">
        <v>341</v>
      </c>
      <c r="J12" s="34" t="s">
        <v>359</v>
      </c>
    </row>
    <row r="13" ht="42" customHeight="1" spans="1:10">
      <c r="A13" s="141" t="s">
        <v>304</v>
      </c>
      <c r="B13" s="33" t="s">
        <v>354</v>
      </c>
      <c r="C13" s="33" t="s">
        <v>335</v>
      </c>
      <c r="D13" s="33" t="s">
        <v>336</v>
      </c>
      <c r="E13" s="34" t="s">
        <v>360</v>
      </c>
      <c r="F13" s="33" t="s">
        <v>338</v>
      </c>
      <c r="G13" s="34" t="s">
        <v>361</v>
      </c>
      <c r="H13" s="33" t="s">
        <v>362</v>
      </c>
      <c r="I13" s="33" t="s">
        <v>341</v>
      </c>
      <c r="J13" s="34" t="s">
        <v>363</v>
      </c>
    </row>
    <row r="14" ht="42" customHeight="1" spans="1:10">
      <c r="A14" s="141" t="s">
        <v>304</v>
      </c>
      <c r="B14" s="33" t="s">
        <v>354</v>
      </c>
      <c r="C14" s="33" t="s">
        <v>335</v>
      </c>
      <c r="D14" s="33" t="s">
        <v>336</v>
      </c>
      <c r="E14" s="34" t="s">
        <v>364</v>
      </c>
      <c r="F14" s="33" t="s">
        <v>351</v>
      </c>
      <c r="G14" s="34" t="s">
        <v>356</v>
      </c>
      <c r="H14" s="33" t="s">
        <v>353</v>
      </c>
      <c r="I14" s="33" t="s">
        <v>341</v>
      </c>
      <c r="J14" s="34" t="s">
        <v>365</v>
      </c>
    </row>
    <row r="15" ht="42" customHeight="1" spans="1:10">
      <c r="A15" s="141" t="s">
        <v>304</v>
      </c>
      <c r="B15" s="33" t="s">
        <v>354</v>
      </c>
      <c r="C15" s="33" t="s">
        <v>335</v>
      </c>
      <c r="D15" s="33" t="s">
        <v>366</v>
      </c>
      <c r="E15" s="34" t="s">
        <v>367</v>
      </c>
      <c r="F15" s="33" t="s">
        <v>338</v>
      </c>
      <c r="G15" s="34" t="s">
        <v>368</v>
      </c>
      <c r="H15" s="33"/>
      <c r="I15" s="33" t="s">
        <v>348</v>
      </c>
      <c r="J15" s="34" t="s">
        <v>369</v>
      </c>
    </row>
    <row r="16" ht="42" customHeight="1" spans="1:10">
      <c r="A16" s="141" t="s">
        <v>304</v>
      </c>
      <c r="B16" s="33" t="s">
        <v>354</v>
      </c>
      <c r="C16" s="33" t="s">
        <v>343</v>
      </c>
      <c r="D16" s="33" t="s">
        <v>370</v>
      </c>
      <c r="E16" s="34" t="s">
        <v>371</v>
      </c>
      <c r="F16" s="33"/>
      <c r="G16" s="34" t="s">
        <v>372</v>
      </c>
      <c r="H16" s="33"/>
      <c r="I16" s="33" t="s">
        <v>348</v>
      </c>
      <c r="J16" s="34" t="s">
        <v>373</v>
      </c>
    </row>
    <row r="17" ht="42" customHeight="1" spans="1:10">
      <c r="A17" s="141" t="s">
        <v>304</v>
      </c>
      <c r="B17" s="33" t="s">
        <v>354</v>
      </c>
      <c r="C17" s="33" t="s">
        <v>343</v>
      </c>
      <c r="D17" s="33" t="s">
        <v>370</v>
      </c>
      <c r="E17" s="34" t="s">
        <v>374</v>
      </c>
      <c r="F17" s="33"/>
      <c r="G17" s="34" t="s">
        <v>375</v>
      </c>
      <c r="H17" s="33"/>
      <c r="I17" s="33" t="s">
        <v>348</v>
      </c>
      <c r="J17" s="34" t="s">
        <v>376</v>
      </c>
    </row>
    <row r="18" ht="42" customHeight="1" spans="1:10">
      <c r="A18" s="141" t="s">
        <v>304</v>
      </c>
      <c r="B18" s="33" t="s">
        <v>354</v>
      </c>
      <c r="C18" s="33" t="s">
        <v>343</v>
      </c>
      <c r="D18" s="33" t="s">
        <v>370</v>
      </c>
      <c r="E18" s="34" t="s">
        <v>377</v>
      </c>
      <c r="F18" s="33"/>
      <c r="G18" s="34" t="s">
        <v>378</v>
      </c>
      <c r="H18" s="33"/>
      <c r="I18" s="33" t="s">
        <v>348</v>
      </c>
      <c r="J18" s="34" t="s">
        <v>379</v>
      </c>
    </row>
    <row r="19" ht="42" customHeight="1" spans="1:10">
      <c r="A19" s="141" t="s">
        <v>304</v>
      </c>
      <c r="B19" s="33" t="s">
        <v>354</v>
      </c>
      <c r="C19" s="33" t="s">
        <v>343</v>
      </c>
      <c r="D19" s="33" t="s">
        <v>370</v>
      </c>
      <c r="E19" s="34" t="s">
        <v>380</v>
      </c>
      <c r="F19" s="33" t="s">
        <v>351</v>
      </c>
      <c r="G19" s="34" t="s">
        <v>381</v>
      </c>
      <c r="H19" s="33" t="s">
        <v>382</v>
      </c>
      <c r="I19" s="33" t="s">
        <v>341</v>
      </c>
      <c r="J19" s="34" t="s">
        <v>383</v>
      </c>
    </row>
    <row r="20" ht="42" customHeight="1" spans="1:10">
      <c r="A20" s="141" t="s">
        <v>304</v>
      </c>
      <c r="B20" s="33" t="s">
        <v>354</v>
      </c>
      <c r="C20" s="33" t="s">
        <v>343</v>
      </c>
      <c r="D20" s="33" t="s">
        <v>370</v>
      </c>
      <c r="E20" s="34" t="s">
        <v>384</v>
      </c>
      <c r="F20" s="33" t="s">
        <v>351</v>
      </c>
      <c r="G20" s="34" t="s">
        <v>352</v>
      </c>
      <c r="H20" s="33" t="s">
        <v>353</v>
      </c>
      <c r="I20" s="33" t="s">
        <v>348</v>
      </c>
      <c r="J20" s="34" t="s">
        <v>385</v>
      </c>
    </row>
    <row r="21" ht="42" customHeight="1" spans="1:10">
      <c r="A21" s="141" t="s">
        <v>304</v>
      </c>
      <c r="B21" s="33" t="s">
        <v>354</v>
      </c>
      <c r="C21" s="33" t="s">
        <v>349</v>
      </c>
      <c r="D21" s="33" t="s">
        <v>350</v>
      </c>
      <c r="E21" s="34" t="s">
        <v>386</v>
      </c>
      <c r="F21" s="33" t="s">
        <v>351</v>
      </c>
      <c r="G21" s="34" t="s">
        <v>352</v>
      </c>
      <c r="H21" s="33" t="s">
        <v>353</v>
      </c>
      <c r="I21" s="33" t="s">
        <v>341</v>
      </c>
      <c r="J21" s="34" t="s">
        <v>387</v>
      </c>
    </row>
    <row r="22" ht="42" customHeight="1" spans="1:10">
      <c r="A22" s="141" t="s">
        <v>304</v>
      </c>
      <c r="B22" s="33" t="s">
        <v>354</v>
      </c>
      <c r="C22" s="33" t="s">
        <v>388</v>
      </c>
      <c r="D22" s="33" t="s">
        <v>389</v>
      </c>
      <c r="E22" s="34" t="s">
        <v>390</v>
      </c>
      <c r="F22" s="33" t="s">
        <v>391</v>
      </c>
      <c r="G22" s="34" t="s">
        <v>392</v>
      </c>
      <c r="H22" s="33" t="s">
        <v>353</v>
      </c>
      <c r="I22" s="33" t="s">
        <v>341</v>
      </c>
      <c r="J22" s="34" t="s">
        <v>393</v>
      </c>
    </row>
    <row r="23" ht="42" customHeight="1" spans="1:10">
      <c r="A23" s="141" t="s">
        <v>304</v>
      </c>
      <c r="B23" s="33" t="s">
        <v>354</v>
      </c>
      <c r="C23" s="33" t="s">
        <v>388</v>
      </c>
      <c r="D23" s="33" t="s">
        <v>394</v>
      </c>
      <c r="E23" s="34" t="s">
        <v>395</v>
      </c>
      <c r="F23" s="33"/>
      <c r="G23" s="34" t="s">
        <v>396</v>
      </c>
      <c r="H23" s="33"/>
      <c r="I23" s="33" t="s">
        <v>348</v>
      </c>
      <c r="J23" s="34" t="s">
        <v>397</v>
      </c>
    </row>
    <row r="24" ht="42" customHeight="1" spans="1:10">
      <c r="A24" s="141" t="s">
        <v>300</v>
      </c>
      <c r="B24" s="33" t="s">
        <v>398</v>
      </c>
      <c r="C24" s="33" t="s">
        <v>335</v>
      </c>
      <c r="D24" s="33" t="s">
        <v>336</v>
      </c>
      <c r="E24" s="34" t="s">
        <v>399</v>
      </c>
      <c r="F24" s="33" t="s">
        <v>351</v>
      </c>
      <c r="G24" s="34" t="s">
        <v>83</v>
      </c>
      <c r="H24" s="33" t="s">
        <v>340</v>
      </c>
      <c r="I24" s="33" t="s">
        <v>341</v>
      </c>
      <c r="J24" s="34" t="s">
        <v>400</v>
      </c>
    </row>
    <row r="25" ht="42" customHeight="1" spans="1:10">
      <c r="A25" s="141" t="s">
        <v>300</v>
      </c>
      <c r="B25" s="33" t="s">
        <v>398</v>
      </c>
      <c r="C25" s="33" t="s">
        <v>335</v>
      </c>
      <c r="D25" s="33" t="s">
        <v>336</v>
      </c>
      <c r="E25" s="34" t="s">
        <v>401</v>
      </c>
      <c r="F25" s="33" t="s">
        <v>338</v>
      </c>
      <c r="G25" s="34" t="s">
        <v>402</v>
      </c>
      <c r="H25" s="33" t="s">
        <v>403</v>
      </c>
      <c r="I25" s="33" t="s">
        <v>341</v>
      </c>
      <c r="J25" s="34" t="s">
        <v>404</v>
      </c>
    </row>
    <row r="26" ht="42" customHeight="1" spans="1:10">
      <c r="A26" s="141" t="s">
        <v>300</v>
      </c>
      <c r="B26" s="33" t="s">
        <v>398</v>
      </c>
      <c r="C26" s="33" t="s">
        <v>335</v>
      </c>
      <c r="D26" s="33" t="s">
        <v>336</v>
      </c>
      <c r="E26" s="34" t="s">
        <v>405</v>
      </c>
      <c r="F26" s="33"/>
      <c r="G26" s="34" t="s">
        <v>406</v>
      </c>
      <c r="H26" s="33" t="s">
        <v>407</v>
      </c>
      <c r="I26" s="33" t="s">
        <v>341</v>
      </c>
      <c r="J26" s="34" t="s">
        <v>408</v>
      </c>
    </row>
    <row r="27" ht="65.25" customHeight="1" spans="1:10">
      <c r="A27" s="141" t="s">
        <v>300</v>
      </c>
      <c r="B27" s="33" t="s">
        <v>398</v>
      </c>
      <c r="C27" s="33" t="s">
        <v>335</v>
      </c>
      <c r="D27" s="33" t="s">
        <v>409</v>
      </c>
      <c r="E27" s="34" t="s">
        <v>410</v>
      </c>
      <c r="F27" s="33" t="s">
        <v>351</v>
      </c>
      <c r="G27" s="34" t="s">
        <v>411</v>
      </c>
      <c r="H27" s="33" t="s">
        <v>353</v>
      </c>
      <c r="I27" s="33" t="s">
        <v>341</v>
      </c>
      <c r="J27" s="34" t="s">
        <v>412</v>
      </c>
    </row>
    <row r="28" ht="42" customHeight="1" spans="1:10">
      <c r="A28" s="141" t="s">
        <v>300</v>
      </c>
      <c r="B28" s="33" t="s">
        <v>398</v>
      </c>
      <c r="C28" s="33" t="s">
        <v>335</v>
      </c>
      <c r="D28" s="33" t="s">
        <v>409</v>
      </c>
      <c r="E28" s="34" t="s">
        <v>413</v>
      </c>
      <c r="F28" s="33" t="s">
        <v>338</v>
      </c>
      <c r="G28" s="34" t="s">
        <v>392</v>
      </c>
      <c r="H28" s="33" t="s">
        <v>353</v>
      </c>
      <c r="I28" s="33" t="s">
        <v>341</v>
      </c>
      <c r="J28" s="34" t="s">
        <v>414</v>
      </c>
    </row>
    <row r="29" ht="42" customHeight="1" spans="1:10">
      <c r="A29" s="141" t="s">
        <v>300</v>
      </c>
      <c r="B29" s="33" t="s">
        <v>398</v>
      </c>
      <c r="C29" s="33" t="s">
        <v>335</v>
      </c>
      <c r="D29" s="33" t="s">
        <v>409</v>
      </c>
      <c r="E29" s="34" t="s">
        <v>415</v>
      </c>
      <c r="F29" s="33"/>
      <c r="G29" s="34" t="s">
        <v>416</v>
      </c>
      <c r="H29" s="33"/>
      <c r="I29" s="33" t="s">
        <v>348</v>
      </c>
      <c r="J29" s="34" t="s">
        <v>417</v>
      </c>
    </row>
    <row r="30" ht="42" customHeight="1" spans="1:10">
      <c r="A30" s="141" t="s">
        <v>300</v>
      </c>
      <c r="B30" s="33" t="s">
        <v>398</v>
      </c>
      <c r="C30" s="33" t="s">
        <v>335</v>
      </c>
      <c r="D30" s="33" t="s">
        <v>366</v>
      </c>
      <c r="E30" s="34" t="s">
        <v>418</v>
      </c>
      <c r="F30" s="33" t="s">
        <v>351</v>
      </c>
      <c r="G30" s="34" t="s">
        <v>419</v>
      </c>
      <c r="H30" s="33" t="s">
        <v>353</v>
      </c>
      <c r="I30" s="33" t="s">
        <v>341</v>
      </c>
      <c r="J30" s="34" t="s">
        <v>420</v>
      </c>
    </row>
    <row r="31" ht="81.75" customHeight="1" spans="1:10">
      <c r="A31" s="141" t="s">
        <v>300</v>
      </c>
      <c r="B31" s="33" t="s">
        <v>398</v>
      </c>
      <c r="C31" s="33" t="s">
        <v>343</v>
      </c>
      <c r="D31" s="33" t="s">
        <v>344</v>
      </c>
      <c r="E31" s="34" t="s">
        <v>421</v>
      </c>
      <c r="F31" s="33"/>
      <c r="G31" s="34" t="s">
        <v>422</v>
      </c>
      <c r="H31" s="33"/>
      <c r="I31" s="33" t="s">
        <v>348</v>
      </c>
      <c r="J31" s="34" t="s">
        <v>423</v>
      </c>
    </row>
    <row r="32" ht="60.75" customHeight="1" spans="1:10">
      <c r="A32" s="141" t="s">
        <v>300</v>
      </c>
      <c r="B32" s="33" t="s">
        <v>398</v>
      </c>
      <c r="C32" s="33" t="s">
        <v>343</v>
      </c>
      <c r="D32" s="33" t="s">
        <v>370</v>
      </c>
      <c r="E32" s="34" t="s">
        <v>424</v>
      </c>
      <c r="F32" s="33"/>
      <c r="G32" s="34" t="s">
        <v>425</v>
      </c>
      <c r="H32" s="33"/>
      <c r="I32" s="33" t="s">
        <v>348</v>
      </c>
      <c r="J32" s="34" t="s">
        <v>426</v>
      </c>
    </row>
    <row r="33" ht="57" customHeight="1" spans="1:10">
      <c r="A33" s="141" t="s">
        <v>300</v>
      </c>
      <c r="B33" s="33" t="s">
        <v>398</v>
      </c>
      <c r="C33" s="33" t="s">
        <v>343</v>
      </c>
      <c r="D33" s="33" t="s">
        <v>370</v>
      </c>
      <c r="E33" s="34" t="s">
        <v>427</v>
      </c>
      <c r="F33" s="33" t="s">
        <v>338</v>
      </c>
      <c r="G33" s="34" t="s">
        <v>428</v>
      </c>
      <c r="H33" s="33"/>
      <c r="I33" s="33" t="s">
        <v>348</v>
      </c>
      <c r="J33" s="34" t="s">
        <v>429</v>
      </c>
    </row>
    <row r="34" ht="49.5" customHeight="1" spans="1:10">
      <c r="A34" s="141" t="s">
        <v>300</v>
      </c>
      <c r="B34" s="33" t="s">
        <v>398</v>
      </c>
      <c r="C34" s="33" t="s">
        <v>349</v>
      </c>
      <c r="D34" s="33" t="s">
        <v>350</v>
      </c>
      <c r="E34" s="34" t="s">
        <v>430</v>
      </c>
      <c r="F34" s="33" t="s">
        <v>351</v>
      </c>
      <c r="G34" s="34" t="s">
        <v>352</v>
      </c>
      <c r="H34" s="33" t="s">
        <v>353</v>
      </c>
      <c r="I34" s="33" t="s">
        <v>341</v>
      </c>
      <c r="J34" s="34" t="s">
        <v>431</v>
      </c>
    </row>
    <row r="35" ht="42" customHeight="1" spans="1:10">
      <c r="A35" s="141" t="s">
        <v>300</v>
      </c>
      <c r="B35" s="33" t="s">
        <v>398</v>
      </c>
      <c r="C35" s="33" t="s">
        <v>388</v>
      </c>
      <c r="D35" s="33" t="s">
        <v>389</v>
      </c>
      <c r="E35" s="34" t="s">
        <v>432</v>
      </c>
      <c r="F35" s="33" t="s">
        <v>391</v>
      </c>
      <c r="G35" s="34" t="s">
        <v>433</v>
      </c>
      <c r="H35" s="33" t="s">
        <v>434</v>
      </c>
      <c r="I35" s="33" t="s">
        <v>341</v>
      </c>
      <c r="J35" s="34" t="s">
        <v>435</v>
      </c>
    </row>
    <row r="36" ht="42" customHeight="1" spans="1:10">
      <c r="A36" s="141" t="s">
        <v>300</v>
      </c>
      <c r="B36" s="33" t="s">
        <v>398</v>
      </c>
      <c r="C36" s="33" t="s">
        <v>388</v>
      </c>
      <c r="D36" s="33" t="s">
        <v>389</v>
      </c>
      <c r="E36" s="34" t="s">
        <v>436</v>
      </c>
      <c r="F36" s="33" t="s">
        <v>391</v>
      </c>
      <c r="G36" s="34" t="s">
        <v>437</v>
      </c>
      <c r="H36" s="33" t="s">
        <v>434</v>
      </c>
      <c r="I36" s="33" t="s">
        <v>341</v>
      </c>
      <c r="J36" s="34" t="s">
        <v>438</v>
      </c>
    </row>
    <row r="37" ht="42" customHeight="1" spans="1:10">
      <c r="A37" s="141" t="s">
        <v>300</v>
      </c>
      <c r="B37" s="33" t="s">
        <v>398</v>
      </c>
      <c r="C37" s="33" t="s">
        <v>388</v>
      </c>
      <c r="D37" s="33" t="s">
        <v>389</v>
      </c>
      <c r="E37" s="34" t="s">
        <v>439</v>
      </c>
      <c r="F37" s="33" t="s">
        <v>391</v>
      </c>
      <c r="G37" s="34" t="s">
        <v>440</v>
      </c>
      <c r="H37" s="33" t="s">
        <v>434</v>
      </c>
      <c r="I37" s="33" t="s">
        <v>341</v>
      </c>
      <c r="J37" s="34" t="s">
        <v>441</v>
      </c>
    </row>
    <row r="38" ht="42" customHeight="1" spans="1:10">
      <c r="A38" s="141" t="s">
        <v>300</v>
      </c>
      <c r="B38" s="33" t="s">
        <v>398</v>
      </c>
      <c r="C38" s="33" t="s">
        <v>388</v>
      </c>
      <c r="D38" s="33" t="s">
        <v>389</v>
      </c>
      <c r="E38" s="34" t="s">
        <v>442</v>
      </c>
      <c r="F38" s="33" t="s">
        <v>391</v>
      </c>
      <c r="G38" s="34" t="s">
        <v>392</v>
      </c>
      <c r="H38" s="33" t="s">
        <v>353</v>
      </c>
      <c r="I38" s="33" t="s">
        <v>341</v>
      </c>
      <c r="J38" s="34" t="s">
        <v>443</v>
      </c>
    </row>
    <row r="39" ht="42" customHeight="1" spans="1:10">
      <c r="A39" s="141" t="s">
        <v>306</v>
      </c>
      <c r="B39" s="33" t="s">
        <v>444</v>
      </c>
      <c r="C39" s="33" t="s">
        <v>335</v>
      </c>
      <c r="D39" s="33" t="s">
        <v>336</v>
      </c>
      <c r="E39" s="34" t="s">
        <v>445</v>
      </c>
      <c r="F39" s="33" t="s">
        <v>338</v>
      </c>
      <c r="G39" s="34" t="s">
        <v>402</v>
      </c>
      <c r="H39" s="33" t="s">
        <v>446</v>
      </c>
      <c r="I39" s="33" t="s">
        <v>341</v>
      </c>
      <c r="J39" s="34" t="s">
        <v>447</v>
      </c>
    </row>
    <row r="40" ht="42" customHeight="1" spans="1:10">
      <c r="A40" s="141" t="s">
        <v>306</v>
      </c>
      <c r="B40" s="33" t="s">
        <v>444</v>
      </c>
      <c r="C40" s="33" t="s">
        <v>335</v>
      </c>
      <c r="D40" s="33" t="s">
        <v>409</v>
      </c>
      <c r="E40" s="34" t="s">
        <v>448</v>
      </c>
      <c r="F40" s="33" t="s">
        <v>351</v>
      </c>
      <c r="G40" s="34" t="s">
        <v>411</v>
      </c>
      <c r="H40" s="33" t="s">
        <v>353</v>
      </c>
      <c r="I40" s="33" t="s">
        <v>341</v>
      </c>
      <c r="J40" s="34" t="s">
        <v>449</v>
      </c>
    </row>
    <row r="41" ht="42" customHeight="1" spans="1:10">
      <c r="A41" s="141" t="s">
        <v>306</v>
      </c>
      <c r="B41" s="33" t="s">
        <v>444</v>
      </c>
      <c r="C41" s="33" t="s">
        <v>335</v>
      </c>
      <c r="D41" s="33" t="s">
        <v>409</v>
      </c>
      <c r="E41" s="34" t="s">
        <v>450</v>
      </c>
      <c r="F41" s="33" t="s">
        <v>351</v>
      </c>
      <c r="G41" s="34" t="s">
        <v>352</v>
      </c>
      <c r="H41" s="33" t="s">
        <v>353</v>
      </c>
      <c r="I41" s="33" t="s">
        <v>341</v>
      </c>
      <c r="J41" s="34" t="s">
        <v>451</v>
      </c>
    </row>
    <row r="42" ht="42" customHeight="1" spans="1:10">
      <c r="A42" s="141" t="s">
        <v>306</v>
      </c>
      <c r="B42" s="33" t="s">
        <v>444</v>
      </c>
      <c r="C42" s="33" t="s">
        <v>335</v>
      </c>
      <c r="D42" s="33" t="s">
        <v>366</v>
      </c>
      <c r="E42" s="34" t="s">
        <v>452</v>
      </c>
      <c r="F42" s="33" t="s">
        <v>338</v>
      </c>
      <c r="G42" s="34" t="s">
        <v>453</v>
      </c>
      <c r="H42" s="33" t="s">
        <v>454</v>
      </c>
      <c r="I42" s="33" t="s">
        <v>348</v>
      </c>
      <c r="J42" s="34" t="s">
        <v>455</v>
      </c>
    </row>
    <row r="43" ht="42" customHeight="1" spans="1:10">
      <c r="A43" s="141" t="s">
        <v>306</v>
      </c>
      <c r="B43" s="33" t="s">
        <v>444</v>
      </c>
      <c r="C43" s="33" t="s">
        <v>343</v>
      </c>
      <c r="D43" s="33" t="s">
        <v>370</v>
      </c>
      <c r="E43" s="34" t="s">
        <v>456</v>
      </c>
      <c r="F43" s="33" t="s">
        <v>338</v>
      </c>
      <c r="G43" s="34" t="s">
        <v>428</v>
      </c>
      <c r="H43" s="33" t="s">
        <v>454</v>
      </c>
      <c r="I43" s="33" t="s">
        <v>348</v>
      </c>
      <c r="J43" s="34" t="s">
        <v>457</v>
      </c>
    </row>
    <row r="44" ht="42" customHeight="1" spans="1:10">
      <c r="A44" s="141" t="s">
        <v>306</v>
      </c>
      <c r="B44" s="33" t="s">
        <v>444</v>
      </c>
      <c r="C44" s="33" t="s">
        <v>343</v>
      </c>
      <c r="D44" s="33" t="s">
        <v>370</v>
      </c>
      <c r="E44" s="34" t="s">
        <v>458</v>
      </c>
      <c r="F44" s="33" t="s">
        <v>338</v>
      </c>
      <c r="G44" s="34" t="s">
        <v>428</v>
      </c>
      <c r="H44" s="33" t="s">
        <v>454</v>
      </c>
      <c r="I44" s="33" t="s">
        <v>348</v>
      </c>
      <c r="J44" s="34" t="s">
        <v>459</v>
      </c>
    </row>
    <row r="45" ht="42" customHeight="1" spans="1:10">
      <c r="A45" s="141" t="s">
        <v>306</v>
      </c>
      <c r="B45" s="33" t="s">
        <v>444</v>
      </c>
      <c r="C45" s="33" t="s">
        <v>343</v>
      </c>
      <c r="D45" s="33" t="s">
        <v>460</v>
      </c>
      <c r="E45" s="34" t="s">
        <v>461</v>
      </c>
      <c r="F45" s="33" t="s">
        <v>338</v>
      </c>
      <c r="G45" s="34" t="s">
        <v>462</v>
      </c>
      <c r="H45" s="33" t="s">
        <v>454</v>
      </c>
      <c r="I45" s="33" t="s">
        <v>348</v>
      </c>
      <c r="J45" s="34" t="s">
        <v>463</v>
      </c>
    </row>
    <row r="46" ht="42" customHeight="1" spans="1:10">
      <c r="A46" s="141" t="s">
        <v>306</v>
      </c>
      <c r="B46" s="33" t="s">
        <v>444</v>
      </c>
      <c r="C46" s="33" t="s">
        <v>349</v>
      </c>
      <c r="D46" s="33" t="s">
        <v>350</v>
      </c>
      <c r="E46" s="34" t="s">
        <v>464</v>
      </c>
      <c r="F46" s="33" t="s">
        <v>351</v>
      </c>
      <c r="G46" s="34" t="s">
        <v>352</v>
      </c>
      <c r="H46" s="33" t="s">
        <v>353</v>
      </c>
      <c r="I46" s="33" t="s">
        <v>348</v>
      </c>
      <c r="J46" s="34" t="s">
        <v>465</v>
      </c>
    </row>
  </sheetData>
  <mergeCells count="10">
    <mergeCell ref="A2:J2"/>
    <mergeCell ref="A3:H3"/>
    <mergeCell ref="A8:A10"/>
    <mergeCell ref="A11:A23"/>
    <mergeCell ref="A24:A38"/>
    <mergeCell ref="A39:A46"/>
    <mergeCell ref="B8:B10"/>
    <mergeCell ref="B11:B23"/>
    <mergeCell ref="B24:B38"/>
    <mergeCell ref="B39:B46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上级转移支付补助项目支出预算表11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2026-02-12T02:29:00Z</dcterms:created>
  <dcterms:modified xsi:type="dcterms:W3CDTF">2026-07-15T06:15:03Z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AA37CFA7A0304F47A8CF9D1B4BF9BB68_13</vt:lpwstr>
  </property>
  <property fmtid="{D5CDD505-2E9C-101B-9397-08002B2CF9AE}" pid="4" name="CalculationRule">
    <vt:i4>0</vt:i4>
  </property>
</Properties>
</file>