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firstSheet="6"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<sst xmlns="http://schemas.openxmlformats.org/spreadsheetml/2006/main" count="1265" uniqueCount="458">
  <si>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</si>
  <si>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</si>
  <si>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</si>
  <si>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</si>
  <si>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</si>
  <si>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</si>
  <si>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</si>
  <si>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</si>
  <si>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</si>
  <si>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</si>
  <si>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</si>
  <si>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</si>
  <si>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</si>
  <si>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</si>
  <si>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</si>
  <si>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</si>
  <si>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</si>
  <si>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</si>
  <si>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</si>
  <si>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</si>
  <si>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</si>
  <si>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</si>
  <si>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</si>
  <si>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</si>
  <si>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</si>
  <si>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</si>
  <si>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</si>
  <si>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</si>
  <si>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</si>
  <si>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</si>
  <si>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</si>
  <si>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</si>
  <si>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</si>
  <si>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</si>
  <si>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</si>
  <si>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</si>
  <si>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</si>
  <si>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</si>
  <si>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</si>
  <si>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</si>
  <si>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</si>
  <si>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</si>
  <si>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</si>
  <si>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</si>
  <si>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</si>
  <si>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</si>
  <si>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</si>
  <si>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</si>
  <si>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</si>
  <si>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</si>
  <si>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</si>
  <si>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</si>
  <si>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</si>
  <si>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</si>
  <si>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</si>
  <si>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</si>
  <si>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</si>
  <si>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</si>
  <si>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</si>
  <si>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</si>
  <si>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</si>
  <si>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</si>
  <si>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</si>
  <si>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</si>
  <si>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</si>
  <si>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</si>
  <si>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</si>
  <si>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</si>
  <si>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</si>
  <si>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105007</t>
  </si>
  <si>
    <t>云南省昆明市第二十四中学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</si>
  <si>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</si>
  <si>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</si>
  <si>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</si>
  <si>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</si>
  <si>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</si>
  <si>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</si>
  <si>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</si>
  <si>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</si>
  <si>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</si>
  <si>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</si>
  <si>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</si>
  <si>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</si>
  <si>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</si>
  <si>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</si>
  <si>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</si>
  <si>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</si>
  <si>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</si>
  <si>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</si>
  <si>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</si>
  <si>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</si>
  <si>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</si>
  <si>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</si>
  <si>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</si>
  <si>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</si>
  <si>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</si>
  <si>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</si>
  <si>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</si>
  <si>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</si>
  <si>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</si>
  <si>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</si>
  <si>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</si>
  <si>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</si>
  <si>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2050204</t>
  </si>
  <si>
    <t>高中教育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</si>
  <si>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</si>
  <si>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</si>
  <si>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</si>
  <si>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</si>
  <si>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</si>
  <si>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</si>
  <si>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</si>
  <si>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</si>
  <si>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</si>
  <si>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</si>
  <si>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</si>
  <si>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</si>
  <si>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</si>
  <si>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</si>
  <si>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</si>
  <si>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</si>
  <si>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</si>
  <si>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</si>
  <si>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</si>
  <si>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</si>
  <si>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</si>
  <si>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</si>
  <si>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</si>
  <si>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</si>
  <si>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</si>
  <si>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</si>
  <si>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</si>
  <si>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</si>
  <si>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229</t>
  </si>
  <si>
    <t>22960</t>
  </si>
  <si>
    <t>彩票公益金安排的支出</t>
  </si>
  <si>
    <t>2296003</t>
  </si>
  <si>
    <t>用于体育事业的彩票公益金支出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</si>
  <si>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</si>
  <si>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</si>
  <si>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</si>
  <si>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</si>
  <si>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</si>
  <si>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</si>
  <si>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</si>
  <si>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</si>
  <si>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</si>
  <si>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</si>
  <si>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</si>
  <si>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</si>
  <si>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</si>
  <si>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</si>
  <si>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</si>
  <si>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</si>
  <si>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</si>
  <si>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</si>
  <si>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</si>
  <si>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</si>
  <si>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</si>
  <si>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</si>
  <si>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</si>
  <si>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</si>
  <si>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</si>
  <si>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</si>
  <si>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</si>
  <si>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</si>
  <si>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</si>
  <si>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</si>
  <si>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</si>
  <si>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</si>
  <si>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</si>
  <si>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</si>
  <si>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</si>
  <si>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</si>
  <si>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</si>
  <si>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</si>
  <si>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</si>
  <si>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</si>
  <si>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</si>
  <si>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</si>
  <si>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</si>
  <si>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</si>
  <si>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</si>
  <si>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</si>
  <si>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备注：云南省昆明市第二十四中学2026年无一般公共预算“三公”经费支出预算安排。</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</si>
  <si>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</si>
  <si>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</si>
  <si>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</si>
  <si>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</si>
  <si>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</si>
  <si>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</si>
  <si>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</si>
  <si>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</si>
  <si>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</si>
  <si>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</si>
  <si>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</si>
  <si>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</si>
  <si>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</si>
  <si>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</si>
  <si>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</si>
  <si>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</si>
  <si>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</si>
  <si>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</si>
  <si>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</si>
  <si>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昆明市五华区教育局</t>
  </si>
  <si>
    <t>530102210000000001484</t>
  </si>
  <si>
    <t>事业人员工资支出</t>
  </si>
  <si>
    <t>30101</t>
  </si>
  <si>
    <t>基本工资</t>
  </si>
  <si>
    <t>30102</t>
  </si>
  <si>
    <t>津贴补贴</t>
  </si>
  <si>
    <t>30103</t>
  </si>
  <si>
    <t>奖金</t>
  </si>
  <si>
    <t>30107</t>
  </si>
  <si>
    <t>绩效工资</t>
  </si>
  <si>
    <t>530102210000000001485</t>
  </si>
  <si>
    <t>社会保障缴费</t>
  </si>
  <si>
    <t>30108</t>
  </si>
  <si>
    <t>机关事业单位基本养老保险缴费</t>
  </si>
  <si>
    <t>30109</t>
  </si>
  <si>
    <t>职业年金缴费</t>
  </si>
  <si>
    <t>30110</t>
  </si>
  <si>
    <t>职工基本医疗保险缴费</t>
  </si>
  <si>
    <t>30112</t>
  </si>
  <si>
    <t>其他社会保障缴费</t>
  </si>
  <si>
    <t>530102210000000001486</t>
  </si>
  <si>
    <t>30113</t>
  </si>
  <si>
    <t>530102210000000001490</t>
  </si>
  <si>
    <t>工会经费</t>
  </si>
  <si>
    <t>30228</t>
  </si>
  <si>
    <t>530102210000000001492</t>
  </si>
  <si>
    <t>其他商品服务支出</t>
  </si>
  <si>
    <t>30201</t>
  </si>
  <si>
    <t>办公费</t>
  </si>
  <si>
    <t>530102210000000001493</t>
  </si>
  <si>
    <t>一般公用经费</t>
  </si>
  <si>
    <t>30299</t>
  </si>
  <si>
    <t>其他商品和服务支出</t>
  </si>
  <si>
    <t>530102231100001273575</t>
  </si>
  <si>
    <t>离退休人员支出</t>
  </si>
  <si>
    <t>30305</t>
  </si>
  <si>
    <t>生活补助</t>
  </si>
  <si>
    <t>530102231100001460452</t>
  </si>
  <si>
    <t>事业人员绩效奖励</t>
  </si>
  <si>
    <t>530102241100002244332</t>
  </si>
  <si>
    <t>其他人员支出</t>
  </si>
  <si>
    <t>30199</t>
  </si>
  <si>
    <t>其他工资福利支出</t>
  </si>
  <si>
    <t>530102251100003677780</t>
  </si>
  <si>
    <t>离退休及特殊人员福利费</t>
  </si>
  <si>
    <t>530102261100004948540</t>
  </si>
  <si>
    <t>残疾人保障金</t>
  </si>
  <si>
    <t>预算05-1表</t>
  </si>
  <si>
    <t>项目分类</t>
  </si>
  <si>
    <t>项目单位</t>
  </si>
  <si>
    <t>经济科目编码</t>
  </si>
  <si>
    <t>经济科目名称</t>
  </si>
  <si>
    <t>本年拨款</t>
  </si>
  <si>
    <t>其中：本次下达</t>
  </si>
  <si>
    <t>对个人和家庭的补助</t>
  </si>
  <si>
    <t>530102241100002313586</t>
  </si>
  <si>
    <t>五华区基础教育学校书记、校长职级资金</t>
  </si>
  <si>
    <t>30309</t>
  </si>
  <si>
    <t>奖励金</t>
  </si>
  <si>
    <t>民生类</t>
  </si>
  <si>
    <t>530102261100005140910</t>
  </si>
  <si>
    <t>城乡义务教育生均公用经费</t>
  </si>
  <si>
    <t>30206</t>
  </si>
  <si>
    <t>电费</t>
  </si>
  <si>
    <t>30207</t>
  </si>
  <si>
    <t>邮电费</t>
  </si>
  <si>
    <t>530102261100005140911</t>
  </si>
  <si>
    <t>义教阶段特殊教育学校随班就读残疾学生生均公用经费</t>
  </si>
  <si>
    <t>530102261100005140912</t>
  </si>
  <si>
    <t>普通高中生均公用经费</t>
  </si>
  <si>
    <t>30205</t>
  </si>
  <si>
    <t>水费</t>
  </si>
  <si>
    <t>30209</t>
  </si>
  <si>
    <t>物业管理费</t>
  </si>
  <si>
    <t>30227</t>
  </si>
  <si>
    <t>委托业务费</t>
  </si>
  <si>
    <t>31003</t>
  </si>
  <si>
    <t>专用设备购置</t>
  </si>
  <si>
    <t>事业发展类</t>
  </si>
  <si>
    <t>530102251100004416046</t>
  </si>
  <si>
    <t>昆财教【2025】67号2025年体彩公益金项目资金</t>
  </si>
  <si>
    <t>530102261100005142334</t>
  </si>
  <si>
    <t>课后服务经费</t>
  </si>
  <si>
    <t>30226</t>
  </si>
  <si>
    <t>劳务费</t>
  </si>
  <si>
    <t>预算05-2表</t>
  </si>
  <si>
    <t>项目年度绩效目标</t>
  </si>
  <si>
    <t>一级指标</t>
  </si>
  <si>
    <t>二级指标</t>
  </si>
  <si>
    <t>三级指标</t>
  </si>
  <si>
    <t>指标性质</t>
  </si>
  <si>
    <t>指标值</t>
  </si>
  <si>
    <t>度量单位</t>
  </si>
  <si>
    <t>指标属性</t>
  </si>
  <si>
    <t>指标内容</t>
  </si>
  <si>
    <t xml:space="preserve">以教育事业统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所有城乡义务教育学校公用经费补助资金能够有效保障学校年初正常运转，不因资金短缺而影响学校正常的教育教学秩序，确保教师培训所需资金得到有效保障。						
</t>
  </si>
  <si>
    <t>产出指标</t>
  </si>
  <si>
    <t>数量指标</t>
  </si>
  <si>
    <t>受益学生覆盖率</t>
  </si>
  <si>
    <t>=</t>
  </si>
  <si>
    <t>100</t>
  </si>
  <si>
    <t>%</t>
  </si>
  <si>
    <t>定量指标</t>
  </si>
  <si>
    <t xml:space="preserve">反映项目开展对受益学生的覆盖情况
</t>
  </si>
  <si>
    <t>质量指标</t>
  </si>
  <si>
    <t>经费使用合规率</t>
  </si>
  <si>
    <t>&gt;=</t>
  </si>
  <si>
    <t>95</t>
  </si>
  <si>
    <t xml:space="preserve">反映经费支出符合政策要求及预算安排，无截留、挤占、挪用等违规情况。
</t>
  </si>
  <si>
    <t>时效指标</t>
  </si>
  <si>
    <t>项目完成时限</t>
  </si>
  <si>
    <t>2026年12月31日前</t>
  </si>
  <si>
    <t>是/否</t>
  </si>
  <si>
    <t>定性指标</t>
  </si>
  <si>
    <t xml:space="preserve">反映项目及时完成的情况。
</t>
  </si>
  <si>
    <t>效益指标</t>
  </si>
  <si>
    <t>社会效益</t>
  </si>
  <si>
    <t>高考本科上线率</t>
  </si>
  <si>
    <t xml:space="preserve">反映高考本科上线率较上一年度稳步提升情况。
</t>
  </si>
  <si>
    <t>满意度指标</t>
  </si>
  <si>
    <t>服务对象满意度</t>
  </si>
  <si>
    <t>学生满意度</t>
  </si>
  <si>
    <t xml:space="preserve">反映学生对于项目开展的满意度。
</t>
  </si>
  <si>
    <t>成本指标</t>
  </si>
  <si>
    <t>经济成本指标</t>
  </si>
  <si>
    <t>普通高中生均公用经费标准</t>
  </si>
  <si>
    <t>1500</t>
  </si>
  <si>
    <t>元/生/年</t>
  </si>
  <si>
    <t xml:space="preserve">反映普通高中生均公用经费补助标准的准确性。
</t>
  </si>
  <si>
    <t>2024年五华区基础教育学校书记、校长职级</t>
  </si>
  <si>
    <t>项目完成时间</t>
  </si>
  <si>
    <t>2024年12月31日前</t>
  </si>
  <si>
    <t>项</t>
  </si>
  <si>
    <t>补助对象政策知晓度</t>
  </si>
  <si>
    <t>90</t>
  </si>
  <si>
    <t xml:space="preserve">以2024至2025学年度教育事业统计学生人数为依据，按时、足额下达城乡义务教育学校生均公用经费补助资金。城乡义务教育学校生均公用经费拨款标准按照小学92.16元/生/年，初中120.32元/生/年的标准执行，确保所有城乡义务教育学校公用经费补助资金能够有效保障学校年初正常运转，不因资金短缺而影响学校正常的教育教学秩序，确保教师培训所需资金得到有效保障。						
</t>
  </si>
  <si>
    <t>中考上线率</t>
  </si>
  <si>
    <t xml:space="preserve">反映中考上线率较上一年度稳步提升情况
</t>
  </si>
  <si>
    <t>反映学生对于项目开展的满意度。</t>
  </si>
  <si>
    <t>普通初中生均公用经费标准</t>
  </si>
  <si>
    <t>102.32</t>
  </si>
  <si>
    <t>映普通高中生均公用经费补助标准的准确性。</t>
  </si>
  <si>
    <t>1. 保障辖区内规定范围内学校课后服务全覆盖，年度服务时长达标；2. 课后服务课程体系进一步完善，服务质量稳步提升，学生及家长满意度较高；3. 课后服务费专款专用、规范核算，资金使用效率达100%；4. 形成稳定的课后服务师资队伍及管理机制，服务可持续性增强。</t>
  </si>
  <si>
    <t>课后服务覆盖率</t>
  </si>
  <si>
    <t>反映课后服务的惠及范围，体现服务对学生需求的满足程度。</t>
  </si>
  <si>
    <t>课后服务时间达标率</t>
  </si>
  <si>
    <t xml:space="preserve">课后服务时间达标率反映课后服务的时效性和规范性。
</t>
  </si>
  <si>
    <t>课后服务费发放及时率</t>
  </si>
  <si>
    <t>反映课后服务费资金的发放效率，保障服务正常开展。</t>
  </si>
  <si>
    <t>学生综合素质提升比例</t>
  </si>
  <si>
    <t>反映课后服务对促进学生全面发展的作用。</t>
  </si>
  <si>
    <t>家长满意度</t>
  </si>
  <si>
    <t>课后服务费人均成本控制率</t>
  </si>
  <si>
    <t>反映课后服务费的成本管控水平。</t>
  </si>
  <si>
    <t xml:space="preserve">以2024-2025学年教育事业统计报表中特殊教育学校学生人数、义务教育学校随班就读残疾学生人数、义务教育学校附设特教班学生人数和送教上门学生人数为依据，下达特殊教育学校生均公用经费中央补助资金。特殊教育生均公用经费拨款标准按照896.00元/生/年执行,确保特殊教育学校公用经费补助资金能够有效保障学校正常运转，不因资金短缺而影响学校正常的教育教学秩序，残疾学生入学率逐步提高。						
</t>
  </si>
  <si>
    <t xml:space="preserve">反映经费支出符合政策要求及预算安排，无截留、挤占、挪用等违规情况。
</t>
  </si>
  <si>
    <t>特殊教育保障覆盖率</t>
  </si>
  <si>
    <t>98</t>
  </si>
  <si>
    <t xml:space="preserve">反映残疾学生享有特殊教育保障情况。
</t>
  </si>
  <si>
    <t>残疾学生公用经费标准</t>
  </si>
  <si>
    <t>896</t>
  </si>
  <si>
    <t xml:space="preserve">反映残疾学生公用经费补助标准的准确性。
</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</si>
  <si>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</si>
  <si>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</si>
  <si>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</si>
  <si>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</si>
  <si>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</si>
  <si>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</si>
  <si>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</si>
  <si>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</si>
  <si>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</si>
  <si>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</si>
  <si>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</si>
  <si>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</si>
  <si>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</si>
  <si>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</si>
  <si>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</si>
  <si>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教师办公桌椅</t>
  </si>
  <si>
    <t>办公椅</t>
  </si>
  <si>
    <t>把</t>
  </si>
  <si>
    <t>办公桌</t>
  </si>
  <si>
    <t>张</t>
  </si>
  <si>
    <t>智慧黑板一体机</t>
  </si>
  <si>
    <t>触控一体机</t>
  </si>
  <si>
    <t>台</t>
  </si>
  <si>
    <t>学生课桌椅</t>
  </si>
  <si>
    <t>教学、实验椅凳</t>
  </si>
  <si>
    <t>教学、实验用桌</t>
  </si>
  <si>
    <t>计算机机房设备</t>
  </si>
  <si>
    <t>台式计算机</t>
  </si>
  <si>
    <t>物业管理服务费</t>
  </si>
  <si>
    <t>物业管理服务</t>
  </si>
  <si>
    <t>年</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</si>
  <si>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</si>
  <si>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</si>
  <si>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</si>
  <si>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</si>
  <si>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</si>
  <si>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</si>
  <si>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</si>
  <si>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</si>
  <si>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备注：云南省昆明市第二十四中学2026年无政府购买服务预算。</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</si>
  <si>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</si>
  <si>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</si>
  <si>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</si>
  <si>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</si>
  <si>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</si>
  <si>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</si>
  <si>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</si>
  <si>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</si>
  <si>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</si>
  <si>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</si>
  <si>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</si>
  <si>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</si>
  <si>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</si>
  <si>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</si>
  <si>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</si>
  <si>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</si>
  <si>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</si>
  <si>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</si>
  <si>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</si>
  <si>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</si>
  <si>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</si>
  <si>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</si>
  <si>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</si>
  <si>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备注：云南省昆明市第二十四中学2026年无对下转移支付预算。</t>
  </si>
  <si>
    <t>预算09-2表</t>
  </si>
  <si>
    <t xml:space="preserve">预算10表
</t>
  </si>
  <si>
    <t>资产类别</t>
  </si>
  <si>
    <t>资产分类代码.名称</t>
  </si>
  <si>
    <t>资产名称</t>
  </si>
  <si>
    <t>计量单位</t>
  </si>
  <si>
    <t>财政部门批复数（元）</t>
  </si>
  <si>
    <t>单价</t>
  </si>
  <si>
    <t>金额</t>
  </si>
  <si>
    <t>设备</t>
  </si>
  <si>
    <t>A02010105 台式计算机</t>
  </si>
  <si>
    <t>A02020800 触控一体机</t>
  </si>
  <si>
    <t>家具和用品</t>
  </si>
  <si>
    <t>A05010201 办公桌</t>
  </si>
  <si>
    <t>A05010203 教学、实验用桌</t>
  </si>
  <si>
    <t>A05010301 办公椅</t>
  </si>
  <si>
    <t>A05010304 教学、实验椅凳</t>
  </si>
  <si>
    <t>预算11表</t>
  </si>
  <si>
    <t>上级补助</t>
  </si>
  <si>
    <t>备注：云南省昆明市第二十四中学2026年无上级补助项目支出预算。</t>
  </si>
  <si>
    <t>预算12表</t>
  </si>
  <si>
    <t>项目级次</t>
  </si>
  <si>
    <t>2026年</t>
  </si>
  <si>
    <t>2027年</t>
  </si>
  <si>
    <t>2028年</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</si>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</sst>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01">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176" fontId="5" fillId="0" borderId="1" xfId="0" applyNumberFormat="1" applyFont="1" applyBorder="1" applyAlignment="1">
      <alignment horizontal="right" vertical="center"/>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11" xfId="0" applyFont="1" applyBorder="1" applyAlignment="1">
      <alignment horizontal="left" vertical="center"/>
    </xf>
    <xf numFmtId="0" fontId="8" fillId="2" borderId="12"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8" fillId="0" borderId="12" xfId="0" applyNumberFormat="1" applyFont="1" applyBorder="1" applyAlignment="1">
      <alignment horizontal="right" vertical="center"/>
    </xf>
    <xf numFmtId="0" fontId="8" fillId="2" borderId="12" xfId="0" applyFont="1" applyFill="1" applyBorder="1" applyAlignment="1">
      <alignment horizontal="right" vertical="center"/>
    </xf>
    <xf numFmtId="0" fontId="8" fillId="0" borderId="0" xfId="0" applyFont="1" applyBorder="1" applyAlignment="1">
      <alignment horizontal="left" vertical="center"/>
    </xf>
    <xf numFmtId="0" fontId="8" fillId="0" borderId="0" xfId="0" applyFont="1" applyBorder="1" applyAlignment="1" applyProtection="1">
      <alignment horizontal="left" vertical="center"/>
      <protection locked="0"/>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8" fillId="2" borderId="1" xfId="0" applyFont="1" applyFill="1" applyBorder="1" applyAlignment="1" applyProtection="1">
      <alignment horizontal="left" vertical="center" wrapText="1" indent="1"/>
      <protection locked="0"/>
    </xf>
    <xf numFmtId="0" fontId="8" fillId="2" borderId="1" xfId="0" applyFont="1" applyFill="1" applyBorder="1" applyAlignment="1" applyProtection="1">
      <alignment horizontal="left" vertical="center" wrapText="1" indent="2"/>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Font="1" applyBorder="1" applyAlignment="1">
      <alignment horizontal="left" vertical="center" wrapText="1" indent="2"/>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9" workbookViewId="0">
      <selection activeCell="D36" sqref="D36"/>
    </sheetView>
  </sheetViews>
  <sheetFormatPr defaultColWidth="8.57407407407407" defaultRowHeight="12.75" customHeight="1" outlineLevelCol="3"/>
  <cols>
    <col min="1" max="4" width="41" customWidth="1"/>
  </cols>
  <sheetData>
    <row r="1" ht="15" customHeight="1" spans="1:4">
      <c r="A1" s="48"/>
      <c r="B1" s="48"/>
      <c r="C1" s="48"/>
      <c r="D1" s="49" t="s">
        <v>0</v>
      </c>
    </row>
    <row r="2" ht="41.25" customHeight="1" spans="1:4">
      <c r="A2" s="43" t="str">
        <f>"2026"&amp;"年部门财务收支预算总表"</f>
        <v>2026年部门财务收支预算总表</v>
      </c>
    </row>
    <row r="3" ht="17.25" customHeight="1" spans="1:4">
      <c r="A3" s="46" t="str">
        <f>"单位名称："&amp;"云南省昆明市第二十四中学"</f>
        <v>单位名称：云南省昆明市第二十四中学</v>
      </c>
      <c r="B3" s="166"/>
      <c r="D3" s="141" t="s">
        <v>1</v>
      </c>
    </row>
    <row r="4" ht="23.25" customHeight="1" spans="1:4">
      <c r="A4" s="167" t="s">
        <v>2</v>
      </c>
      <c r="B4" s="168"/>
      <c r="C4" s="167" t="s">
        <v>3</v>
      </c>
      <c r="D4" s="168"/>
    </row>
    <row r="5" ht="24" customHeight="1" spans="1:4">
      <c r="A5" s="167" t="s">
        <v>4</v>
      </c>
      <c r="B5" s="167" t="s">
        <v>5</v>
      </c>
      <c r="C5" s="167" t="s">
        <v>6</v>
      </c>
      <c r="D5" s="167" t="s">
        <v>5</v>
      </c>
    </row>
    <row r="6" ht="17.25" customHeight="1" spans="1:4">
      <c r="A6" s="169" t="s">
        <v>7</v>
      </c>
      <c r="B6" s="83">
        <v>48178995.76</v>
      </c>
      <c r="C6" s="169" t="s">
        <v>8</v>
      </c>
      <c r="D6" s="83"/>
    </row>
    <row r="7" ht="17.25" customHeight="1" spans="1:4">
      <c r="A7" s="169" t="s">
        <v>9</v>
      </c>
      <c r="B7" s="83"/>
      <c r="C7" s="169" t="s">
        <v>10</v>
      </c>
      <c r="D7" s="83"/>
    </row>
    <row r="8" ht="17.25" customHeight="1" spans="1:4">
      <c r="A8" s="169" t="s">
        <v>11</v>
      </c>
      <c r="B8" s="83"/>
      <c r="C8" s="200" t="s">
        <v>12</v>
      </c>
      <c r="D8" s="83"/>
    </row>
    <row r="9" ht="17.25" customHeight="1" spans="1:4">
      <c r="A9" s="169" t="s">
        <v>13</v>
      </c>
      <c r="B9" s="83"/>
      <c r="C9" s="200" t="s">
        <v>14</v>
      </c>
      <c r="D9" s="83"/>
    </row>
    <row r="10" ht="17.25" customHeight="1" spans="1:4">
      <c r="A10" s="169" t="s">
        <v>15</v>
      </c>
      <c r="B10" s="83">
        <v>1600000</v>
      </c>
      <c r="C10" s="200" t="s">
        <v>16</v>
      </c>
      <c r="D10" s="83">
        <v>36253777.76</v>
      </c>
    </row>
    <row r="11" ht="17.25" customHeight="1" spans="1:4">
      <c r="A11" s="169" t="s">
        <v>17</v>
      </c>
      <c r="B11" s="83"/>
      <c r="C11" s="200" t="s">
        <v>18</v>
      </c>
      <c r="D11" s="83"/>
    </row>
    <row r="12" ht="17.25" customHeight="1" spans="1:4">
      <c r="A12" s="169" t="s">
        <v>19</v>
      </c>
      <c r="B12" s="83"/>
      <c r="C12" s="35" t="s">
        <v>20</v>
      </c>
      <c r="D12" s="83"/>
    </row>
    <row r="13" ht="17.25" customHeight="1" spans="1:4">
      <c r="A13" s="169" t="s">
        <v>21</v>
      </c>
      <c r="B13" s="83"/>
      <c r="C13" s="35" t="s">
        <v>22</v>
      </c>
      <c r="D13" s="83">
        <v>6798430</v>
      </c>
    </row>
    <row r="14" ht="17.25" customHeight="1" spans="1:4">
      <c r="A14" s="169" t="s">
        <v>23</v>
      </c>
      <c r="B14" s="83"/>
      <c r="C14" s="35" t="s">
        <v>24</v>
      </c>
      <c r="D14" s="83">
        <v>3168548</v>
      </c>
    </row>
    <row r="15" ht="17.25" customHeight="1" spans="1:4">
      <c r="A15" s="169" t="s">
        <v>25</v>
      </c>
      <c r="B15" s="83">
        <v>1600000</v>
      </c>
      <c r="C15" s="35" t="s">
        <v>26</v>
      </c>
      <c r="D15" s="83"/>
    </row>
    <row r="16" ht="17.25" customHeight="1" spans="1:4">
      <c r="A16" s="154"/>
      <c r="B16" s="83"/>
      <c r="C16" s="35" t="s">
        <v>27</v>
      </c>
      <c r="D16" s="83"/>
    </row>
    <row r="17" ht="17.25" customHeight="1" spans="1:4">
      <c r="A17" s="170"/>
      <c r="B17" s="83"/>
      <c r="C17" s="35" t="s">
        <v>28</v>
      </c>
      <c r="D17" s="83"/>
    </row>
    <row r="18" ht="17.25" customHeight="1" spans="1:4">
      <c r="A18" s="170"/>
      <c r="B18" s="83"/>
      <c r="C18" s="35" t="s">
        <v>29</v>
      </c>
      <c r="D18" s="83"/>
    </row>
    <row r="19" ht="17.25" customHeight="1" spans="1:4">
      <c r="A19" s="170"/>
      <c r="B19" s="83"/>
      <c r="C19" s="35" t="s">
        <v>30</v>
      </c>
      <c r="D19" s="83"/>
    </row>
    <row r="20" ht="17.25" customHeight="1" spans="1:4">
      <c r="A20" s="170"/>
      <c r="B20" s="83"/>
      <c r="C20" s="35" t="s">
        <v>31</v>
      </c>
      <c r="D20" s="83"/>
    </row>
    <row r="21" ht="17.25" customHeight="1" spans="1:4">
      <c r="A21" s="170"/>
      <c r="B21" s="83"/>
      <c r="C21" s="35" t="s">
        <v>32</v>
      </c>
      <c r="D21" s="83"/>
    </row>
    <row r="22" ht="17.25" customHeight="1" spans="1:4">
      <c r="A22" s="170"/>
      <c r="B22" s="83"/>
      <c r="C22" s="35" t="s">
        <v>33</v>
      </c>
      <c r="D22" s="83"/>
    </row>
    <row r="23" ht="17.25" customHeight="1" spans="1:4">
      <c r="A23" s="170"/>
      <c r="B23" s="83"/>
      <c r="C23" s="35" t="s">
        <v>34</v>
      </c>
      <c r="D23" s="83"/>
    </row>
    <row r="24" ht="17.25" customHeight="1" spans="1:4">
      <c r="A24" s="170"/>
      <c r="B24" s="83"/>
      <c r="C24" s="35" t="s">
        <v>35</v>
      </c>
      <c r="D24" s="83">
        <v>3558240</v>
      </c>
    </row>
    <row r="25" ht="17.25" customHeight="1" spans="1:4">
      <c r="A25" s="170"/>
      <c r="B25" s="83"/>
      <c r="C25" s="35" t="s">
        <v>36</v>
      </c>
      <c r="D25" s="83"/>
    </row>
    <row r="26" ht="17.25" customHeight="1" spans="1:4">
      <c r="A26" s="170"/>
      <c r="B26" s="83"/>
      <c r="C26" s="154" t="s">
        <v>37</v>
      </c>
      <c r="D26" s="83"/>
    </row>
    <row r="27" ht="17.25" customHeight="1" spans="1:4">
      <c r="A27" s="170"/>
      <c r="B27" s="83"/>
      <c r="C27" s="35" t="s">
        <v>38</v>
      </c>
      <c r="D27" s="83"/>
    </row>
    <row r="28" ht="16.5" customHeight="1" spans="1:4">
      <c r="A28" s="170"/>
      <c r="B28" s="83"/>
      <c r="C28" s="35" t="s">
        <v>39</v>
      </c>
      <c r="D28" s="83"/>
    </row>
    <row r="29" ht="16.5" customHeight="1" spans="1:4">
      <c r="A29" s="170"/>
      <c r="B29" s="83"/>
      <c r="C29" s="154" t="s">
        <v>40</v>
      </c>
      <c r="D29" s="83">
        <v>50000</v>
      </c>
    </row>
    <row r="30" ht="17.25" customHeight="1" spans="1:4">
      <c r="A30" s="170"/>
      <c r="B30" s="83"/>
      <c r="C30" s="154" t="s">
        <v>41</v>
      </c>
      <c r="D30" s="83"/>
    </row>
    <row r="31" ht="17.25" customHeight="1" spans="1:4">
      <c r="A31" s="170"/>
      <c r="B31" s="83"/>
      <c r="C31" s="35" t="s">
        <v>42</v>
      </c>
      <c r="D31" s="83"/>
    </row>
    <row r="32" ht="16.5" customHeight="1" spans="1:4">
      <c r="A32" s="170" t="s">
        <v>43</v>
      </c>
      <c r="B32" s="83">
        <v>49778995.76</v>
      </c>
      <c r="C32" s="170" t="s">
        <v>44</v>
      </c>
      <c r="D32" s="83">
        <v>49828995.76</v>
      </c>
    </row>
    <row r="33" ht="16.5" customHeight="1" spans="1:4">
      <c r="A33" s="154" t="s">
        <v>45</v>
      </c>
      <c r="B33" s="83">
        <v>50000</v>
      </c>
      <c r="C33" s="154" t="s">
        <v>46</v>
      </c>
      <c r="D33" s="83"/>
    </row>
    <row r="34" ht="16.5" customHeight="1" spans="1:4">
      <c r="A34" s="35" t="s">
        <v>47</v>
      </c>
      <c r="B34" s="83">
        <v>50000</v>
      </c>
      <c r="C34" s="35" t="s">
        <v>47</v>
      </c>
      <c r="D34" s="83"/>
    </row>
    <row r="35" ht="16.5" customHeight="1" spans="1:4">
      <c r="A35" s="35" t="s">
        <v>48</v>
      </c>
      <c r="B35" s="83"/>
      <c r="C35" s="35" t="s">
        <v>49</v>
      </c>
      <c r="D35" s="83"/>
    </row>
    <row r="36" ht="16.5" customHeight="1" spans="1:4">
      <c r="A36" s="171" t="s">
        <v>50</v>
      </c>
      <c r="B36" s="83">
        <v>49828995.76</v>
      </c>
      <c r="C36" s="171" t="s">
        <v>51</v>
      </c>
      <c r="D36" s="83">
        <v>49828995.76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 sqref="A1"/>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21">
        <v>1</v>
      </c>
      <c r="B1" s="122">
        <v>0</v>
      </c>
      <c r="C1" s="121">
        <v>1</v>
      </c>
      <c r="D1" s="123"/>
      <c r="E1" s="123"/>
      <c r="F1" s="112" t="s">
        <v>367</v>
      </c>
    </row>
    <row r="2" ht="42" customHeight="1" spans="1:6">
      <c r="A2" s="124" t="str">
        <f>"2026"&amp;"年部门政府性基金预算支出预算表"</f>
        <v>2026年部门政府性基金预算支出预算表</v>
      </c>
      <c r="B2" s="124" t="s">
        <v>368</v>
      </c>
      <c r="C2" s="125"/>
      <c r="D2" s="126"/>
      <c r="E2" s="126"/>
      <c r="F2" s="126"/>
    </row>
    <row r="3" ht="13.5" customHeight="1" spans="1:6">
      <c r="A3" s="13" t="str">
        <f>"单位名称："&amp;"云南省昆明市第二十四中学"</f>
        <v>单位名称：云南省昆明市第二十四中学</v>
      </c>
      <c r="B3" s="13" t="s">
        <v>369</v>
      </c>
      <c r="C3" s="121"/>
      <c r="D3" s="123"/>
      <c r="E3" s="123"/>
      <c r="F3" s="112" t="s">
        <v>1</v>
      </c>
    </row>
    <row r="4" ht="19.5" customHeight="1" spans="1:6">
      <c r="A4" s="127" t="s">
        <v>187</v>
      </c>
      <c r="B4" s="128" t="s">
        <v>72</v>
      </c>
      <c r="C4" s="127" t="s">
        <v>73</v>
      </c>
      <c r="D4" s="20" t="s">
        <v>370</v>
      </c>
      <c r="E4" s="21"/>
      <c r="F4" s="22"/>
    </row>
    <row r="5" ht="18.75" customHeight="1" spans="1:6">
      <c r="A5" s="129"/>
      <c r="B5" s="130"/>
      <c r="C5" s="129"/>
      <c r="D5" s="131" t="s">
        <v>55</v>
      </c>
      <c r="E5" s="20" t="s">
        <v>75</v>
      </c>
      <c r="F5" s="131" t="s">
        <v>76</v>
      </c>
    </row>
    <row r="6" ht="18.75" customHeight="1" spans="1:6">
      <c r="A6" s="69">
        <v>1</v>
      </c>
      <c r="B6" s="132" t="s">
        <v>83</v>
      </c>
      <c r="C6" s="69">
        <v>3</v>
      </c>
      <c r="D6" s="133">
        <v>4</v>
      </c>
      <c r="E6" s="133">
        <v>5</v>
      </c>
      <c r="F6" s="133">
        <v>6</v>
      </c>
    </row>
    <row r="7" ht="21" customHeight="1" spans="1:6">
      <c r="A7" s="32" t="s">
        <v>70</v>
      </c>
      <c r="B7" s="32"/>
      <c r="C7" s="32"/>
      <c r="D7" s="83">
        <v>50000</v>
      </c>
      <c r="E7" s="83"/>
      <c r="F7" s="83">
        <v>50000</v>
      </c>
    </row>
    <row r="8" ht="21" customHeight="1" spans="1:6">
      <c r="A8" s="32"/>
      <c r="B8" s="32" t="s">
        <v>133</v>
      </c>
      <c r="C8" s="32" t="s">
        <v>81</v>
      </c>
      <c r="D8" s="83">
        <v>50000</v>
      </c>
      <c r="E8" s="83"/>
      <c r="F8" s="83">
        <v>50000</v>
      </c>
    </row>
    <row r="9" ht="21" customHeight="1" spans="1:6">
      <c r="A9" s="7"/>
      <c r="B9" s="134" t="s">
        <v>134</v>
      </c>
      <c r="C9" s="134" t="s">
        <v>135</v>
      </c>
      <c r="D9" s="83">
        <v>50000</v>
      </c>
      <c r="E9" s="83"/>
      <c r="F9" s="83">
        <v>50000</v>
      </c>
    </row>
    <row r="10" ht="21" customHeight="1" spans="1:6">
      <c r="A10" s="7"/>
      <c r="B10" s="135" t="s">
        <v>136</v>
      </c>
      <c r="C10" s="135" t="s">
        <v>137</v>
      </c>
      <c r="D10" s="83">
        <v>50000</v>
      </c>
      <c r="E10" s="83"/>
      <c r="F10" s="83">
        <v>50000</v>
      </c>
    </row>
    <row r="11" ht="18.75" customHeight="1" spans="1:6">
      <c r="A11" s="136" t="s">
        <v>176</v>
      </c>
      <c r="B11" s="136" t="s">
        <v>176</v>
      </c>
      <c r="C11" s="137" t="s">
        <v>176</v>
      </c>
      <c r="D11" s="83">
        <v>50000</v>
      </c>
      <c r="E11" s="83"/>
      <c r="F11" s="83">
        <v>50000</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6"/>
  <sheetViews>
    <sheetView showZeros="0" workbookViewId="0">
      <selection activeCell="E8" sqref="E8:E14"/>
    </sheetView>
  </sheetViews>
  <sheetFormatPr defaultColWidth="9.13888888888889" defaultRowHeight="14.25" customHeight="1"/>
  <cols>
    <col min="1" max="2" width="32.5740740740741"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1:19">
      <c r="B1" s="84"/>
      <c r="C1" s="84"/>
      <c r="R1" s="11"/>
      <c r="S1" s="11" t="s">
        <v>371</v>
      </c>
    </row>
    <row r="2" ht="41.25" customHeight="1" spans="1:19">
      <c r="A2" s="73" t="str">
        <f>"2026"&amp;"年部门政府采购预算表"</f>
        <v>2026年部门政府采购预算表</v>
      </c>
      <c r="B2" s="67"/>
      <c r="C2" s="67"/>
      <c r="D2" s="12"/>
      <c r="E2" s="12"/>
      <c r="F2" s="12"/>
      <c r="G2" s="12"/>
      <c r="H2" s="12"/>
      <c r="I2" s="12"/>
      <c r="J2" s="12"/>
      <c r="K2" s="12"/>
      <c r="L2" s="12"/>
      <c r="M2" s="67"/>
      <c r="N2" s="12"/>
      <c r="O2" s="12"/>
      <c r="P2" s="67"/>
      <c r="Q2" s="12"/>
      <c r="R2" s="67"/>
      <c r="S2" s="67"/>
    </row>
    <row r="3" ht="18.75" customHeight="1" spans="1:19">
      <c r="A3" s="111" t="str">
        <f>"单位名称："&amp;"云南省昆明市第二十四中学"</f>
        <v>单位名称：云南省昆明市第二十四中学</v>
      </c>
      <c r="B3" s="89"/>
      <c r="C3" s="89"/>
      <c r="D3" s="15"/>
      <c r="E3" s="15"/>
      <c r="F3" s="15"/>
      <c r="G3" s="15"/>
      <c r="H3" s="15"/>
      <c r="I3" s="15"/>
      <c r="J3" s="15"/>
      <c r="K3" s="15"/>
      <c r="L3" s="15"/>
      <c r="R3" s="16"/>
      <c r="S3" s="112" t="s">
        <v>1</v>
      </c>
    </row>
    <row r="4" ht="15.75" customHeight="1" spans="1:19">
      <c r="A4" s="18" t="s">
        <v>186</v>
      </c>
      <c r="B4" s="91" t="s">
        <v>187</v>
      </c>
      <c r="C4" s="91" t="s">
        <v>372</v>
      </c>
      <c r="D4" s="92" t="s">
        <v>373</v>
      </c>
      <c r="E4" s="92" t="s">
        <v>374</v>
      </c>
      <c r="F4" s="92" t="s">
        <v>375</v>
      </c>
      <c r="G4" s="92" t="s">
        <v>376</v>
      </c>
      <c r="H4" s="92" t="s">
        <v>377</v>
      </c>
      <c r="I4" s="93" t="s">
        <v>194</v>
      </c>
      <c r="J4" s="93"/>
      <c r="K4" s="93"/>
      <c r="L4" s="93"/>
      <c r="M4" s="94"/>
      <c r="N4" s="93"/>
      <c r="O4" s="93"/>
      <c r="P4" s="78"/>
      <c r="Q4" s="93"/>
      <c r="R4" s="94"/>
      <c r="S4" s="79"/>
    </row>
    <row r="5" ht="17.25" customHeight="1" spans="1:19">
      <c r="A5" s="24"/>
      <c r="B5" s="95"/>
      <c r="C5" s="95"/>
      <c r="D5" s="96"/>
      <c r="E5" s="96"/>
      <c r="F5" s="96"/>
      <c r="G5" s="96"/>
      <c r="H5" s="96"/>
      <c r="I5" s="96" t="s">
        <v>55</v>
      </c>
      <c r="J5" s="96" t="s">
        <v>58</v>
      </c>
      <c r="K5" s="96" t="s">
        <v>378</v>
      </c>
      <c r="L5" s="96" t="s">
        <v>379</v>
      </c>
      <c r="M5" s="97" t="s">
        <v>380</v>
      </c>
      <c r="N5" s="98" t="s">
        <v>381</v>
      </c>
      <c r="O5" s="98"/>
      <c r="P5" s="99"/>
      <c r="Q5" s="98"/>
      <c r="R5" s="100"/>
      <c r="S5" s="101"/>
    </row>
    <row r="6" ht="54" customHeight="1" spans="1:19">
      <c r="A6" s="27"/>
      <c r="B6" s="101"/>
      <c r="C6" s="101"/>
      <c r="D6" s="102"/>
      <c r="E6" s="102"/>
      <c r="F6" s="102"/>
      <c r="G6" s="102"/>
      <c r="H6" s="102"/>
      <c r="I6" s="102"/>
      <c r="J6" s="102" t="s">
        <v>57</v>
      </c>
      <c r="K6" s="102"/>
      <c r="L6" s="102"/>
      <c r="M6" s="103"/>
      <c r="N6" s="102" t="s">
        <v>57</v>
      </c>
      <c r="O6" s="102" t="s">
        <v>64</v>
      </c>
      <c r="P6" s="101" t="s">
        <v>65</v>
      </c>
      <c r="Q6" s="102" t="s">
        <v>66</v>
      </c>
      <c r="R6" s="103" t="s">
        <v>67</v>
      </c>
      <c r="S6" s="101" t="s">
        <v>68</v>
      </c>
    </row>
    <row r="7" ht="18" customHeight="1" spans="1:19">
      <c r="A7" s="113">
        <v>1</v>
      </c>
      <c r="B7" s="113" t="s">
        <v>83</v>
      </c>
      <c r="C7" s="114">
        <v>3</v>
      </c>
      <c r="D7" s="114">
        <v>4</v>
      </c>
      <c r="E7" s="113">
        <v>5</v>
      </c>
      <c r="F7" s="113">
        <v>6</v>
      </c>
      <c r="G7" s="113">
        <v>7</v>
      </c>
      <c r="H7" s="113">
        <v>8</v>
      </c>
      <c r="I7" s="113">
        <v>9</v>
      </c>
      <c r="J7" s="113">
        <v>10</v>
      </c>
      <c r="K7" s="113">
        <v>11</v>
      </c>
      <c r="L7" s="113">
        <v>12</v>
      </c>
      <c r="M7" s="113">
        <v>13</v>
      </c>
      <c r="N7" s="113">
        <v>14</v>
      </c>
      <c r="O7" s="113">
        <v>15</v>
      </c>
      <c r="P7" s="113">
        <v>16</v>
      </c>
      <c r="Q7" s="113">
        <v>17</v>
      </c>
      <c r="R7" s="113">
        <v>18</v>
      </c>
      <c r="S7" s="113">
        <v>19</v>
      </c>
    </row>
    <row r="8" ht="21" customHeight="1" spans="1:19">
      <c r="A8" s="104" t="s">
        <v>204</v>
      </c>
      <c r="B8" s="105" t="s">
        <v>70</v>
      </c>
      <c r="C8" s="105" t="s">
        <v>274</v>
      </c>
      <c r="D8" s="106" t="s">
        <v>382</v>
      </c>
      <c r="E8" s="106" t="s">
        <v>383</v>
      </c>
      <c r="F8" s="106" t="s">
        <v>384</v>
      </c>
      <c r="G8" s="115">
        <v>30</v>
      </c>
      <c r="H8" s="83"/>
      <c r="I8" s="83">
        <v>7500</v>
      </c>
      <c r="J8" s="83">
        <v>7500</v>
      </c>
      <c r="K8" s="83"/>
      <c r="L8" s="83"/>
      <c r="M8" s="83"/>
      <c r="N8" s="83"/>
      <c r="O8" s="83"/>
      <c r="P8" s="83"/>
      <c r="Q8" s="83"/>
      <c r="R8" s="83"/>
      <c r="S8" s="83"/>
    </row>
    <row r="9" ht="21" customHeight="1" spans="1:19">
      <c r="A9" s="104" t="s">
        <v>204</v>
      </c>
      <c r="B9" s="105" t="s">
        <v>70</v>
      </c>
      <c r="C9" s="105" t="s">
        <v>274</v>
      </c>
      <c r="D9" s="106" t="s">
        <v>382</v>
      </c>
      <c r="E9" s="106" t="s">
        <v>385</v>
      </c>
      <c r="F9" s="106" t="s">
        <v>386</v>
      </c>
      <c r="G9" s="115">
        <v>30</v>
      </c>
      <c r="H9" s="83"/>
      <c r="I9" s="83">
        <v>19500</v>
      </c>
      <c r="J9" s="83">
        <v>19500</v>
      </c>
      <c r="K9" s="83"/>
      <c r="L9" s="83"/>
      <c r="M9" s="83"/>
      <c r="N9" s="83"/>
      <c r="O9" s="83"/>
      <c r="P9" s="83"/>
      <c r="Q9" s="83"/>
      <c r="R9" s="83"/>
      <c r="S9" s="83"/>
    </row>
    <row r="10" ht="21" customHeight="1" spans="1:19">
      <c r="A10" s="104" t="s">
        <v>204</v>
      </c>
      <c r="B10" s="105" t="s">
        <v>70</v>
      </c>
      <c r="C10" s="105" t="s">
        <v>274</v>
      </c>
      <c r="D10" s="106" t="s">
        <v>387</v>
      </c>
      <c r="E10" s="106" t="s">
        <v>388</v>
      </c>
      <c r="F10" s="106" t="s">
        <v>389</v>
      </c>
      <c r="G10" s="115">
        <v>6</v>
      </c>
      <c r="H10" s="83"/>
      <c r="I10" s="83">
        <v>85800</v>
      </c>
      <c r="J10" s="83">
        <v>85800</v>
      </c>
      <c r="K10" s="83"/>
      <c r="L10" s="83"/>
      <c r="M10" s="83"/>
      <c r="N10" s="83"/>
      <c r="O10" s="83"/>
      <c r="P10" s="83"/>
      <c r="Q10" s="83"/>
      <c r="R10" s="83"/>
      <c r="S10" s="83"/>
    </row>
    <row r="11" ht="21" customHeight="1" spans="1:19">
      <c r="A11" s="104" t="s">
        <v>204</v>
      </c>
      <c r="B11" s="105" t="s">
        <v>70</v>
      </c>
      <c r="C11" s="105" t="s">
        <v>274</v>
      </c>
      <c r="D11" s="106" t="s">
        <v>390</v>
      </c>
      <c r="E11" s="106" t="s">
        <v>391</v>
      </c>
      <c r="F11" s="106" t="s">
        <v>384</v>
      </c>
      <c r="G11" s="115">
        <v>300</v>
      </c>
      <c r="H11" s="83"/>
      <c r="I11" s="83">
        <v>30000</v>
      </c>
      <c r="J11" s="83">
        <v>30000</v>
      </c>
      <c r="K11" s="83"/>
      <c r="L11" s="83"/>
      <c r="M11" s="83"/>
      <c r="N11" s="83"/>
      <c r="O11" s="83"/>
      <c r="P11" s="83"/>
      <c r="Q11" s="83"/>
      <c r="R11" s="83"/>
      <c r="S11" s="83"/>
    </row>
    <row r="12" ht="21" customHeight="1" spans="1:19">
      <c r="A12" s="104" t="s">
        <v>204</v>
      </c>
      <c r="B12" s="105" t="s">
        <v>70</v>
      </c>
      <c r="C12" s="105" t="s">
        <v>274</v>
      </c>
      <c r="D12" s="106" t="s">
        <v>390</v>
      </c>
      <c r="E12" s="106" t="s">
        <v>392</v>
      </c>
      <c r="F12" s="106" t="s">
        <v>386</v>
      </c>
      <c r="G12" s="115">
        <v>300</v>
      </c>
      <c r="H12" s="83"/>
      <c r="I12" s="83">
        <v>60000</v>
      </c>
      <c r="J12" s="83">
        <v>60000</v>
      </c>
      <c r="K12" s="83"/>
      <c r="L12" s="83"/>
      <c r="M12" s="83"/>
      <c r="N12" s="83"/>
      <c r="O12" s="83"/>
      <c r="P12" s="83"/>
      <c r="Q12" s="83"/>
      <c r="R12" s="83"/>
      <c r="S12" s="83"/>
    </row>
    <row r="13" ht="21" customHeight="1" spans="1:19">
      <c r="A13" s="104" t="s">
        <v>204</v>
      </c>
      <c r="B13" s="105" t="s">
        <v>70</v>
      </c>
      <c r="C13" s="105" t="s">
        <v>274</v>
      </c>
      <c r="D13" s="106" t="s">
        <v>393</v>
      </c>
      <c r="E13" s="106" t="s">
        <v>394</v>
      </c>
      <c r="F13" s="106" t="s">
        <v>389</v>
      </c>
      <c r="G13" s="115">
        <v>112</v>
      </c>
      <c r="H13" s="83"/>
      <c r="I13" s="83">
        <v>560000</v>
      </c>
      <c r="J13" s="83">
        <v>560000</v>
      </c>
      <c r="K13" s="83"/>
      <c r="L13" s="83"/>
      <c r="M13" s="83"/>
      <c r="N13" s="83"/>
      <c r="O13" s="83"/>
      <c r="P13" s="83"/>
      <c r="Q13" s="83"/>
      <c r="R13" s="83"/>
      <c r="S13" s="83"/>
    </row>
    <row r="14" ht="21" customHeight="1" spans="1:19">
      <c r="A14" s="104" t="s">
        <v>204</v>
      </c>
      <c r="B14" s="105" t="s">
        <v>70</v>
      </c>
      <c r="C14" s="105" t="s">
        <v>274</v>
      </c>
      <c r="D14" s="106" t="s">
        <v>395</v>
      </c>
      <c r="E14" s="106" t="s">
        <v>396</v>
      </c>
      <c r="F14" s="106" t="s">
        <v>397</v>
      </c>
      <c r="G14" s="115">
        <v>1</v>
      </c>
      <c r="H14" s="83"/>
      <c r="I14" s="83">
        <v>310500</v>
      </c>
      <c r="J14" s="83">
        <v>310500</v>
      </c>
      <c r="K14" s="83"/>
      <c r="L14" s="83"/>
      <c r="M14" s="83"/>
      <c r="N14" s="83"/>
      <c r="O14" s="83"/>
      <c r="P14" s="83"/>
      <c r="Q14" s="83"/>
      <c r="R14" s="83"/>
      <c r="S14" s="83"/>
    </row>
    <row r="15" ht="21" customHeight="1" spans="1:19">
      <c r="A15" s="107" t="s">
        <v>176</v>
      </c>
      <c r="B15" s="108"/>
      <c r="C15" s="108"/>
      <c r="D15" s="109"/>
      <c r="E15" s="109"/>
      <c r="F15" s="109"/>
      <c r="G15" s="116"/>
      <c r="H15" s="83"/>
      <c r="I15" s="83">
        <v>1073300</v>
      </c>
      <c r="J15" s="83">
        <v>1073300</v>
      </c>
      <c r="K15" s="83"/>
      <c r="L15" s="83"/>
      <c r="M15" s="83"/>
      <c r="N15" s="83"/>
      <c r="O15" s="83"/>
      <c r="P15" s="83"/>
      <c r="Q15" s="83"/>
      <c r="R15" s="83"/>
      <c r="S15" s="83"/>
    </row>
    <row r="16" ht="21" customHeight="1" spans="1:19">
      <c r="A16" s="117" t="s">
        <v>398</v>
      </c>
      <c r="B16" s="118"/>
      <c r="C16" s="118"/>
      <c r="D16" s="117"/>
      <c r="E16" s="117"/>
      <c r="F16" s="117"/>
      <c r="G16" s="119"/>
      <c r="H16" s="120"/>
      <c r="I16" s="120"/>
      <c r="J16" s="120"/>
      <c r="K16" s="120"/>
      <c r="L16" s="120"/>
      <c r="M16" s="120"/>
      <c r="N16" s="120"/>
      <c r="O16" s="120"/>
      <c r="P16" s="120"/>
      <c r="Q16" s="120"/>
      <c r="R16" s="120"/>
      <c r="S16" s="120"/>
    </row>
  </sheetData>
  <mergeCells count="19">
    <mergeCell ref="A2:S2"/>
    <mergeCell ref="A3:H3"/>
    <mergeCell ref="I4:S4"/>
    <mergeCell ref="N5:S5"/>
    <mergeCell ref="A15:G15"/>
    <mergeCell ref="A16:S16"/>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2" sqref="A12"/>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77"/>
      <c r="B1" s="84"/>
      <c r="C1" s="84"/>
      <c r="D1" s="84"/>
      <c r="E1" s="84"/>
      <c r="F1" s="84"/>
      <c r="G1" s="84"/>
      <c r="H1" s="77"/>
      <c r="I1" s="77"/>
      <c r="J1" s="77"/>
      <c r="K1" s="77"/>
      <c r="L1" s="77"/>
      <c r="M1" s="77"/>
      <c r="N1" s="85"/>
      <c r="O1" s="77"/>
      <c r="P1" s="77"/>
      <c r="Q1" s="84"/>
      <c r="R1" s="77"/>
      <c r="S1" s="86"/>
      <c r="T1" s="86" t="s">
        <v>399</v>
      </c>
    </row>
    <row r="2" ht="41.25" customHeight="1" spans="1:20">
      <c r="A2" s="73" t="str">
        <f>"2026"&amp;"年部门政府购买服务预算表"</f>
        <v>2026年部门政府购买服务预算表</v>
      </c>
      <c r="B2" s="67"/>
      <c r="C2" s="67"/>
      <c r="D2" s="67"/>
      <c r="E2" s="67"/>
      <c r="F2" s="67"/>
      <c r="G2" s="67"/>
      <c r="H2" s="87"/>
      <c r="I2" s="87"/>
      <c r="J2" s="87"/>
      <c r="K2" s="87"/>
      <c r="L2" s="87"/>
      <c r="M2" s="87"/>
      <c r="N2" s="88"/>
      <c r="O2" s="87"/>
      <c r="P2" s="87"/>
      <c r="Q2" s="67"/>
      <c r="R2" s="87"/>
      <c r="S2" s="88"/>
      <c r="T2" s="67"/>
    </row>
    <row r="3" ht="22.5" customHeight="1" spans="1:20">
      <c r="A3" s="74" t="str">
        <f>"单位名称："&amp;"云南省昆明市第二十四中学"</f>
        <v>单位名称：云南省昆明市第二十四中学</v>
      </c>
      <c r="B3" s="89"/>
      <c r="C3" s="89"/>
      <c r="D3" s="89"/>
      <c r="E3" s="89"/>
      <c r="F3" s="89"/>
      <c r="G3" s="89"/>
      <c r="H3" s="75"/>
      <c r="I3" s="75"/>
      <c r="J3" s="75"/>
      <c r="K3" s="75"/>
      <c r="L3" s="75"/>
      <c r="M3" s="75"/>
      <c r="N3" s="85"/>
      <c r="O3" s="77"/>
      <c r="P3" s="77"/>
      <c r="Q3" s="84"/>
      <c r="R3" s="77"/>
      <c r="S3" s="90"/>
      <c r="T3" s="86" t="s">
        <v>1</v>
      </c>
    </row>
    <row r="4" ht="24" customHeight="1" spans="1:20">
      <c r="A4" s="18" t="s">
        <v>186</v>
      </c>
      <c r="B4" s="91" t="s">
        <v>187</v>
      </c>
      <c r="C4" s="91" t="s">
        <v>372</v>
      </c>
      <c r="D4" s="91" t="s">
        <v>400</v>
      </c>
      <c r="E4" s="91" t="s">
        <v>401</v>
      </c>
      <c r="F4" s="91" t="s">
        <v>402</v>
      </c>
      <c r="G4" s="91" t="s">
        <v>403</v>
      </c>
      <c r="H4" s="92" t="s">
        <v>404</v>
      </c>
      <c r="I4" s="92" t="s">
        <v>405</v>
      </c>
      <c r="J4" s="93" t="s">
        <v>194</v>
      </c>
      <c r="K4" s="93"/>
      <c r="L4" s="93"/>
      <c r="M4" s="93"/>
      <c r="N4" s="94"/>
      <c r="O4" s="93"/>
      <c r="P4" s="93"/>
      <c r="Q4" s="78"/>
      <c r="R4" s="93"/>
      <c r="S4" s="94"/>
      <c r="T4" s="79"/>
    </row>
    <row r="5" ht="24" customHeight="1" spans="1:20">
      <c r="A5" s="24"/>
      <c r="B5" s="95"/>
      <c r="C5" s="95"/>
      <c r="D5" s="95"/>
      <c r="E5" s="95"/>
      <c r="F5" s="95"/>
      <c r="G5" s="95"/>
      <c r="H5" s="96"/>
      <c r="I5" s="96"/>
      <c r="J5" s="96" t="s">
        <v>55</v>
      </c>
      <c r="K5" s="96" t="s">
        <v>58</v>
      </c>
      <c r="L5" s="96" t="s">
        <v>378</v>
      </c>
      <c r="M5" s="96" t="s">
        <v>379</v>
      </c>
      <c r="N5" s="97" t="s">
        <v>380</v>
      </c>
      <c r="O5" s="98" t="s">
        <v>381</v>
      </c>
      <c r="P5" s="98"/>
      <c r="Q5" s="99"/>
      <c r="R5" s="98"/>
      <c r="S5" s="100"/>
      <c r="T5" s="101"/>
    </row>
    <row r="6" ht="54" customHeight="1" spans="1:20">
      <c r="A6" s="27"/>
      <c r="B6" s="101"/>
      <c r="C6" s="101"/>
      <c r="D6" s="101"/>
      <c r="E6" s="101"/>
      <c r="F6" s="101"/>
      <c r="G6" s="101"/>
      <c r="H6" s="102"/>
      <c r="I6" s="102"/>
      <c r="J6" s="102"/>
      <c r="K6" s="102" t="s">
        <v>57</v>
      </c>
      <c r="L6" s="102"/>
      <c r="M6" s="102"/>
      <c r="N6" s="103"/>
      <c r="O6" s="102" t="s">
        <v>57</v>
      </c>
      <c r="P6" s="102" t="s">
        <v>64</v>
      </c>
      <c r="Q6" s="101" t="s">
        <v>65</v>
      </c>
      <c r="R6" s="102" t="s">
        <v>66</v>
      </c>
      <c r="S6" s="103" t="s">
        <v>67</v>
      </c>
      <c r="T6" s="101" t="s">
        <v>68</v>
      </c>
    </row>
    <row r="7" ht="17.25" customHeight="1" spans="1:20">
      <c r="A7" s="28">
        <v>1</v>
      </c>
      <c r="B7" s="101">
        <v>2</v>
      </c>
      <c r="C7" s="28">
        <v>3</v>
      </c>
      <c r="D7" s="28">
        <v>4</v>
      </c>
      <c r="E7" s="101">
        <v>5</v>
      </c>
      <c r="F7" s="28">
        <v>6</v>
      </c>
      <c r="G7" s="28">
        <v>7</v>
      </c>
      <c r="H7" s="101">
        <v>8</v>
      </c>
      <c r="I7" s="28">
        <v>9</v>
      </c>
      <c r="J7" s="28">
        <v>10</v>
      </c>
      <c r="K7" s="101">
        <v>11</v>
      </c>
      <c r="L7" s="28">
        <v>12</v>
      </c>
      <c r="M7" s="28">
        <v>13</v>
      </c>
      <c r="N7" s="101">
        <v>14</v>
      </c>
      <c r="O7" s="28">
        <v>15</v>
      </c>
      <c r="P7" s="28">
        <v>16</v>
      </c>
      <c r="Q7" s="101">
        <v>17</v>
      </c>
      <c r="R7" s="28">
        <v>18</v>
      </c>
      <c r="S7" s="28">
        <v>19</v>
      </c>
      <c r="T7" s="28">
        <v>20</v>
      </c>
    </row>
    <row r="8" ht="21" customHeight="1" spans="1:20">
      <c r="A8" s="104"/>
      <c r="B8" s="105"/>
      <c r="C8" s="105"/>
      <c r="D8" s="105"/>
      <c r="E8" s="105"/>
      <c r="F8" s="105"/>
      <c r="G8" s="105"/>
      <c r="H8" s="106"/>
      <c r="I8" s="106"/>
      <c r="J8" s="83"/>
      <c r="K8" s="83"/>
      <c r="L8" s="83"/>
      <c r="M8" s="83"/>
      <c r="N8" s="83"/>
      <c r="O8" s="83"/>
      <c r="P8" s="83"/>
      <c r="Q8" s="83"/>
      <c r="R8" s="83"/>
      <c r="S8" s="83"/>
      <c r="T8" s="83"/>
    </row>
    <row r="9" ht="21" customHeight="1" spans="1:20">
      <c r="A9" s="107" t="s">
        <v>176</v>
      </c>
      <c r="B9" s="108"/>
      <c r="C9" s="108"/>
      <c r="D9" s="108"/>
      <c r="E9" s="108"/>
      <c r="F9" s="108"/>
      <c r="G9" s="108"/>
      <c r="H9" s="109"/>
      <c r="I9" s="110"/>
      <c r="J9" s="83"/>
      <c r="K9" s="83"/>
      <c r="L9" s="83"/>
      <c r="M9" s="83"/>
      <c r="N9" s="83"/>
      <c r="O9" s="83"/>
      <c r="P9" s="83"/>
      <c r="Q9" s="83"/>
      <c r="R9" s="83"/>
      <c r="S9" s="83"/>
      <c r="T9" s="83"/>
    </row>
    <row r="10" customHeight="1" spans="1:20">
      <c r="A10" t="s">
        <v>406</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B11" sqref="B11"/>
    </sheetView>
  </sheetViews>
  <sheetFormatPr defaultColWidth="9.13888888888889" defaultRowHeight="14.25" customHeight="1"/>
  <cols>
    <col min="1" max="1" width="37.712962962963" customWidth="1"/>
    <col min="2" max="24" width="20" customWidth="1"/>
  </cols>
  <sheetData>
    <row r="1" ht="17.25" customHeight="1" spans="1:24">
      <c r="D1" s="72"/>
      <c r="W1" s="11"/>
      <c r="X1" s="11" t="s">
        <v>407</v>
      </c>
    </row>
    <row r="2" ht="41.25" customHeight="1" spans="1:24">
      <c r="A2" s="73" t="str">
        <f>"2026"&amp;"年对下转移支付预算表"</f>
        <v>2026年对下转移支付预算表</v>
      </c>
      <c r="B2" s="12"/>
      <c r="C2" s="12"/>
      <c r="D2" s="12"/>
      <c r="E2" s="12"/>
      <c r="F2" s="12"/>
      <c r="G2" s="12"/>
      <c r="H2" s="12"/>
      <c r="I2" s="12"/>
      <c r="J2" s="12"/>
      <c r="K2" s="12"/>
      <c r="L2" s="12"/>
      <c r="M2" s="12"/>
      <c r="N2" s="12"/>
      <c r="O2" s="12"/>
      <c r="P2" s="12"/>
      <c r="Q2" s="12"/>
      <c r="R2" s="12"/>
      <c r="S2" s="12"/>
      <c r="T2" s="12"/>
      <c r="U2" s="12"/>
      <c r="V2" s="12"/>
      <c r="W2" s="67"/>
      <c r="X2" s="67"/>
    </row>
    <row r="3" ht="18" customHeight="1" spans="1:24">
      <c r="A3" s="74" t="str">
        <f>"单位名称："&amp;"云南省昆明市第二十四中学"</f>
        <v>单位名称：云南省昆明市第二十四中学</v>
      </c>
      <c r="B3" s="75"/>
      <c r="C3" s="75"/>
      <c r="D3" s="76"/>
      <c r="E3" s="77"/>
      <c r="F3" s="77"/>
      <c r="G3" s="77"/>
      <c r="H3" s="77"/>
      <c r="I3" s="77"/>
      <c r="W3" s="16"/>
      <c r="X3" s="16" t="s">
        <v>1</v>
      </c>
    </row>
    <row r="4" ht="19.5" customHeight="1" spans="1:24">
      <c r="A4" s="19" t="s">
        <v>408</v>
      </c>
      <c r="B4" s="20" t="s">
        <v>194</v>
      </c>
      <c r="C4" s="21"/>
      <c r="D4" s="21"/>
      <c r="E4" s="20" t="s">
        <v>409</v>
      </c>
      <c r="F4" s="21"/>
      <c r="G4" s="21"/>
      <c r="H4" s="21"/>
      <c r="I4" s="21"/>
      <c r="J4" s="21"/>
      <c r="K4" s="21"/>
      <c r="L4" s="21"/>
      <c r="M4" s="21"/>
      <c r="N4" s="21"/>
      <c r="O4" s="21"/>
      <c r="P4" s="21"/>
      <c r="Q4" s="21"/>
      <c r="R4" s="21"/>
      <c r="S4" s="21"/>
      <c r="T4" s="21"/>
      <c r="U4" s="21"/>
      <c r="V4" s="21"/>
      <c r="W4" s="78"/>
      <c r="X4" s="79"/>
    </row>
    <row r="5" ht="40.5" customHeight="1" spans="1:24">
      <c r="A5" s="28"/>
      <c r="B5" s="25" t="s">
        <v>55</v>
      </c>
      <c r="C5" s="18" t="s">
        <v>58</v>
      </c>
      <c r="D5" s="80" t="s">
        <v>378</v>
      </c>
      <c r="E5" s="51" t="s">
        <v>410</v>
      </c>
      <c r="F5" s="51" t="s">
        <v>411</v>
      </c>
      <c r="G5" s="51" t="s">
        <v>412</v>
      </c>
      <c r="H5" s="51" t="s">
        <v>413</v>
      </c>
      <c r="I5" s="51" t="s">
        <v>414</v>
      </c>
      <c r="J5" s="51" t="s">
        <v>415</v>
      </c>
      <c r="K5" s="51" t="s">
        <v>416</v>
      </c>
      <c r="L5" s="51" t="s">
        <v>417</v>
      </c>
      <c r="M5" s="51" t="s">
        <v>418</v>
      </c>
      <c r="N5" s="51" t="s">
        <v>419</v>
      </c>
      <c r="O5" s="51" t="s">
        <v>420</v>
      </c>
      <c r="P5" s="51" t="s">
        <v>421</v>
      </c>
      <c r="Q5" s="51" t="s">
        <v>422</v>
      </c>
      <c r="R5" s="51" t="s">
        <v>423</v>
      </c>
      <c r="S5" s="51" t="s">
        <v>424</v>
      </c>
      <c r="T5" s="51" t="s">
        <v>425</v>
      </c>
      <c r="U5" s="51" t="s">
        <v>426</v>
      </c>
      <c r="V5" s="51" t="s">
        <v>427</v>
      </c>
      <c r="W5" s="51" t="s">
        <v>428</v>
      </c>
      <c r="X5" s="81" t="s">
        <v>429</v>
      </c>
    </row>
    <row r="6" ht="19.5" customHeight="1" spans="1:24">
      <c r="A6" s="29">
        <v>1</v>
      </c>
      <c r="B6" s="29">
        <v>2</v>
      </c>
      <c r="C6" s="29">
        <v>3</v>
      </c>
      <c r="D6" s="82">
        <v>4</v>
      </c>
      <c r="E6" s="30">
        <v>5</v>
      </c>
      <c r="F6" s="29">
        <v>6</v>
      </c>
      <c r="G6" s="29">
        <v>7</v>
      </c>
      <c r="H6" s="82">
        <v>8</v>
      </c>
      <c r="I6" s="29">
        <v>9</v>
      </c>
      <c r="J6" s="29">
        <v>10</v>
      </c>
      <c r="K6" s="29">
        <v>11</v>
      </c>
      <c r="L6" s="82">
        <v>12</v>
      </c>
      <c r="M6" s="29">
        <v>13</v>
      </c>
      <c r="N6" s="29">
        <v>14</v>
      </c>
      <c r="O6" s="29">
        <v>15</v>
      </c>
      <c r="P6" s="82">
        <v>16</v>
      </c>
      <c r="Q6" s="29">
        <v>17</v>
      </c>
      <c r="R6" s="29">
        <v>18</v>
      </c>
      <c r="S6" s="29">
        <v>19</v>
      </c>
      <c r="T6" s="82">
        <v>20</v>
      </c>
      <c r="U6" s="82">
        <v>21</v>
      </c>
      <c r="V6" s="82">
        <v>22</v>
      </c>
      <c r="W6" s="30">
        <v>23</v>
      </c>
      <c r="X6" s="30">
        <v>24</v>
      </c>
    </row>
    <row r="7" ht="19.5" customHeight="1" spans="1:24">
      <c r="A7" s="31"/>
      <c r="B7" s="83"/>
      <c r="C7" s="83"/>
      <c r="D7" s="83"/>
      <c r="E7" s="83"/>
      <c r="F7" s="83"/>
      <c r="G7" s="83"/>
      <c r="H7" s="83"/>
      <c r="I7" s="83"/>
      <c r="J7" s="83"/>
      <c r="K7" s="83"/>
      <c r="L7" s="83"/>
      <c r="M7" s="83"/>
      <c r="N7" s="83"/>
      <c r="O7" s="83"/>
      <c r="P7" s="83"/>
      <c r="Q7" s="83"/>
      <c r="R7" s="83"/>
      <c r="S7" s="83"/>
      <c r="T7" s="83"/>
      <c r="U7" s="83"/>
      <c r="V7" s="83"/>
      <c r="W7" s="83"/>
      <c r="X7" s="83"/>
    </row>
    <row r="8" ht="19.5" customHeight="1" spans="1:24">
      <c r="A8" s="70"/>
      <c r="B8" s="83"/>
      <c r="C8" s="83"/>
      <c r="D8" s="83"/>
      <c r="E8" s="83"/>
      <c r="F8" s="83"/>
      <c r="G8" s="83"/>
      <c r="H8" s="83"/>
      <c r="I8" s="83"/>
      <c r="J8" s="83"/>
      <c r="K8" s="83"/>
      <c r="L8" s="83"/>
      <c r="M8" s="83"/>
      <c r="N8" s="83"/>
      <c r="O8" s="83"/>
      <c r="P8" s="83"/>
      <c r="Q8" s="83"/>
      <c r="R8" s="83"/>
      <c r="S8" s="83"/>
      <c r="T8" s="83"/>
      <c r="U8" s="83"/>
      <c r="V8" s="83"/>
      <c r="W8" s="83"/>
      <c r="X8" s="83"/>
    </row>
    <row r="9" customHeight="1" spans="1:24">
      <c r="A9" t="s">
        <v>430</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11" sqref="A11"/>
    </sheetView>
  </sheetViews>
  <sheetFormatPr defaultColWidth="9.13888888888889" defaultRowHeight="12" customHeight="1" outlineLevelRow="7"/>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10">
      <c r="J1" s="11" t="s">
        <v>431</v>
      </c>
    </row>
    <row r="2" ht="41.25" customHeight="1" spans="1:10">
      <c r="A2" s="66" t="str">
        <f>"2026"&amp;"年对下转移支付绩效目标表"</f>
        <v>2026年对下转移支付绩效目标表</v>
      </c>
      <c r="B2" s="12"/>
      <c r="C2" s="12"/>
      <c r="D2" s="12"/>
      <c r="E2" s="12"/>
      <c r="F2" s="67"/>
      <c r="G2" s="12"/>
      <c r="H2" s="67"/>
      <c r="I2" s="67"/>
      <c r="J2" s="12"/>
    </row>
    <row r="3" ht="17.25" customHeight="1" spans="1:10">
      <c r="A3" s="13" t="str">
        <f>"单位名称："&amp;"云南省昆明市第二十四中学"</f>
        <v>单位名称：云南省昆明市第二十四中学</v>
      </c>
    </row>
    <row r="4" ht="44.25" customHeight="1" spans="1:10">
      <c r="A4" s="68" t="s">
        <v>408</v>
      </c>
      <c r="B4" s="68" t="s">
        <v>291</v>
      </c>
      <c r="C4" s="68" t="s">
        <v>292</v>
      </c>
      <c r="D4" s="68" t="s">
        <v>293</v>
      </c>
      <c r="E4" s="68" t="s">
        <v>294</v>
      </c>
      <c r="F4" s="69" t="s">
        <v>295</v>
      </c>
      <c r="G4" s="68" t="s">
        <v>296</v>
      </c>
      <c r="H4" s="69" t="s">
        <v>297</v>
      </c>
      <c r="I4" s="69" t="s">
        <v>298</v>
      </c>
      <c r="J4" s="68" t="s">
        <v>299</v>
      </c>
    </row>
    <row r="5" ht="14.25" customHeight="1" spans="1:10">
      <c r="A5" s="68">
        <v>1</v>
      </c>
      <c r="B5" s="68">
        <v>2</v>
      </c>
      <c r="C5" s="68">
        <v>3</v>
      </c>
      <c r="D5" s="68">
        <v>4</v>
      </c>
      <c r="E5" s="68">
        <v>5</v>
      </c>
      <c r="F5" s="69">
        <v>6</v>
      </c>
      <c r="G5" s="68">
        <v>7</v>
      </c>
      <c r="H5" s="69">
        <v>8</v>
      </c>
      <c r="I5" s="69">
        <v>9</v>
      </c>
      <c r="J5" s="68">
        <v>10</v>
      </c>
    </row>
    <row r="6" ht="42" customHeight="1" spans="1:10">
      <c r="A6" s="31"/>
      <c r="B6" s="70"/>
      <c r="C6" s="70"/>
      <c r="D6" s="70"/>
      <c r="E6" s="57"/>
      <c r="F6" s="71"/>
      <c r="G6" s="57"/>
      <c r="H6" s="71"/>
      <c r="I6" s="71"/>
      <c r="J6" s="57"/>
    </row>
    <row r="7" ht="42" customHeight="1" spans="1:10">
      <c r="A7" s="31"/>
      <c r="B7" s="32"/>
      <c r="C7" s="32"/>
      <c r="D7" s="32"/>
      <c r="E7" s="31"/>
      <c r="F7" s="32"/>
      <c r="G7" s="31"/>
      <c r="H7" s="32"/>
      <c r="I7" s="32"/>
      <c r="J7" s="31"/>
    </row>
    <row r="8" customHeight="1" spans="1:10">
      <c r="A8" t="s">
        <v>430</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3"/>
  <sheetViews>
    <sheetView showZeros="0" workbookViewId="0">
      <selection activeCell="A1" sqref="A1:I1"/>
    </sheetView>
  </sheetViews>
  <sheetFormatPr defaultColWidth="10.4259259259259" defaultRowHeight="14.25" customHeight="1"/>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40" t="s">
        <v>432</v>
      </c>
      <c r="B1" s="41"/>
      <c r="C1" s="41"/>
      <c r="D1" s="42"/>
      <c r="E1" s="42"/>
      <c r="F1" s="42"/>
      <c r="G1" s="41"/>
      <c r="H1" s="41"/>
      <c r="I1" s="42"/>
    </row>
    <row r="2" ht="41.25" customHeight="1" spans="1:9">
      <c r="A2" s="43" t="str">
        <f>"2026"&amp;"年新增资产配置预算表"</f>
        <v>2026年新增资产配置预算表</v>
      </c>
      <c r="B2" s="44"/>
      <c r="C2" s="44"/>
      <c r="D2" s="45"/>
      <c r="E2" s="45"/>
      <c r="F2" s="45"/>
      <c r="G2" s="44"/>
      <c r="H2" s="44"/>
      <c r="I2" s="45"/>
    </row>
    <row r="3" customHeight="1" spans="1:9">
      <c r="A3" s="46" t="str">
        <f>"单位名称："&amp;"云南省昆明市第二十四中学"</f>
        <v>单位名称：云南省昆明市第二十四中学</v>
      </c>
      <c r="B3" s="47"/>
      <c r="C3" s="47"/>
      <c r="D3" s="48"/>
      <c r="F3" s="45"/>
      <c r="G3" s="44"/>
      <c r="H3" s="44"/>
      <c r="I3" s="49" t="s">
        <v>1</v>
      </c>
    </row>
    <row r="4" ht="28.5" customHeight="1" spans="1:9">
      <c r="A4" s="50" t="s">
        <v>186</v>
      </c>
      <c r="B4" s="51" t="s">
        <v>187</v>
      </c>
      <c r="C4" s="52" t="s">
        <v>433</v>
      </c>
      <c r="D4" s="50" t="s">
        <v>434</v>
      </c>
      <c r="E4" s="50" t="s">
        <v>435</v>
      </c>
      <c r="F4" s="50" t="s">
        <v>436</v>
      </c>
      <c r="G4" s="51" t="s">
        <v>437</v>
      </c>
      <c r="H4" s="30"/>
      <c r="I4" s="50"/>
    </row>
    <row r="5" ht="21" customHeight="1" spans="1:9">
      <c r="A5" s="52"/>
      <c r="B5" s="53"/>
      <c r="C5" s="53"/>
      <c r="D5" s="54"/>
      <c r="E5" s="53"/>
      <c r="F5" s="53"/>
      <c r="G5" s="51" t="s">
        <v>376</v>
      </c>
      <c r="H5" s="51" t="s">
        <v>438</v>
      </c>
      <c r="I5" s="51" t="s">
        <v>439</v>
      </c>
    </row>
    <row r="6" ht="17.25" customHeight="1" spans="1:9">
      <c r="A6" s="55" t="s">
        <v>82</v>
      </c>
      <c r="B6" s="56" t="s">
        <v>83</v>
      </c>
      <c r="C6" s="55" t="s">
        <v>84</v>
      </c>
      <c r="D6" s="57" t="s">
        <v>85</v>
      </c>
      <c r="E6" s="55" t="s">
        <v>86</v>
      </c>
      <c r="F6" s="56" t="s">
        <v>87</v>
      </c>
      <c r="G6" s="58" t="s">
        <v>88</v>
      </c>
      <c r="H6" s="57" t="s">
        <v>89</v>
      </c>
      <c r="I6" s="57">
        <v>9</v>
      </c>
    </row>
    <row r="7" ht="19.5" customHeight="1" spans="1:9">
      <c r="A7" s="59" t="s">
        <v>204</v>
      </c>
      <c r="B7" s="35" t="s">
        <v>70</v>
      </c>
      <c r="C7" s="35" t="s">
        <v>440</v>
      </c>
      <c r="D7" s="31" t="s">
        <v>441</v>
      </c>
      <c r="E7" s="32" t="s">
        <v>393</v>
      </c>
      <c r="F7" s="58" t="s">
        <v>389</v>
      </c>
      <c r="G7" s="60">
        <v>112</v>
      </c>
      <c r="H7" s="61">
        <v>5000</v>
      </c>
      <c r="I7" s="61">
        <v>560000</v>
      </c>
    </row>
    <row r="8" ht="19.5" customHeight="1" spans="1:9">
      <c r="A8" s="59" t="s">
        <v>204</v>
      </c>
      <c r="B8" s="35" t="s">
        <v>70</v>
      </c>
      <c r="C8" s="35" t="s">
        <v>440</v>
      </c>
      <c r="D8" s="31" t="s">
        <v>442</v>
      </c>
      <c r="E8" s="32" t="s">
        <v>387</v>
      </c>
      <c r="F8" s="58" t="s">
        <v>389</v>
      </c>
      <c r="G8" s="60">
        <v>6</v>
      </c>
      <c r="H8" s="61">
        <v>14300</v>
      </c>
      <c r="I8" s="61">
        <v>85800</v>
      </c>
    </row>
    <row r="9" ht="19.5" customHeight="1" spans="1:9">
      <c r="A9" s="59" t="s">
        <v>204</v>
      </c>
      <c r="B9" s="35" t="s">
        <v>70</v>
      </c>
      <c r="C9" s="35" t="s">
        <v>443</v>
      </c>
      <c r="D9" s="31" t="s">
        <v>444</v>
      </c>
      <c r="E9" s="32" t="s">
        <v>382</v>
      </c>
      <c r="F9" s="58" t="s">
        <v>386</v>
      </c>
      <c r="G9" s="60">
        <v>30</v>
      </c>
      <c r="H9" s="61">
        <v>650</v>
      </c>
      <c r="I9" s="61">
        <v>19500</v>
      </c>
    </row>
    <row r="10" ht="19.5" customHeight="1" spans="1:9">
      <c r="A10" s="59" t="s">
        <v>204</v>
      </c>
      <c r="B10" s="35" t="s">
        <v>70</v>
      </c>
      <c r="C10" s="35" t="s">
        <v>443</v>
      </c>
      <c r="D10" s="31" t="s">
        <v>445</v>
      </c>
      <c r="E10" s="32" t="s">
        <v>390</v>
      </c>
      <c r="F10" s="58" t="s">
        <v>386</v>
      </c>
      <c r="G10" s="60">
        <v>300</v>
      </c>
      <c r="H10" s="61">
        <v>200</v>
      </c>
      <c r="I10" s="61">
        <v>60000</v>
      </c>
    </row>
    <row r="11" ht="19.5" customHeight="1" spans="1:9">
      <c r="A11" s="59" t="s">
        <v>204</v>
      </c>
      <c r="B11" s="35" t="s">
        <v>70</v>
      </c>
      <c r="C11" s="35" t="s">
        <v>443</v>
      </c>
      <c r="D11" s="31" t="s">
        <v>446</v>
      </c>
      <c r="E11" s="32" t="s">
        <v>382</v>
      </c>
      <c r="F11" s="58" t="s">
        <v>384</v>
      </c>
      <c r="G11" s="60">
        <v>30</v>
      </c>
      <c r="H11" s="61">
        <v>250</v>
      </c>
      <c r="I11" s="61">
        <v>7500</v>
      </c>
    </row>
    <row r="12" ht="19.5" customHeight="1" spans="1:9">
      <c r="A12" s="59" t="s">
        <v>204</v>
      </c>
      <c r="B12" s="35" t="s">
        <v>70</v>
      </c>
      <c r="C12" s="35" t="s">
        <v>443</v>
      </c>
      <c r="D12" s="31" t="s">
        <v>447</v>
      </c>
      <c r="E12" s="32" t="s">
        <v>390</v>
      </c>
      <c r="F12" s="58" t="s">
        <v>384</v>
      </c>
      <c r="G12" s="60">
        <v>300</v>
      </c>
      <c r="H12" s="61">
        <v>100</v>
      </c>
      <c r="I12" s="61">
        <v>30000</v>
      </c>
    </row>
    <row r="13" ht="19.5" customHeight="1" spans="1:9">
      <c r="A13" s="62" t="s">
        <v>55</v>
      </c>
      <c r="B13" s="63"/>
      <c r="C13" s="63"/>
      <c r="D13" s="64"/>
      <c r="E13" s="65"/>
      <c r="F13" s="65"/>
      <c r="G13" s="60">
        <v>778</v>
      </c>
      <c r="H13" s="61">
        <v>20500</v>
      </c>
      <c r="I13" s="61">
        <v>762800</v>
      </c>
    </row>
  </sheetData>
  <mergeCells count="11">
    <mergeCell ref="A1:I1"/>
    <mergeCell ref="A2:I2"/>
    <mergeCell ref="A3:C3"/>
    <mergeCell ref="G4:I4"/>
    <mergeCell ref="A13:F13"/>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3" sqref="B13"/>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0"/>
      <c r="E1" s="10"/>
      <c r="F1" s="10"/>
      <c r="G1" s="10"/>
      <c r="K1" s="11" t="s">
        <v>448</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"单位名称："&amp;"云南省昆明市第二十四中学"</f>
        <v>单位名称：云南省昆明市第二十四中学</v>
      </c>
      <c r="B3" s="14"/>
      <c r="C3" s="14"/>
      <c r="D3" s="14"/>
      <c r="E3" s="14"/>
      <c r="F3" s="14"/>
      <c r="G3" s="14"/>
      <c r="H3" s="15"/>
      <c r="I3" s="15"/>
      <c r="J3" s="15"/>
      <c r="K3" s="16" t="s">
        <v>1</v>
      </c>
    </row>
    <row r="4" ht="21.75" customHeight="1" spans="1:11">
      <c r="A4" s="17" t="s">
        <v>253</v>
      </c>
      <c r="B4" s="17" t="s">
        <v>189</v>
      </c>
      <c r="C4" s="17" t="s">
        <v>254</v>
      </c>
      <c r="D4" s="18" t="s">
        <v>190</v>
      </c>
      <c r="E4" s="18" t="s">
        <v>191</v>
      </c>
      <c r="F4" s="18" t="s">
        <v>255</v>
      </c>
      <c r="G4" s="18" t="s">
        <v>256</v>
      </c>
      <c r="H4" s="19" t="s">
        <v>55</v>
      </c>
      <c r="I4" s="20" t="s">
        <v>449</v>
      </c>
      <c r="J4" s="21"/>
      <c r="K4" s="22"/>
    </row>
    <row r="5" ht="21.75" customHeight="1" spans="1:11">
      <c r="A5" s="23"/>
      <c r="B5" s="23"/>
      <c r="C5" s="23"/>
      <c r="D5" s="24"/>
      <c r="E5" s="24"/>
      <c r="F5" s="24"/>
      <c r="G5" s="24"/>
      <c r="H5" s="25"/>
      <c r="I5" s="18" t="s">
        <v>58</v>
      </c>
      <c r="J5" s="18" t="s">
        <v>59</v>
      </c>
      <c r="K5" s="18" t="s">
        <v>60</v>
      </c>
    </row>
    <row r="6" ht="40.5" customHeight="1" spans="1:11">
      <c r="A6" s="26"/>
      <c r="B6" s="26"/>
      <c r="C6" s="26"/>
      <c r="D6" s="27"/>
      <c r="E6" s="27"/>
      <c r="F6" s="27"/>
      <c r="G6" s="27"/>
      <c r="H6" s="28"/>
      <c r="I6" s="27" t="s">
        <v>57</v>
      </c>
      <c r="J6" s="27"/>
      <c r="K6" s="27"/>
    </row>
    <row r="7" ht="15" customHeight="1" spans="1:11">
      <c r="A7" s="29">
        <v>1</v>
      </c>
      <c r="B7" s="29">
        <v>2</v>
      </c>
      <c r="C7" s="29">
        <v>3</v>
      </c>
      <c r="D7" s="29">
        <v>4</v>
      </c>
      <c r="E7" s="29">
        <v>5</v>
      </c>
      <c r="F7" s="29">
        <v>6</v>
      </c>
      <c r="G7" s="29">
        <v>7</v>
      </c>
      <c r="H7" s="29">
        <v>8</v>
      </c>
      <c r="I7" s="29">
        <v>9</v>
      </c>
      <c r="J7" s="30">
        <v>10</v>
      </c>
      <c r="K7" s="30">
        <v>11</v>
      </c>
    </row>
    <row r="8" ht="18.75" customHeight="1" spans="1:11">
      <c r="A8" s="31"/>
      <c r="B8" s="32"/>
      <c r="C8" s="31"/>
      <c r="D8" s="31"/>
      <c r="E8" s="31"/>
      <c r="F8" s="31"/>
      <c r="G8" s="31"/>
      <c r="H8" s="33"/>
      <c r="I8" s="34"/>
      <c r="J8" s="34"/>
      <c r="K8" s="33"/>
    </row>
    <row r="9" ht="18.75" customHeight="1" spans="1:11">
      <c r="A9" s="35"/>
      <c r="B9" s="32"/>
      <c r="C9" s="32"/>
      <c r="D9" s="32"/>
      <c r="E9" s="32"/>
      <c r="F9" s="32"/>
      <c r="G9" s="32"/>
      <c r="H9" s="36"/>
      <c r="I9" s="36"/>
      <c r="J9" s="36"/>
      <c r="K9" s="33"/>
    </row>
    <row r="10" ht="18.75" customHeight="1" spans="1:11">
      <c r="A10" s="37" t="s">
        <v>176</v>
      </c>
      <c r="B10" s="38"/>
      <c r="C10" s="38"/>
      <c r="D10" s="38"/>
      <c r="E10" s="38"/>
      <c r="F10" s="38"/>
      <c r="G10" s="39"/>
      <c r="H10" s="36"/>
      <c r="I10" s="36"/>
      <c r="J10" s="36"/>
      <c r="K10" s="33"/>
    </row>
    <row r="11" customHeight="1" spans="1:11">
      <c r="A11" t="s">
        <v>450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GridLines="0" showZeros="0" workbookViewId="0">
      <selection activeCell="A4" sqref="A4:A5"/>
    </sheetView>
  </sheetViews>
  <sheetFormatPr defaultColWidth="10" defaultRowHeight="12.75" customHeight="1" outlineLevelCol="6"/>
  <cols>
    <col min="1" max="1" width="49" customWidth="1"/>
    <col min="2" max="2" width="19.1388888888889" customWidth="1"/>
    <col min="3" max="3" width="64.2777777777778" customWidth="1"/>
    <col min="4" max="4" width="8.71296296296296" customWidth="1"/>
    <col min="5" max="7" width="20.5740740740741" customWidth="1"/>
  </cols>
  <sheetData>
    <row r="1" ht="15" customHeight="1" spans="1:7">
      <c r="A1" s="1"/>
      <c r="B1" s="1"/>
      <c r="C1" s="1"/>
      <c r="D1" s="1"/>
      <c r="E1" s="1"/>
      <c r="F1" s="1"/>
      <c r="G1" s="2" t="s">
        <v>451</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"单位名称："&amp;"云南省昆明市第二十四中学"</f>
        <v>单位名称：云南省昆明市第二十四中学</v>
      </c>
      <c r="B3" s="4"/>
      <c r="C3" s="1"/>
      <c r="D3" s="1"/>
      <c r="E3" s="1"/>
      <c r="F3" s="1"/>
      <c r="G3" s="2" t="s">
        <v>1</v>
      </c>
    </row>
    <row r="4" ht="45" customHeight="1" spans="1:7">
      <c r="A4" s="5" t="s">
        <v>254</v>
      </c>
      <c r="B4" s="5" t="s">
        <v>253</v>
      </c>
      <c r="C4" s="5" t="s">
        <v>189</v>
      </c>
      <c r="D4" s="5" t="s">
        <v>452</v>
      </c>
      <c r="E4" s="5" t="s">
        <v>58</v>
      </c>
      <c r="F4" s="5"/>
      <c r="G4" s="5"/>
    </row>
    <row r="5" ht="45" customHeight="1" spans="1:7">
      <c r="A5" s="5"/>
      <c r="B5" s="5"/>
      <c r="C5" s="5"/>
      <c r="D5" s="5"/>
      <c r="E5" s="5" t="s">
        <v>453</v>
      </c>
      <c r="F5" s="5" t="s">
        <v>454</v>
      </c>
      <c r="G5" s="5" t="s">
        <v>455</v>
      </c>
    </row>
    <row r="6" ht="15" customHeight="1" spans="1:7">
      <c r="A6" s="6">
        <v>1</v>
      </c>
      <c r="B6" s="6">
        <v>2</v>
      </c>
      <c r="C6" s="6">
        <v>3</v>
      </c>
      <c r="D6" s="6">
        <v>4</v>
      </c>
      <c r="E6" s="6">
        <v>5</v>
      </c>
      <c r="F6" s="6">
        <v>6</v>
      </c>
      <c r="G6" s="6">
        <v>7</v>
      </c>
    </row>
    <row r="7" ht="22.5" customHeight="1" spans="1:7">
      <c r="A7" s="7" t="s">
        <v>70</v>
      </c>
      <c r="B7" s="7"/>
      <c r="C7" s="7"/>
      <c r="D7" s="7"/>
      <c r="E7" s="8">
        <v>1862807.68</v>
      </c>
      <c r="F7" s="8"/>
      <c r="G7" s="8"/>
    </row>
    <row r="8" ht="22.5" customHeight="1" spans="1:7">
      <c r="A8" s="7"/>
      <c r="B8" s="7" t="s">
        <v>456</v>
      </c>
      <c r="C8" s="7" t="s">
        <v>274</v>
      </c>
      <c r="D8" s="7" t="s">
        <v>457</v>
      </c>
      <c r="E8" s="8">
        <v>1650000</v>
      </c>
      <c r="F8" s="8"/>
      <c r="G8" s="8"/>
    </row>
    <row r="9" ht="22.5" customHeight="1" spans="1:7">
      <c r="A9" s="7"/>
      <c r="B9" s="7" t="s">
        <v>456</v>
      </c>
      <c r="C9" s="7" t="s">
        <v>266</v>
      </c>
      <c r="D9" s="7" t="s">
        <v>457</v>
      </c>
      <c r="E9" s="8">
        <v>207431.68</v>
      </c>
      <c r="F9" s="8"/>
      <c r="G9" s="8"/>
    </row>
    <row r="10" ht="22.5" customHeight="1" spans="1:7">
      <c r="A10" s="7"/>
      <c r="B10" s="7" t="s">
        <v>456</v>
      </c>
      <c r="C10" s="7" t="s">
        <v>272</v>
      </c>
      <c r="D10" s="7" t="s">
        <v>457</v>
      </c>
      <c r="E10" s="8">
        <v>5376</v>
      </c>
      <c r="F10" s="8"/>
      <c r="G10" s="8"/>
    </row>
    <row r="11" ht="22.5" customHeight="1" spans="1:7">
      <c r="A11" s="9" t="s">
        <v>55</v>
      </c>
      <c r="B11" s="9"/>
      <c r="C11" s="9"/>
      <c r="D11" s="9"/>
      <c r="E11" s="8">
        <v>1862807.68</v>
      </c>
      <c r="F11" s="8"/>
      <c r="G11" s="8"/>
    </row>
  </sheetData>
  <mergeCells count="8">
    <mergeCell ref="A2:G2"/>
    <mergeCell ref="A3:B3"/>
    <mergeCell ref="E4:G4"/>
    <mergeCell ref="A11:D11"/>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49" t="s">
        <v>52</v>
      </c>
    </row>
    <row r="2" ht="41.25" customHeight="1" spans="1:19">
      <c r="A2" s="43" t="str">
        <f>"2026"&amp;"年部门收入预算表"</f>
        <v>2026年部门收入预算表</v>
      </c>
    </row>
    <row r="3" ht="17.25" customHeight="1" spans="1:19">
      <c r="A3" s="46" t="str">
        <f>"单位名称："&amp;"云南省昆明市第二十四中学"</f>
        <v>单位名称：云南省昆明市第二十四中学</v>
      </c>
      <c r="S3" s="48" t="s">
        <v>1</v>
      </c>
    </row>
    <row r="4" ht="21.75" customHeight="1" spans="1:19">
      <c r="A4" s="187" t="s">
        <v>53</v>
      </c>
      <c r="B4" s="188" t="s">
        <v>54</v>
      </c>
      <c r="C4" s="188" t="s">
        <v>55</v>
      </c>
      <c r="D4" s="189" t="s">
        <v>56</v>
      </c>
      <c r="E4" s="189"/>
      <c r="F4" s="189"/>
      <c r="G4" s="189"/>
      <c r="H4" s="189"/>
      <c r="I4" s="136"/>
      <c r="J4" s="189"/>
      <c r="K4" s="189"/>
      <c r="L4" s="189"/>
      <c r="M4" s="189"/>
      <c r="N4" s="190"/>
      <c r="O4" s="189" t="s">
        <v>45</v>
      </c>
      <c r="P4" s="189"/>
      <c r="Q4" s="189"/>
      <c r="R4" s="189"/>
      <c r="S4" s="190"/>
    </row>
    <row r="5" ht="27" customHeight="1" spans="1:19">
      <c r="A5" s="191"/>
      <c r="B5" s="192"/>
      <c r="C5" s="192"/>
      <c r="D5" s="192" t="s">
        <v>57</v>
      </c>
      <c r="E5" s="192" t="s">
        <v>58</v>
      </c>
      <c r="F5" s="192" t="s">
        <v>59</v>
      </c>
      <c r="G5" s="192" t="s">
        <v>60</v>
      </c>
      <c r="H5" s="192" t="s">
        <v>61</v>
      </c>
      <c r="I5" s="193" t="s">
        <v>62</v>
      </c>
      <c r="J5" s="194"/>
      <c r="K5" s="194"/>
      <c r="L5" s="194"/>
      <c r="M5" s="194"/>
      <c r="N5" s="195"/>
      <c r="O5" s="192" t="s">
        <v>57</v>
      </c>
      <c r="P5" s="192" t="s">
        <v>58</v>
      </c>
      <c r="Q5" s="192" t="s">
        <v>59</v>
      </c>
      <c r="R5" s="192" t="s">
        <v>60</v>
      </c>
      <c r="S5" s="192" t="s">
        <v>63</v>
      </c>
    </row>
    <row r="6" ht="30" customHeight="1" spans="1:19">
      <c r="A6" s="196"/>
      <c r="B6" s="110"/>
      <c r="C6" s="116"/>
      <c r="D6" s="116"/>
      <c r="E6" s="116"/>
      <c r="F6" s="116"/>
      <c r="G6" s="116"/>
      <c r="H6" s="116"/>
      <c r="I6" s="71" t="s">
        <v>57</v>
      </c>
      <c r="J6" s="195" t="s">
        <v>64</v>
      </c>
      <c r="K6" s="195" t="s">
        <v>65</v>
      </c>
      <c r="L6" s="195" t="s">
        <v>66</v>
      </c>
      <c r="M6" s="195" t="s">
        <v>67</v>
      </c>
      <c r="N6" s="195" t="s">
        <v>68</v>
      </c>
      <c r="O6" s="197"/>
      <c r="P6" s="197"/>
      <c r="Q6" s="197"/>
      <c r="R6" s="197"/>
      <c r="S6" s="116"/>
    </row>
    <row r="7" ht="15" customHeight="1" spans="1:19">
      <c r="A7" s="198">
        <v>1</v>
      </c>
      <c r="B7" s="198">
        <v>2</v>
      </c>
      <c r="C7" s="198">
        <v>3</v>
      </c>
      <c r="D7" s="198">
        <v>4</v>
      </c>
      <c r="E7" s="198">
        <v>5</v>
      </c>
      <c r="F7" s="198">
        <v>6</v>
      </c>
      <c r="G7" s="198">
        <v>7</v>
      </c>
      <c r="H7" s="198">
        <v>8</v>
      </c>
      <c r="I7" s="71">
        <v>9</v>
      </c>
      <c r="J7" s="198">
        <v>10</v>
      </c>
      <c r="K7" s="198">
        <v>11</v>
      </c>
      <c r="L7" s="198">
        <v>12</v>
      </c>
      <c r="M7" s="198">
        <v>13</v>
      </c>
      <c r="N7" s="198">
        <v>14</v>
      </c>
      <c r="O7" s="198">
        <v>15</v>
      </c>
      <c r="P7" s="198">
        <v>16</v>
      </c>
      <c r="Q7" s="198">
        <v>17</v>
      </c>
      <c r="R7" s="198">
        <v>18</v>
      </c>
      <c r="S7" s="198">
        <v>19</v>
      </c>
    </row>
    <row r="8" ht="18" customHeight="1" spans="1:19">
      <c r="A8" s="32" t="s">
        <v>69</v>
      </c>
      <c r="B8" s="32" t="s">
        <v>70</v>
      </c>
      <c r="C8" s="83">
        <v>49828995.76</v>
      </c>
      <c r="D8" s="83">
        <v>49778995.76</v>
      </c>
      <c r="E8" s="83">
        <v>48178995.76</v>
      </c>
      <c r="F8" s="83"/>
      <c r="G8" s="83"/>
      <c r="H8" s="83"/>
      <c r="I8" s="83">
        <v>1600000</v>
      </c>
      <c r="J8" s="83"/>
      <c r="K8" s="83"/>
      <c r="L8" s="83"/>
      <c r="M8" s="83"/>
      <c r="N8" s="83">
        <v>1600000</v>
      </c>
      <c r="O8" s="83">
        <v>50000</v>
      </c>
      <c r="P8" s="83"/>
      <c r="Q8" s="83">
        <v>50000</v>
      </c>
      <c r="R8" s="83"/>
      <c r="S8" s="83"/>
    </row>
    <row r="9" ht="18" customHeight="1" spans="1:19">
      <c r="A9" s="52" t="s">
        <v>55</v>
      </c>
      <c r="B9" s="199"/>
      <c r="C9" s="83">
        <v>49828995.76</v>
      </c>
      <c r="D9" s="83">
        <v>49778995.76</v>
      </c>
      <c r="E9" s="83">
        <v>48178995.76</v>
      </c>
      <c r="F9" s="83"/>
      <c r="G9" s="83"/>
      <c r="H9" s="83"/>
      <c r="I9" s="83">
        <v>1600000</v>
      </c>
      <c r="J9" s="83"/>
      <c r="K9" s="83"/>
      <c r="L9" s="83"/>
      <c r="M9" s="83"/>
      <c r="N9" s="83">
        <v>1600000</v>
      </c>
      <c r="O9" s="83">
        <v>50000</v>
      </c>
      <c r="P9" s="83"/>
      <c r="Q9" s="83">
        <v>50000</v>
      </c>
      <c r="R9" s="83"/>
      <c r="S9" s="83"/>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GridLines="0" showZeros="0" topLeftCell="A13" workbookViewId="0">
      <selection activeCell="D24" sqref="D24"/>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48" t="s">
        <v>71</v>
      </c>
    </row>
    <row r="2" ht="41.25" customHeight="1" spans="1:15">
      <c r="A2" s="43" t="str">
        <f>"2026"&amp;"年部门支出预算表"</f>
        <v>2026年部门支出预算表</v>
      </c>
    </row>
    <row r="3" ht="17.25" customHeight="1" spans="1:15">
      <c r="A3" s="46" t="str">
        <f>"单位名称："&amp;"云南省昆明市第二十四中学"</f>
        <v>单位名称：云南省昆明市第二十四中学</v>
      </c>
      <c r="O3" s="48" t="s">
        <v>1</v>
      </c>
    </row>
    <row r="4" ht="27" customHeight="1" spans="1:15">
      <c r="A4" s="173" t="s">
        <v>72</v>
      </c>
      <c r="B4" s="173" t="s">
        <v>73</v>
      </c>
      <c r="C4" s="173" t="s">
        <v>55</v>
      </c>
      <c r="D4" s="174" t="s">
        <v>58</v>
      </c>
      <c r="E4" s="175"/>
      <c r="F4" s="176"/>
      <c r="G4" s="177" t="s">
        <v>59</v>
      </c>
      <c r="H4" s="177" t="s">
        <v>60</v>
      </c>
      <c r="I4" s="177" t="s">
        <v>74</v>
      </c>
      <c r="J4" s="174" t="s">
        <v>62</v>
      </c>
      <c r="K4" s="175"/>
      <c r="L4" s="175"/>
      <c r="M4" s="175"/>
      <c r="N4" s="178"/>
      <c r="O4" s="179"/>
    </row>
    <row r="5" ht="42" customHeight="1" spans="1:15">
      <c r="A5" s="180"/>
      <c r="B5" s="180"/>
      <c r="C5" s="181"/>
      <c r="D5" s="182" t="s">
        <v>57</v>
      </c>
      <c r="E5" s="182" t="s">
        <v>75</v>
      </c>
      <c r="F5" s="182" t="s">
        <v>76</v>
      </c>
      <c r="G5" s="181"/>
      <c r="H5" s="181"/>
      <c r="I5" s="183"/>
      <c r="J5" s="182" t="s">
        <v>57</v>
      </c>
      <c r="K5" s="167" t="s">
        <v>77</v>
      </c>
      <c r="L5" s="167" t="s">
        <v>78</v>
      </c>
      <c r="M5" s="167" t="s">
        <v>79</v>
      </c>
      <c r="N5" s="167" t="s">
        <v>80</v>
      </c>
      <c r="O5" s="167" t="s">
        <v>81</v>
      </c>
    </row>
    <row r="6" ht="18" customHeight="1" spans="1:15">
      <c r="A6" s="55" t="s">
        <v>82</v>
      </c>
      <c r="B6" s="55" t="s">
        <v>83</v>
      </c>
      <c r="C6" s="55" t="s">
        <v>84</v>
      </c>
      <c r="D6" s="58" t="s">
        <v>85</v>
      </c>
      <c r="E6" s="58" t="s">
        <v>86</v>
      </c>
      <c r="F6" s="58" t="s">
        <v>87</v>
      </c>
      <c r="G6" s="58" t="s">
        <v>88</v>
      </c>
      <c r="H6" s="58" t="s">
        <v>89</v>
      </c>
      <c r="I6" s="58" t="s">
        <v>90</v>
      </c>
      <c r="J6" s="58" t="s">
        <v>91</v>
      </c>
      <c r="K6" s="58" t="s">
        <v>92</v>
      </c>
      <c r="L6" s="58" t="s">
        <v>93</v>
      </c>
      <c r="M6" s="58" t="s">
        <v>94</v>
      </c>
      <c r="N6" s="55" t="s">
        <v>95</v>
      </c>
      <c r="O6" s="58" t="s">
        <v>96</v>
      </c>
    </row>
    <row r="7" ht="21" customHeight="1" spans="1:15">
      <c r="A7" s="59" t="s">
        <v>97</v>
      </c>
      <c r="B7" s="59" t="s">
        <v>98</v>
      </c>
      <c r="C7" s="83">
        <v>36253777.76</v>
      </c>
      <c r="D7" s="83">
        <v>34653777.76</v>
      </c>
      <c r="E7" s="83">
        <v>32740970.08</v>
      </c>
      <c r="F7" s="83">
        <v>1912807.68</v>
      </c>
      <c r="G7" s="83"/>
      <c r="H7" s="83"/>
      <c r="I7" s="83"/>
      <c r="J7" s="83">
        <v>1600000</v>
      </c>
      <c r="K7" s="83"/>
      <c r="L7" s="83"/>
      <c r="M7" s="83"/>
      <c r="N7" s="83"/>
      <c r="O7" s="83">
        <v>1600000</v>
      </c>
    </row>
    <row r="8" ht="21" customHeight="1" spans="1:15">
      <c r="A8" s="184" t="s">
        <v>99</v>
      </c>
      <c r="B8" s="184" t="s">
        <v>100</v>
      </c>
      <c r="C8" s="83">
        <v>36248401.76</v>
      </c>
      <c r="D8" s="83">
        <v>34648401.76</v>
      </c>
      <c r="E8" s="83">
        <v>32740970.08</v>
      </c>
      <c r="F8" s="83">
        <v>1907431.68</v>
      </c>
      <c r="G8" s="83"/>
      <c r="H8" s="83"/>
      <c r="I8" s="83"/>
      <c r="J8" s="83">
        <v>1600000</v>
      </c>
      <c r="K8" s="83"/>
      <c r="L8" s="83"/>
      <c r="M8" s="83"/>
      <c r="N8" s="83"/>
      <c r="O8" s="83">
        <v>1600000</v>
      </c>
    </row>
    <row r="9" ht="21" customHeight="1" spans="1:15">
      <c r="A9" s="185" t="s">
        <v>101</v>
      </c>
      <c r="B9" s="185" t="s">
        <v>102</v>
      </c>
      <c r="C9" s="83">
        <v>22624592.76</v>
      </c>
      <c r="D9" s="83">
        <v>21024592.76</v>
      </c>
      <c r="E9" s="83">
        <v>20767161.08</v>
      </c>
      <c r="F9" s="83">
        <v>257431.68</v>
      </c>
      <c r="G9" s="83"/>
      <c r="H9" s="83"/>
      <c r="I9" s="83"/>
      <c r="J9" s="83">
        <v>1600000</v>
      </c>
      <c r="K9" s="83"/>
      <c r="L9" s="83"/>
      <c r="M9" s="83"/>
      <c r="N9" s="83"/>
      <c r="O9" s="83">
        <v>1600000</v>
      </c>
    </row>
    <row r="10" ht="21" customHeight="1" spans="1:15">
      <c r="A10" s="185" t="s">
        <v>103</v>
      </c>
      <c r="B10" s="185" t="s">
        <v>104</v>
      </c>
      <c r="C10" s="83">
        <v>13623809</v>
      </c>
      <c r="D10" s="83">
        <v>13623809</v>
      </c>
      <c r="E10" s="83">
        <v>11973809</v>
      </c>
      <c r="F10" s="83">
        <v>1650000</v>
      </c>
      <c r="G10" s="83"/>
      <c r="H10" s="83"/>
      <c r="I10" s="83"/>
      <c r="J10" s="83"/>
      <c r="K10" s="83"/>
      <c r="L10" s="83"/>
      <c r="M10" s="83"/>
      <c r="N10" s="83"/>
      <c r="O10" s="83"/>
    </row>
    <row r="11" ht="21" customHeight="1" spans="1:15">
      <c r="A11" s="184" t="s">
        <v>105</v>
      </c>
      <c r="B11" s="184" t="s">
        <v>106</v>
      </c>
      <c r="C11" s="83">
        <v>5376</v>
      </c>
      <c r="D11" s="83">
        <v>5376</v>
      </c>
      <c r="E11" s="83"/>
      <c r="F11" s="83">
        <v>5376</v>
      </c>
      <c r="G11" s="83"/>
      <c r="H11" s="83"/>
      <c r="I11" s="83"/>
      <c r="J11" s="83"/>
      <c r="K11" s="83"/>
      <c r="L11" s="83"/>
      <c r="M11" s="83"/>
      <c r="N11" s="83"/>
      <c r="O11" s="83"/>
    </row>
    <row r="12" ht="21" customHeight="1" spans="1:15">
      <c r="A12" s="185" t="s">
        <v>107</v>
      </c>
      <c r="B12" s="185" t="s">
        <v>108</v>
      </c>
      <c r="C12" s="83">
        <v>5376</v>
      </c>
      <c r="D12" s="83">
        <v>5376</v>
      </c>
      <c r="E12" s="83"/>
      <c r="F12" s="83">
        <v>5376</v>
      </c>
      <c r="G12" s="83"/>
      <c r="H12" s="83"/>
      <c r="I12" s="83"/>
      <c r="J12" s="83"/>
      <c r="K12" s="83"/>
      <c r="L12" s="83"/>
      <c r="M12" s="83"/>
      <c r="N12" s="83"/>
      <c r="O12" s="83"/>
    </row>
    <row r="13" ht="21" customHeight="1" spans="1:15">
      <c r="A13" s="59" t="s">
        <v>109</v>
      </c>
      <c r="B13" s="59" t="s">
        <v>110</v>
      </c>
      <c r="C13" s="83">
        <v>6798430</v>
      </c>
      <c r="D13" s="83">
        <v>6798430</v>
      </c>
      <c r="E13" s="83">
        <v>6798430</v>
      </c>
      <c r="F13" s="83"/>
      <c r="G13" s="83"/>
      <c r="H13" s="83"/>
      <c r="I13" s="83"/>
      <c r="J13" s="83"/>
      <c r="K13" s="83"/>
      <c r="L13" s="83"/>
      <c r="M13" s="83"/>
      <c r="N13" s="83"/>
      <c r="O13" s="83"/>
    </row>
    <row r="14" ht="21" customHeight="1" spans="1:15">
      <c r="A14" s="184" t="s">
        <v>111</v>
      </c>
      <c r="B14" s="184" t="s">
        <v>112</v>
      </c>
      <c r="C14" s="83">
        <v>6798430</v>
      </c>
      <c r="D14" s="83">
        <v>6798430</v>
      </c>
      <c r="E14" s="83">
        <v>6798430</v>
      </c>
      <c r="F14" s="83"/>
      <c r="G14" s="83"/>
      <c r="H14" s="83"/>
      <c r="I14" s="83"/>
      <c r="J14" s="83"/>
      <c r="K14" s="83"/>
      <c r="L14" s="83"/>
      <c r="M14" s="83"/>
      <c r="N14" s="83"/>
      <c r="O14" s="83"/>
    </row>
    <row r="15" ht="21" customHeight="1" spans="1:15">
      <c r="A15" s="185" t="s">
        <v>113</v>
      </c>
      <c r="B15" s="185" t="s">
        <v>114</v>
      </c>
      <c r="C15" s="83">
        <v>2336200</v>
      </c>
      <c r="D15" s="83">
        <v>2336200</v>
      </c>
      <c r="E15" s="83">
        <v>2336200</v>
      </c>
      <c r="F15" s="83"/>
      <c r="G15" s="83"/>
      <c r="H15" s="83"/>
      <c r="I15" s="83"/>
      <c r="J15" s="83"/>
      <c r="K15" s="83"/>
      <c r="L15" s="83"/>
      <c r="M15" s="83"/>
      <c r="N15" s="83"/>
      <c r="O15" s="83"/>
    </row>
    <row r="16" ht="21" customHeight="1" spans="1:15">
      <c r="A16" s="185" t="s">
        <v>115</v>
      </c>
      <c r="B16" s="185" t="s">
        <v>116</v>
      </c>
      <c r="C16" s="83">
        <v>3562230</v>
      </c>
      <c r="D16" s="83">
        <v>3562230</v>
      </c>
      <c r="E16" s="83">
        <v>3562230</v>
      </c>
      <c r="F16" s="83"/>
      <c r="G16" s="83"/>
      <c r="H16" s="83"/>
      <c r="I16" s="83"/>
      <c r="J16" s="83"/>
      <c r="K16" s="83"/>
      <c r="L16" s="83"/>
      <c r="M16" s="83"/>
      <c r="N16" s="83"/>
      <c r="O16" s="83"/>
    </row>
    <row r="17" ht="21" customHeight="1" spans="1:15">
      <c r="A17" s="185" t="s">
        <v>117</v>
      </c>
      <c r="B17" s="185" t="s">
        <v>118</v>
      </c>
      <c r="C17" s="83">
        <v>900000</v>
      </c>
      <c r="D17" s="83">
        <v>900000</v>
      </c>
      <c r="E17" s="83">
        <v>900000</v>
      </c>
      <c r="F17" s="83"/>
      <c r="G17" s="83"/>
      <c r="H17" s="83"/>
      <c r="I17" s="83"/>
      <c r="J17" s="83"/>
      <c r="K17" s="83"/>
      <c r="L17" s="83"/>
      <c r="M17" s="83"/>
      <c r="N17" s="83"/>
      <c r="O17" s="83"/>
    </row>
    <row r="18" ht="21" customHeight="1" spans="1:15">
      <c r="A18" s="59" t="s">
        <v>119</v>
      </c>
      <c r="B18" s="59" t="s">
        <v>120</v>
      </c>
      <c r="C18" s="83">
        <v>3168548</v>
      </c>
      <c r="D18" s="83">
        <v>3168548</v>
      </c>
      <c r="E18" s="83">
        <v>3168548</v>
      </c>
      <c r="F18" s="83"/>
      <c r="G18" s="83"/>
      <c r="H18" s="83"/>
      <c r="I18" s="83"/>
      <c r="J18" s="83"/>
      <c r="K18" s="83"/>
      <c r="L18" s="83"/>
      <c r="M18" s="83"/>
      <c r="N18" s="83"/>
      <c r="O18" s="83"/>
    </row>
    <row r="19" ht="21" customHeight="1" spans="1:15">
      <c r="A19" s="184" t="s">
        <v>121</v>
      </c>
      <c r="B19" s="184" t="s">
        <v>122</v>
      </c>
      <c r="C19" s="83">
        <v>3168548</v>
      </c>
      <c r="D19" s="83">
        <v>3168548</v>
      </c>
      <c r="E19" s="83">
        <v>3168548</v>
      </c>
      <c r="F19" s="83"/>
      <c r="G19" s="83"/>
      <c r="H19" s="83"/>
      <c r="I19" s="83"/>
      <c r="J19" s="83"/>
      <c r="K19" s="83"/>
      <c r="L19" s="83"/>
      <c r="M19" s="83"/>
      <c r="N19" s="83"/>
      <c r="O19" s="83"/>
    </row>
    <row r="20" ht="21" customHeight="1" spans="1:15">
      <c r="A20" s="185" t="s">
        <v>123</v>
      </c>
      <c r="B20" s="185" t="s">
        <v>124</v>
      </c>
      <c r="C20" s="83">
        <v>3101825</v>
      </c>
      <c r="D20" s="83">
        <v>3101825</v>
      </c>
      <c r="E20" s="83">
        <v>3101825</v>
      </c>
      <c r="F20" s="83"/>
      <c r="G20" s="83"/>
      <c r="H20" s="83"/>
      <c r="I20" s="83"/>
      <c r="J20" s="83"/>
      <c r="K20" s="83"/>
      <c r="L20" s="83"/>
      <c r="M20" s="83"/>
      <c r="N20" s="83"/>
      <c r="O20" s="83"/>
    </row>
    <row r="21" ht="21" customHeight="1" spans="1:15">
      <c r="A21" s="185" t="s">
        <v>125</v>
      </c>
      <c r="B21" s="185" t="s">
        <v>126</v>
      </c>
      <c r="C21" s="83">
        <v>66723</v>
      </c>
      <c r="D21" s="83">
        <v>66723</v>
      </c>
      <c r="E21" s="83">
        <v>66723</v>
      </c>
      <c r="F21" s="83"/>
      <c r="G21" s="83"/>
      <c r="H21" s="83"/>
      <c r="I21" s="83"/>
      <c r="J21" s="83"/>
      <c r="K21" s="83"/>
      <c r="L21" s="83"/>
      <c r="M21" s="83"/>
      <c r="N21" s="83"/>
      <c r="O21" s="83"/>
    </row>
    <row r="22" ht="21" customHeight="1" spans="1:15">
      <c r="A22" s="59" t="s">
        <v>127</v>
      </c>
      <c r="B22" s="59" t="s">
        <v>128</v>
      </c>
      <c r="C22" s="83">
        <v>3558240</v>
      </c>
      <c r="D22" s="83">
        <v>3558240</v>
      </c>
      <c r="E22" s="83">
        <v>3558240</v>
      </c>
      <c r="F22" s="83"/>
      <c r="G22" s="83"/>
      <c r="H22" s="83"/>
      <c r="I22" s="83"/>
      <c r="J22" s="83"/>
      <c r="K22" s="83"/>
      <c r="L22" s="83"/>
      <c r="M22" s="83"/>
      <c r="N22" s="83"/>
      <c r="O22" s="83"/>
    </row>
    <row r="23" ht="21" customHeight="1" spans="1:15">
      <c r="A23" s="184" t="s">
        <v>129</v>
      </c>
      <c r="B23" s="184" t="s">
        <v>130</v>
      </c>
      <c r="C23" s="83">
        <v>3558240</v>
      </c>
      <c r="D23" s="83">
        <v>3558240</v>
      </c>
      <c r="E23" s="83">
        <v>3558240</v>
      </c>
      <c r="F23" s="83"/>
      <c r="G23" s="83"/>
      <c r="H23" s="83"/>
      <c r="I23" s="83"/>
      <c r="J23" s="83"/>
      <c r="K23" s="83"/>
      <c r="L23" s="83"/>
      <c r="M23" s="83"/>
      <c r="N23" s="83"/>
      <c r="O23" s="83"/>
    </row>
    <row r="24" ht="21" customHeight="1" spans="1:15">
      <c r="A24" s="185" t="s">
        <v>131</v>
      </c>
      <c r="B24" s="185" t="s">
        <v>132</v>
      </c>
      <c r="C24" s="83">
        <v>3558240</v>
      </c>
      <c r="D24" s="83">
        <v>3558240</v>
      </c>
      <c r="E24" s="83">
        <v>3558240</v>
      </c>
      <c r="F24" s="83"/>
      <c r="G24" s="83"/>
      <c r="H24" s="83"/>
      <c r="I24" s="83"/>
      <c r="J24" s="83"/>
      <c r="K24" s="83"/>
      <c r="L24" s="83"/>
      <c r="M24" s="83"/>
      <c r="N24" s="83"/>
      <c r="O24" s="83"/>
    </row>
    <row r="25" ht="21" customHeight="1" spans="1:15">
      <c r="A25" s="59" t="s">
        <v>133</v>
      </c>
      <c r="B25" s="59" t="s">
        <v>81</v>
      </c>
      <c r="C25" s="83">
        <v>50000</v>
      </c>
      <c r="D25" s="83"/>
      <c r="E25" s="83"/>
      <c r="F25" s="83"/>
      <c r="G25" s="83">
        <v>50000</v>
      </c>
      <c r="H25" s="83"/>
      <c r="I25" s="83"/>
      <c r="J25" s="83"/>
      <c r="K25" s="83"/>
      <c r="L25" s="83"/>
      <c r="M25" s="83"/>
      <c r="N25" s="83"/>
      <c r="O25" s="83"/>
    </row>
    <row r="26" ht="21" customHeight="1" spans="1:15">
      <c r="A26" s="184" t="s">
        <v>134</v>
      </c>
      <c r="B26" s="184" t="s">
        <v>135</v>
      </c>
      <c r="C26" s="83">
        <v>50000</v>
      </c>
      <c r="D26" s="83"/>
      <c r="E26" s="83"/>
      <c r="F26" s="83"/>
      <c r="G26" s="83">
        <v>50000</v>
      </c>
      <c r="H26" s="83"/>
      <c r="I26" s="83"/>
      <c r="J26" s="83"/>
      <c r="K26" s="83"/>
      <c r="L26" s="83"/>
      <c r="M26" s="83"/>
      <c r="N26" s="83"/>
      <c r="O26" s="83"/>
    </row>
    <row r="27" ht="21" customHeight="1" spans="1:15">
      <c r="A27" s="185" t="s">
        <v>136</v>
      </c>
      <c r="B27" s="185" t="s">
        <v>137</v>
      </c>
      <c r="C27" s="83">
        <v>50000</v>
      </c>
      <c r="D27" s="83"/>
      <c r="E27" s="83"/>
      <c r="F27" s="83"/>
      <c r="G27" s="83">
        <v>50000</v>
      </c>
      <c r="H27" s="83"/>
      <c r="I27" s="83"/>
      <c r="J27" s="83"/>
      <c r="K27" s="83"/>
      <c r="L27" s="83"/>
      <c r="M27" s="83"/>
      <c r="N27" s="83"/>
      <c r="O27" s="83"/>
    </row>
    <row r="28" ht="21" customHeight="1" spans="1:15">
      <c r="A28" s="186" t="s">
        <v>55</v>
      </c>
      <c r="B28" s="39"/>
      <c r="C28" s="83">
        <v>49828995.76</v>
      </c>
      <c r="D28" s="83">
        <v>48178995.76</v>
      </c>
      <c r="E28" s="83">
        <v>46266188.08</v>
      </c>
      <c r="F28" s="83">
        <v>1912807.68</v>
      </c>
      <c r="G28" s="83">
        <v>50000</v>
      </c>
      <c r="H28" s="83"/>
      <c r="I28" s="83"/>
      <c r="J28" s="83">
        <v>1600000</v>
      </c>
      <c r="K28" s="83"/>
      <c r="L28" s="83"/>
      <c r="M28" s="83"/>
      <c r="N28" s="83"/>
      <c r="O28" s="83">
        <v>1600000</v>
      </c>
    </row>
  </sheetData>
  <mergeCells count="12">
    <mergeCell ref="A1:O1"/>
    <mergeCell ref="A2:O2"/>
    <mergeCell ref="A3:B3"/>
    <mergeCell ref="D4:F4"/>
    <mergeCell ref="J4:O4"/>
    <mergeCell ref="A28:B28"/>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0" workbookViewId="0">
      <selection activeCell="D34" sqref="D34"/>
    </sheetView>
  </sheetViews>
  <sheetFormatPr defaultColWidth="8.57407407407407" defaultRowHeight="12.75" customHeight="1" outlineLevelCol="3"/>
  <cols>
    <col min="1" max="4" width="35.5740740740741" customWidth="1"/>
  </cols>
  <sheetData>
    <row r="1" ht="15" customHeight="1" spans="1:4">
      <c r="A1" s="44"/>
      <c r="B1" s="48"/>
      <c r="C1" s="48"/>
      <c r="D1" s="48" t="s">
        <v>138</v>
      </c>
    </row>
    <row r="2" ht="41.25" customHeight="1" spans="1:4">
      <c r="A2" s="43" t="str">
        <f>"2026"&amp;"年部门财政拨款收支预算总表"</f>
        <v>2026年部门财政拨款收支预算总表</v>
      </c>
    </row>
    <row r="3" ht="17.25" customHeight="1" spans="1:4">
      <c r="A3" s="46" t="str">
        <f>"单位名称："&amp;"云南省昆明市第二十四中学"</f>
        <v>单位名称：云南省昆明市第二十四中学</v>
      </c>
      <c r="B3" s="166"/>
      <c r="D3" s="48" t="s">
        <v>1</v>
      </c>
    </row>
    <row r="4" ht="17.25" customHeight="1" spans="1:4">
      <c r="A4" s="167" t="s">
        <v>2</v>
      </c>
      <c r="B4" s="168"/>
      <c r="C4" s="167" t="s">
        <v>3</v>
      </c>
      <c r="D4" s="168"/>
    </row>
    <row r="5" ht="18.75" customHeight="1" spans="1:4">
      <c r="A5" s="167" t="s">
        <v>4</v>
      </c>
      <c r="B5" s="167" t="s">
        <v>5</v>
      </c>
      <c r="C5" s="167" t="s">
        <v>6</v>
      </c>
      <c r="D5" s="167" t="s">
        <v>5</v>
      </c>
    </row>
    <row r="6" ht="16.5" customHeight="1" spans="1:4">
      <c r="A6" s="169" t="s">
        <v>139</v>
      </c>
      <c r="B6" s="83">
        <v>48178995.76</v>
      </c>
      <c r="C6" s="169" t="s">
        <v>140</v>
      </c>
      <c r="D6" s="83">
        <v>48228995.76</v>
      </c>
    </row>
    <row r="7" ht="16.5" customHeight="1" spans="1:4">
      <c r="A7" s="169" t="s">
        <v>141</v>
      </c>
      <c r="B7" s="83">
        <v>48178995.76</v>
      </c>
      <c r="C7" s="169" t="s">
        <v>142</v>
      </c>
      <c r="D7" s="83"/>
    </row>
    <row r="8" ht="16.5" customHeight="1" spans="1:4">
      <c r="A8" s="169" t="s">
        <v>143</v>
      </c>
      <c r="B8" s="83"/>
      <c r="C8" s="169" t="s">
        <v>144</v>
      </c>
      <c r="D8" s="83"/>
    </row>
    <row r="9" ht="16.5" customHeight="1" spans="1:4">
      <c r="A9" s="169" t="s">
        <v>145</v>
      </c>
      <c r="B9" s="83"/>
      <c r="C9" s="169" t="s">
        <v>146</v>
      </c>
      <c r="D9" s="83"/>
    </row>
    <row r="10" ht="16.5" customHeight="1" spans="1:4">
      <c r="A10" s="169" t="s">
        <v>147</v>
      </c>
      <c r="B10" s="83">
        <v>50000</v>
      </c>
      <c r="C10" s="169" t="s">
        <v>148</v>
      </c>
      <c r="D10" s="83"/>
    </row>
    <row r="11" ht="16.5" customHeight="1" spans="1:4">
      <c r="A11" s="169" t="s">
        <v>141</v>
      </c>
      <c r="B11" s="83"/>
      <c r="C11" s="169" t="s">
        <v>149</v>
      </c>
      <c r="D11" s="83"/>
    </row>
    <row r="12" ht="16.5" customHeight="1" spans="1:4">
      <c r="A12" s="154" t="s">
        <v>143</v>
      </c>
      <c r="B12" s="83">
        <v>50000</v>
      </c>
      <c r="C12" s="70" t="s">
        <v>150</v>
      </c>
      <c r="D12" s="83"/>
    </row>
    <row r="13" ht="16.5" customHeight="1" spans="1:4">
      <c r="A13" s="154" t="s">
        <v>145</v>
      </c>
      <c r="B13" s="83"/>
      <c r="C13" s="70" t="s">
        <v>151</v>
      </c>
      <c r="D13" s="83"/>
    </row>
    <row r="14" ht="16.5" customHeight="1" spans="1:4">
      <c r="A14" s="170"/>
      <c r="B14" s="83"/>
      <c r="C14" s="70" t="s">
        <v>152</v>
      </c>
      <c r="D14" s="83"/>
    </row>
    <row r="15" ht="16.5" customHeight="1" spans="1:4">
      <c r="A15" s="170"/>
      <c r="B15" s="83"/>
      <c r="C15" s="70" t="s">
        <v>153</v>
      </c>
      <c r="D15" s="83"/>
    </row>
    <row r="16" ht="16.5" customHeight="1" spans="1:4">
      <c r="A16" s="170"/>
      <c r="B16" s="83"/>
      <c r="C16" s="70" t="s">
        <v>154</v>
      </c>
      <c r="D16" s="83"/>
    </row>
    <row r="17" ht="16.5" customHeight="1" spans="1:4">
      <c r="A17" s="170"/>
      <c r="B17" s="83"/>
      <c r="C17" s="70" t="s">
        <v>155</v>
      </c>
      <c r="D17" s="83"/>
    </row>
    <row r="18" ht="16.5" customHeight="1" spans="1:4">
      <c r="A18" s="170"/>
      <c r="B18" s="83"/>
      <c r="C18" s="70" t="s">
        <v>156</v>
      </c>
      <c r="D18" s="83"/>
    </row>
    <row r="19" ht="16.5" customHeight="1" spans="1:4">
      <c r="A19" s="170"/>
      <c r="B19" s="83"/>
      <c r="C19" s="70" t="s">
        <v>157</v>
      </c>
      <c r="D19" s="83"/>
    </row>
    <row r="20" ht="16.5" customHeight="1" spans="1:4">
      <c r="A20" s="170"/>
      <c r="B20" s="83"/>
      <c r="C20" s="70" t="s">
        <v>158</v>
      </c>
      <c r="D20" s="83"/>
    </row>
    <row r="21" ht="16.5" customHeight="1" spans="1:4">
      <c r="A21" s="170"/>
      <c r="B21" s="83"/>
      <c r="C21" s="70" t="s">
        <v>159</v>
      </c>
      <c r="D21" s="83"/>
    </row>
    <row r="22" ht="16.5" customHeight="1" spans="1:4">
      <c r="A22" s="170"/>
      <c r="B22" s="83"/>
      <c r="C22" s="70" t="s">
        <v>160</v>
      </c>
      <c r="D22" s="83"/>
    </row>
    <row r="23" ht="16.5" customHeight="1" spans="1:4">
      <c r="A23" s="170"/>
      <c r="B23" s="83"/>
      <c r="C23" s="70" t="s">
        <v>161</v>
      </c>
      <c r="D23" s="83"/>
    </row>
    <row r="24" ht="16.5" customHeight="1" spans="1:4">
      <c r="A24" s="170"/>
      <c r="B24" s="83"/>
      <c r="C24" s="70" t="s">
        <v>162</v>
      </c>
      <c r="D24" s="83"/>
    </row>
    <row r="25" ht="16.5" customHeight="1" spans="1:4">
      <c r="A25" s="170"/>
      <c r="B25" s="83"/>
      <c r="C25" s="70" t="s">
        <v>163</v>
      </c>
      <c r="D25" s="83"/>
    </row>
    <row r="26" ht="16.5" customHeight="1" spans="1:4">
      <c r="A26" s="170"/>
      <c r="B26" s="83"/>
      <c r="C26" s="70" t="s">
        <v>164</v>
      </c>
      <c r="D26" s="83"/>
    </row>
    <row r="27" ht="16.5" customHeight="1" spans="1:4">
      <c r="A27" s="170"/>
      <c r="B27" s="83"/>
      <c r="C27" s="70" t="s">
        <v>165</v>
      </c>
      <c r="D27" s="83"/>
    </row>
    <row r="28" ht="16.5" customHeight="1" spans="1:4">
      <c r="A28" s="170"/>
      <c r="B28" s="83"/>
      <c r="C28" s="70" t="s">
        <v>166</v>
      </c>
      <c r="D28" s="83"/>
    </row>
    <row r="29" ht="16.5" customHeight="1" spans="1:4">
      <c r="A29" s="170"/>
      <c r="B29" s="83"/>
      <c r="C29" s="70" t="s">
        <v>167</v>
      </c>
      <c r="D29" s="83"/>
    </row>
    <row r="30" ht="16.5" customHeight="1" spans="1:4">
      <c r="A30" s="170"/>
      <c r="B30" s="83"/>
      <c r="C30" s="70" t="s">
        <v>168</v>
      </c>
      <c r="D30" s="83"/>
    </row>
    <row r="31" ht="16.5" customHeight="1" spans="1:4">
      <c r="A31" s="170"/>
      <c r="B31" s="83"/>
      <c r="C31" s="154" t="s">
        <v>169</v>
      </c>
      <c r="D31" s="83"/>
    </row>
    <row r="32" ht="16.5" customHeight="1" spans="1:4">
      <c r="A32" s="170"/>
      <c r="B32" s="83"/>
      <c r="C32" s="154" t="s">
        <v>170</v>
      </c>
      <c r="D32" s="83"/>
    </row>
    <row r="33" ht="16.5" customHeight="1" spans="1:4">
      <c r="A33" s="170"/>
      <c r="B33" s="83"/>
      <c r="C33" s="31" t="s">
        <v>171</v>
      </c>
      <c r="D33" s="83"/>
    </row>
    <row r="34" ht="15" customHeight="1" spans="1:4">
      <c r="A34" s="171" t="s">
        <v>50</v>
      </c>
      <c r="B34" s="172">
        <v>48228995.76</v>
      </c>
      <c r="C34" s="171" t="s">
        <v>51</v>
      </c>
      <c r="D34" s="172">
        <v>48228995.76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topLeftCell="A7"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40"/>
      <c r="F1" s="72"/>
      <c r="G1" s="141" t="s">
        <v>172</v>
      </c>
    </row>
    <row r="2" ht="41.25" customHeight="1" spans="1:7">
      <c r="A2" s="126" t="str">
        <f>"2026"&amp;"年一般公共预算支出预算表（按功能科目分类）"</f>
        <v>2026年一般公共预算支出预算表（按功能科目分类）</v>
      </c>
      <c r="B2" s="126"/>
      <c r="C2" s="126"/>
      <c r="D2" s="126"/>
      <c r="E2" s="126"/>
      <c r="F2" s="126"/>
      <c r="G2" s="126"/>
    </row>
    <row r="3" ht="18" customHeight="1" spans="1:7">
      <c r="A3" s="13" t="str">
        <f>"单位名称："&amp;"云南省昆明市第二十四中学"</f>
        <v>单位名称：云南省昆明市第二十四中学</v>
      </c>
      <c r="F3" s="123"/>
      <c r="G3" s="141" t="s">
        <v>1</v>
      </c>
    </row>
    <row r="4" ht="20.25" customHeight="1" spans="1:7">
      <c r="A4" s="161" t="s">
        <v>173</v>
      </c>
      <c r="B4" s="162"/>
      <c r="C4" s="127" t="s">
        <v>55</v>
      </c>
      <c r="D4" s="149" t="s">
        <v>75</v>
      </c>
      <c r="E4" s="21"/>
      <c r="F4" s="22"/>
      <c r="G4" s="143" t="s">
        <v>76</v>
      </c>
    </row>
    <row r="5" ht="20.25" customHeight="1" spans="1:7">
      <c r="A5" s="163" t="s">
        <v>72</v>
      </c>
      <c r="B5" s="163" t="s">
        <v>73</v>
      </c>
      <c r="C5" s="28"/>
      <c r="D5" s="133" t="s">
        <v>57</v>
      </c>
      <c r="E5" s="133" t="s">
        <v>174</v>
      </c>
      <c r="F5" s="133" t="s">
        <v>175</v>
      </c>
      <c r="G5" s="145"/>
    </row>
    <row r="6" ht="15" customHeight="1" spans="1:7">
      <c r="A6" s="62" t="s">
        <v>82</v>
      </c>
      <c r="B6" s="62" t="s">
        <v>83</v>
      </c>
      <c r="C6" s="62" t="s">
        <v>84</v>
      </c>
      <c r="D6" s="62" t="s">
        <v>85</v>
      </c>
      <c r="E6" s="62" t="s">
        <v>86</v>
      </c>
      <c r="F6" s="62" t="s">
        <v>87</v>
      </c>
      <c r="G6" s="62" t="s">
        <v>88</v>
      </c>
    </row>
    <row r="7" ht="18" customHeight="1" spans="1:7">
      <c r="A7" s="31" t="s">
        <v>97</v>
      </c>
      <c r="B7" s="31" t="s">
        <v>98</v>
      </c>
      <c r="C7" s="83">
        <v>34653777.76</v>
      </c>
      <c r="D7" s="83">
        <v>32740970.08</v>
      </c>
      <c r="E7" s="83">
        <v>31759377.08</v>
      </c>
      <c r="F7" s="83">
        <v>981593</v>
      </c>
      <c r="G7" s="83">
        <v>1912807.68</v>
      </c>
    </row>
    <row r="8" ht="18" customHeight="1" spans="1:7">
      <c r="A8" s="139" t="s">
        <v>99</v>
      </c>
      <c r="B8" s="139" t="s">
        <v>100</v>
      </c>
      <c r="C8" s="83">
        <v>34648401.76</v>
      </c>
      <c r="D8" s="83">
        <v>32740970.08</v>
      </c>
      <c r="E8" s="83">
        <v>31759377.08</v>
      </c>
      <c r="F8" s="83">
        <v>981593</v>
      </c>
      <c r="G8" s="83">
        <v>1907431.68</v>
      </c>
    </row>
    <row r="9" ht="18" customHeight="1" spans="1:7">
      <c r="A9" s="164" t="s">
        <v>101</v>
      </c>
      <c r="B9" s="164" t="s">
        <v>102</v>
      </c>
      <c r="C9" s="83">
        <v>21024592.76</v>
      </c>
      <c r="D9" s="83">
        <v>20767161.08</v>
      </c>
      <c r="E9" s="83">
        <v>20020888.08</v>
      </c>
      <c r="F9" s="83">
        <v>746273</v>
      </c>
      <c r="G9" s="83">
        <v>257431.68</v>
      </c>
    </row>
    <row r="10" ht="18" customHeight="1" spans="1:7">
      <c r="A10" s="164" t="s">
        <v>103</v>
      </c>
      <c r="B10" s="164" t="s">
        <v>104</v>
      </c>
      <c r="C10" s="83">
        <v>13623809</v>
      </c>
      <c r="D10" s="83">
        <v>11973809</v>
      </c>
      <c r="E10" s="83">
        <v>11738489</v>
      </c>
      <c r="F10" s="83">
        <v>235320</v>
      </c>
      <c r="G10" s="83">
        <v>1650000</v>
      </c>
    </row>
    <row r="11" ht="18" customHeight="1" spans="1:7">
      <c r="A11" s="139" t="s">
        <v>105</v>
      </c>
      <c r="B11" s="139" t="s">
        <v>106</v>
      </c>
      <c r="C11" s="83">
        <v>5376</v>
      </c>
      <c r="D11" s="83"/>
      <c r="E11" s="83"/>
      <c r="F11" s="83"/>
      <c r="G11" s="83">
        <v>5376</v>
      </c>
    </row>
    <row r="12" ht="18" customHeight="1" spans="1:7">
      <c r="A12" s="164" t="s">
        <v>107</v>
      </c>
      <c r="B12" s="164" t="s">
        <v>108</v>
      </c>
      <c r="C12" s="83">
        <v>5376</v>
      </c>
      <c r="D12" s="83"/>
      <c r="E12" s="83"/>
      <c r="F12" s="83"/>
      <c r="G12" s="83">
        <v>5376</v>
      </c>
    </row>
    <row r="13" ht="18" customHeight="1" spans="1:7">
      <c r="A13" s="31" t="s">
        <v>109</v>
      </c>
      <c r="B13" s="31" t="s">
        <v>110</v>
      </c>
      <c r="C13" s="83">
        <v>6798430</v>
      </c>
      <c r="D13" s="83">
        <v>6798430</v>
      </c>
      <c r="E13" s="83">
        <v>6501030</v>
      </c>
      <c r="F13" s="83">
        <v>297400</v>
      </c>
      <c r="G13" s="83"/>
    </row>
    <row r="14" ht="18" customHeight="1" spans="1:7">
      <c r="A14" s="139" t="s">
        <v>111</v>
      </c>
      <c r="B14" s="139" t="s">
        <v>112</v>
      </c>
      <c r="C14" s="83">
        <v>6798430</v>
      </c>
      <c r="D14" s="83">
        <v>6798430</v>
      </c>
      <c r="E14" s="83">
        <v>6501030</v>
      </c>
      <c r="F14" s="83">
        <v>297400</v>
      </c>
      <c r="G14" s="83"/>
    </row>
    <row r="15" ht="18" customHeight="1" spans="1:7">
      <c r="A15" s="164" t="s">
        <v>113</v>
      </c>
      <c r="B15" s="164" t="s">
        <v>114</v>
      </c>
      <c r="C15" s="83">
        <v>2336200</v>
      </c>
      <c r="D15" s="83">
        <v>2336200</v>
      </c>
      <c r="E15" s="83">
        <v>2038800</v>
      </c>
      <c r="F15" s="83">
        <v>297400</v>
      </c>
      <c r="G15" s="83"/>
    </row>
    <row r="16" ht="18" customHeight="1" spans="1:7">
      <c r="A16" s="164" t="s">
        <v>115</v>
      </c>
      <c r="B16" s="164" t="s">
        <v>116</v>
      </c>
      <c r="C16" s="83">
        <v>3562230</v>
      </c>
      <c r="D16" s="83">
        <v>3562230</v>
      </c>
      <c r="E16" s="83">
        <v>3562230</v>
      </c>
      <c r="F16" s="83"/>
      <c r="G16" s="83"/>
    </row>
    <row r="17" ht="18" customHeight="1" spans="1:7">
      <c r="A17" s="164" t="s">
        <v>117</v>
      </c>
      <c r="B17" s="164" t="s">
        <v>118</v>
      </c>
      <c r="C17" s="83">
        <v>900000</v>
      </c>
      <c r="D17" s="83">
        <v>900000</v>
      </c>
      <c r="E17" s="83">
        <v>900000</v>
      </c>
      <c r="F17" s="83"/>
      <c r="G17" s="83"/>
    </row>
    <row r="18" ht="18" customHeight="1" spans="1:7">
      <c r="A18" s="31" t="s">
        <v>119</v>
      </c>
      <c r="B18" s="31" t="s">
        <v>120</v>
      </c>
      <c r="C18" s="83">
        <v>3168548</v>
      </c>
      <c r="D18" s="83">
        <v>3168548</v>
      </c>
      <c r="E18" s="83">
        <v>3168548</v>
      </c>
      <c r="F18" s="83"/>
      <c r="G18" s="83"/>
    </row>
    <row r="19" ht="18" customHeight="1" spans="1:7">
      <c r="A19" s="139" t="s">
        <v>121</v>
      </c>
      <c r="B19" s="139" t="s">
        <v>122</v>
      </c>
      <c r="C19" s="83">
        <v>3168548</v>
      </c>
      <c r="D19" s="83">
        <v>3168548</v>
      </c>
      <c r="E19" s="83">
        <v>3168548</v>
      </c>
      <c r="F19" s="83"/>
      <c r="G19" s="83"/>
    </row>
    <row r="20" ht="18" customHeight="1" spans="1:7">
      <c r="A20" s="164" t="s">
        <v>123</v>
      </c>
      <c r="B20" s="164" t="s">
        <v>124</v>
      </c>
      <c r="C20" s="83">
        <v>3101825</v>
      </c>
      <c r="D20" s="83">
        <v>3101825</v>
      </c>
      <c r="E20" s="83">
        <v>3101825</v>
      </c>
      <c r="F20" s="83"/>
      <c r="G20" s="83"/>
    </row>
    <row r="21" ht="18" customHeight="1" spans="1:7">
      <c r="A21" s="164" t="s">
        <v>125</v>
      </c>
      <c r="B21" s="164" t="s">
        <v>126</v>
      </c>
      <c r="C21" s="83">
        <v>66723</v>
      </c>
      <c r="D21" s="83">
        <v>66723</v>
      </c>
      <c r="E21" s="83">
        <v>66723</v>
      </c>
      <c r="F21" s="83"/>
      <c r="G21" s="83"/>
    </row>
    <row r="22" ht="18" customHeight="1" spans="1:7">
      <c r="A22" s="31" t="s">
        <v>127</v>
      </c>
      <c r="B22" s="31" t="s">
        <v>128</v>
      </c>
      <c r="C22" s="83">
        <v>3558240</v>
      </c>
      <c r="D22" s="83">
        <v>3558240</v>
      </c>
      <c r="E22" s="83">
        <v>3558240</v>
      </c>
      <c r="F22" s="83"/>
      <c r="G22" s="83"/>
    </row>
    <row r="23" ht="18" customHeight="1" spans="1:7">
      <c r="A23" s="139" t="s">
        <v>129</v>
      </c>
      <c r="B23" s="139" t="s">
        <v>130</v>
      </c>
      <c r="C23" s="83">
        <v>3558240</v>
      </c>
      <c r="D23" s="83">
        <v>3558240</v>
      </c>
      <c r="E23" s="83">
        <v>3558240</v>
      </c>
      <c r="F23" s="83"/>
      <c r="G23" s="83"/>
    </row>
    <row r="24" ht="18" customHeight="1" spans="1:7">
      <c r="A24" s="164" t="s">
        <v>131</v>
      </c>
      <c r="B24" s="164" t="s">
        <v>132</v>
      </c>
      <c r="C24" s="83">
        <v>3558240</v>
      </c>
      <c r="D24" s="83">
        <v>3558240</v>
      </c>
      <c r="E24" s="83">
        <v>3558240</v>
      </c>
      <c r="F24" s="83"/>
      <c r="G24" s="83"/>
    </row>
    <row r="25" ht="18" customHeight="1" spans="1:7">
      <c r="A25" s="82" t="s">
        <v>176</v>
      </c>
      <c r="B25" s="165" t="s">
        <v>176</v>
      </c>
      <c r="C25" s="83">
        <v>48178995.76</v>
      </c>
      <c r="D25" s="83">
        <v>46266188.08</v>
      </c>
      <c r="E25" s="83">
        <v>44987195.08</v>
      </c>
      <c r="F25" s="83">
        <v>1278993</v>
      </c>
      <c r="G25" s="83">
        <v>1912807.68</v>
      </c>
    </row>
  </sheetData>
  <mergeCells count="6">
    <mergeCell ref="A2:G2"/>
    <mergeCell ref="A4:B4"/>
    <mergeCell ref="D4:F4"/>
    <mergeCell ref="A25:B25"/>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10" sqref="A10"/>
    </sheetView>
  </sheetViews>
  <sheetFormatPr defaultColWidth="10.4259259259259" defaultRowHeight="14.25" customHeight="1" outlineLevelRow="7" outlineLevelCol="5"/>
  <cols>
    <col min="1" max="6" width="28.1388888888889" customWidth="1"/>
  </cols>
  <sheetData>
    <row r="1" customHeight="1" spans="1:6">
      <c r="A1" s="45"/>
      <c r="B1" s="45"/>
      <c r="C1" s="45"/>
      <c r="D1" s="45"/>
      <c r="E1" s="44"/>
      <c r="F1" s="157" t="s">
        <v>177</v>
      </c>
    </row>
    <row r="2" ht="41.25" customHeight="1" spans="1:6">
      <c r="A2" s="158" t="str">
        <f>"2026"&amp;"年一般公共预算“三公”经费支出预算表"</f>
        <v>2026年一般公共预算“三公”经费支出预算表</v>
      </c>
      <c r="B2" s="45"/>
      <c r="C2" s="45"/>
      <c r="D2" s="45"/>
      <c r="E2" s="44"/>
      <c r="F2" s="45"/>
    </row>
    <row r="3" customHeight="1" spans="1:6">
      <c r="A3" s="111" t="str">
        <f>"单位名称："&amp;"云南省昆明市第二十四中学"</f>
        <v>单位名称：云南省昆明市第二十四中学</v>
      </c>
      <c r="B3" s="159"/>
      <c r="D3" s="45"/>
      <c r="E3" s="44"/>
      <c r="F3" s="49" t="s">
        <v>1</v>
      </c>
    </row>
    <row r="4" ht="27" customHeight="1" spans="1:6">
      <c r="A4" s="50" t="s">
        <v>178</v>
      </c>
      <c r="B4" s="50" t="s">
        <v>179</v>
      </c>
      <c r="C4" s="52" t="s">
        <v>180</v>
      </c>
      <c r="D4" s="50"/>
      <c r="E4" s="51"/>
      <c r="F4" s="50" t="s">
        <v>181</v>
      </c>
    </row>
    <row r="5" ht="28.5" customHeight="1" spans="1:6">
      <c r="A5" s="160"/>
      <c r="B5" s="54"/>
      <c r="C5" s="51" t="s">
        <v>57</v>
      </c>
      <c r="D5" s="51" t="s">
        <v>182</v>
      </c>
      <c r="E5" s="51" t="s">
        <v>183</v>
      </c>
      <c r="F5" s="53"/>
    </row>
    <row r="6" ht="17.25" customHeight="1" spans="1:6">
      <c r="A6" s="58" t="s">
        <v>82</v>
      </c>
      <c r="B6" s="58" t="s">
        <v>83</v>
      </c>
      <c r="C6" s="58" t="s">
        <v>84</v>
      </c>
      <c r="D6" s="58" t="s">
        <v>85</v>
      </c>
      <c r="E6" s="58" t="s">
        <v>86</v>
      </c>
      <c r="F6" s="58" t="s">
        <v>87</v>
      </c>
    </row>
    <row r="7" ht="17.25" customHeight="1" spans="1:6">
      <c r="A7" s="83"/>
      <c r="B7" s="83"/>
      <c r="C7" s="83"/>
      <c r="D7" s="83"/>
      <c r="E7" s="83"/>
      <c r="F7" s="83"/>
    </row>
    <row r="8" customHeight="1" spans="1:6">
      <c r="A8" t="s">
        <v>184</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4"/>
  <sheetViews>
    <sheetView showZeros="0" topLeftCell="A25" workbookViewId="0">
      <selection activeCell="A1" sqref="A1"/>
    </sheetView>
  </sheetViews>
  <sheetFormatPr defaultColWidth="9.13888888888889" defaultRowHeight="14.25" customHeight="1"/>
  <cols>
    <col min="1" max="2" width="32.8518518518519" customWidth="1"/>
    <col min="3" max="3" width="20.712962962963" customWidth="1"/>
    <col min="4" max="4" width="31.2777777777778" customWidth="1"/>
    <col min="5" max="5" width="10.1388888888889" customWidth="1"/>
    <col min="6" max="6" width="17.5740740740741" customWidth="1"/>
    <col min="7" max="7" width="10.2777777777778" customWidth="1"/>
    <col min="8" max="8" width="23" customWidth="1"/>
    <col min="9" max="24" width="18.712962962963" customWidth="1"/>
  </cols>
  <sheetData>
    <row r="1" ht="13.5" customHeight="1" spans="1:24">
      <c r="B1" s="140"/>
      <c r="C1" s="146"/>
      <c r="E1" s="147"/>
      <c r="F1" s="147"/>
      <c r="G1" s="147"/>
      <c r="H1" s="147"/>
      <c r="I1" s="84"/>
      <c r="J1" s="84"/>
      <c r="K1" s="84"/>
      <c r="L1" s="84"/>
      <c r="M1" s="84"/>
      <c r="N1" s="84"/>
      <c r="R1" s="84"/>
      <c r="V1" s="146"/>
      <c r="X1" s="11" t="s">
        <v>185</v>
      </c>
    </row>
    <row r="2" ht="45.75" customHeight="1" spans="1:24">
      <c r="A2" s="67" t="str">
        <f>"2026"&amp;"年部门基本支出预算表"</f>
        <v>2026年部门基本支出预算表</v>
      </c>
      <c r="B2" s="12"/>
      <c r="C2" s="67"/>
      <c r="D2" s="67"/>
      <c r="E2" s="67"/>
      <c r="F2" s="67"/>
      <c r="G2" s="67"/>
      <c r="H2" s="67"/>
      <c r="I2" s="67"/>
      <c r="J2" s="67"/>
      <c r="K2" s="67"/>
      <c r="L2" s="67"/>
      <c r="M2" s="67"/>
      <c r="N2" s="67"/>
      <c r="O2" s="12"/>
      <c r="P2" s="12"/>
      <c r="Q2" s="12"/>
      <c r="R2" s="67"/>
      <c r="S2" s="67"/>
      <c r="T2" s="67"/>
      <c r="U2" s="67"/>
      <c r="V2" s="67"/>
      <c r="W2" s="67"/>
      <c r="X2" s="67"/>
    </row>
    <row r="3" ht="18.75" customHeight="1" spans="1:24">
      <c r="A3" s="13" t="str">
        <f>"单位名称："&amp;"云南省昆明市第二十四中学"</f>
        <v>单位名称：云南省昆明市第二十四中学</v>
      </c>
      <c r="B3" s="14"/>
      <c r="C3" s="148"/>
      <c r="D3" s="148"/>
      <c r="E3" s="148"/>
      <c r="F3" s="148"/>
      <c r="G3" s="148"/>
      <c r="H3" s="148"/>
      <c r="I3" s="89"/>
      <c r="J3" s="89"/>
      <c r="K3" s="89"/>
      <c r="L3" s="89"/>
      <c r="M3" s="89"/>
      <c r="N3" s="89"/>
      <c r="O3" s="15"/>
      <c r="P3" s="15"/>
      <c r="Q3" s="15"/>
      <c r="R3" s="89"/>
      <c r="V3" s="146"/>
      <c r="X3" s="11" t="s">
        <v>1</v>
      </c>
    </row>
    <row r="4" ht="18" customHeight="1" spans="1:24">
      <c r="A4" s="17" t="s">
        <v>186</v>
      </c>
      <c r="B4" s="17" t="s">
        <v>187</v>
      </c>
      <c r="C4" s="17" t="s">
        <v>188</v>
      </c>
      <c r="D4" s="17" t="s">
        <v>189</v>
      </c>
      <c r="E4" s="17" t="s">
        <v>190</v>
      </c>
      <c r="F4" s="17" t="s">
        <v>191</v>
      </c>
      <c r="G4" s="17" t="s">
        <v>192</v>
      </c>
      <c r="H4" s="17" t="s">
        <v>193</v>
      </c>
      <c r="I4" s="149" t="s">
        <v>194</v>
      </c>
      <c r="J4" s="78" t="s">
        <v>194</v>
      </c>
      <c r="K4" s="78"/>
      <c r="L4" s="78"/>
      <c r="M4" s="78"/>
      <c r="N4" s="78"/>
      <c r="O4" s="21"/>
      <c r="P4" s="21"/>
      <c r="Q4" s="21"/>
      <c r="R4" s="94" t="s">
        <v>61</v>
      </c>
      <c r="S4" s="78" t="s">
        <v>62</v>
      </c>
      <c r="T4" s="78"/>
      <c r="U4" s="78"/>
      <c r="V4" s="78"/>
      <c r="W4" s="78"/>
      <c r="X4" s="79"/>
    </row>
    <row r="5" ht="18" customHeight="1" spans="1:24">
      <c r="A5" s="23"/>
      <c r="B5" s="25"/>
      <c r="C5" s="129"/>
      <c r="D5" s="23"/>
      <c r="E5" s="23"/>
      <c r="F5" s="23"/>
      <c r="G5" s="23"/>
      <c r="H5" s="23"/>
      <c r="I5" s="127" t="s">
        <v>195</v>
      </c>
      <c r="J5" s="149" t="s">
        <v>58</v>
      </c>
      <c r="K5" s="78"/>
      <c r="L5" s="78"/>
      <c r="M5" s="78"/>
      <c r="N5" s="79"/>
      <c r="O5" s="20" t="s">
        <v>196</v>
      </c>
      <c r="P5" s="21"/>
      <c r="Q5" s="22"/>
      <c r="R5" s="17" t="s">
        <v>61</v>
      </c>
      <c r="S5" s="149" t="s">
        <v>62</v>
      </c>
      <c r="T5" s="94" t="s">
        <v>64</v>
      </c>
      <c r="U5" s="78" t="s">
        <v>62</v>
      </c>
      <c r="V5" s="94" t="s">
        <v>66</v>
      </c>
      <c r="W5" s="94" t="s">
        <v>67</v>
      </c>
      <c r="X5" s="150" t="s">
        <v>68</v>
      </c>
    </row>
    <row r="6" ht="19.5" customHeight="1" spans="1:24">
      <c r="A6" s="25"/>
      <c r="B6" s="25"/>
      <c r="C6" s="25"/>
      <c r="D6" s="25"/>
      <c r="E6" s="25"/>
      <c r="F6" s="25"/>
      <c r="G6" s="25"/>
      <c r="H6" s="25"/>
      <c r="I6" s="25"/>
      <c r="J6" s="151" t="s">
        <v>197</v>
      </c>
      <c r="K6" s="17" t="s">
        <v>198</v>
      </c>
      <c r="L6" s="17" t="s">
        <v>199</v>
      </c>
      <c r="M6" s="17" t="s">
        <v>200</v>
      </c>
      <c r="N6" s="17" t="s">
        <v>201</v>
      </c>
      <c r="O6" s="17" t="s">
        <v>58</v>
      </c>
      <c r="P6" s="17" t="s">
        <v>59</v>
      </c>
      <c r="Q6" s="17" t="s">
        <v>60</v>
      </c>
      <c r="R6" s="25"/>
      <c r="S6" s="17" t="s">
        <v>57</v>
      </c>
      <c r="T6" s="17" t="s">
        <v>64</v>
      </c>
      <c r="U6" s="17" t="s">
        <v>202</v>
      </c>
      <c r="V6" s="17" t="s">
        <v>66</v>
      </c>
      <c r="W6" s="17" t="s">
        <v>67</v>
      </c>
      <c r="X6" s="17" t="s">
        <v>68</v>
      </c>
    </row>
    <row r="7" ht="37.5" customHeight="1" spans="1:24">
      <c r="A7" s="152"/>
      <c r="B7" s="28"/>
      <c r="C7" s="152"/>
      <c r="D7" s="152"/>
      <c r="E7" s="152"/>
      <c r="F7" s="152"/>
      <c r="G7" s="152"/>
      <c r="H7" s="152"/>
      <c r="I7" s="152"/>
      <c r="J7" s="153" t="s">
        <v>57</v>
      </c>
      <c r="K7" s="26" t="s">
        <v>203</v>
      </c>
      <c r="L7" s="26" t="s">
        <v>199</v>
      </c>
      <c r="M7" s="26" t="s">
        <v>200</v>
      </c>
      <c r="N7" s="26" t="s">
        <v>201</v>
      </c>
      <c r="O7" s="26" t="s">
        <v>199</v>
      </c>
      <c r="P7" s="26" t="s">
        <v>200</v>
      </c>
      <c r="Q7" s="26" t="s">
        <v>201</v>
      </c>
      <c r="R7" s="26" t="s">
        <v>61</v>
      </c>
      <c r="S7" s="26" t="s">
        <v>57</v>
      </c>
      <c r="T7" s="26" t="s">
        <v>64</v>
      </c>
      <c r="U7" s="26" t="s">
        <v>202</v>
      </c>
      <c r="V7" s="26" t="s">
        <v>66</v>
      </c>
      <c r="W7" s="26" t="s">
        <v>67</v>
      </c>
      <c r="X7" s="26" t="s">
        <v>68</v>
      </c>
    </row>
    <row r="8" customHeight="1" spans="1:24">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c r="X8" s="30">
        <v>24</v>
      </c>
    </row>
    <row r="9" ht="20.25" customHeight="1" spans="1:24">
      <c r="A9" s="154" t="s">
        <v>204</v>
      </c>
      <c r="B9" s="154" t="s">
        <v>70</v>
      </c>
      <c r="C9" s="154" t="s">
        <v>205</v>
      </c>
      <c r="D9" s="154" t="s">
        <v>206</v>
      </c>
      <c r="E9" s="154" t="s">
        <v>101</v>
      </c>
      <c r="F9" s="154" t="s">
        <v>102</v>
      </c>
      <c r="G9" s="154" t="s">
        <v>207</v>
      </c>
      <c r="H9" s="154" t="s">
        <v>208</v>
      </c>
      <c r="I9" s="83">
        <v>6443844</v>
      </c>
      <c r="J9" s="83">
        <v>6443844</v>
      </c>
      <c r="K9" s="83"/>
      <c r="L9" s="83"/>
      <c r="M9" s="83">
        <v>6443844</v>
      </c>
      <c r="N9" s="83"/>
      <c r="O9" s="83"/>
      <c r="P9" s="83"/>
      <c r="Q9" s="83"/>
      <c r="R9" s="83"/>
      <c r="S9" s="83"/>
      <c r="T9" s="83"/>
      <c r="U9" s="83"/>
      <c r="V9" s="83"/>
      <c r="W9" s="83"/>
      <c r="X9" s="83"/>
    </row>
    <row r="10" ht="20.25" customHeight="1" spans="1:24">
      <c r="A10" s="154" t="s">
        <v>204</v>
      </c>
      <c r="B10" s="154" t="s">
        <v>70</v>
      </c>
      <c r="C10" s="154" t="s">
        <v>205</v>
      </c>
      <c r="D10" s="154" t="s">
        <v>206</v>
      </c>
      <c r="E10" s="154" t="s">
        <v>103</v>
      </c>
      <c r="F10" s="154" t="s">
        <v>104</v>
      </c>
      <c r="G10" s="154" t="s">
        <v>207</v>
      </c>
      <c r="H10" s="154" t="s">
        <v>208</v>
      </c>
      <c r="I10" s="83">
        <v>4167468</v>
      </c>
      <c r="J10" s="83">
        <v>4167468</v>
      </c>
      <c r="K10" s="7"/>
      <c r="L10" s="7"/>
      <c r="M10" s="83">
        <v>4167468</v>
      </c>
      <c r="N10" s="7"/>
      <c r="O10" s="83"/>
      <c r="P10" s="83"/>
      <c r="Q10" s="83"/>
      <c r="R10" s="83"/>
      <c r="S10" s="83"/>
      <c r="T10" s="83"/>
      <c r="U10" s="83"/>
      <c r="V10" s="83"/>
      <c r="W10" s="83"/>
      <c r="X10" s="83"/>
    </row>
    <row r="11" ht="20.25" customHeight="1" spans="1:24">
      <c r="A11" s="154" t="s">
        <v>204</v>
      </c>
      <c r="B11" s="154" t="s">
        <v>70</v>
      </c>
      <c r="C11" s="154" t="s">
        <v>205</v>
      </c>
      <c r="D11" s="154" t="s">
        <v>206</v>
      </c>
      <c r="E11" s="154" t="s">
        <v>101</v>
      </c>
      <c r="F11" s="154" t="s">
        <v>102</v>
      </c>
      <c r="G11" s="154" t="s">
        <v>209</v>
      </c>
      <c r="H11" s="154" t="s">
        <v>210</v>
      </c>
      <c r="I11" s="83">
        <v>2191128</v>
      </c>
      <c r="J11" s="83">
        <v>2191128</v>
      </c>
      <c r="K11" s="7"/>
      <c r="L11" s="7"/>
      <c r="M11" s="83">
        <v>2191128</v>
      </c>
      <c r="N11" s="7"/>
      <c r="O11" s="83"/>
      <c r="P11" s="83"/>
      <c r="Q11" s="83"/>
      <c r="R11" s="83"/>
      <c r="S11" s="83"/>
      <c r="T11" s="83"/>
      <c r="U11" s="83"/>
      <c r="V11" s="83"/>
      <c r="W11" s="83"/>
      <c r="X11" s="83"/>
    </row>
    <row r="12" ht="20.25" customHeight="1" spans="1:24">
      <c r="A12" s="154" t="s">
        <v>204</v>
      </c>
      <c r="B12" s="154" t="s">
        <v>70</v>
      </c>
      <c r="C12" s="154" t="s">
        <v>205</v>
      </c>
      <c r="D12" s="154" t="s">
        <v>206</v>
      </c>
      <c r="E12" s="154" t="s">
        <v>103</v>
      </c>
      <c r="F12" s="154" t="s">
        <v>104</v>
      </c>
      <c r="G12" s="154" t="s">
        <v>209</v>
      </c>
      <c r="H12" s="154" t="s">
        <v>210</v>
      </c>
      <c r="I12" s="83">
        <v>1495692</v>
      </c>
      <c r="J12" s="83">
        <v>1495692</v>
      </c>
      <c r="K12" s="7"/>
      <c r="L12" s="7"/>
      <c r="M12" s="83">
        <v>1495692</v>
      </c>
      <c r="N12" s="7"/>
      <c r="O12" s="83"/>
      <c r="P12" s="83"/>
      <c r="Q12" s="83"/>
      <c r="R12" s="83"/>
      <c r="S12" s="83"/>
      <c r="T12" s="83"/>
      <c r="U12" s="83"/>
      <c r="V12" s="83"/>
      <c r="W12" s="83"/>
      <c r="X12" s="83"/>
    </row>
    <row r="13" ht="20.25" customHeight="1" spans="1:24">
      <c r="A13" s="154" t="s">
        <v>204</v>
      </c>
      <c r="B13" s="154" t="s">
        <v>70</v>
      </c>
      <c r="C13" s="154" t="s">
        <v>205</v>
      </c>
      <c r="D13" s="154" t="s">
        <v>206</v>
      </c>
      <c r="E13" s="154" t="s">
        <v>101</v>
      </c>
      <c r="F13" s="154" t="s">
        <v>102</v>
      </c>
      <c r="G13" s="154" t="s">
        <v>211</v>
      </c>
      <c r="H13" s="154" t="s">
        <v>212</v>
      </c>
      <c r="I13" s="83">
        <v>536987</v>
      </c>
      <c r="J13" s="83">
        <v>536987</v>
      </c>
      <c r="K13" s="7"/>
      <c r="L13" s="7"/>
      <c r="M13" s="83">
        <v>536987</v>
      </c>
      <c r="N13" s="7"/>
      <c r="O13" s="83"/>
      <c r="P13" s="83"/>
      <c r="Q13" s="83"/>
      <c r="R13" s="83"/>
      <c r="S13" s="83"/>
      <c r="T13" s="83"/>
      <c r="U13" s="83"/>
      <c r="V13" s="83"/>
      <c r="W13" s="83"/>
      <c r="X13" s="83"/>
    </row>
    <row r="14" ht="20.25" customHeight="1" spans="1:24">
      <c r="A14" s="154" t="s">
        <v>204</v>
      </c>
      <c r="B14" s="154" t="s">
        <v>70</v>
      </c>
      <c r="C14" s="154" t="s">
        <v>205</v>
      </c>
      <c r="D14" s="154" t="s">
        <v>206</v>
      </c>
      <c r="E14" s="154" t="s">
        <v>103</v>
      </c>
      <c r="F14" s="154" t="s">
        <v>104</v>
      </c>
      <c r="G14" s="154" t="s">
        <v>211</v>
      </c>
      <c r="H14" s="154" t="s">
        <v>212</v>
      </c>
      <c r="I14" s="83">
        <v>347289</v>
      </c>
      <c r="J14" s="83">
        <v>347289</v>
      </c>
      <c r="K14" s="7"/>
      <c r="L14" s="7"/>
      <c r="M14" s="83">
        <v>347289</v>
      </c>
      <c r="N14" s="7"/>
      <c r="O14" s="83"/>
      <c r="P14" s="83"/>
      <c r="Q14" s="83"/>
      <c r="R14" s="83"/>
      <c r="S14" s="83"/>
      <c r="T14" s="83"/>
      <c r="U14" s="83"/>
      <c r="V14" s="83"/>
      <c r="W14" s="83"/>
      <c r="X14" s="83"/>
    </row>
    <row r="15" ht="20.25" customHeight="1" spans="1:24">
      <c r="A15" s="154" t="s">
        <v>204</v>
      </c>
      <c r="B15" s="154" t="s">
        <v>70</v>
      </c>
      <c r="C15" s="154" t="s">
        <v>205</v>
      </c>
      <c r="D15" s="154" t="s">
        <v>206</v>
      </c>
      <c r="E15" s="154" t="s">
        <v>101</v>
      </c>
      <c r="F15" s="154" t="s">
        <v>102</v>
      </c>
      <c r="G15" s="154" t="s">
        <v>213</v>
      </c>
      <c r="H15" s="154" t="s">
        <v>214</v>
      </c>
      <c r="I15" s="83">
        <v>1075680</v>
      </c>
      <c r="J15" s="83">
        <v>1075680</v>
      </c>
      <c r="K15" s="7"/>
      <c r="L15" s="7"/>
      <c r="M15" s="83">
        <v>1075680</v>
      </c>
      <c r="N15" s="7"/>
      <c r="O15" s="83"/>
      <c r="P15" s="83"/>
      <c r="Q15" s="83"/>
      <c r="R15" s="83"/>
      <c r="S15" s="83"/>
      <c r="T15" s="83"/>
      <c r="U15" s="83"/>
      <c r="V15" s="83"/>
      <c r="W15" s="83"/>
      <c r="X15" s="83"/>
    </row>
    <row r="16" ht="20.25" customHeight="1" spans="1:24">
      <c r="A16" s="154" t="s">
        <v>204</v>
      </c>
      <c r="B16" s="154" t="s">
        <v>70</v>
      </c>
      <c r="C16" s="154" t="s">
        <v>205</v>
      </c>
      <c r="D16" s="154" t="s">
        <v>206</v>
      </c>
      <c r="E16" s="154" t="s">
        <v>101</v>
      </c>
      <c r="F16" s="154" t="s">
        <v>102</v>
      </c>
      <c r="G16" s="154" t="s">
        <v>213</v>
      </c>
      <c r="H16" s="154" t="s">
        <v>214</v>
      </c>
      <c r="I16" s="83">
        <v>2084160</v>
      </c>
      <c r="J16" s="83">
        <v>2084160</v>
      </c>
      <c r="K16" s="7"/>
      <c r="L16" s="7"/>
      <c r="M16" s="83">
        <v>2084160</v>
      </c>
      <c r="N16" s="7"/>
      <c r="O16" s="83"/>
      <c r="P16" s="83"/>
      <c r="Q16" s="83"/>
      <c r="R16" s="83"/>
      <c r="S16" s="83"/>
      <c r="T16" s="83"/>
      <c r="U16" s="83"/>
      <c r="V16" s="83"/>
      <c r="W16" s="83"/>
      <c r="X16" s="83"/>
    </row>
    <row r="17" ht="20.25" customHeight="1" spans="1:24">
      <c r="A17" s="154" t="s">
        <v>204</v>
      </c>
      <c r="B17" s="154" t="s">
        <v>70</v>
      </c>
      <c r="C17" s="154" t="s">
        <v>205</v>
      </c>
      <c r="D17" s="154" t="s">
        <v>206</v>
      </c>
      <c r="E17" s="154" t="s">
        <v>103</v>
      </c>
      <c r="F17" s="154" t="s">
        <v>104</v>
      </c>
      <c r="G17" s="154" t="s">
        <v>213</v>
      </c>
      <c r="H17" s="154" t="s">
        <v>214</v>
      </c>
      <c r="I17" s="83">
        <v>737040</v>
      </c>
      <c r="J17" s="83">
        <v>737040</v>
      </c>
      <c r="K17" s="7"/>
      <c r="L17" s="7"/>
      <c r="M17" s="83">
        <v>737040</v>
      </c>
      <c r="N17" s="7"/>
      <c r="O17" s="83"/>
      <c r="P17" s="83"/>
      <c r="Q17" s="83"/>
      <c r="R17" s="83"/>
      <c r="S17" s="83"/>
      <c r="T17" s="83"/>
      <c r="U17" s="83"/>
      <c r="V17" s="83"/>
      <c r="W17" s="83"/>
      <c r="X17" s="83"/>
    </row>
    <row r="18" ht="20.25" customHeight="1" spans="1:24">
      <c r="A18" s="154" t="s">
        <v>204</v>
      </c>
      <c r="B18" s="154" t="s">
        <v>70</v>
      </c>
      <c r="C18" s="154" t="s">
        <v>205</v>
      </c>
      <c r="D18" s="154" t="s">
        <v>206</v>
      </c>
      <c r="E18" s="154" t="s">
        <v>103</v>
      </c>
      <c r="F18" s="154" t="s">
        <v>104</v>
      </c>
      <c r="G18" s="154" t="s">
        <v>213</v>
      </c>
      <c r="H18" s="154" t="s">
        <v>214</v>
      </c>
      <c r="I18" s="83">
        <v>1409400</v>
      </c>
      <c r="J18" s="83">
        <v>1409400</v>
      </c>
      <c r="K18" s="7"/>
      <c r="L18" s="7"/>
      <c r="M18" s="83">
        <v>1409400</v>
      </c>
      <c r="N18" s="7"/>
      <c r="O18" s="83"/>
      <c r="P18" s="83"/>
      <c r="Q18" s="83"/>
      <c r="R18" s="83"/>
      <c r="S18" s="83"/>
      <c r="T18" s="83"/>
      <c r="U18" s="83"/>
      <c r="V18" s="83"/>
      <c r="W18" s="83"/>
      <c r="X18" s="83"/>
    </row>
    <row r="19" ht="20.25" customHeight="1" spans="1:24">
      <c r="A19" s="154" t="s">
        <v>204</v>
      </c>
      <c r="B19" s="154" t="s">
        <v>70</v>
      </c>
      <c r="C19" s="154" t="s">
        <v>215</v>
      </c>
      <c r="D19" s="154" t="s">
        <v>216</v>
      </c>
      <c r="E19" s="154" t="s">
        <v>115</v>
      </c>
      <c r="F19" s="154" t="s">
        <v>116</v>
      </c>
      <c r="G19" s="154" t="s">
        <v>217</v>
      </c>
      <c r="H19" s="154" t="s">
        <v>218</v>
      </c>
      <c r="I19" s="83">
        <v>3562230</v>
      </c>
      <c r="J19" s="83">
        <v>3562230</v>
      </c>
      <c r="K19" s="7"/>
      <c r="L19" s="7"/>
      <c r="M19" s="83">
        <v>3562230</v>
      </c>
      <c r="N19" s="7"/>
      <c r="O19" s="83"/>
      <c r="P19" s="83"/>
      <c r="Q19" s="83"/>
      <c r="R19" s="83"/>
      <c r="S19" s="83"/>
      <c r="T19" s="83"/>
      <c r="U19" s="83"/>
      <c r="V19" s="83"/>
      <c r="W19" s="83"/>
      <c r="X19" s="83"/>
    </row>
    <row r="20" ht="20.25" customHeight="1" spans="1:24">
      <c r="A20" s="154" t="s">
        <v>204</v>
      </c>
      <c r="B20" s="154" t="s">
        <v>70</v>
      </c>
      <c r="C20" s="154" t="s">
        <v>215</v>
      </c>
      <c r="D20" s="154" t="s">
        <v>216</v>
      </c>
      <c r="E20" s="154" t="s">
        <v>117</v>
      </c>
      <c r="F20" s="154" t="s">
        <v>118</v>
      </c>
      <c r="G20" s="154" t="s">
        <v>219</v>
      </c>
      <c r="H20" s="154" t="s">
        <v>220</v>
      </c>
      <c r="I20" s="83">
        <v>900000</v>
      </c>
      <c r="J20" s="83">
        <v>900000</v>
      </c>
      <c r="K20" s="7"/>
      <c r="L20" s="7"/>
      <c r="M20" s="83">
        <v>900000</v>
      </c>
      <c r="N20" s="7"/>
      <c r="O20" s="83"/>
      <c r="P20" s="83"/>
      <c r="Q20" s="83"/>
      <c r="R20" s="83"/>
      <c r="S20" s="83"/>
      <c r="T20" s="83"/>
      <c r="U20" s="83"/>
      <c r="V20" s="83"/>
      <c r="W20" s="83"/>
      <c r="X20" s="83"/>
    </row>
    <row r="21" ht="20.25" customHeight="1" spans="1:24">
      <c r="A21" s="154" t="s">
        <v>204</v>
      </c>
      <c r="B21" s="154" t="s">
        <v>70</v>
      </c>
      <c r="C21" s="154" t="s">
        <v>215</v>
      </c>
      <c r="D21" s="154" t="s">
        <v>216</v>
      </c>
      <c r="E21" s="154" t="s">
        <v>123</v>
      </c>
      <c r="F21" s="154" t="s">
        <v>124</v>
      </c>
      <c r="G21" s="154" t="s">
        <v>221</v>
      </c>
      <c r="H21" s="154" t="s">
        <v>222</v>
      </c>
      <c r="I21" s="83">
        <v>3101825</v>
      </c>
      <c r="J21" s="83">
        <v>3101825</v>
      </c>
      <c r="K21" s="7"/>
      <c r="L21" s="7"/>
      <c r="M21" s="83">
        <v>3101825</v>
      </c>
      <c r="N21" s="7"/>
      <c r="O21" s="83"/>
      <c r="P21" s="83"/>
      <c r="Q21" s="83"/>
      <c r="R21" s="83"/>
      <c r="S21" s="83"/>
      <c r="T21" s="83"/>
      <c r="U21" s="83"/>
      <c r="V21" s="83"/>
      <c r="W21" s="83"/>
      <c r="X21" s="83"/>
    </row>
    <row r="22" ht="20.25" customHeight="1" spans="1:24">
      <c r="A22" s="154" t="s">
        <v>204</v>
      </c>
      <c r="B22" s="154" t="s">
        <v>70</v>
      </c>
      <c r="C22" s="154" t="s">
        <v>215</v>
      </c>
      <c r="D22" s="154" t="s">
        <v>216</v>
      </c>
      <c r="E22" s="154" t="s">
        <v>101</v>
      </c>
      <c r="F22" s="154" t="s">
        <v>102</v>
      </c>
      <c r="G22" s="154" t="s">
        <v>223</v>
      </c>
      <c r="H22" s="154" t="s">
        <v>224</v>
      </c>
      <c r="I22" s="83">
        <v>81889</v>
      </c>
      <c r="J22" s="83">
        <v>81889</v>
      </c>
      <c r="K22" s="7"/>
      <c r="L22" s="7"/>
      <c r="M22" s="83">
        <v>81889</v>
      </c>
      <c r="N22" s="7"/>
      <c r="O22" s="83"/>
      <c r="P22" s="83"/>
      <c r="Q22" s="83"/>
      <c r="R22" s="83"/>
      <c r="S22" s="83"/>
      <c r="T22" s="83"/>
      <c r="U22" s="83"/>
      <c r="V22" s="83"/>
      <c r="W22" s="83"/>
      <c r="X22" s="83"/>
    </row>
    <row r="23" ht="20.25" customHeight="1" spans="1:24">
      <c r="A23" s="154" t="s">
        <v>204</v>
      </c>
      <c r="B23" s="154" t="s">
        <v>70</v>
      </c>
      <c r="C23" s="154" t="s">
        <v>215</v>
      </c>
      <c r="D23" s="154" t="s">
        <v>216</v>
      </c>
      <c r="E23" s="154" t="s">
        <v>125</v>
      </c>
      <c r="F23" s="154" t="s">
        <v>126</v>
      </c>
      <c r="G23" s="154" t="s">
        <v>223</v>
      </c>
      <c r="H23" s="154" t="s">
        <v>224</v>
      </c>
      <c r="I23" s="83">
        <v>66723</v>
      </c>
      <c r="J23" s="83">
        <v>66723</v>
      </c>
      <c r="K23" s="7"/>
      <c r="L23" s="7"/>
      <c r="M23" s="83">
        <v>66723</v>
      </c>
      <c r="N23" s="7"/>
      <c r="O23" s="83"/>
      <c r="P23" s="83"/>
      <c r="Q23" s="83"/>
      <c r="R23" s="83"/>
      <c r="S23" s="83"/>
      <c r="T23" s="83"/>
      <c r="U23" s="83"/>
      <c r="V23" s="83"/>
      <c r="W23" s="83"/>
      <c r="X23" s="83"/>
    </row>
    <row r="24" ht="20.25" customHeight="1" spans="1:24">
      <c r="A24" s="154" t="s">
        <v>204</v>
      </c>
      <c r="B24" s="154" t="s">
        <v>70</v>
      </c>
      <c r="C24" s="154" t="s">
        <v>225</v>
      </c>
      <c r="D24" s="154" t="s">
        <v>132</v>
      </c>
      <c r="E24" s="154" t="s">
        <v>131</v>
      </c>
      <c r="F24" s="154" t="s">
        <v>132</v>
      </c>
      <c r="G24" s="154" t="s">
        <v>226</v>
      </c>
      <c r="H24" s="154" t="s">
        <v>132</v>
      </c>
      <c r="I24" s="83">
        <v>3558240</v>
      </c>
      <c r="J24" s="83">
        <v>3558240</v>
      </c>
      <c r="K24" s="7"/>
      <c r="L24" s="7"/>
      <c r="M24" s="83">
        <v>3558240</v>
      </c>
      <c r="N24" s="7"/>
      <c r="O24" s="83"/>
      <c r="P24" s="83"/>
      <c r="Q24" s="83"/>
      <c r="R24" s="83"/>
      <c r="S24" s="83"/>
      <c r="T24" s="83"/>
      <c r="U24" s="83"/>
      <c r="V24" s="83"/>
      <c r="W24" s="83"/>
      <c r="X24" s="83"/>
    </row>
    <row r="25" ht="20.25" customHeight="1" spans="1:24">
      <c r="A25" s="154" t="s">
        <v>204</v>
      </c>
      <c r="B25" s="154" t="s">
        <v>70</v>
      </c>
      <c r="C25" s="154" t="s">
        <v>227</v>
      </c>
      <c r="D25" s="154" t="s">
        <v>228</v>
      </c>
      <c r="E25" s="154" t="s">
        <v>101</v>
      </c>
      <c r="F25" s="154" t="s">
        <v>102</v>
      </c>
      <c r="G25" s="154" t="s">
        <v>229</v>
      </c>
      <c r="H25" s="154" t="s">
        <v>228</v>
      </c>
      <c r="I25" s="83">
        <v>84240</v>
      </c>
      <c r="J25" s="83">
        <v>84240</v>
      </c>
      <c r="K25" s="7"/>
      <c r="L25" s="7"/>
      <c r="M25" s="83">
        <v>84240</v>
      </c>
      <c r="N25" s="7"/>
      <c r="O25" s="83"/>
      <c r="P25" s="83"/>
      <c r="Q25" s="83"/>
      <c r="R25" s="83"/>
      <c r="S25" s="83"/>
      <c r="T25" s="83"/>
      <c r="U25" s="83"/>
      <c r="V25" s="83"/>
      <c r="W25" s="83"/>
      <c r="X25" s="83"/>
    </row>
    <row r="26" ht="20.25" customHeight="1" spans="1:24">
      <c r="A26" s="154" t="s">
        <v>204</v>
      </c>
      <c r="B26" s="154" t="s">
        <v>70</v>
      </c>
      <c r="C26" s="154" t="s">
        <v>227</v>
      </c>
      <c r="D26" s="154" t="s">
        <v>228</v>
      </c>
      <c r="E26" s="154" t="s">
        <v>103</v>
      </c>
      <c r="F26" s="154" t="s">
        <v>104</v>
      </c>
      <c r="G26" s="154" t="s">
        <v>229</v>
      </c>
      <c r="H26" s="154" t="s">
        <v>228</v>
      </c>
      <c r="I26" s="83">
        <v>57720</v>
      </c>
      <c r="J26" s="83">
        <v>57720</v>
      </c>
      <c r="K26" s="7"/>
      <c r="L26" s="7"/>
      <c r="M26" s="83">
        <v>57720</v>
      </c>
      <c r="N26" s="7"/>
      <c r="O26" s="83"/>
      <c r="P26" s="83"/>
      <c r="Q26" s="83"/>
      <c r="R26" s="83"/>
      <c r="S26" s="83"/>
      <c r="T26" s="83"/>
      <c r="U26" s="83"/>
      <c r="V26" s="83"/>
      <c r="W26" s="83"/>
      <c r="X26" s="83"/>
    </row>
    <row r="27" ht="20.25" customHeight="1" spans="1:24">
      <c r="A27" s="154" t="s">
        <v>204</v>
      </c>
      <c r="B27" s="154" t="s">
        <v>70</v>
      </c>
      <c r="C27" s="154" t="s">
        <v>230</v>
      </c>
      <c r="D27" s="154" t="s">
        <v>231</v>
      </c>
      <c r="E27" s="154" t="s">
        <v>101</v>
      </c>
      <c r="F27" s="154" t="s">
        <v>102</v>
      </c>
      <c r="G27" s="154" t="s">
        <v>232</v>
      </c>
      <c r="H27" s="154" t="s">
        <v>233</v>
      </c>
      <c r="I27" s="83">
        <v>21800</v>
      </c>
      <c r="J27" s="83">
        <v>21800</v>
      </c>
      <c r="K27" s="7"/>
      <c r="L27" s="7"/>
      <c r="M27" s="83">
        <v>21800</v>
      </c>
      <c r="N27" s="7"/>
      <c r="O27" s="83"/>
      <c r="P27" s="83"/>
      <c r="Q27" s="83"/>
      <c r="R27" s="83"/>
      <c r="S27" s="83"/>
      <c r="T27" s="83"/>
      <c r="U27" s="83"/>
      <c r="V27" s="83"/>
      <c r="W27" s="83"/>
      <c r="X27" s="83"/>
    </row>
    <row r="28" ht="20.25" customHeight="1" spans="1:24">
      <c r="A28" s="154" t="s">
        <v>204</v>
      </c>
      <c r="B28" s="154" t="s">
        <v>70</v>
      </c>
      <c r="C28" s="154" t="s">
        <v>234</v>
      </c>
      <c r="D28" s="154" t="s">
        <v>235</v>
      </c>
      <c r="E28" s="154" t="s">
        <v>101</v>
      </c>
      <c r="F28" s="154" t="s">
        <v>102</v>
      </c>
      <c r="G28" s="154" t="s">
        <v>236</v>
      </c>
      <c r="H28" s="154" t="s">
        <v>237</v>
      </c>
      <c r="I28" s="83">
        <v>259200</v>
      </c>
      <c r="J28" s="83">
        <v>259200</v>
      </c>
      <c r="K28" s="7"/>
      <c r="L28" s="7"/>
      <c r="M28" s="83">
        <v>259200</v>
      </c>
      <c r="N28" s="7"/>
      <c r="O28" s="83"/>
      <c r="P28" s="83"/>
      <c r="Q28" s="83"/>
      <c r="R28" s="83"/>
      <c r="S28" s="83"/>
      <c r="T28" s="83"/>
      <c r="U28" s="83"/>
      <c r="V28" s="83"/>
      <c r="W28" s="83"/>
      <c r="X28" s="83"/>
    </row>
    <row r="29" ht="20.25" customHeight="1" spans="1:24">
      <c r="A29" s="154" t="s">
        <v>204</v>
      </c>
      <c r="B29" s="154" t="s">
        <v>70</v>
      </c>
      <c r="C29" s="154" t="s">
        <v>234</v>
      </c>
      <c r="D29" s="154" t="s">
        <v>235</v>
      </c>
      <c r="E29" s="154" t="s">
        <v>103</v>
      </c>
      <c r="F29" s="154" t="s">
        <v>104</v>
      </c>
      <c r="G29" s="154" t="s">
        <v>236</v>
      </c>
      <c r="H29" s="154" t="s">
        <v>237</v>
      </c>
      <c r="I29" s="83">
        <v>177600</v>
      </c>
      <c r="J29" s="83">
        <v>177600</v>
      </c>
      <c r="K29" s="7"/>
      <c r="L29" s="7"/>
      <c r="M29" s="83">
        <v>177600</v>
      </c>
      <c r="N29" s="7"/>
      <c r="O29" s="83"/>
      <c r="P29" s="83"/>
      <c r="Q29" s="83"/>
      <c r="R29" s="83"/>
      <c r="S29" s="83"/>
      <c r="T29" s="83"/>
      <c r="U29" s="83"/>
      <c r="V29" s="83"/>
      <c r="W29" s="83"/>
      <c r="X29" s="83"/>
    </row>
    <row r="30" ht="20.25" customHeight="1" spans="1:24">
      <c r="A30" s="154" t="s">
        <v>204</v>
      </c>
      <c r="B30" s="154" t="s">
        <v>70</v>
      </c>
      <c r="C30" s="154" t="s">
        <v>234</v>
      </c>
      <c r="D30" s="154" t="s">
        <v>235</v>
      </c>
      <c r="E30" s="154" t="s">
        <v>113</v>
      </c>
      <c r="F30" s="154" t="s">
        <v>114</v>
      </c>
      <c r="G30" s="154" t="s">
        <v>236</v>
      </c>
      <c r="H30" s="154" t="s">
        <v>237</v>
      </c>
      <c r="I30" s="83">
        <v>58800</v>
      </c>
      <c r="J30" s="83">
        <v>58800</v>
      </c>
      <c r="K30" s="7"/>
      <c r="L30" s="7"/>
      <c r="M30" s="83">
        <v>58800</v>
      </c>
      <c r="N30" s="7"/>
      <c r="O30" s="83"/>
      <c r="P30" s="83"/>
      <c r="Q30" s="83"/>
      <c r="R30" s="83"/>
      <c r="S30" s="83"/>
      <c r="T30" s="83"/>
      <c r="U30" s="83"/>
      <c r="V30" s="83"/>
      <c r="W30" s="83"/>
      <c r="X30" s="83"/>
    </row>
    <row r="31" ht="20.25" customHeight="1" spans="1:24">
      <c r="A31" s="154" t="s">
        <v>204</v>
      </c>
      <c r="B31" s="154" t="s">
        <v>70</v>
      </c>
      <c r="C31" s="154" t="s">
        <v>234</v>
      </c>
      <c r="D31" s="154" t="s">
        <v>235</v>
      </c>
      <c r="E31" s="154" t="s">
        <v>113</v>
      </c>
      <c r="F31" s="154" t="s">
        <v>114</v>
      </c>
      <c r="G31" s="154" t="s">
        <v>236</v>
      </c>
      <c r="H31" s="154" t="s">
        <v>237</v>
      </c>
      <c r="I31" s="83">
        <v>1000</v>
      </c>
      <c r="J31" s="83">
        <v>1000</v>
      </c>
      <c r="K31" s="7"/>
      <c r="L31" s="7"/>
      <c r="M31" s="83">
        <v>1000</v>
      </c>
      <c r="N31" s="7"/>
      <c r="O31" s="83"/>
      <c r="P31" s="83"/>
      <c r="Q31" s="83"/>
      <c r="R31" s="83"/>
      <c r="S31" s="83"/>
      <c r="T31" s="83"/>
      <c r="U31" s="83"/>
      <c r="V31" s="83"/>
      <c r="W31" s="83"/>
      <c r="X31" s="83"/>
    </row>
    <row r="32" ht="20.25" customHeight="1" spans="1:24">
      <c r="A32" s="154" t="s">
        <v>204</v>
      </c>
      <c r="B32" s="154" t="s">
        <v>70</v>
      </c>
      <c r="C32" s="154" t="s">
        <v>238</v>
      </c>
      <c r="D32" s="154" t="s">
        <v>239</v>
      </c>
      <c r="E32" s="154" t="s">
        <v>113</v>
      </c>
      <c r="F32" s="154" t="s">
        <v>114</v>
      </c>
      <c r="G32" s="154" t="s">
        <v>240</v>
      </c>
      <c r="H32" s="154" t="s">
        <v>241</v>
      </c>
      <c r="I32" s="83">
        <v>1999200</v>
      </c>
      <c r="J32" s="83">
        <v>1999200</v>
      </c>
      <c r="K32" s="7"/>
      <c r="L32" s="7"/>
      <c r="M32" s="83">
        <v>1999200</v>
      </c>
      <c r="N32" s="7"/>
      <c r="O32" s="83"/>
      <c r="P32" s="83"/>
      <c r="Q32" s="83"/>
      <c r="R32" s="83"/>
      <c r="S32" s="83"/>
      <c r="T32" s="83"/>
      <c r="U32" s="83"/>
      <c r="V32" s="83"/>
      <c r="W32" s="83"/>
      <c r="X32" s="83"/>
    </row>
    <row r="33" ht="20.25" customHeight="1" spans="1:24">
      <c r="A33" s="154" t="s">
        <v>204</v>
      </c>
      <c r="B33" s="154" t="s">
        <v>70</v>
      </c>
      <c r="C33" s="154" t="s">
        <v>238</v>
      </c>
      <c r="D33" s="154" t="s">
        <v>239</v>
      </c>
      <c r="E33" s="154" t="s">
        <v>113</v>
      </c>
      <c r="F33" s="154" t="s">
        <v>114</v>
      </c>
      <c r="G33" s="154" t="s">
        <v>240</v>
      </c>
      <c r="H33" s="154" t="s">
        <v>241</v>
      </c>
      <c r="I33" s="83">
        <v>39600</v>
      </c>
      <c r="J33" s="83">
        <v>39600</v>
      </c>
      <c r="K33" s="7"/>
      <c r="L33" s="7"/>
      <c r="M33" s="83">
        <v>39600</v>
      </c>
      <c r="N33" s="7"/>
      <c r="O33" s="83"/>
      <c r="P33" s="83"/>
      <c r="Q33" s="83"/>
      <c r="R33" s="83"/>
      <c r="S33" s="83"/>
      <c r="T33" s="83"/>
      <c r="U33" s="83"/>
      <c r="V33" s="83"/>
      <c r="W33" s="83"/>
      <c r="X33" s="83"/>
    </row>
    <row r="34" ht="20.25" customHeight="1" spans="1:24">
      <c r="A34" s="154" t="s">
        <v>204</v>
      </c>
      <c r="B34" s="154" t="s">
        <v>70</v>
      </c>
      <c r="C34" s="154" t="s">
        <v>242</v>
      </c>
      <c r="D34" s="154" t="s">
        <v>243</v>
      </c>
      <c r="E34" s="154" t="s">
        <v>101</v>
      </c>
      <c r="F34" s="154" t="s">
        <v>102</v>
      </c>
      <c r="G34" s="154" t="s">
        <v>211</v>
      </c>
      <c r="H34" s="154" t="s">
        <v>212</v>
      </c>
      <c r="I34" s="83">
        <v>3283200</v>
      </c>
      <c r="J34" s="83">
        <v>3283200</v>
      </c>
      <c r="K34" s="7"/>
      <c r="L34" s="7"/>
      <c r="M34" s="83">
        <v>3283200</v>
      </c>
      <c r="N34" s="7"/>
      <c r="O34" s="83"/>
      <c r="P34" s="83"/>
      <c r="Q34" s="83"/>
      <c r="R34" s="83"/>
      <c r="S34" s="83"/>
      <c r="T34" s="83"/>
      <c r="U34" s="83"/>
      <c r="V34" s="83"/>
      <c r="W34" s="83"/>
      <c r="X34" s="83"/>
    </row>
    <row r="35" ht="20.25" customHeight="1" spans="1:24">
      <c r="A35" s="154" t="s">
        <v>204</v>
      </c>
      <c r="B35" s="154" t="s">
        <v>70</v>
      </c>
      <c r="C35" s="154" t="s">
        <v>242</v>
      </c>
      <c r="D35" s="154" t="s">
        <v>243</v>
      </c>
      <c r="E35" s="154" t="s">
        <v>103</v>
      </c>
      <c r="F35" s="154" t="s">
        <v>104</v>
      </c>
      <c r="G35" s="154" t="s">
        <v>211</v>
      </c>
      <c r="H35" s="154" t="s">
        <v>212</v>
      </c>
      <c r="I35" s="83">
        <v>2249600</v>
      </c>
      <c r="J35" s="83">
        <v>2249600</v>
      </c>
      <c r="K35" s="7"/>
      <c r="L35" s="7"/>
      <c r="M35" s="83">
        <v>2249600</v>
      </c>
      <c r="N35" s="7"/>
      <c r="O35" s="83"/>
      <c r="P35" s="83"/>
      <c r="Q35" s="83"/>
      <c r="R35" s="83"/>
      <c r="S35" s="83"/>
      <c r="T35" s="83"/>
      <c r="U35" s="83"/>
      <c r="V35" s="83"/>
      <c r="W35" s="83"/>
      <c r="X35" s="83"/>
    </row>
    <row r="36" ht="20.25" customHeight="1" spans="1:24">
      <c r="A36" s="154" t="s">
        <v>204</v>
      </c>
      <c r="B36" s="154" t="s">
        <v>70</v>
      </c>
      <c r="C36" s="154" t="s">
        <v>242</v>
      </c>
      <c r="D36" s="154" t="s">
        <v>243</v>
      </c>
      <c r="E36" s="154" t="s">
        <v>101</v>
      </c>
      <c r="F36" s="154" t="s">
        <v>102</v>
      </c>
      <c r="G36" s="154" t="s">
        <v>213</v>
      </c>
      <c r="H36" s="154" t="s">
        <v>214</v>
      </c>
      <c r="I36" s="83">
        <v>907200</v>
      </c>
      <c r="J36" s="83">
        <v>907200</v>
      </c>
      <c r="K36" s="7"/>
      <c r="L36" s="7"/>
      <c r="M36" s="83">
        <v>907200</v>
      </c>
      <c r="N36" s="7"/>
      <c r="O36" s="83"/>
      <c r="P36" s="83"/>
      <c r="Q36" s="83"/>
      <c r="R36" s="83"/>
      <c r="S36" s="83"/>
      <c r="T36" s="83"/>
      <c r="U36" s="83"/>
      <c r="V36" s="83"/>
      <c r="W36" s="83"/>
      <c r="X36" s="83"/>
    </row>
    <row r="37" ht="20.25" customHeight="1" spans="1:24">
      <c r="A37" s="154" t="s">
        <v>204</v>
      </c>
      <c r="B37" s="154" t="s">
        <v>70</v>
      </c>
      <c r="C37" s="154" t="s">
        <v>242</v>
      </c>
      <c r="D37" s="154" t="s">
        <v>243</v>
      </c>
      <c r="E37" s="154" t="s">
        <v>101</v>
      </c>
      <c r="F37" s="154" t="s">
        <v>102</v>
      </c>
      <c r="G37" s="154" t="s">
        <v>213</v>
      </c>
      <c r="H37" s="154" t="s">
        <v>214</v>
      </c>
      <c r="I37" s="83">
        <v>1036800</v>
      </c>
      <c r="J37" s="83">
        <v>1036800</v>
      </c>
      <c r="K37" s="7"/>
      <c r="L37" s="7"/>
      <c r="M37" s="83">
        <v>1036800</v>
      </c>
      <c r="N37" s="7"/>
      <c r="O37" s="83"/>
      <c r="P37" s="83"/>
      <c r="Q37" s="83"/>
      <c r="R37" s="83"/>
      <c r="S37" s="83"/>
      <c r="T37" s="83"/>
      <c r="U37" s="83"/>
      <c r="V37" s="83"/>
      <c r="W37" s="83"/>
      <c r="X37" s="83"/>
    </row>
    <row r="38" ht="20.25" customHeight="1" spans="1:24">
      <c r="A38" s="154" t="s">
        <v>204</v>
      </c>
      <c r="B38" s="154" t="s">
        <v>70</v>
      </c>
      <c r="C38" s="154" t="s">
        <v>242</v>
      </c>
      <c r="D38" s="154" t="s">
        <v>243</v>
      </c>
      <c r="E38" s="154" t="s">
        <v>103</v>
      </c>
      <c r="F38" s="154" t="s">
        <v>104</v>
      </c>
      <c r="G38" s="154" t="s">
        <v>213</v>
      </c>
      <c r="H38" s="154" t="s">
        <v>214</v>
      </c>
      <c r="I38" s="83">
        <v>710400</v>
      </c>
      <c r="J38" s="83">
        <v>710400</v>
      </c>
      <c r="K38" s="7"/>
      <c r="L38" s="7"/>
      <c r="M38" s="83">
        <v>710400</v>
      </c>
      <c r="N38" s="7"/>
      <c r="O38" s="83"/>
      <c r="P38" s="83"/>
      <c r="Q38" s="83"/>
      <c r="R38" s="83"/>
      <c r="S38" s="83"/>
      <c r="T38" s="83"/>
      <c r="U38" s="83"/>
      <c r="V38" s="83"/>
      <c r="W38" s="83"/>
      <c r="X38" s="83"/>
    </row>
    <row r="39" ht="20.25" customHeight="1" spans="1:24">
      <c r="A39" s="154" t="s">
        <v>204</v>
      </c>
      <c r="B39" s="154" t="s">
        <v>70</v>
      </c>
      <c r="C39" s="154" t="s">
        <v>242</v>
      </c>
      <c r="D39" s="154" t="s">
        <v>243</v>
      </c>
      <c r="E39" s="154" t="s">
        <v>103</v>
      </c>
      <c r="F39" s="154" t="s">
        <v>104</v>
      </c>
      <c r="G39" s="154" t="s">
        <v>213</v>
      </c>
      <c r="H39" s="154" t="s">
        <v>214</v>
      </c>
      <c r="I39" s="83">
        <v>621600</v>
      </c>
      <c r="J39" s="83">
        <v>621600</v>
      </c>
      <c r="K39" s="7"/>
      <c r="L39" s="7"/>
      <c r="M39" s="83">
        <v>621600</v>
      </c>
      <c r="N39" s="7"/>
      <c r="O39" s="83"/>
      <c r="P39" s="83"/>
      <c r="Q39" s="83"/>
      <c r="R39" s="83"/>
      <c r="S39" s="83"/>
      <c r="T39" s="83"/>
      <c r="U39" s="83"/>
      <c r="V39" s="83"/>
      <c r="W39" s="83"/>
      <c r="X39" s="83"/>
    </row>
    <row r="40" ht="20.25" customHeight="1" spans="1:24">
      <c r="A40" s="154" t="s">
        <v>204</v>
      </c>
      <c r="B40" s="154" t="s">
        <v>70</v>
      </c>
      <c r="C40" s="154" t="s">
        <v>244</v>
      </c>
      <c r="D40" s="154" t="s">
        <v>245</v>
      </c>
      <c r="E40" s="154" t="s">
        <v>101</v>
      </c>
      <c r="F40" s="154" t="s">
        <v>102</v>
      </c>
      <c r="G40" s="154" t="s">
        <v>246</v>
      </c>
      <c r="H40" s="154" t="s">
        <v>247</v>
      </c>
      <c r="I40" s="83">
        <v>2379600</v>
      </c>
      <c r="J40" s="83">
        <v>2379600</v>
      </c>
      <c r="K40" s="7"/>
      <c r="L40" s="7"/>
      <c r="M40" s="83">
        <v>2379600</v>
      </c>
      <c r="N40" s="7"/>
      <c r="O40" s="83"/>
      <c r="P40" s="83"/>
      <c r="Q40" s="83"/>
      <c r="R40" s="83"/>
      <c r="S40" s="83"/>
      <c r="T40" s="83"/>
      <c r="U40" s="83"/>
      <c r="V40" s="83"/>
      <c r="W40" s="83"/>
      <c r="X40" s="83"/>
    </row>
    <row r="41" ht="20.25" customHeight="1" spans="1:24">
      <c r="A41" s="154" t="s">
        <v>204</v>
      </c>
      <c r="B41" s="154" t="s">
        <v>70</v>
      </c>
      <c r="C41" s="154" t="s">
        <v>244</v>
      </c>
      <c r="D41" s="154" t="s">
        <v>245</v>
      </c>
      <c r="E41" s="154" t="s">
        <v>101</v>
      </c>
      <c r="F41" s="154" t="s">
        <v>102</v>
      </c>
      <c r="G41" s="154" t="s">
        <v>246</v>
      </c>
      <c r="H41" s="154" t="s">
        <v>247</v>
      </c>
      <c r="I41" s="83">
        <v>400.08</v>
      </c>
      <c r="J41" s="83">
        <v>400.08</v>
      </c>
      <c r="K41" s="7"/>
      <c r="L41" s="7"/>
      <c r="M41" s="83">
        <v>400.08</v>
      </c>
      <c r="N41" s="7"/>
      <c r="O41" s="83"/>
      <c r="P41" s="83"/>
      <c r="Q41" s="83"/>
      <c r="R41" s="83"/>
      <c r="S41" s="83"/>
      <c r="T41" s="83"/>
      <c r="U41" s="83"/>
      <c r="V41" s="83"/>
      <c r="W41" s="83"/>
      <c r="X41" s="83"/>
    </row>
    <row r="42" ht="20.25" customHeight="1" spans="1:24">
      <c r="A42" s="154" t="s">
        <v>204</v>
      </c>
      <c r="B42" s="154" t="s">
        <v>70</v>
      </c>
      <c r="C42" s="154" t="s">
        <v>248</v>
      </c>
      <c r="D42" s="154" t="s">
        <v>249</v>
      </c>
      <c r="E42" s="154" t="s">
        <v>113</v>
      </c>
      <c r="F42" s="154" t="s">
        <v>114</v>
      </c>
      <c r="G42" s="154" t="s">
        <v>236</v>
      </c>
      <c r="H42" s="154" t="s">
        <v>237</v>
      </c>
      <c r="I42" s="83">
        <v>237600</v>
      </c>
      <c r="J42" s="83">
        <v>237600</v>
      </c>
      <c r="K42" s="7"/>
      <c r="L42" s="7"/>
      <c r="M42" s="83">
        <v>237600</v>
      </c>
      <c r="N42" s="7"/>
      <c r="O42" s="83"/>
      <c r="P42" s="83"/>
      <c r="Q42" s="83"/>
      <c r="R42" s="83"/>
      <c r="S42" s="83"/>
      <c r="T42" s="83"/>
      <c r="U42" s="83"/>
      <c r="V42" s="83"/>
      <c r="W42" s="83"/>
      <c r="X42" s="83"/>
    </row>
    <row r="43" ht="20.25" customHeight="1" spans="1:24">
      <c r="A43" s="154" t="s">
        <v>204</v>
      </c>
      <c r="B43" s="154" t="s">
        <v>70</v>
      </c>
      <c r="C43" s="154" t="s">
        <v>250</v>
      </c>
      <c r="D43" s="154" t="s">
        <v>251</v>
      </c>
      <c r="E43" s="154" t="s">
        <v>101</v>
      </c>
      <c r="F43" s="154" t="s">
        <v>102</v>
      </c>
      <c r="G43" s="154" t="s">
        <v>236</v>
      </c>
      <c r="H43" s="154" t="s">
        <v>237</v>
      </c>
      <c r="I43" s="83">
        <v>381033</v>
      </c>
      <c r="J43" s="83">
        <v>381033</v>
      </c>
      <c r="K43" s="7"/>
      <c r="L43" s="7"/>
      <c r="M43" s="83">
        <v>381033</v>
      </c>
      <c r="N43" s="7"/>
      <c r="O43" s="83"/>
      <c r="P43" s="83"/>
      <c r="Q43" s="83"/>
      <c r="R43" s="83"/>
      <c r="S43" s="83"/>
      <c r="T43" s="83"/>
      <c r="U43" s="83"/>
      <c r="V43" s="83"/>
      <c r="W43" s="83"/>
      <c r="X43" s="83"/>
    </row>
    <row r="44" ht="17.25" customHeight="1" spans="1:24">
      <c r="A44" s="37" t="s">
        <v>176</v>
      </c>
      <c r="B44" s="38"/>
      <c r="C44" s="155"/>
      <c r="D44" s="155"/>
      <c r="E44" s="155"/>
      <c r="F44" s="155"/>
      <c r="G44" s="155"/>
      <c r="H44" s="156"/>
      <c r="I44" s="83">
        <v>46266188.08</v>
      </c>
      <c r="J44" s="83">
        <v>46266188.08</v>
      </c>
      <c r="K44" s="83"/>
      <c r="L44" s="83"/>
      <c r="M44" s="83">
        <v>46266188.08</v>
      </c>
      <c r="N44" s="83"/>
      <c r="O44" s="83"/>
      <c r="P44" s="83"/>
      <c r="Q44" s="83"/>
      <c r="R44" s="83"/>
      <c r="S44" s="83"/>
      <c r="T44" s="83"/>
      <c r="U44" s="83"/>
      <c r="V44" s="83"/>
      <c r="W44" s="83"/>
      <c r="X44" s="83"/>
    </row>
  </sheetData>
  <mergeCells count="31">
    <mergeCell ref="A2:X2"/>
    <mergeCell ref="A3:H3"/>
    <mergeCell ref="I4:X4"/>
    <mergeCell ref="J5:N5"/>
    <mergeCell ref="O5:Q5"/>
    <mergeCell ref="S5:X5"/>
    <mergeCell ref="A44:H44"/>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0"/>
  <sheetViews>
    <sheetView showZeros="0" tabSelected="1" topLeftCell="A4" workbookViewId="0">
      <selection activeCell="I16" sqref="I16"/>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1:23">
      <c r="B1" s="140"/>
      <c r="E1" s="10"/>
      <c r="F1" s="10"/>
      <c r="G1" s="10"/>
      <c r="H1" s="10"/>
      <c r="U1" s="140"/>
      <c r="W1" s="141" t="s">
        <v>252</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tr">
        <f>"单位名称："&amp;"云南省昆明市第二十四中学"</f>
        <v>单位名称：云南省昆明市第二十四中学</v>
      </c>
      <c r="B3" s="14"/>
      <c r="C3" s="14"/>
      <c r="D3" s="14"/>
      <c r="E3" s="14"/>
      <c r="F3" s="14"/>
      <c r="G3" s="14"/>
      <c r="H3" s="14"/>
      <c r="I3" s="15"/>
      <c r="J3" s="15"/>
      <c r="K3" s="15"/>
      <c r="L3" s="15"/>
      <c r="M3" s="15"/>
      <c r="N3" s="15"/>
      <c r="O3" s="15"/>
      <c r="P3" s="15"/>
      <c r="Q3" s="15"/>
      <c r="U3" s="140"/>
      <c r="W3" s="112" t="s">
        <v>1</v>
      </c>
    </row>
    <row r="4" ht="21.75" customHeight="1" spans="1:23">
      <c r="A4" s="17" t="s">
        <v>253</v>
      </c>
      <c r="B4" s="18" t="s">
        <v>188</v>
      </c>
      <c r="C4" s="17" t="s">
        <v>189</v>
      </c>
      <c r="D4" s="17" t="s">
        <v>254</v>
      </c>
      <c r="E4" s="18" t="s">
        <v>190</v>
      </c>
      <c r="F4" s="18" t="s">
        <v>191</v>
      </c>
      <c r="G4" s="18" t="s">
        <v>255</v>
      </c>
      <c r="H4" s="18" t="s">
        <v>256</v>
      </c>
      <c r="I4" s="19" t="s">
        <v>55</v>
      </c>
      <c r="J4" s="20" t="s">
        <v>257</v>
      </c>
      <c r="K4" s="21"/>
      <c r="L4" s="21"/>
      <c r="M4" s="22"/>
      <c r="N4" s="20" t="s">
        <v>196</v>
      </c>
      <c r="O4" s="21"/>
      <c r="P4" s="22"/>
      <c r="Q4" s="18" t="s">
        <v>61</v>
      </c>
      <c r="R4" s="20" t="s">
        <v>62</v>
      </c>
      <c r="S4" s="21"/>
      <c r="T4" s="21"/>
      <c r="U4" s="21"/>
      <c r="V4" s="21"/>
      <c r="W4" s="22"/>
    </row>
    <row r="5" ht="21.75" customHeight="1" spans="1:23">
      <c r="A5" s="23"/>
      <c r="B5" s="25"/>
      <c r="C5" s="23"/>
      <c r="D5" s="23"/>
      <c r="E5" s="24"/>
      <c r="F5" s="24"/>
      <c r="G5" s="24"/>
      <c r="H5" s="24"/>
      <c r="I5" s="25"/>
      <c r="J5" s="142" t="s">
        <v>58</v>
      </c>
      <c r="K5" s="143"/>
      <c r="L5" s="18" t="s">
        <v>59</v>
      </c>
      <c r="M5" s="18" t="s">
        <v>60</v>
      </c>
      <c r="N5" s="18" t="s">
        <v>58</v>
      </c>
      <c r="O5" s="18" t="s">
        <v>59</v>
      </c>
      <c r="P5" s="18" t="s">
        <v>60</v>
      </c>
      <c r="Q5" s="24"/>
      <c r="R5" s="18" t="s">
        <v>57</v>
      </c>
      <c r="S5" s="18" t="s">
        <v>64</v>
      </c>
      <c r="T5" s="18" t="s">
        <v>202</v>
      </c>
      <c r="U5" s="18" t="s">
        <v>66</v>
      </c>
      <c r="V5" s="18" t="s">
        <v>67</v>
      </c>
      <c r="W5" s="18" t="s">
        <v>68</v>
      </c>
    </row>
    <row r="6" ht="21" customHeight="1" spans="1:23">
      <c r="A6" s="25"/>
      <c r="B6" s="25"/>
      <c r="C6" s="25"/>
      <c r="D6" s="25"/>
      <c r="E6" s="25"/>
      <c r="F6" s="25"/>
      <c r="G6" s="25"/>
      <c r="H6" s="25"/>
      <c r="I6" s="25"/>
      <c r="J6" s="144" t="s">
        <v>57</v>
      </c>
      <c r="K6" s="145"/>
      <c r="L6" s="25"/>
      <c r="M6" s="25"/>
      <c r="N6" s="25"/>
      <c r="O6" s="25"/>
      <c r="P6" s="25"/>
      <c r="Q6" s="25"/>
      <c r="R6" s="25"/>
      <c r="S6" s="25"/>
      <c r="T6" s="25"/>
      <c r="U6" s="25"/>
      <c r="V6" s="25"/>
      <c r="W6" s="25"/>
    </row>
    <row r="7" ht="39.75" customHeight="1" spans="1:23">
      <c r="A7" s="26"/>
      <c r="B7" s="28"/>
      <c r="C7" s="26"/>
      <c r="D7" s="26"/>
      <c r="E7" s="27"/>
      <c r="F7" s="27"/>
      <c r="G7" s="27"/>
      <c r="H7" s="27"/>
      <c r="I7" s="28"/>
      <c r="J7" s="68" t="s">
        <v>57</v>
      </c>
      <c r="K7" s="68" t="s">
        <v>258</v>
      </c>
      <c r="L7" s="27"/>
      <c r="M7" s="27"/>
      <c r="N7" s="27"/>
      <c r="O7" s="27"/>
      <c r="P7" s="27"/>
      <c r="Q7" s="27"/>
      <c r="R7" s="27"/>
      <c r="S7" s="27"/>
      <c r="T7" s="27"/>
      <c r="U7" s="28"/>
      <c r="V7" s="27"/>
      <c r="W7" s="27"/>
    </row>
    <row r="8" ht="15" customHeight="1" spans="1:23">
      <c r="A8" s="29">
        <v>1</v>
      </c>
      <c r="B8" s="29">
        <v>2</v>
      </c>
      <c r="C8" s="29">
        <v>3</v>
      </c>
      <c r="D8" s="29">
        <v>4</v>
      </c>
      <c r="E8" s="29">
        <v>5</v>
      </c>
      <c r="F8" s="29">
        <v>6</v>
      </c>
      <c r="G8" s="29">
        <v>7</v>
      </c>
      <c r="H8" s="29">
        <v>8</v>
      </c>
      <c r="I8" s="29">
        <v>9</v>
      </c>
      <c r="J8" s="29">
        <v>10</v>
      </c>
      <c r="K8" s="29">
        <v>11</v>
      </c>
      <c r="L8" s="30">
        <v>12</v>
      </c>
      <c r="M8" s="30">
        <v>13</v>
      </c>
      <c r="N8" s="30">
        <v>14</v>
      </c>
      <c r="O8" s="30">
        <v>15</v>
      </c>
      <c r="P8" s="30">
        <v>16</v>
      </c>
      <c r="Q8" s="30">
        <v>17</v>
      </c>
      <c r="R8" s="30">
        <v>18</v>
      </c>
      <c r="S8" s="30">
        <v>19</v>
      </c>
      <c r="T8" s="30">
        <v>20</v>
      </c>
      <c r="U8" s="29">
        <v>21</v>
      </c>
      <c r="V8" s="30">
        <v>22</v>
      </c>
      <c r="W8" s="29">
        <v>23</v>
      </c>
    </row>
    <row r="9" ht="21.75" customHeight="1" spans="1:23">
      <c r="A9" s="70" t="s">
        <v>259</v>
      </c>
      <c r="B9" s="70" t="s">
        <v>260</v>
      </c>
      <c r="C9" s="70" t="s">
        <v>261</v>
      </c>
      <c r="D9" s="70" t="s">
        <v>70</v>
      </c>
      <c r="E9" s="70" t="s">
        <v>101</v>
      </c>
      <c r="F9" s="70" t="s">
        <v>102</v>
      </c>
      <c r="G9" s="70" t="s">
        <v>262</v>
      </c>
      <c r="H9" s="70" t="s">
        <v>263</v>
      </c>
      <c r="I9" s="83">
        <v>50000</v>
      </c>
      <c r="J9" s="83">
        <v>50000</v>
      </c>
      <c r="K9" s="83">
        <v>50000</v>
      </c>
      <c r="L9" s="83"/>
      <c r="M9" s="83"/>
      <c r="N9" s="83"/>
      <c r="O9" s="83"/>
      <c r="P9" s="83"/>
      <c r="Q9" s="83"/>
      <c r="R9" s="83"/>
      <c r="S9" s="83"/>
      <c r="T9" s="83"/>
      <c r="U9" s="83"/>
      <c r="V9" s="83"/>
      <c r="W9" s="83"/>
    </row>
    <row r="10" ht="21.75" customHeight="1" spans="1:23">
      <c r="A10" s="70" t="s">
        <v>264</v>
      </c>
      <c r="B10" s="70" t="s">
        <v>265</v>
      </c>
      <c r="C10" s="70" t="s">
        <v>266</v>
      </c>
      <c r="D10" s="70" t="s">
        <v>70</v>
      </c>
      <c r="E10" s="70" t="s">
        <v>101</v>
      </c>
      <c r="F10" s="70" t="s">
        <v>102</v>
      </c>
      <c r="G10" s="70" t="s">
        <v>267</v>
      </c>
      <c r="H10" s="70" t="s">
        <v>268</v>
      </c>
      <c r="I10" s="83">
        <v>201415.68</v>
      </c>
      <c r="J10" s="83">
        <v>201415.68</v>
      </c>
      <c r="K10" s="83">
        <v>201415.68</v>
      </c>
      <c r="L10" s="83"/>
      <c r="M10" s="83"/>
      <c r="N10" s="83"/>
      <c r="O10" s="83"/>
      <c r="P10" s="83"/>
      <c r="Q10" s="83"/>
      <c r="R10" s="83"/>
      <c r="S10" s="83"/>
      <c r="T10" s="83"/>
      <c r="U10" s="83"/>
      <c r="V10" s="83"/>
      <c r="W10" s="83"/>
    </row>
    <row r="11" ht="21.75" customHeight="1" spans="1:23">
      <c r="A11" s="70" t="s">
        <v>264</v>
      </c>
      <c r="B11" s="70" t="s">
        <v>265</v>
      </c>
      <c r="C11" s="70" t="s">
        <v>266</v>
      </c>
      <c r="D11" s="70" t="s">
        <v>70</v>
      </c>
      <c r="E11" s="70" t="s">
        <v>101</v>
      </c>
      <c r="F11" s="70" t="s">
        <v>102</v>
      </c>
      <c r="G11" s="70" t="s">
        <v>269</v>
      </c>
      <c r="H11" s="70" t="s">
        <v>270</v>
      </c>
      <c r="I11" s="83">
        <v>6016</v>
      </c>
      <c r="J11" s="83">
        <v>6016</v>
      </c>
      <c r="K11" s="83">
        <v>6016</v>
      </c>
      <c r="L11" s="83"/>
      <c r="M11" s="83"/>
      <c r="N11" s="83"/>
      <c r="O11" s="83"/>
      <c r="P11" s="83"/>
      <c r="Q11" s="83"/>
      <c r="R11" s="83"/>
      <c r="S11" s="83"/>
      <c r="T11" s="83"/>
      <c r="U11" s="83"/>
      <c r="V11" s="83"/>
      <c r="W11" s="83"/>
    </row>
    <row r="12" ht="21.75" customHeight="1" spans="1:23">
      <c r="A12" s="70" t="s">
        <v>264</v>
      </c>
      <c r="B12" s="70" t="s">
        <v>271</v>
      </c>
      <c r="C12" s="70" t="s">
        <v>272</v>
      </c>
      <c r="D12" s="70" t="s">
        <v>70</v>
      </c>
      <c r="E12" s="70" t="s">
        <v>107</v>
      </c>
      <c r="F12" s="70" t="s">
        <v>108</v>
      </c>
      <c r="G12" s="70" t="s">
        <v>232</v>
      </c>
      <c r="H12" s="70" t="s">
        <v>233</v>
      </c>
      <c r="I12" s="83">
        <v>5376</v>
      </c>
      <c r="J12" s="83">
        <v>5376</v>
      </c>
      <c r="K12" s="83">
        <v>5376</v>
      </c>
      <c r="L12" s="83"/>
      <c r="M12" s="83"/>
      <c r="N12" s="83"/>
      <c r="O12" s="83"/>
      <c r="P12" s="83"/>
      <c r="Q12" s="83"/>
      <c r="R12" s="83"/>
      <c r="S12" s="83"/>
      <c r="T12" s="83"/>
      <c r="U12" s="83"/>
      <c r="V12" s="83"/>
      <c r="W12" s="83"/>
    </row>
    <row r="13" ht="21.75" customHeight="1" spans="1:23">
      <c r="A13" s="70" t="s">
        <v>264</v>
      </c>
      <c r="B13" s="70" t="s">
        <v>273</v>
      </c>
      <c r="C13" s="70" t="s">
        <v>274</v>
      </c>
      <c r="D13" s="70" t="s">
        <v>70</v>
      </c>
      <c r="E13" s="70" t="s">
        <v>103</v>
      </c>
      <c r="F13" s="70" t="s">
        <v>104</v>
      </c>
      <c r="G13" s="70" t="s">
        <v>232</v>
      </c>
      <c r="H13" s="70" t="s">
        <v>233</v>
      </c>
      <c r="I13" s="83">
        <v>138000</v>
      </c>
      <c r="J13" s="83">
        <v>138000</v>
      </c>
      <c r="K13" s="83">
        <v>138000</v>
      </c>
      <c r="L13" s="83"/>
      <c r="M13" s="83"/>
      <c r="N13" s="83"/>
      <c r="O13" s="83"/>
      <c r="P13" s="83"/>
      <c r="Q13" s="83"/>
      <c r="R13" s="83"/>
      <c r="S13" s="83"/>
      <c r="T13" s="83"/>
      <c r="U13" s="83"/>
      <c r="V13" s="83"/>
      <c r="W13" s="83"/>
    </row>
    <row r="14" ht="21.75" customHeight="1" spans="1:23">
      <c r="A14" s="70" t="s">
        <v>264</v>
      </c>
      <c r="B14" s="70" t="s">
        <v>273</v>
      </c>
      <c r="C14" s="70" t="s">
        <v>274</v>
      </c>
      <c r="D14" s="70" t="s">
        <v>70</v>
      </c>
      <c r="E14" s="70" t="s">
        <v>103</v>
      </c>
      <c r="F14" s="70" t="s">
        <v>104</v>
      </c>
      <c r="G14" s="70" t="s">
        <v>275</v>
      </c>
      <c r="H14" s="70" t="s">
        <v>276</v>
      </c>
      <c r="I14" s="83">
        <v>150000</v>
      </c>
      <c r="J14" s="83">
        <v>150000</v>
      </c>
      <c r="K14" s="83">
        <v>150000</v>
      </c>
      <c r="L14" s="83"/>
      <c r="M14" s="83"/>
      <c r="N14" s="83"/>
      <c r="O14" s="83"/>
      <c r="P14" s="83"/>
      <c r="Q14" s="83"/>
      <c r="R14" s="83"/>
      <c r="S14" s="83"/>
      <c r="T14" s="83"/>
      <c r="U14" s="83"/>
      <c r="V14" s="83"/>
      <c r="W14" s="83"/>
    </row>
    <row r="15" ht="21.75" customHeight="1" spans="1:23">
      <c r="A15" s="70" t="s">
        <v>264</v>
      </c>
      <c r="B15" s="70" t="s">
        <v>273</v>
      </c>
      <c r="C15" s="70" t="s">
        <v>274</v>
      </c>
      <c r="D15" s="70" t="s">
        <v>70</v>
      </c>
      <c r="E15" s="70" t="s">
        <v>103</v>
      </c>
      <c r="F15" s="70" t="s">
        <v>104</v>
      </c>
      <c r="G15" s="70" t="s">
        <v>277</v>
      </c>
      <c r="H15" s="70" t="s">
        <v>278</v>
      </c>
      <c r="I15" s="83">
        <v>310500</v>
      </c>
      <c r="J15" s="83">
        <v>310500</v>
      </c>
      <c r="K15" s="83">
        <v>310500</v>
      </c>
      <c r="L15" s="83"/>
      <c r="M15" s="83"/>
      <c r="N15" s="83"/>
      <c r="O15" s="83"/>
      <c r="P15" s="83"/>
      <c r="Q15" s="83"/>
      <c r="R15" s="83"/>
      <c r="S15" s="83"/>
      <c r="T15" s="83"/>
      <c r="U15" s="83"/>
      <c r="V15" s="83"/>
      <c r="W15" s="83"/>
    </row>
    <row r="16" ht="21.75" customHeight="1" spans="1:23">
      <c r="A16" s="70" t="s">
        <v>264</v>
      </c>
      <c r="B16" s="70" t="s">
        <v>273</v>
      </c>
      <c r="C16" s="70" t="s">
        <v>274</v>
      </c>
      <c r="D16" s="70" t="s">
        <v>70</v>
      </c>
      <c r="E16" s="70" t="s">
        <v>103</v>
      </c>
      <c r="F16" s="70" t="s">
        <v>104</v>
      </c>
      <c r="G16" s="70" t="s">
        <v>279</v>
      </c>
      <c r="H16" s="70" t="s">
        <v>280</v>
      </c>
      <c r="I16" s="83">
        <v>288000</v>
      </c>
      <c r="J16" s="83">
        <v>288000</v>
      </c>
      <c r="K16" s="83">
        <v>288000</v>
      </c>
      <c r="L16" s="83"/>
      <c r="M16" s="83"/>
      <c r="N16" s="83"/>
      <c r="O16" s="83"/>
      <c r="P16" s="83"/>
      <c r="Q16" s="83"/>
      <c r="R16" s="83"/>
      <c r="S16" s="83"/>
      <c r="T16" s="83"/>
      <c r="U16" s="83"/>
      <c r="V16" s="83"/>
      <c r="W16" s="83"/>
    </row>
    <row r="17" ht="21.75" customHeight="1" spans="1:23">
      <c r="A17" s="70" t="s">
        <v>264</v>
      </c>
      <c r="B17" s="70" t="s">
        <v>273</v>
      </c>
      <c r="C17" s="70" t="s">
        <v>274</v>
      </c>
      <c r="D17" s="70" t="s">
        <v>70</v>
      </c>
      <c r="E17" s="70" t="s">
        <v>103</v>
      </c>
      <c r="F17" s="70" t="s">
        <v>104</v>
      </c>
      <c r="G17" s="70" t="s">
        <v>281</v>
      </c>
      <c r="H17" s="70" t="s">
        <v>282</v>
      </c>
      <c r="I17" s="83">
        <v>763500</v>
      </c>
      <c r="J17" s="83">
        <v>763500</v>
      </c>
      <c r="K17" s="83">
        <v>763500</v>
      </c>
      <c r="L17" s="83"/>
      <c r="M17" s="83"/>
      <c r="N17" s="83"/>
      <c r="O17" s="83"/>
      <c r="P17" s="83"/>
      <c r="Q17" s="83"/>
      <c r="R17" s="83"/>
      <c r="S17" s="83"/>
      <c r="T17" s="83"/>
      <c r="U17" s="83"/>
      <c r="V17" s="83"/>
      <c r="W17" s="83"/>
    </row>
    <row r="18" ht="21.75" customHeight="1" spans="1:23">
      <c r="A18" s="70" t="s">
        <v>283</v>
      </c>
      <c r="B18" s="70" t="s">
        <v>284</v>
      </c>
      <c r="C18" s="70" t="s">
        <v>285</v>
      </c>
      <c r="D18" s="70" t="s">
        <v>70</v>
      </c>
      <c r="E18" s="70" t="s">
        <v>136</v>
      </c>
      <c r="F18" s="70" t="s">
        <v>137</v>
      </c>
      <c r="G18" s="70" t="s">
        <v>232</v>
      </c>
      <c r="H18" s="70" t="s">
        <v>233</v>
      </c>
      <c r="I18" s="83">
        <v>50000</v>
      </c>
      <c r="J18" s="83"/>
      <c r="K18" s="83"/>
      <c r="L18" s="83"/>
      <c r="M18" s="83"/>
      <c r="N18" s="83"/>
      <c r="O18" s="83">
        <v>50000</v>
      </c>
      <c r="P18" s="83"/>
      <c r="Q18" s="83"/>
      <c r="R18" s="83"/>
      <c r="S18" s="83"/>
      <c r="T18" s="83"/>
      <c r="U18" s="83"/>
      <c r="V18" s="83"/>
      <c r="W18" s="83"/>
    </row>
    <row r="19" ht="21.75" customHeight="1" spans="1:23">
      <c r="A19" s="70" t="s">
        <v>283</v>
      </c>
      <c r="B19" s="70" t="s">
        <v>286</v>
      </c>
      <c r="C19" s="70" t="s">
        <v>287</v>
      </c>
      <c r="D19" s="70" t="s">
        <v>70</v>
      </c>
      <c r="E19" s="70" t="s">
        <v>101</v>
      </c>
      <c r="F19" s="70" t="s">
        <v>102</v>
      </c>
      <c r="G19" s="70" t="s">
        <v>288</v>
      </c>
      <c r="H19" s="70" t="s">
        <v>289</v>
      </c>
      <c r="I19" s="83">
        <v>1600000</v>
      </c>
      <c r="J19" s="83"/>
      <c r="K19" s="83"/>
      <c r="L19" s="83"/>
      <c r="M19" s="83"/>
      <c r="N19" s="83"/>
      <c r="O19" s="83"/>
      <c r="P19" s="83"/>
      <c r="Q19" s="83"/>
      <c r="R19" s="83">
        <v>1600000</v>
      </c>
      <c r="S19" s="83"/>
      <c r="T19" s="83"/>
      <c r="U19" s="83"/>
      <c r="V19" s="83"/>
      <c r="W19" s="83">
        <v>1600000</v>
      </c>
    </row>
    <row r="20" ht="18.75" customHeight="1" spans="1:23">
      <c r="A20" s="37" t="s">
        <v>176</v>
      </c>
      <c r="B20" s="38"/>
      <c r="C20" s="38"/>
      <c r="D20" s="38"/>
      <c r="E20" s="38"/>
      <c r="F20" s="38"/>
      <c r="G20" s="38"/>
      <c r="H20" s="39"/>
      <c r="I20" s="83">
        <v>3562807.68</v>
      </c>
      <c r="J20" s="83">
        <v>1912807.68</v>
      </c>
      <c r="K20" s="83">
        <v>1912807.68</v>
      </c>
      <c r="L20" s="83"/>
      <c r="M20" s="83"/>
      <c r="N20" s="83"/>
      <c r="O20" s="83">
        <v>50000</v>
      </c>
      <c r="P20" s="83"/>
      <c r="Q20" s="83"/>
      <c r="R20" s="83">
        <v>1600000</v>
      </c>
      <c r="S20" s="83"/>
      <c r="T20" s="83"/>
      <c r="U20" s="83"/>
      <c r="V20" s="83"/>
      <c r="W20" s="83">
        <v>1600000</v>
      </c>
    </row>
  </sheetData>
  <mergeCells count="28">
    <mergeCell ref="A2:W2"/>
    <mergeCell ref="A3:H3"/>
    <mergeCell ref="J4:M4"/>
    <mergeCell ref="N4:P4"/>
    <mergeCell ref="R4:W4"/>
    <mergeCell ref="A20:H2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3"/>
  <sheetViews>
    <sheetView showZeros="0" workbookViewId="0">
      <selection activeCell="A1" sqref="A1"/>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10">
      <c r="J1" s="11" t="s">
        <v>290</v>
      </c>
    </row>
    <row r="2" ht="39.75" customHeight="1" spans="1:10">
      <c r="A2" s="66" t="str">
        <f>"2026"&amp;"年部门项目支出绩效目标表"</f>
        <v>2026年部门项目支出绩效目标表</v>
      </c>
      <c r="B2" s="12"/>
      <c r="C2" s="12"/>
      <c r="D2" s="12"/>
      <c r="E2" s="12"/>
      <c r="F2" s="67"/>
      <c r="G2" s="12"/>
      <c r="H2" s="67"/>
      <c r="I2" s="67"/>
      <c r="J2" s="12"/>
    </row>
    <row r="3" ht="17.25" customHeight="1" spans="1:10">
      <c r="A3" s="13" t="str">
        <f>"单位名称："&amp;"云南省昆明市第二十四中学"</f>
        <v>单位名称：云南省昆明市第二十四中学</v>
      </c>
    </row>
    <row r="4" ht="44.25" customHeight="1" spans="1:10">
      <c r="A4" s="68" t="s">
        <v>189</v>
      </c>
      <c r="B4" s="68" t="s">
        <v>291</v>
      </c>
      <c r="C4" s="68" t="s">
        <v>292</v>
      </c>
      <c r="D4" s="68" t="s">
        <v>293</v>
      </c>
      <c r="E4" s="68" t="s">
        <v>294</v>
      </c>
      <c r="F4" s="69" t="s">
        <v>295</v>
      </c>
      <c r="G4" s="68" t="s">
        <v>296</v>
      </c>
      <c r="H4" s="69" t="s">
        <v>297</v>
      </c>
      <c r="I4" s="69" t="s">
        <v>298</v>
      </c>
      <c r="J4" s="68" t="s">
        <v>299</v>
      </c>
    </row>
    <row r="5" ht="18.75" customHeight="1" spans="1:10">
      <c r="A5" s="138">
        <v>1</v>
      </c>
      <c r="B5" s="138">
        <v>2</v>
      </c>
      <c r="C5" s="138">
        <v>3</v>
      </c>
      <c r="D5" s="138">
        <v>4</v>
      </c>
      <c r="E5" s="138">
        <v>5</v>
      </c>
      <c r="F5" s="30">
        <v>6</v>
      </c>
      <c r="G5" s="138">
        <v>7</v>
      </c>
      <c r="H5" s="30">
        <v>8</v>
      </c>
      <c r="I5" s="30">
        <v>9</v>
      </c>
      <c r="J5" s="138">
        <v>10</v>
      </c>
    </row>
    <row r="6" ht="42" customHeight="1" spans="1:10">
      <c r="A6" s="31" t="s">
        <v>70</v>
      </c>
      <c r="B6" s="70"/>
      <c r="C6" s="70"/>
      <c r="D6" s="70"/>
      <c r="E6" s="57"/>
      <c r="F6" s="71"/>
      <c r="G6" s="57"/>
      <c r="H6" s="71"/>
      <c r="I6" s="71"/>
      <c r="J6" s="57"/>
    </row>
    <row r="7" ht="42" customHeight="1" spans="1:10">
      <c r="A7" s="139" t="s">
        <v>274</v>
      </c>
      <c r="B7" s="32" t="s">
        <v>300</v>
      </c>
      <c r="C7" s="32" t="s">
        <v>301</v>
      </c>
      <c r="D7" s="32" t="s">
        <v>302</v>
      </c>
      <c r="E7" s="31" t="s">
        <v>303</v>
      </c>
      <c r="F7" s="32" t="s">
        <v>304</v>
      </c>
      <c r="G7" s="31" t="s">
        <v>305</v>
      </c>
      <c r="H7" s="32" t="s">
        <v>306</v>
      </c>
      <c r="I7" s="32" t="s">
        <v>307</v>
      </c>
      <c r="J7" s="31" t="s">
        <v>308</v>
      </c>
    </row>
    <row r="8" ht="42" customHeight="1" spans="1:10">
      <c r="A8" s="139" t="s">
        <v>274</v>
      </c>
      <c r="B8" s="32" t="s">
        <v>300</v>
      </c>
      <c r="C8" s="32" t="s">
        <v>301</v>
      </c>
      <c r="D8" s="32" t="s">
        <v>309</v>
      </c>
      <c r="E8" s="31" t="s">
        <v>310</v>
      </c>
      <c r="F8" s="32" t="s">
        <v>311</v>
      </c>
      <c r="G8" s="31" t="s">
        <v>312</v>
      </c>
      <c r="H8" s="32" t="s">
        <v>306</v>
      </c>
      <c r="I8" s="32" t="s">
        <v>307</v>
      </c>
      <c r="J8" s="31" t="s">
        <v>313</v>
      </c>
    </row>
    <row r="9" ht="42" customHeight="1" spans="1:10">
      <c r="A9" s="139" t="s">
        <v>274</v>
      </c>
      <c r="B9" s="32" t="s">
        <v>300</v>
      </c>
      <c r="C9" s="32" t="s">
        <v>301</v>
      </c>
      <c r="D9" s="32" t="s">
        <v>314</v>
      </c>
      <c r="E9" s="31" t="s">
        <v>315</v>
      </c>
      <c r="F9" s="32" t="s">
        <v>304</v>
      </c>
      <c r="G9" s="31" t="s">
        <v>316</v>
      </c>
      <c r="H9" s="32" t="s">
        <v>317</v>
      </c>
      <c r="I9" s="32" t="s">
        <v>318</v>
      </c>
      <c r="J9" s="31" t="s">
        <v>319</v>
      </c>
    </row>
    <row r="10" ht="42" customHeight="1" spans="1:10">
      <c r="A10" s="139" t="s">
        <v>274</v>
      </c>
      <c r="B10" s="32" t="s">
        <v>300</v>
      </c>
      <c r="C10" s="32" t="s">
        <v>320</v>
      </c>
      <c r="D10" s="32" t="s">
        <v>321</v>
      </c>
      <c r="E10" s="31" t="s">
        <v>322</v>
      </c>
      <c r="F10" s="32" t="s">
        <v>311</v>
      </c>
      <c r="G10" s="31" t="s">
        <v>312</v>
      </c>
      <c r="H10" s="32" t="s">
        <v>306</v>
      </c>
      <c r="I10" s="32" t="s">
        <v>307</v>
      </c>
      <c r="J10" s="31" t="s">
        <v>323</v>
      </c>
    </row>
    <row r="11" ht="42" customHeight="1" spans="1:10">
      <c r="A11" s="139" t="s">
        <v>274</v>
      </c>
      <c r="B11" s="32" t="s">
        <v>300</v>
      </c>
      <c r="C11" s="32" t="s">
        <v>324</v>
      </c>
      <c r="D11" s="32" t="s">
        <v>325</v>
      </c>
      <c r="E11" s="31" t="s">
        <v>326</v>
      </c>
      <c r="F11" s="32" t="s">
        <v>311</v>
      </c>
      <c r="G11" s="31" t="s">
        <v>312</v>
      </c>
      <c r="H11" s="32" t="s">
        <v>306</v>
      </c>
      <c r="I11" s="32" t="s">
        <v>307</v>
      </c>
      <c r="J11" s="31" t="s">
        <v>327</v>
      </c>
    </row>
    <row r="12" ht="42" customHeight="1" spans="1:10">
      <c r="A12" s="139" t="s">
        <v>274</v>
      </c>
      <c r="B12" s="32" t="s">
        <v>300</v>
      </c>
      <c r="C12" s="32" t="s">
        <v>328</v>
      </c>
      <c r="D12" s="32" t="s">
        <v>329</v>
      </c>
      <c r="E12" s="31" t="s">
        <v>330</v>
      </c>
      <c r="F12" s="32" t="s">
        <v>304</v>
      </c>
      <c r="G12" s="31" t="s">
        <v>331</v>
      </c>
      <c r="H12" s="32" t="s">
        <v>332</v>
      </c>
      <c r="I12" s="32" t="s">
        <v>307</v>
      </c>
      <c r="J12" s="31" t="s">
        <v>333</v>
      </c>
    </row>
    <row r="13" ht="42" customHeight="1" spans="1:10">
      <c r="A13" s="139" t="s">
        <v>261</v>
      </c>
      <c r="B13" s="32" t="s">
        <v>334</v>
      </c>
      <c r="C13" s="32" t="s">
        <v>301</v>
      </c>
      <c r="D13" s="32" t="s">
        <v>314</v>
      </c>
      <c r="E13" s="31" t="s">
        <v>335</v>
      </c>
      <c r="F13" s="32" t="s">
        <v>304</v>
      </c>
      <c r="G13" s="31" t="s">
        <v>336</v>
      </c>
      <c r="H13" s="32" t="s">
        <v>337</v>
      </c>
      <c r="I13" s="32" t="s">
        <v>307</v>
      </c>
      <c r="J13" s="31" t="s">
        <v>335</v>
      </c>
    </row>
    <row r="14" ht="42" customHeight="1" spans="1:10">
      <c r="A14" s="139" t="s">
        <v>261</v>
      </c>
      <c r="B14" s="32" t="s">
        <v>334</v>
      </c>
      <c r="C14" s="32" t="s">
        <v>320</v>
      </c>
      <c r="D14" s="32" t="s">
        <v>321</v>
      </c>
      <c r="E14" s="31" t="s">
        <v>338</v>
      </c>
      <c r="F14" s="32" t="s">
        <v>304</v>
      </c>
      <c r="G14" s="31" t="s">
        <v>305</v>
      </c>
      <c r="H14" s="32" t="s">
        <v>306</v>
      </c>
      <c r="I14" s="32" t="s">
        <v>307</v>
      </c>
      <c r="J14" s="31" t="s">
        <v>338</v>
      </c>
    </row>
    <row r="15" ht="42" customHeight="1" spans="1:10">
      <c r="A15" s="139" t="s">
        <v>261</v>
      </c>
      <c r="B15" s="32" t="s">
        <v>334</v>
      </c>
      <c r="C15" s="32" t="s">
        <v>324</v>
      </c>
      <c r="D15" s="32" t="s">
        <v>325</v>
      </c>
      <c r="E15" s="31" t="s">
        <v>325</v>
      </c>
      <c r="F15" s="32" t="s">
        <v>311</v>
      </c>
      <c r="G15" s="31" t="s">
        <v>339</v>
      </c>
      <c r="H15" s="32" t="s">
        <v>306</v>
      </c>
      <c r="I15" s="32" t="s">
        <v>307</v>
      </c>
      <c r="J15" s="31" t="s">
        <v>325</v>
      </c>
    </row>
    <row r="16" ht="42" customHeight="1" spans="1:10">
      <c r="A16" s="139" t="s">
        <v>266</v>
      </c>
      <c r="B16" s="32" t="s">
        <v>340</v>
      </c>
      <c r="C16" s="32" t="s">
        <v>301</v>
      </c>
      <c r="D16" s="32" t="s">
        <v>302</v>
      </c>
      <c r="E16" s="31" t="s">
        <v>303</v>
      </c>
      <c r="F16" s="32" t="s">
        <v>311</v>
      </c>
      <c r="G16" s="31" t="s">
        <v>305</v>
      </c>
      <c r="H16" s="32" t="s">
        <v>306</v>
      </c>
      <c r="I16" s="32" t="s">
        <v>307</v>
      </c>
      <c r="J16" s="31" t="s">
        <v>308</v>
      </c>
    </row>
    <row r="17" ht="42" customHeight="1" spans="1:10">
      <c r="A17" s="139" t="s">
        <v>266</v>
      </c>
      <c r="B17" s="32" t="s">
        <v>340</v>
      </c>
      <c r="C17" s="32" t="s">
        <v>301</v>
      </c>
      <c r="D17" s="32" t="s">
        <v>309</v>
      </c>
      <c r="E17" s="31" t="s">
        <v>310</v>
      </c>
      <c r="F17" s="32" t="s">
        <v>304</v>
      </c>
      <c r="G17" s="31" t="s">
        <v>312</v>
      </c>
      <c r="H17" s="32" t="s">
        <v>306</v>
      </c>
      <c r="I17" s="32" t="s">
        <v>307</v>
      </c>
      <c r="J17" s="31" t="s">
        <v>313</v>
      </c>
    </row>
    <row r="18" ht="42" customHeight="1" spans="1:10">
      <c r="A18" s="139" t="s">
        <v>266</v>
      </c>
      <c r="B18" s="32" t="s">
        <v>340</v>
      </c>
      <c r="C18" s="32" t="s">
        <v>301</v>
      </c>
      <c r="D18" s="32" t="s">
        <v>314</v>
      </c>
      <c r="E18" s="31" t="s">
        <v>315</v>
      </c>
      <c r="F18" s="32" t="s">
        <v>304</v>
      </c>
      <c r="G18" s="31" t="s">
        <v>316</v>
      </c>
      <c r="H18" s="32" t="s">
        <v>317</v>
      </c>
      <c r="I18" s="32" t="s">
        <v>318</v>
      </c>
      <c r="J18" s="31" t="s">
        <v>319</v>
      </c>
    </row>
    <row r="19" ht="42" customHeight="1" spans="1:10">
      <c r="A19" s="139" t="s">
        <v>266</v>
      </c>
      <c r="B19" s="32" t="s">
        <v>340</v>
      </c>
      <c r="C19" s="32" t="s">
        <v>320</v>
      </c>
      <c r="D19" s="32" t="s">
        <v>321</v>
      </c>
      <c r="E19" s="31" t="s">
        <v>341</v>
      </c>
      <c r="F19" s="32" t="s">
        <v>311</v>
      </c>
      <c r="G19" s="31" t="s">
        <v>312</v>
      </c>
      <c r="H19" s="32" t="s">
        <v>306</v>
      </c>
      <c r="I19" s="32" t="s">
        <v>307</v>
      </c>
      <c r="J19" s="31" t="s">
        <v>342</v>
      </c>
    </row>
    <row r="20" ht="42" customHeight="1" spans="1:10">
      <c r="A20" s="139" t="s">
        <v>266</v>
      </c>
      <c r="B20" s="32" t="s">
        <v>340</v>
      </c>
      <c r="C20" s="32" t="s">
        <v>324</v>
      </c>
      <c r="D20" s="32" t="s">
        <v>325</v>
      </c>
      <c r="E20" s="31" t="s">
        <v>326</v>
      </c>
      <c r="F20" s="32" t="s">
        <v>311</v>
      </c>
      <c r="G20" s="31" t="s">
        <v>312</v>
      </c>
      <c r="H20" s="32" t="s">
        <v>306</v>
      </c>
      <c r="I20" s="32" t="s">
        <v>307</v>
      </c>
      <c r="J20" s="31" t="s">
        <v>343</v>
      </c>
    </row>
    <row r="21" ht="42" customHeight="1" spans="1:10">
      <c r="A21" s="139" t="s">
        <v>266</v>
      </c>
      <c r="B21" s="32" t="s">
        <v>340</v>
      </c>
      <c r="C21" s="32" t="s">
        <v>328</v>
      </c>
      <c r="D21" s="32" t="s">
        <v>329</v>
      </c>
      <c r="E21" s="31" t="s">
        <v>344</v>
      </c>
      <c r="F21" s="32" t="s">
        <v>304</v>
      </c>
      <c r="G21" s="31" t="s">
        <v>345</v>
      </c>
      <c r="H21" s="32" t="s">
        <v>332</v>
      </c>
      <c r="I21" s="32" t="s">
        <v>307</v>
      </c>
      <c r="J21" s="31" t="s">
        <v>346</v>
      </c>
    </row>
    <row r="22" ht="42" customHeight="1" spans="1:10">
      <c r="A22" s="139" t="s">
        <v>287</v>
      </c>
      <c r="B22" s="32" t="s">
        <v>347</v>
      </c>
      <c r="C22" s="32" t="s">
        <v>301</v>
      </c>
      <c r="D22" s="32" t="s">
        <v>302</v>
      </c>
      <c r="E22" s="31" t="s">
        <v>348</v>
      </c>
      <c r="F22" s="32" t="s">
        <v>304</v>
      </c>
      <c r="G22" s="31" t="s">
        <v>305</v>
      </c>
      <c r="H22" s="32" t="s">
        <v>306</v>
      </c>
      <c r="I22" s="32" t="s">
        <v>307</v>
      </c>
      <c r="J22" s="31" t="s">
        <v>349</v>
      </c>
    </row>
    <row r="23" ht="42" customHeight="1" spans="1:10">
      <c r="A23" s="139" t="s">
        <v>287</v>
      </c>
      <c r="B23" s="32" t="s">
        <v>347</v>
      </c>
      <c r="C23" s="32" t="s">
        <v>301</v>
      </c>
      <c r="D23" s="32" t="s">
        <v>309</v>
      </c>
      <c r="E23" s="31" t="s">
        <v>350</v>
      </c>
      <c r="F23" s="32" t="s">
        <v>311</v>
      </c>
      <c r="G23" s="31" t="s">
        <v>312</v>
      </c>
      <c r="H23" s="32" t="s">
        <v>306</v>
      </c>
      <c r="I23" s="32" t="s">
        <v>307</v>
      </c>
      <c r="J23" s="31" t="s">
        <v>351</v>
      </c>
    </row>
    <row r="24" ht="42" customHeight="1" spans="1:10">
      <c r="A24" s="139" t="s">
        <v>287</v>
      </c>
      <c r="B24" s="32" t="s">
        <v>347</v>
      </c>
      <c r="C24" s="32" t="s">
        <v>301</v>
      </c>
      <c r="D24" s="32" t="s">
        <v>314</v>
      </c>
      <c r="E24" s="31" t="s">
        <v>352</v>
      </c>
      <c r="F24" s="32" t="s">
        <v>304</v>
      </c>
      <c r="G24" s="31" t="s">
        <v>305</v>
      </c>
      <c r="H24" s="32" t="s">
        <v>306</v>
      </c>
      <c r="I24" s="32" t="s">
        <v>307</v>
      </c>
      <c r="J24" s="31" t="s">
        <v>353</v>
      </c>
    </row>
    <row r="25" ht="42" customHeight="1" spans="1:10">
      <c r="A25" s="139" t="s">
        <v>287</v>
      </c>
      <c r="B25" s="32" t="s">
        <v>347</v>
      </c>
      <c r="C25" s="32" t="s">
        <v>320</v>
      </c>
      <c r="D25" s="32" t="s">
        <v>321</v>
      </c>
      <c r="E25" s="31" t="s">
        <v>354</v>
      </c>
      <c r="F25" s="32" t="s">
        <v>311</v>
      </c>
      <c r="G25" s="31" t="s">
        <v>312</v>
      </c>
      <c r="H25" s="32" t="s">
        <v>306</v>
      </c>
      <c r="I25" s="32" t="s">
        <v>307</v>
      </c>
      <c r="J25" s="31" t="s">
        <v>355</v>
      </c>
    </row>
    <row r="26" ht="42" customHeight="1" spans="1:10">
      <c r="A26" s="139" t="s">
        <v>287</v>
      </c>
      <c r="B26" s="32" t="s">
        <v>347</v>
      </c>
      <c r="C26" s="32" t="s">
        <v>324</v>
      </c>
      <c r="D26" s="32" t="s">
        <v>325</v>
      </c>
      <c r="E26" s="31" t="s">
        <v>356</v>
      </c>
      <c r="F26" s="32" t="s">
        <v>311</v>
      </c>
      <c r="G26" s="31" t="s">
        <v>312</v>
      </c>
      <c r="H26" s="32" t="s">
        <v>306</v>
      </c>
      <c r="I26" s="32" t="s">
        <v>307</v>
      </c>
      <c r="J26" s="31" t="s">
        <v>356</v>
      </c>
    </row>
    <row r="27" ht="42" customHeight="1" spans="1:10">
      <c r="A27" s="139" t="s">
        <v>287</v>
      </c>
      <c r="B27" s="32" t="s">
        <v>347</v>
      </c>
      <c r="C27" s="32" t="s">
        <v>328</v>
      </c>
      <c r="D27" s="32" t="s">
        <v>329</v>
      </c>
      <c r="E27" s="31" t="s">
        <v>357</v>
      </c>
      <c r="F27" s="32" t="s">
        <v>311</v>
      </c>
      <c r="G27" s="31" t="s">
        <v>312</v>
      </c>
      <c r="H27" s="32" t="s">
        <v>306</v>
      </c>
      <c r="I27" s="32" t="s">
        <v>307</v>
      </c>
      <c r="J27" s="31" t="s">
        <v>358</v>
      </c>
    </row>
    <row r="28" ht="42" customHeight="1" spans="1:10">
      <c r="A28" s="139" t="s">
        <v>272</v>
      </c>
      <c r="B28" s="32" t="s">
        <v>359</v>
      </c>
      <c r="C28" s="32" t="s">
        <v>301</v>
      </c>
      <c r="D28" s="32" t="s">
        <v>302</v>
      </c>
      <c r="E28" s="31" t="s">
        <v>303</v>
      </c>
      <c r="F28" s="32" t="s">
        <v>311</v>
      </c>
      <c r="G28" s="31" t="s">
        <v>312</v>
      </c>
      <c r="H28" s="32" t="s">
        <v>306</v>
      </c>
      <c r="I28" s="32" t="s">
        <v>307</v>
      </c>
      <c r="J28" s="31" t="s">
        <v>308</v>
      </c>
    </row>
    <row r="29" ht="42" customHeight="1" spans="1:10">
      <c r="A29" s="139" t="s">
        <v>272</v>
      </c>
      <c r="B29" s="32" t="s">
        <v>359</v>
      </c>
      <c r="C29" s="32" t="s">
        <v>301</v>
      </c>
      <c r="D29" s="32" t="s">
        <v>309</v>
      </c>
      <c r="E29" s="31" t="s">
        <v>310</v>
      </c>
      <c r="F29" s="32" t="s">
        <v>304</v>
      </c>
      <c r="G29" s="31" t="s">
        <v>312</v>
      </c>
      <c r="H29" s="32" t="s">
        <v>306</v>
      </c>
      <c r="I29" s="32" t="s">
        <v>307</v>
      </c>
      <c r="J29" s="31" t="s">
        <v>360</v>
      </c>
    </row>
    <row r="30" ht="42" customHeight="1" spans="1:10">
      <c r="A30" s="139" t="s">
        <v>272</v>
      </c>
      <c r="B30" s="32" t="s">
        <v>359</v>
      </c>
      <c r="C30" s="32" t="s">
        <v>301</v>
      </c>
      <c r="D30" s="32" t="s">
        <v>314</v>
      </c>
      <c r="E30" s="31" t="s">
        <v>315</v>
      </c>
      <c r="F30" s="32" t="s">
        <v>304</v>
      </c>
      <c r="G30" s="31" t="s">
        <v>316</v>
      </c>
      <c r="H30" s="32" t="s">
        <v>317</v>
      </c>
      <c r="I30" s="32" t="s">
        <v>307</v>
      </c>
      <c r="J30" s="31" t="s">
        <v>319</v>
      </c>
    </row>
    <row r="31" ht="42" customHeight="1" spans="1:10">
      <c r="A31" s="139" t="s">
        <v>272</v>
      </c>
      <c r="B31" s="32" t="s">
        <v>359</v>
      </c>
      <c r="C31" s="32" t="s">
        <v>320</v>
      </c>
      <c r="D31" s="32" t="s">
        <v>321</v>
      </c>
      <c r="E31" s="31" t="s">
        <v>361</v>
      </c>
      <c r="F31" s="32" t="s">
        <v>311</v>
      </c>
      <c r="G31" s="31" t="s">
        <v>362</v>
      </c>
      <c r="H31" s="32" t="s">
        <v>306</v>
      </c>
      <c r="I31" s="32" t="s">
        <v>307</v>
      </c>
      <c r="J31" s="31" t="s">
        <v>363</v>
      </c>
    </row>
    <row r="32" ht="42" customHeight="1" spans="1:10">
      <c r="A32" s="139" t="s">
        <v>272</v>
      </c>
      <c r="B32" s="32" t="s">
        <v>359</v>
      </c>
      <c r="C32" s="32" t="s">
        <v>324</v>
      </c>
      <c r="D32" s="32" t="s">
        <v>325</v>
      </c>
      <c r="E32" s="31" t="s">
        <v>326</v>
      </c>
      <c r="F32" s="32" t="s">
        <v>311</v>
      </c>
      <c r="G32" s="31" t="s">
        <v>312</v>
      </c>
      <c r="H32" s="32" t="s">
        <v>306</v>
      </c>
      <c r="I32" s="32" t="s">
        <v>307</v>
      </c>
      <c r="J32" s="31" t="s">
        <v>327</v>
      </c>
    </row>
    <row r="33" ht="42" customHeight="1" spans="1:10">
      <c r="A33" s="139" t="s">
        <v>272</v>
      </c>
      <c r="B33" s="32" t="s">
        <v>359</v>
      </c>
      <c r="C33" s="32" t="s">
        <v>328</v>
      </c>
      <c r="D33" s="32" t="s">
        <v>329</v>
      </c>
      <c r="E33" s="31" t="s">
        <v>364</v>
      </c>
      <c r="F33" s="32" t="s">
        <v>304</v>
      </c>
      <c r="G33" s="31" t="s">
        <v>365</v>
      </c>
      <c r="H33" s="32" t="s">
        <v>332</v>
      </c>
      <c r="I33" s="32" t="s">
        <v>307</v>
      </c>
      <c r="J33" s="31" t="s">
        <v>366</v>
      </c>
    </row>
  </sheetData>
  <mergeCells count="12">
    <mergeCell ref="A2:J2"/>
    <mergeCell ref="A3:H3"/>
    <mergeCell ref="A7:A12"/>
    <mergeCell ref="A13:A15"/>
    <mergeCell ref="A16:A21"/>
    <mergeCell ref="A22:A27"/>
    <mergeCell ref="A28:A33"/>
    <mergeCell ref="B7:B12"/>
    <mergeCell ref="B13:B15"/>
    <mergeCell ref="B16:B21"/>
    <mergeCell ref="B22:B27"/>
    <mergeCell ref="B28:B3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2026-03-12T07:40:52Z</dcterms:created>
  <dcterms:modified xsi:type="dcterms:W3CDTF">2026-03-12T08:38:49Z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DC6BCA6EE20F464DA2197AA1F581AA7A_12</vt:lpwstr>
  </property>
  <property fmtid="{D5CDD505-2E9C-101B-9397-08002B2CF9AE}" pid="3" name="KSOProductBuildVer">
    <vt:lpwstr>2052-12.1.0.25225</vt:lpwstr>
  </property>
  <property fmtid="{D5CDD505-2E9C-101B-9397-08002B2CF9AE}" pid="4" name="CalculationRule">
    <vt:i4>0</vt:i4>
  </property>
  <property fmtid="{D5CDD505-2E9C-101B-9397-08002B2CF9AE}" pid="5" name="KSOReadingLayout">
    <vt:bool>true</vt:bool>
  </property>
</Properties>
</file>