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0" windowHeight="10600" firstSheet="13"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<sst xmlns="http://schemas.openxmlformats.org/spreadsheetml/2006/main" count="1101" uniqueCount="446">
  <si>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</si>
  <si>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</si>
  <si>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</si>
  <si>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</si>
  <si>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</si>
  <si>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</si>
  <si>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</si>
  <si>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</si>
  <si>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</si>
  <si>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</si>
  <si>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</si>
  <si>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</si>
  <si>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</si>
  <si>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</si>
  <si>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</si>
  <si>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</si>
  <si>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</si>
  <si>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</si>
  <si>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</si>
  <si>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</si>
  <si>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</si>
  <si>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</si>
  <si>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</si>
  <si>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</si>
  <si>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</si>
  <si>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</si>
  <si>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</si>
  <si>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</si>
  <si>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</si>
  <si>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</si>
  <si>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</si>
  <si>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</si>
  <si>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</si>
  <si>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</si>
  <si>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</si>
  <si>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</si>
  <si>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</si>
  <si>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</si>
  <si>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</si>
  <si>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</si>
  <si>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</si>
  <si>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</si>
  <si>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</si>
  <si>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</si>
  <si>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</si>
  <si>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</si>
  <si>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</si>
  <si>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</si>
  <si>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</si>
  <si>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</si>
  <si>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</si>
  <si>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</si>
  <si>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</si>
  <si>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</si>
  <si>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</si>
  <si>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</si>
  <si>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</si>
  <si>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</si>
  <si>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</si>
  <si>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</si>
  <si>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</si>
  <si>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</si>
  <si>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</si>
  <si>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</si>
  <si>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</si>
  <si>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</si>
  <si>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</si>
  <si>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</si>
  <si>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</si>
  <si>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131011</t>
  </si>
  <si>
    <t>昆明市五华区丰宁街道社区卫生服务中心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</si>
  <si>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</si>
  <si>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</si>
  <si>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</si>
  <si>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</si>
  <si>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</si>
  <si>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</si>
  <si>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</si>
  <si>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</si>
  <si>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</si>
  <si>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</si>
  <si>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</si>
  <si>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</si>
  <si>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</si>
  <si>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</si>
  <si>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</si>
  <si>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</si>
  <si>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</si>
  <si>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</si>
  <si>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</si>
  <si>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</si>
  <si>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</si>
  <si>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</si>
  <si>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</si>
  <si>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</si>
  <si>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</si>
  <si>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</si>
  <si>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</si>
  <si>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</si>
  <si>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</si>
  <si>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</si>
  <si>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</si>
  <si>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</si>
  <si>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210</t>
  </si>
  <si>
    <t>卫生健康支出</t>
  </si>
  <si>
    <t>21001</t>
  </si>
  <si>
    <t>卫生健康管理事务</t>
  </si>
  <si>
    <t>2100199</t>
  </si>
  <si>
    <t>其他卫生健康管理事务支出</t>
  </si>
  <si>
    <t>21003</t>
  </si>
  <si>
    <t>基层医疗卫生机构</t>
  </si>
  <si>
    <t>2100301</t>
  </si>
  <si>
    <t>城市社区卫生机构</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</si>
  <si>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</si>
  <si>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</si>
  <si>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</si>
  <si>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</si>
  <si>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</si>
  <si>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</si>
  <si>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</si>
  <si>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</si>
  <si>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</si>
  <si>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</si>
  <si>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</si>
  <si>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</si>
  <si>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</si>
  <si>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</si>
  <si>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</si>
  <si>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</si>
  <si>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</si>
  <si>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</si>
  <si>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</si>
  <si>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</si>
  <si>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</si>
  <si>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</si>
  <si>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</si>
  <si>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</si>
  <si>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</si>
  <si>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</si>
  <si>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</si>
  <si>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</si>
  <si>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</si>
  <si>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</si>
  <si>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</si>
  <si>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</si>
  <si>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</si>
  <si>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</si>
  <si>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</si>
  <si>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</si>
  <si>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</si>
  <si>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</si>
  <si>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</si>
  <si>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</si>
  <si>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</si>
  <si>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</si>
  <si>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</si>
  <si>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</si>
  <si>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</si>
  <si>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</si>
  <si>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</si>
  <si>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</si>
  <si>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</si>
  <si>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</si>
  <si>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</si>
  <si>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</si>
  <si>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</si>
  <si>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</si>
  <si>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</si>
  <si>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</si>
  <si>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</si>
  <si>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</si>
  <si>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备注：昆明市五华区丰宁街道社区卫生服务中心无一般公共预算“三公”经费支出预算，故此表为空表。</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</si>
  <si>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</si>
  <si>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</si>
  <si>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</si>
  <si>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</si>
  <si>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</si>
  <si>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</si>
  <si>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</si>
  <si>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</si>
  <si>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</si>
  <si>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</si>
  <si>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</si>
  <si>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</si>
  <si>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</si>
  <si>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</si>
  <si>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</si>
  <si>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</si>
  <si>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</si>
  <si>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</si>
  <si>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</si>
  <si>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昆明市五华区卫生健康局</t>
  </si>
  <si>
    <t>530102221100000513224</t>
  </si>
  <si>
    <t>事业人员工资支出</t>
  </si>
  <si>
    <t>30101</t>
  </si>
  <si>
    <t>基本工资</t>
  </si>
  <si>
    <t>30102</t>
  </si>
  <si>
    <t>津贴补贴</t>
  </si>
  <si>
    <t>30107</t>
  </si>
  <si>
    <t>绩效工资</t>
  </si>
  <si>
    <t>530102221100000513225</t>
  </si>
  <si>
    <t>社会保障缴费</t>
  </si>
  <si>
    <t>30108</t>
  </si>
  <si>
    <t>机关事业单位基本养老保险缴费</t>
  </si>
  <si>
    <t>30110</t>
  </si>
  <si>
    <t>职工基本医疗保险缴费</t>
  </si>
  <si>
    <t>30112</t>
  </si>
  <si>
    <t>其他社会保障缴费</t>
  </si>
  <si>
    <t>530102221100000513226</t>
  </si>
  <si>
    <t>30113</t>
  </si>
  <si>
    <t>530102231100001568557</t>
  </si>
  <si>
    <t>事业人员绩效奖励</t>
  </si>
  <si>
    <t>30103</t>
  </si>
  <si>
    <t>奖金</t>
  </si>
  <si>
    <t>530102261100004943427</t>
  </si>
  <si>
    <t>残疾人保障金</t>
  </si>
  <si>
    <t>30299</t>
  </si>
  <si>
    <t>其他商品和服务支出</t>
  </si>
  <si>
    <t>预算05-1表</t>
  </si>
  <si>
    <t>项目分类</t>
  </si>
  <si>
    <t>项目单位</t>
  </si>
  <si>
    <t>经济科目编码</t>
  </si>
  <si>
    <t>经济科目名称</t>
  </si>
  <si>
    <t>本年拨款</t>
  </si>
  <si>
    <t>其中：本次下达</t>
  </si>
  <si>
    <t>专项业务类</t>
  </si>
  <si>
    <t>530102231100001318907</t>
  </si>
  <si>
    <t>事业支出经费</t>
  </si>
  <si>
    <t>30201</t>
  </si>
  <si>
    <t>办公费</t>
  </si>
  <si>
    <t>30202</t>
  </si>
  <si>
    <t>印刷费</t>
  </si>
  <si>
    <t>30205</t>
  </si>
  <si>
    <t>水费</t>
  </si>
  <si>
    <t>30206</t>
  </si>
  <si>
    <t>电费</t>
  </si>
  <si>
    <t>30209</t>
  </si>
  <si>
    <t>物业管理费</t>
  </si>
  <si>
    <t>30213</t>
  </si>
  <si>
    <t>维修（护）费</t>
  </si>
  <si>
    <t>30214</t>
  </si>
  <si>
    <t>租赁费</t>
  </si>
  <si>
    <t>30218</t>
  </si>
  <si>
    <t>专用材料费</t>
  </si>
  <si>
    <t>30224</t>
  </si>
  <si>
    <t>被装购置费</t>
  </si>
  <si>
    <t>30227</t>
  </si>
  <si>
    <t>委托业务费</t>
  </si>
  <si>
    <t>30228</t>
  </si>
  <si>
    <t>工会经费</t>
  </si>
  <si>
    <t>530102231100001865799</t>
  </si>
  <si>
    <t>医师节、护士节经费</t>
  </si>
  <si>
    <t>30226</t>
  </si>
  <si>
    <t>劳务费</t>
  </si>
  <si>
    <t>事业发展类</t>
  </si>
  <si>
    <t>530102251100003658305</t>
  </si>
  <si>
    <t>（事业收入）采购项目经费</t>
  </si>
  <si>
    <t>31003</t>
  </si>
  <si>
    <t>专用设备购置</t>
  </si>
  <si>
    <t>预算05-2表</t>
  </si>
  <si>
    <t>项目年度绩效目标</t>
  </si>
  <si>
    <t>一级指标</t>
  </si>
  <si>
    <t>二级指标</t>
  </si>
  <si>
    <t>三级指标</t>
  </si>
  <si>
    <t>指标性质</t>
  </si>
  <si>
    <t>指标值</t>
  </si>
  <si>
    <t>度量单位</t>
  </si>
  <si>
    <t>指标属性</t>
  </si>
  <si>
    <t>指标内容</t>
  </si>
  <si>
    <t>本项目开展医疗活动，完成诊疗人次5.5万人次，采购药品及卫生耗材48批次，及时率达到100%，对医疗人员进行规范化培训，合格率达到95%，不断提高医疗技术水平，为了加强中心财务管理，依法收入，节约支出，提高资金使用效益，促进事业发展，使中心各项经费管理有章可循。同时，提供预防、康复、保健、基本医疗和计划生育指导等服务。做好属地孕产妇和儿童保健工作，落实计划生育技术指导职责；承担昆明市五华区卫生健康局委托的其他事项；完成上级交办的其他工作任务。充分挖掘单位内部潜力，利用现有设备和技术条件，扩大医疗服务项目，提高单位的社会效益和经济效益，实现服务对象满意度达到90%。</t>
  </si>
  <si>
    <t>产出指标</t>
  </si>
  <si>
    <t>数量指标</t>
  </si>
  <si>
    <t>诊疗人次</t>
  </si>
  <si>
    <t>&gt;=</t>
  </si>
  <si>
    <t>55000</t>
  </si>
  <si>
    <t>人次</t>
  </si>
  <si>
    <t>定量指标</t>
  </si>
  <si>
    <t>反映当年诊疗人次</t>
  </si>
  <si>
    <t>采购药品及卫生耗材批次</t>
  </si>
  <si>
    <t>48</t>
  </si>
  <si>
    <t>次</t>
  </si>
  <si>
    <t>反映当年采购药品及卫生耗材批次</t>
  </si>
  <si>
    <t>质量指标</t>
  </si>
  <si>
    <t>医疗人员规范化培训合格率</t>
  </si>
  <si>
    <t>95</t>
  </si>
  <si>
    <t>反映医疗人员规范化培训合格率</t>
  </si>
  <si>
    <t>医疗纠纷发生率</t>
  </si>
  <si>
    <t>&lt;=</t>
  </si>
  <si>
    <t>1.00</t>
  </si>
  <si>
    <t>%</t>
  </si>
  <si>
    <t>反映医疗纠纷发生率</t>
  </si>
  <si>
    <t>采购药品及卫生耗材验收合格率</t>
  </si>
  <si>
    <t>=</t>
  </si>
  <si>
    <t>100</t>
  </si>
  <si>
    <t>反映采购药品及卫生耗材验收合格率</t>
  </si>
  <si>
    <t>职责履行工作完成达标率</t>
  </si>
  <si>
    <t>反映职责履行工作完成达标率</t>
  </si>
  <si>
    <t>时效指标</t>
  </si>
  <si>
    <t>项目完成时限</t>
  </si>
  <si>
    <t>年度内</t>
  </si>
  <si>
    <t>是/否</t>
  </si>
  <si>
    <t>定性指标</t>
  </si>
  <si>
    <t>反应项目完成时限</t>
  </si>
  <si>
    <t>药品采购及时率</t>
  </si>
  <si>
    <t>反应药品采购及时率</t>
  </si>
  <si>
    <t>效益指标</t>
  </si>
  <si>
    <t>可持续影响</t>
  </si>
  <si>
    <t>提高医疗技术水平</t>
  </si>
  <si>
    <t>效果明显</t>
  </si>
  <si>
    <t>反映长期提高医疗技术水平</t>
  </si>
  <si>
    <t>满意度指标</t>
  </si>
  <si>
    <t>服务对象满意度</t>
  </si>
  <si>
    <t>依据五政办通【2015】54号文件《五华区行政事业单位国有资产管理暂行办法》规定，年度内购置一批设备，且设备采购验收合格，通过完善医疗设备，不断提高医疗服质量、提高医疗收入、促进卫生院发展。</t>
  </si>
  <si>
    <t>购置设备数量</t>
  </si>
  <si>
    <t>批</t>
  </si>
  <si>
    <t>反映购置数量完成情况。</t>
  </si>
  <si>
    <t>设备采购验收合格率</t>
  </si>
  <si>
    <t>反映项目完成时限</t>
  </si>
  <si>
    <t>经济效益</t>
  </si>
  <si>
    <t>收入增长率</t>
  </si>
  <si>
    <t>医疗收入增加</t>
  </si>
  <si>
    <t>社会效益</t>
  </si>
  <si>
    <t>提高医疗服务质量</t>
  </si>
  <si>
    <t>效果显著</t>
  </si>
  <si>
    <t>设备使用人员满意度</t>
  </si>
  <si>
    <t>90</t>
  </si>
  <si>
    <t xml:space="preserve">反映服务对象满意度
</t>
  </si>
  <si>
    <t>年度内做好医师节、护士节慰问工作，对我院5名医师以及5名护士进行慰问，通过开展医师节、护士节慰问活动，提升医护人员工作积极性，加强医护人员积极性和归属感。同时，提高服务意识和业务水平，有效提升中心服务质量提升，医师护士满意度达90%。</t>
  </si>
  <si>
    <t>护士节慰问人数</t>
  </si>
  <si>
    <t>人</t>
  </si>
  <si>
    <t>反映护士节慰问人数</t>
  </si>
  <si>
    <t>医师节慰问人数</t>
  </si>
  <si>
    <t>反映医师节慰问人数</t>
  </si>
  <si>
    <t>慰问指标完成率</t>
  </si>
  <si>
    <t>项目完成时效</t>
  </si>
  <si>
    <t>反映项目完成时效</t>
  </si>
  <si>
    <t>服务对象投诉量</t>
  </si>
  <si>
    <t>上年数</t>
  </si>
  <si>
    <t>反映服务对象投诉量</t>
  </si>
  <si>
    <t>医护人员工作积极性</t>
  </si>
  <si>
    <t>有效提高</t>
  </si>
  <si>
    <t>反映医护人员工作积极性</t>
  </si>
  <si>
    <t>反映服务对象满意度</t>
  </si>
  <si>
    <t>预算06表</t>
  </si>
  <si>
    <t>政府性基金预算支出预算表</t>
  </si>
  <si>
    <t>单位名称：昆明市发展和改革委员会</t>
  </si>
  <si>
    <t>政府性基金预算支出</t>
  </si>
  <si>
    <t>备注：昆明市五华区丰宁街道社区卫生服务中心无部门政府性基金预算支出预算，故此表为空表。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</si>
  <si>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</si>
  <si>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</si>
  <si>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</si>
  <si>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</si>
  <si>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</si>
  <si>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</si>
  <si>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</si>
  <si>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</si>
  <si>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</si>
  <si>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</si>
  <si>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</si>
  <si>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</si>
  <si>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包</t>
  </si>
  <si>
    <t>身份证读卡器</t>
  </si>
  <si>
    <t>非接触式智能卡读写机</t>
  </si>
  <si>
    <t>台</t>
  </si>
  <si>
    <t>服务器</t>
  </si>
  <si>
    <t>药品追溯码高拍仪</t>
  </si>
  <si>
    <t>高拍仪</t>
  </si>
  <si>
    <t>路由器</t>
  </si>
  <si>
    <t>固定资产条码打印机</t>
  </si>
  <si>
    <t>条码打印机</t>
  </si>
  <si>
    <t>条码扫描器</t>
  </si>
  <si>
    <t>个</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</si>
  <si>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</si>
  <si>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</si>
  <si>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</si>
  <si>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</si>
  <si>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</si>
  <si>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</si>
  <si>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</si>
  <si>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</si>
  <si>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备注：昆明市五华区丰宁街道社区卫生服务中心无部门政府购买服务预算，故此表为空表。</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</si>
  <si>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</si>
  <si>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</si>
  <si>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</si>
  <si>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</si>
  <si>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</si>
  <si>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</si>
  <si>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</si>
  <si>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</si>
  <si>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</si>
  <si>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</si>
  <si>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</si>
  <si>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</si>
  <si>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</si>
  <si>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</si>
  <si>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</si>
  <si>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</si>
  <si>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</si>
  <si>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</si>
  <si>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</si>
  <si>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</si>
  <si>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</si>
  <si>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</si>
  <si>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</si>
  <si>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备注：昆明市五华区丰宁街道社区卫生服务中心无对下转移支付预算，故此表为空表。</t>
  </si>
  <si>
    <t>预算09-2表</t>
  </si>
  <si>
    <t xml:space="preserve">预算10表
</t>
  </si>
  <si>
    <t>资产类别</t>
  </si>
  <si>
    <t>资产分类代码.名称</t>
  </si>
  <si>
    <t>资产名称</t>
  </si>
  <si>
    <t>计量单位</t>
  </si>
  <si>
    <t>财政部门批复数（元）</t>
  </si>
  <si>
    <t>单价</t>
  </si>
  <si>
    <t>金额</t>
  </si>
  <si>
    <t>设备</t>
  </si>
  <si>
    <t>A02010104 服务器</t>
  </si>
  <si>
    <t>A02010201 路由器</t>
  </si>
  <si>
    <t>A02021007 条码打印机</t>
  </si>
  <si>
    <t>A02021116 非接触式智能卡读写机</t>
  </si>
  <si>
    <t>A02021119 条码扫描器</t>
  </si>
  <si>
    <t>A02091001 普通电视设备（电视机）</t>
  </si>
  <si>
    <t>电视机</t>
  </si>
  <si>
    <t>A02329900 其他医疗设备</t>
  </si>
  <si>
    <t>中频脉冲电治疗仪</t>
  </si>
  <si>
    <t>冷链冰箱</t>
  </si>
  <si>
    <t>小型医用离心机</t>
  </si>
  <si>
    <t>红外线烤灯</t>
  </si>
  <si>
    <t>盏</t>
  </si>
  <si>
    <t>医用离心机</t>
  </si>
  <si>
    <t>经皮黄疸检测仪</t>
  </si>
  <si>
    <t>心电图机</t>
  </si>
  <si>
    <t>尿液分析仪</t>
  </si>
  <si>
    <t>身高体重一体机</t>
  </si>
  <si>
    <t>干式荧光免疫层析分析仪</t>
  </si>
  <si>
    <t>LED电子显示屏</t>
  </si>
  <si>
    <t>平方米</t>
  </si>
  <si>
    <t>预算11表</t>
  </si>
  <si>
    <t>上级补助</t>
  </si>
  <si>
    <t>备注：昆明市五华区丰宁街道社区卫生服务中心无上级转移支付补助项目支出预算，故此表为空表。</t>
  </si>
  <si>
    <t>预算12表</t>
  </si>
  <si>
    <t>项目级次</t>
  </si>
  <si>
    <t>2026年</t>
  </si>
  <si>
    <t>2027年</t>
  </si>
  <si>
    <t>2028年</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</si>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</sst>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9"/>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28" fillId="4" borderId="18" applyNumberFormat="0" applyAlignment="0" applyProtection="0">
      <alignment vertical="center"/>
    </xf>
    <xf numFmtId="0" fontId="29" fillId="5" borderId="19" applyNumberFormat="0" applyAlignment="0" applyProtection="0">
      <alignment vertical="center"/>
    </xf>
    <xf numFmtId="0" fontId="30" fillId="5" borderId="18" applyNumberFormat="0" applyAlignment="0" applyProtection="0">
      <alignment vertical="center"/>
    </xf>
    <xf numFmtId="0" fontId="31" fillId="6" borderId="20" applyNumberFormat="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cellStyleXfs>
  <cellXfs count="207">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8" xfId="0" applyFont="1" applyBorder="1" applyAlignment="1" applyProtection="1">
      <alignment horizontal="center" vertical="center" wrapText="1"/>
      <protection locked="0"/>
    </xf>
    <xf numFmtId="0" fontId="8" fillId="0" borderId="9" xfId="0" applyFont="1" applyBorder="1" applyAlignment="1">
      <alignment horizontal="left" vertical="center"/>
    </xf>
    <xf numFmtId="0" fontId="8" fillId="2" borderId="10" xfId="0" applyFont="1" applyFill="1" applyBorder="1" applyAlignment="1">
      <alignment horizontal="left" vertical="center"/>
    </xf>
    <xf numFmtId="4" fontId="8" fillId="0" borderId="2" xfId="0" applyNumberFormat="1" applyFont="1" applyBorder="1" applyAlignment="1" applyProtection="1">
      <alignment horizontal="right" vertical="center" wrapText="1"/>
      <protection locked="0"/>
    </xf>
    <xf numFmtId="4" fontId="8" fillId="0" borderId="2" xfId="0" applyNumberFormat="1" applyFont="1" applyBorder="1" applyAlignment="1">
      <alignment horizontal="right" vertical="center" wrapText="1"/>
    </xf>
    <xf numFmtId="0" fontId="10" fillId="0" borderId="0" xfId="0" applyFont="1" applyBorder="1" applyAlignment="1">
      <alignment horizontal="left" vertical="center"/>
    </xf>
    <xf numFmtId="0" fontId="8"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3"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10" fillId="0" borderId="0" xfId="0" applyFont="1" applyAlignment="1">
      <alignment horizontal="left" vertical="center"/>
    </xf>
    <xf numFmtId="0" fontId="7" fillId="0" borderId="0" xfId="0" applyFont="1" applyBorder="1" applyAlignment="1">
      <alignment horizontal="right" vertical="center"/>
    </xf>
    <xf numFmtId="0" fontId="13"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10" fillId="0" borderId="0" xfId="0" applyFont="1" applyBorder="1" applyAlignment="1">
      <alignment horizontal="left" vertical="center"/>
    </xf>
    <xf numFmtId="0" fontId="0" fillId="0" borderId="0" xfId="0" applyFont="1" applyBorder="1" applyAlignment="1">
      <alignment horizontal="lef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3" xfId="0" applyFont="1" applyBorder="1" applyAlignment="1" applyProtection="1">
      <alignment horizontal="left" vertical="center"/>
      <protection locked="0"/>
    </xf>
    <xf numFmtId="0" fontId="8" fillId="0" borderId="13" xfId="0" applyFont="1" applyBorder="1" applyAlignment="1">
      <alignment horizontal="left" vertical="center" wrapText="1"/>
    </xf>
    <xf numFmtId="0" fontId="8" fillId="0" borderId="14" xfId="0" applyFont="1" applyBorder="1" applyAlignment="1">
      <alignment horizontal="center" vertical="center"/>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xf>
    <xf numFmtId="0" fontId="8" fillId="2" borderId="13"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3" xfId="0" applyNumberFormat="1" applyFont="1" applyBorder="1" applyAlignment="1">
      <alignment horizontal="right" vertical="center"/>
    </xf>
    <xf numFmtId="0" fontId="8" fillId="2" borderId="13" xfId="0" applyFont="1" applyFill="1" applyBorder="1" applyAlignment="1">
      <alignment horizontal="right"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7"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10" fillId="0" borderId="0" xfId="0" applyFont="1" applyBorder="1"/>
    <xf numFmtId="0" fontId="8" fillId="0" borderId="0" xfId="0" applyFont="1" applyBorder="1" applyAlignment="1">
      <alignment horizontal="right" vertical="center" wrapText="1"/>
    </xf>
    <xf numFmtId="0" fontId="16"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1"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6" fontId="19" fillId="0" borderId="1" xfId="0" applyNumberFormat="1" applyFont="1" applyBorder="1" applyAlignment="1">
      <alignment horizontal="right" vertical="center"/>
    </xf>
    <xf numFmtId="0" fontId="17" fillId="2" borderId="2" xfId="0" applyFont="1" applyFill="1" applyBorder="1" applyAlignment="1">
      <alignment horizontal="center" vertical="center"/>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2" borderId="7" xfId="0" applyFont="1" applyFill="1" applyBorder="1" applyAlignment="1" applyProtection="1">
      <alignment horizontal="center" vertical="center" wrapText="1"/>
      <protection locked="0"/>
    </xf>
    <xf numFmtId="0" fontId="17" fillId="0" borderId="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3"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1"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2" workbookViewId="0">
      <selection activeCell="D36" sqref="D36"/>
    </sheetView>
  </sheetViews>
  <sheetFormatPr defaultColWidth="8.57272727272727" defaultRowHeight="12.75" customHeight="1" outlineLevelCol="3"/>
  <cols>
    <col min="1" max="4" width="41" customWidth="1"/>
  </cols>
  <sheetData>
    <row r="1" ht="15" customHeight="1" spans="1:4">
      <c r="A1" s="51"/>
      <c r="B1" s="51"/>
      <c r="C1" s="51"/>
      <c r="D1" s="52" t="s">
        <v>0</v>
      </c>
    </row>
    <row r="2" ht="41.25" customHeight="1" spans="1:4">
      <c r="A2" s="46" t="str">
        <f>"2026"&amp;"年部门财务收支预算总表"</f>
        <v>2026年部门财务收支预算总表</v>
      </c>
    </row>
    <row r="3" ht="17.25" customHeight="1" spans="1:4">
      <c r="A3" s="49" t="str">
        <f>"单位名称："&amp;"昆明市五华区丰宁街道社区卫生服务中心"</f>
        <v>单位名称：昆明市五华区丰宁街道社区卫生服务中心</v>
      </c>
      <c r="B3" s="172"/>
      <c r="D3" s="143" t="s">
        <v>1</v>
      </c>
    </row>
    <row r="4" ht="23.25" customHeight="1" spans="1:4">
      <c r="A4" s="173" t="s">
        <v>2</v>
      </c>
      <c r="B4" s="174"/>
      <c r="C4" s="173" t="s">
        <v>3</v>
      </c>
      <c r="D4" s="174"/>
    </row>
    <row r="5" ht="24" customHeight="1" spans="1:4">
      <c r="A5" s="173" t="s">
        <v>4</v>
      </c>
      <c r="B5" s="173" t="s">
        <v>5</v>
      </c>
      <c r="C5" s="173" t="s">
        <v>6</v>
      </c>
      <c r="D5" s="173" t="s">
        <v>5</v>
      </c>
    </row>
    <row r="6" ht="17.25" customHeight="1" spans="1:4">
      <c r="A6" s="175" t="s">
        <v>7</v>
      </c>
      <c r="B6" s="87">
        <v>1505057.64</v>
      </c>
      <c r="C6" s="175" t="s">
        <v>8</v>
      </c>
      <c r="D6" s="87"/>
    </row>
    <row r="7" ht="17.25" customHeight="1" spans="1:4">
      <c r="A7" s="175" t="s">
        <v>9</v>
      </c>
      <c r="B7" s="87"/>
      <c r="C7" s="175" t="s">
        <v>10</v>
      </c>
      <c r="D7" s="87"/>
    </row>
    <row r="8" ht="17.25" customHeight="1" spans="1:4">
      <c r="A8" s="175" t="s">
        <v>11</v>
      </c>
      <c r="B8" s="87"/>
      <c r="C8" s="206" t="s">
        <v>12</v>
      </c>
      <c r="D8" s="87"/>
    </row>
    <row r="9" ht="17.25" customHeight="1" spans="1:4">
      <c r="A9" s="175" t="s">
        <v>13</v>
      </c>
      <c r="B9" s="87"/>
      <c r="C9" s="206" t="s">
        <v>14</v>
      </c>
      <c r="D9" s="87"/>
    </row>
    <row r="10" ht="17.25" customHeight="1" spans="1:4">
      <c r="A10" s="175" t="s">
        <v>15</v>
      </c>
      <c r="B10" s="87">
        <v>9120000</v>
      </c>
      <c r="C10" s="206" t="s">
        <v>16</v>
      </c>
      <c r="D10" s="87"/>
    </row>
    <row r="11" ht="17.25" customHeight="1" spans="1:4">
      <c r="A11" s="175" t="s">
        <v>17</v>
      </c>
      <c r="B11" s="87">
        <v>9120000</v>
      </c>
      <c r="C11" s="206" t="s">
        <v>18</v>
      </c>
      <c r="D11" s="87"/>
    </row>
    <row r="12" ht="17.25" customHeight="1" spans="1:4">
      <c r="A12" s="175" t="s">
        <v>19</v>
      </c>
      <c r="B12" s="87"/>
      <c r="C12" s="35" t="s">
        <v>20</v>
      </c>
      <c r="D12" s="87"/>
    </row>
    <row r="13" ht="17.25" customHeight="1" spans="1:4">
      <c r="A13" s="175" t="s">
        <v>21</v>
      </c>
      <c r="B13" s="87"/>
      <c r="C13" s="35" t="s">
        <v>22</v>
      </c>
      <c r="D13" s="87">
        <v>157588.48</v>
      </c>
    </row>
    <row r="14" ht="17.25" customHeight="1" spans="1:4">
      <c r="A14" s="175" t="s">
        <v>23</v>
      </c>
      <c r="B14" s="87"/>
      <c r="C14" s="35" t="s">
        <v>24</v>
      </c>
      <c r="D14" s="87">
        <v>10320357.16</v>
      </c>
    </row>
    <row r="15" ht="17.25" customHeight="1" spans="1:4">
      <c r="A15" s="175" t="s">
        <v>25</v>
      </c>
      <c r="B15" s="87"/>
      <c r="C15" s="35" t="s">
        <v>26</v>
      </c>
      <c r="D15" s="87"/>
    </row>
    <row r="16" ht="17.25" customHeight="1" spans="1:4">
      <c r="A16" s="159"/>
      <c r="B16" s="87"/>
      <c r="C16" s="35" t="s">
        <v>27</v>
      </c>
      <c r="D16" s="87"/>
    </row>
    <row r="17" ht="17.25" customHeight="1" spans="1:4">
      <c r="A17" s="176"/>
      <c r="B17" s="87"/>
      <c r="C17" s="35" t="s">
        <v>28</v>
      </c>
      <c r="D17" s="87"/>
    </row>
    <row r="18" ht="17.25" customHeight="1" spans="1:4">
      <c r="A18" s="176"/>
      <c r="B18" s="87"/>
      <c r="C18" s="35" t="s">
        <v>29</v>
      </c>
      <c r="D18" s="87"/>
    </row>
    <row r="19" ht="17.25" customHeight="1" spans="1:4">
      <c r="A19" s="176"/>
      <c r="B19" s="87"/>
      <c r="C19" s="35" t="s">
        <v>30</v>
      </c>
      <c r="D19" s="87"/>
    </row>
    <row r="20" ht="17.25" customHeight="1" spans="1:4">
      <c r="A20" s="176"/>
      <c r="B20" s="87"/>
      <c r="C20" s="35" t="s">
        <v>31</v>
      </c>
      <c r="D20" s="87"/>
    </row>
    <row r="21" ht="17.25" customHeight="1" spans="1:4">
      <c r="A21" s="176"/>
      <c r="B21" s="87"/>
      <c r="C21" s="35" t="s">
        <v>32</v>
      </c>
      <c r="D21" s="87"/>
    </row>
    <row r="22" ht="17.25" customHeight="1" spans="1:4">
      <c r="A22" s="176"/>
      <c r="B22" s="87"/>
      <c r="C22" s="35" t="s">
        <v>33</v>
      </c>
      <c r="D22" s="87"/>
    </row>
    <row r="23" ht="17.25" customHeight="1" spans="1:4">
      <c r="A23" s="176"/>
      <c r="B23" s="87"/>
      <c r="C23" s="35" t="s">
        <v>34</v>
      </c>
      <c r="D23" s="87"/>
    </row>
    <row r="24" ht="17.25" customHeight="1" spans="1:4">
      <c r="A24" s="176"/>
      <c r="B24" s="87"/>
      <c r="C24" s="35" t="s">
        <v>35</v>
      </c>
      <c r="D24" s="87">
        <v>147112</v>
      </c>
    </row>
    <row r="25" ht="17.25" customHeight="1" spans="1:4">
      <c r="A25" s="176"/>
      <c r="B25" s="87"/>
      <c r="C25" s="35" t="s">
        <v>36</v>
      </c>
      <c r="D25" s="87"/>
    </row>
    <row r="26" ht="17.25" customHeight="1" spans="1:4">
      <c r="A26" s="176"/>
      <c r="B26" s="87"/>
      <c r="C26" s="159" t="s">
        <v>37</v>
      </c>
      <c r="D26" s="87"/>
    </row>
    <row r="27" ht="17.25" customHeight="1" spans="1:4">
      <c r="A27" s="176"/>
      <c r="B27" s="87"/>
      <c r="C27" s="35" t="s">
        <v>38</v>
      </c>
      <c r="D27" s="87"/>
    </row>
    <row r="28" ht="16.5" customHeight="1" spans="1:4">
      <c r="A28" s="176"/>
      <c r="B28" s="87"/>
      <c r="C28" s="35" t="s">
        <v>39</v>
      </c>
      <c r="D28" s="87"/>
    </row>
    <row r="29" ht="16.5" customHeight="1" spans="1:4">
      <c r="A29" s="176"/>
      <c r="B29" s="87"/>
      <c r="C29" s="159" t="s">
        <v>40</v>
      </c>
      <c r="D29" s="87"/>
    </row>
    <row r="30" ht="17.25" customHeight="1" spans="1:4">
      <c r="A30" s="176"/>
      <c r="B30" s="87"/>
      <c r="C30" s="159" t="s">
        <v>41</v>
      </c>
      <c r="D30" s="87"/>
    </row>
    <row r="31" ht="17.25" customHeight="1" spans="1:4">
      <c r="A31" s="176"/>
      <c r="B31" s="87"/>
      <c r="C31" s="35" t="s">
        <v>42</v>
      </c>
      <c r="D31" s="87"/>
    </row>
    <row r="32" ht="16.5" customHeight="1" spans="1:4">
      <c r="A32" s="176" t="s">
        <v>43</v>
      </c>
      <c r="B32" s="87">
        <v>10625057.64</v>
      </c>
      <c r="C32" s="176" t="s">
        <v>44</v>
      </c>
      <c r="D32" s="87">
        <v>10625057.64</v>
      </c>
    </row>
    <row r="33" ht="16.5" customHeight="1" spans="1:4">
      <c r="A33" s="159" t="s">
        <v>45</v>
      </c>
      <c r="B33" s="87"/>
      <c r="C33" s="159" t="s">
        <v>46</v>
      </c>
      <c r="D33" s="87"/>
    </row>
    <row r="34" ht="16.5" customHeight="1" spans="1:4">
      <c r="A34" s="35" t="s">
        <v>47</v>
      </c>
      <c r="B34" s="87"/>
      <c r="C34" s="35" t="s">
        <v>47</v>
      </c>
      <c r="D34" s="87"/>
    </row>
    <row r="35" ht="16.5" customHeight="1" spans="1:4">
      <c r="A35" s="35" t="s">
        <v>48</v>
      </c>
      <c r="B35" s="87"/>
      <c r="C35" s="35" t="s">
        <v>49</v>
      </c>
      <c r="D35" s="87"/>
    </row>
    <row r="36" ht="16.5" customHeight="1" spans="1:4">
      <c r="A36" s="177" t="s">
        <v>50</v>
      </c>
      <c r="B36" s="87">
        <v>10625057.64</v>
      </c>
      <c r="C36" s="177" t="s">
        <v>51</v>
      </c>
      <c r="D36" s="87">
        <v>10625057.64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3" sqref="C13"/>
    </sheetView>
  </sheetViews>
  <sheetFormatPr defaultColWidth="9.13636363636364" defaultRowHeight="14.25" customHeight="1" outlineLevelCol="5"/>
  <cols>
    <col min="1" max="1" width="32.1363636363636" customWidth="1"/>
    <col min="2" max="2" width="20.7090909090909" customWidth="1"/>
    <col min="3" max="3" width="32.1363636363636" customWidth="1"/>
    <col min="4" max="4" width="27.7090909090909" customWidth="1"/>
    <col min="5" max="6" width="36.7090909090909" customWidth="1"/>
  </cols>
  <sheetData>
    <row r="1" ht="12" customHeight="1" spans="1:6">
      <c r="A1" s="125">
        <v>1</v>
      </c>
      <c r="B1" s="126">
        <v>0</v>
      </c>
      <c r="C1" s="125">
        <v>1</v>
      </c>
      <c r="D1" s="127"/>
      <c r="E1" s="127"/>
      <c r="F1" s="118" t="s">
        <v>343</v>
      </c>
    </row>
    <row r="2" ht="42" customHeight="1" spans="1:6">
      <c r="A2" s="128" t="str">
        <f>"2026"&amp;"年部门政府性基金预算支出预算表"</f>
        <v>2026年部门政府性基金预算支出预算表</v>
      </c>
      <c r="B2" s="128" t="s">
        <v>344</v>
      </c>
      <c r="C2" s="129"/>
      <c r="D2" s="130"/>
      <c r="E2" s="130"/>
      <c r="F2" s="130"/>
    </row>
    <row r="3" ht="13.5" customHeight="1" spans="1:6">
      <c r="A3" s="13" t="str">
        <f>"单位名称："&amp;"昆明市五华区丰宁街道社区卫生服务中心"</f>
        <v>单位名称：昆明市五华区丰宁街道社区卫生服务中心</v>
      </c>
      <c r="B3" s="13" t="s">
        <v>345</v>
      </c>
      <c r="C3" s="125"/>
      <c r="D3" s="127"/>
      <c r="E3" s="127"/>
      <c r="F3" s="118" t="s">
        <v>1</v>
      </c>
    </row>
    <row r="4" ht="19.5" customHeight="1" spans="1:6">
      <c r="A4" s="131" t="s">
        <v>174</v>
      </c>
      <c r="B4" s="132" t="s">
        <v>72</v>
      </c>
      <c r="C4" s="131" t="s">
        <v>73</v>
      </c>
      <c r="D4" s="20" t="s">
        <v>346</v>
      </c>
      <c r="E4" s="21"/>
      <c r="F4" s="22"/>
    </row>
    <row r="5" ht="18.75" customHeight="1" spans="1:6">
      <c r="A5" s="133"/>
      <c r="B5" s="134"/>
      <c r="C5" s="133"/>
      <c r="D5" s="135" t="s">
        <v>55</v>
      </c>
      <c r="E5" s="20" t="s">
        <v>75</v>
      </c>
      <c r="F5" s="135" t="s">
        <v>76</v>
      </c>
    </row>
    <row r="6" ht="18.75" customHeight="1" spans="1:6">
      <c r="A6" s="72">
        <v>1</v>
      </c>
      <c r="B6" s="136" t="s">
        <v>83</v>
      </c>
      <c r="C6" s="72">
        <v>3</v>
      </c>
      <c r="D6" s="137">
        <v>4</v>
      </c>
      <c r="E6" s="137">
        <v>5</v>
      </c>
      <c r="F6" s="137">
        <v>6</v>
      </c>
    </row>
    <row r="7" ht="21" customHeight="1" spans="1:6">
      <c r="A7" s="32"/>
      <c r="B7" s="32"/>
      <c r="C7" s="32"/>
      <c r="D7" s="87"/>
      <c r="E7" s="87"/>
      <c r="F7" s="87"/>
    </row>
    <row r="8" ht="21" customHeight="1" spans="1:6">
      <c r="A8" s="32"/>
      <c r="B8" s="32"/>
      <c r="C8" s="32"/>
      <c r="D8" s="87"/>
      <c r="E8" s="87"/>
      <c r="F8" s="87"/>
    </row>
    <row r="9" ht="18.75" customHeight="1" spans="1:6">
      <c r="A9" s="138" t="s">
        <v>163</v>
      </c>
      <c r="B9" s="138" t="s">
        <v>163</v>
      </c>
      <c r="C9" s="139" t="s">
        <v>163</v>
      </c>
      <c r="D9" s="87"/>
      <c r="E9" s="87"/>
      <c r="F9" s="87"/>
    </row>
    <row r="10" customHeight="1" spans="1:6">
      <c r="A10" s="88" t="s">
        <v>347</v>
      </c>
      <c r="B10" s="88"/>
      <c r="C10" s="88"/>
      <c r="D10" s="88"/>
      <c r="E10" s="88"/>
      <c r="F10" s="88"/>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6"/>
  <sheetViews>
    <sheetView showZeros="0" topLeftCell="B1" workbookViewId="0">
      <selection activeCell="H15" sqref="H15"/>
    </sheetView>
  </sheetViews>
  <sheetFormatPr defaultColWidth="9.13636363636364" defaultRowHeight="14.25" customHeight="1"/>
  <cols>
    <col min="1" max="2" width="32.5727272727273" customWidth="1"/>
    <col min="3" max="3" width="41.1363636363636" customWidth="1"/>
    <col min="4" max="4" width="21.7090909090909" customWidth="1"/>
    <col min="5" max="5" width="35.2818181818182" customWidth="1"/>
    <col min="6" max="6" width="7.70909090909091" customWidth="1"/>
    <col min="7" max="7" width="11.1363636363636" customWidth="1"/>
    <col min="8" max="8" width="13.2818181818182" customWidth="1"/>
    <col min="9" max="18" width="20" customWidth="1"/>
    <col min="19" max="19" width="19.8545454545455" customWidth="1"/>
  </cols>
  <sheetData>
    <row r="1" ht="15.75" customHeight="1" spans="1:19">
      <c r="B1" s="90"/>
      <c r="C1" s="90"/>
      <c r="R1" s="11"/>
      <c r="S1" s="11" t="s">
        <v>348</v>
      </c>
    </row>
    <row r="2" ht="41.25" customHeight="1" spans="1:19">
      <c r="A2" s="77" t="str">
        <f>"2026"&amp;"年部门政府采购预算表"</f>
        <v>2026年部门政府采购预算表</v>
      </c>
      <c r="B2" s="70"/>
      <c r="C2" s="70"/>
      <c r="D2" s="12"/>
      <c r="E2" s="12"/>
      <c r="F2" s="12"/>
      <c r="G2" s="12"/>
      <c r="H2" s="12"/>
      <c r="I2" s="12"/>
      <c r="J2" s="12"/>
      <c r="K2" s="12"/>
      <c r="L2" s="12"/>
      <c r="M2" s="70"/>
      <c r="N2" s="12"/>
      <c r="O2" s="12"/>
      <c r="P2" s="70"/>
      <c r="Q2" s="12"/>
      <c r="R2" s="70"/>
      <c r="S2" s="70"/>
    </row>
    <row r="3" ht="18.75" customHeight="1" spans="1:19">
      <c r="A3" s="117" t="str">
        <f>"单位名称："&amp;"昆明市五华区丰宁街道社区卫生服务中心"</f>
        <v>单位名称：昆明市五华区丰宁街道社区卫生服务中心</v>
      </c>
      <c r="B3" s="95"/>
      <c r="C3" s="95"/>
      <c r="D3" s="15"/>
      <c r="E3" s="15"/>
      <c r="F3" s="15"/>
      <c r="G3" s="15"/>
      <c r="H3" s="15"/>
      <c r="I3" s="15"/>
      <c r="J3" s="15"/>
      <c r="K3" s="15"/>
      <c r="L3" s="15"/>
      <c r="R3" s="16"/>
      <c r="S3" s="118" t="s">
        <v>1</v>
      </c>
    </row>
    <row r="4" ht="15.75" customHeight="1" spans="1:19">
      <c r="A4" s="18" t="s">
        <v>173</v>
      </c>
      <c r="B4" s="97" t="s">
        <v>174</v>
      </c>
      <c r="C4" s="97" t="s">
        <v>349</v>
      </c>
      <c r="D4" s="98" t="s">
        <v>350</v>
      </c>
      <c r="E4" s="98" t="s">
        <v>351</v>
      </c>
      <c r="F4" s="98" t="s">
        <v>352</v>
      </c>
      <c r="G4" s="98" t="s">
        <v>353</v>
      </c>
      <c r="H4" s="98" t="s">
        <v>354</v>
      </c>
      <c r="I4" s="99" t="s">
        <v>181</v>
      </c>
      <c r="J4" s="99"/>
      <c r="K4" s="99"/>
      <c r="L4" s="99"/>
      <c r="M4" s="100"/>
      <c r="N4" s="99"/>
      <c r="O4" s="99"/>
      <c r="P4" s="82"/>
      <c r="Q4" s="99"/>
      <c r="R4" s="100"/>
      <c r="S4" s="83"/>
    </row>
    <row r="5" ht="17.25" customHeight="1" spans="1:19">
      <c r="A5" s="24"/>
      <c r="B5" s="101"/>
      <c r="C5" s="101"/>
      <c r="D5" s="102"/>
      <c r="E5" s="102"/>
      <c r="F5" s="102"/>
      <c r="G5" s="102"/>
      <c r="H5" s="102"/>
      <c r="I5" s="102" t="s">
        <v>55</v>
      </c>
      <c r="J5" s="102" t="s">
        <v>58</v>
      </c>
      <c r="K5" s="102" t="s">
        <v>355</v>
      </c>
      <c r="L5" s="102" t="s">
        <v>356</v>
      </c>
      <c r="M5" s="103" t="s">
        <v>357</v>
      </c>
      <c r="N5" s="104" t="s">
        <v>358</v>
      </c>
      <c r="O5" s="104"/>
      <c r="P5" s="105"/>
      <c r="Q5" s="104"/>
      <c r="R5" s="106"/>
      <c r="S5" s="107"/>
    </row>
    <row r="6" ht="54" customHeight="1" spans="1:19">
      <c r="A6" s="27"/>
      <c r="B6" s="107"/>
      <c r="C6" s="107"/>
      <c r="D6" s="108"/>
      <c r="E6" s="108"/>
      <c r="F6" s="108"/>
      <c r="G6" s="108"/>
      <c r="H6" s="108"/>
      <c r="I6" s="108"/>
      <c r="J6" s="108" t="s">
        <v>57</v>
      </c>
      <c r="K6" s="108"/>
      <c r="L6" s="108"/>
      <c r="M6" s="109"/>
      <c r="N6" s="108" t="s">
        <v>57</v>
      </c>
      <c r="O6" s="108" t="s">
        <v>64</v>
      </c>
      <c r="P6" s="107" t="s">
        <v>65</v>
      </c>
      <c r="Q6" s="108" t="s">
        <v>66</v>
      </c>
      <c r="R6" s="109" t="s">
        <v>67</v>
      </c>
      <c r="S6" s="107" t="s">
        <v>68</v>
      </c>
    </row>
    <row r="7" ht="18" customHeight="1" spans="1:19">
      <c r="A7" s="119">
        <v>1</v>
      </c>
      <c r="B7" s="119" t="s">
        <v>83</v>
      </c>
      <c r="C7" s="120">
        <v>3</v>
      </c>
      <c r="D7" s="120">
        <v>4</v>
      </c>
      <c r="E7" s="119">
        <v>5</v>
      </c>
      <c r="F7" s="119">
        <v>6</v>
      </c>
      <c r="G7" s="119">
        <v>7</v>
      </c>
      <c r="H7" s="119">
        <v>8</v>
      </c>
      <c r="I7" s="119">
        <v>9</v>
      </c>
      <c r="J7" s="119">
        <v>10</v>
      </c>
      <c r="K7" s="119">
        <v>11</v>
      </c>
      <c r="L7" s="119">
        <v>12</v>
      </c>
      <c r="M7" s="119">
        <v>13</v>
      </c>
      <c r="N7" s="119">
        <v>14</v>
      </c>
      <c r="O7" s="119">
        <v>15</v>
      </c>
      <c r="P7" s="119">
        <v>16</v>
      </c>
      <c r="Q7" s="119">
        <v>17</v>
      </c>
      <c r="R7" s="119">
        <v>18</v>
      </c>
      <c r="S7" s="119">
        <v>19</v>
      </c>
    </row>
    <row r="8" ht="21" customHeight="1" spans="1:19">
      <c r="A8" s="110" t="s">
        <v>191</v>
      </c>
      <c r="B8" s="111" t="s">
        <v>70</v>
      </c>
      <c r="C8" s="111" t="s">
        <v>227</v>
      </c>
      <c r="D8" s="112" t="s">
        <v>359</v>
      </c>
      <c r="E8" s="112" t="s">
        <v>359</v>
      </c>
      <c r="F8" s="112" t="s">
        <v>360</v>
      </c>
      <c r="G8" s="121">
        <v>400</v>
      </c>
      <c r="H8" s="87">
        <v>6000</v>
      </c>
      <c r="I8" s="87"/>
      <c r="J8" s="87"/>
      <c r="K8" s="87"/>
      <c r="L8" s="87"/>
      <c r="M8" s="87"/>
      <c r="N8" s="87"/>
      <c r="O8" s="87"/>
      <c r="P8" s="87"/>
      <c r="Q8" s="87"/>
      <c r="R8" s="87"/>
      <c r="S8" s="87"/>
    </row>
    <row r="9" ht="21" customHeight="1" spans="1:19">
      <c r="A9" s="110" t="s">
        <v>191</v>
      </c>
      <c r="B9" s="111" t="s">
        <v>70</v>
      </c>
      <c r="C9" s="111" t="s">
        <v>256</v>
      </c>
      <c r="D9" s="112" t="s">
        <v>361</v>
      </c>
      <c r="E9" s="112" t="s">
        <v>362</v>
      </c>
      <c r="F9" s="112" t="s">
        <v>363</v>
      </c>
      <c r="G9" s="121">
        <v>1</v>
      </c>
      <c r="H9" s="87">
        <v>2000</v>
      </c>
      <c r="I9" s="87"/>
      <c r="J9" s="87"/>
      <c r="K9" s="87"/>
      <c r="L9" s="87"/>
      <c r="M9" s="87"/>
      <c r="N9" s="87"/>
      <c r="O9" s="87"/>
      <c r="P9" s="87"/>
      <c r="Q9" s="87"/>
      <c r="R9" s="87"/>
      <c r="S9" s="87"/>
    </row>
    <row r="10" ht="21" customHeight="1" spans="1:19">
      <c r="A10" s="110" t="s">
        <v>191</v>
      </c>
      <c r="B10" s="111" t="s">
        <v>70</v>
      </c>
      <c r="C10" s="111" t="s">
        <v>256</v>
      </c>
      <c r="D10" s="112" t="s">
        <v>364</v>
      </c>
      <c r="E10" s="112" t="s">
        <v>364</v>
      </c>
      <c r="F10" s="112" t="s">
        <v>363</v>
      </c>
      <c r="G10" s="121">
        <v>1</v>
      </c>
      <c r="H10" s="87">
        <v>10000</v>
      </c>
      <c r="I10" s="87"/>
      <c r="J10" s="87"/>
      <c r="K10" s="87"/>
      <c r="L10" s="87"/>
      <c r="M10" s="87"/>
      <c r="N10" s="87"/>
      <c r="O10" s="87"/>
      <c r="P10" s="87"/>
      <c r="Q10" s="87"/>
      <c r="R10" s="87"/>
      <c r="S10" s="87"/>
    </row>
    <row r="11" ht="21" customHeight="1" spans="1:19">
      <c r="A11" s="110" t="s">
        <v>191</v>
      </c>
      <c r="B11" s="111" t="s">
        <v>70</v>
      </c>
      <c r="C11" s="111" t="s">
        <v>256</v>
      </c>
      <c r="D11" s="112" t="s">
        <v>365</v>
      </c>
      <c r="E11" s="112" t="s">
        <v>366</v>
      </c>
      <c r="F11" s="112" t="s">
        <v>363</v>
      </c>
      <c r="G11" s="121">
        <v>4</v>
      </c>
      <c r="H11" s="87">
        <v>10000</v>
      </c>
      <c r="I11" s="87"/>
      <c r="J11" s="87"/>
      <c r="K11" s="87"/>
      <c r="L11" s="87"/>
      <c r="M11" s="87"/>
      <c r="N11" s="87"/>
      <c r="O11" s="87"/>
      <c r="P11" s="87"/>
      <c r="Q11" s="87"/>
      <c r="R11" s="87"/>
      <c r="S11" s="87"/>
    </row>
    <row r="12" ht="21" customHeight="1" spans="1:19">
      <c r="A12" s="110" t="s">
        <v>191</v>
      </c>
      <c r="B12" s="111" t="s">
        <v>70</v>
      </c>
      <c r="C12" s="111" t="s">
        <v>256</v>
      </c>
      <c r="D12" s="112" t="s">
        <v>367</v>
      </c>
      <c r="E12" s="112" t="s">
        <v>367</v>
      </c>
      <c r="F12" s="112" t="s">
        <v>363</v>
      </c>
      <c r="G12" s="121">
        <v>2</v>
      </c>
      <c r="H12" s="87">
        <v>12000</v>
      </c>
      <c r="I12" s="87"/>
      <c r="J12" s="87"/>
      <c r="K12" s="87"/>
      <c r="L12" s="87"/>
      <c r="M12" s="87"/>
      <c r="N12" s="87"/>
      <c r="O12" s="87"/>
      <c r="P12" s="87"/>
      <c r="Q12" s="87"/>
      <c r="R12" s="87"/>
      <c r="S12" s="87"/>
    </row>
    <row r="13" ht="21" customHeight="1" spans="1:19">
      <c r="A13" s="110" t="s">
        <v>191</v>
      </c>
      <c r="B13" s="111" t="s">
        <v>70</v>
      </c>
      <c r="C13" s="111" t="s">
        <v>256</v>
      </c>
      <c r="D13" s="112" t="s">
        <v>368</v>
      </c>
      <c r="E13" s="112" t="s">
        <v>369</v>
      </c>
      <c r="F13" s="112" t="s">
        <v>363</v>
      </c>
      <c r="G13" s="121">
        <v>1</v>
      </c>
      <c r="H13" s="87">
        <v>5000</v>
      </c>
      <c r="I13" s="87"/>
      <c r="J13" s="87"/>
      <c r="K13" s="87"/>
      <c r="L13" s="87"/>
      <c r="M13" s="87"/>
      <c r="N13" s="87"/>
      <c r="O13" s="87"/>
      <c r="P13" s="87"/>
      <c r="Q13" s="87"/>
      <c r="R13" s="87"/>
      <c r="S13" s="87"/>
    </row>
    <row r="14" ht="21" customHeight="1" spans="1:19">
      <c r="A14" s="110" t="s">
        <v>191</v>
      </c>
      <c r="B14" s="111" t="s">
        <v>70</v>
      </c>
      <c r="C14" s="111" t="s">
        <v>256</v>
      </c>
      <c r="D14" s="112" t="s">
        <v>370</v>
      </c>
      <c r="E14" s="112" t="s">
        <v>370</v>
      </c>
      <c r="F14" s="112" t="s">
        <v>371</v>
      </c>
      <c r="G14" s="121">
        <v>5</v>
      </c>
      <c r="H14" s="87">
        <v>1500</v>
      </c>
      <c r="I14" s="87"/>
      <c r="J14" s="87"/>
      <c r="K14" s="87"/>
      <c r="L14" s="87"/>
      <c r="M14" s="87"/>
      <c r="N14" s="87"/>
      <c r="O14" s="87"/>
      <c r="P14" s="87"/>
      <c r="Q14" s="87"/>
      <c r="R14" s="87"/>
      <c r="S14" s="87"/>
    </row>
    <row r="15" ht="21" customHeight="1" spans="1:19">
      <c r="A15" s="113" t="s">
        <v>163</v>
      </c>
      <c r="B15" s="114"/>
      <c r="C15" s="114"/>
      <c r="D15" s="115"/>
      <c r="E15" s="115"/>
      <c r="F15" s="115"/>
      <c r="G15" s="122"/>
      <c r="H15" s="87">
        <v>46500</v>
      </c>
      <c r="I15" s="87"/>
      <c r="J15" s="87"/>
      <c r="K15" s="87"/>
      <c r="L15" s="87"/>
      <c r="M15" s="87"/>
      <c r="N15" s="87"/>
      <c r="O15" s="87"/>
      <c r="P15" s="87"/>
      <c r="Q15" s="87"/>
      <c r="R15" s="87"/>
      <c r="S15" s="87"/>
    </row>
    <row r="16" ht="21" customHeight="1" spans="1:19">
      <c r="A16" s="117" t="s">
        <v>372</v>
      </c>
      <c r="B16" s="13"/>
      <c r="C16" s="13"/>
      <c r="D16" s="117"/>
      <c r="E16" s="117"/>
      <c r="F16" s="117"/>
      <c r="G16" s="123"/>
      <c r="H16" s="124"/>
      <c r="I16" s="124"/>
      <c r="J16" s="124"/>
      <c r="K16" s="124"/>
      <c r="L16" s="124"/>
      <c r="M16" s="124"/>
      <c r="N16" s="124"/>
      <c r="O16" s="124"/>
      <c r="P16" s="124"/>
      <c r="Q16" s="124"/>
      <c r="R16" s="124"/>
      <c r="S16" s="124"/>
    </row>
  </sheetData>
  <mergeCells count="19">
    <mergeCell ref="A2:S2"/>
    <mergeCell ref="A3:H3"/>
    <mergeCell ref="I4:S4"/>
    <mergeCell ref="N5:S5"/>
    <mergeCell ref="A15:G15"/>
    <mergeCell ref="A16:S1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3" sqref="A13"/>
    </sheetView>
  </sheetViews>
  <sheetFormatPr defaultColWidth="9.13636363636364" defaultRowHeight="14.25" customHeight="1"/>
  <cols>
    <col min="1" max="5" width="39.1363636363636" customWidth="1"/>
    <col min="6" max="6" width="27.5727272727273" customWidth="1"/>
    <col min="7" max="7" width="28.5727272727273" customWidth="1"/>
    <col min="8" max="8" width="28.1363636363636" customWidth="1"/>
    <col min="9" max="9" width="39.1363636363636" customWidth="1"/>
    <col min="10" max="18" width="20.4181818181818" customWidth="1"/>
    <col min="19" max="20" width="20.2818181818182" customWidth="1"/>
  </cols>
  <sheetData>
    <row r="1" ht="16.5" customHeight="1" spans="1:20">
      <c r="A1" s="81"/>
      <c r="B1" s="90"/>
      <c r="C1" s="90"/>
      <c r="D1" s="90"/>
      <c r="E1" s="90"/>
      <c r="F1" s="90"/>
      <c r="G1" s="90"/>
      <c r="H1" s="81"/>
      <c r="I1" s="81"/>
      <c r="J1" s="81"/>
      <c r="K1" s="81"/>
      <c r="L1" s="81"/>
      <c r="M1" s="81"/>
      <c r="N1" s="91"/>
      <c r="O1" s="81"/>
      <c r="P1" s="81"/>
      <c r="Q1" s="90"/>
      <c r="R1" s="81"/>
      <c r="S1" s="92"/>
      <c r="T1" s="92" t="s">
        <v>373</v>
      </c>
    </row>
    <row r="2" ht="41.25" customHeight="1" spans="1:20">
      <c r="A2" s="77" t="str">
        <f>"2026"&amp;"年部门政府购买服务预算表"</f>
        <v>2026年部门政府购买服务预算表</v>
      </c>
      <c r="B2" s="70"/>
      <c r="C2" s="70"/>
      <c r="D2" s="70"/>
      <c r="E2" s="70"/>
      <c r="F2" s="70"/>
      <c r="G2" s="70"/>
      <c r="H2" s="93"/>
      <c r="I2" s="93"/>
      <c r="J2" s="93"/>
      <c r="K2" s="93"/>
      <c r="L2" s="93"/>
      <c r="M2" s="93"/>
      <c r="N2" s="94"/>
      <c r="O2" s="93"/>
      <c r="P2" s="93"/>
      <c r="Q2" s="70"/>
      <c r="R2" s="93"/>
      <c r="S2" s="94"/>
      <c r="T2" s="70"/>
    </row>
    <row r="3" ht="22.5" customHeight="1" spans="1:20">
      <c r="A3" s="78" t="str">
        <f>"单位名称："&amp;"昆明市五华区丰宁街道社区卫生服务中心"</f>
        <v>单位名称：昆明市五华区丰宁街道社区卫生服务中心</v>
      </c>
      <c r="B3" s="95"/>
      <c r="C3" s="95"/>
      <c r="D3" s="95"/>
      <c r="E3" s="95"/>
      <c r="F3" s="95"/>
      <c r="G3" s="95"/>
      <c r="H3" s="79"/>
      <c r="I3" s="79"/>
      <c r="J3" s="79"/>
      <c r="K3" s="79"/>
      <c r="L3" s="79"/>
      <c r="M3" s="79"/>
      <c r="N3" s="91"/>
      <c r="O3" s="81"/>
      <c r="P3" s="81"/>
      <c r="Q3" s="90"/>
      <c r="R3" s="81"/>
      <c r="S3" s="96"/>
      <c r="T3" s="92" t="s">
        <v>1</v>
      </c>
    </row>
    <row r="4" ht="24" customHeight="1" spans="1:20">
      <c r="A4" s="18" t="s">
        <v>173</v>
      </c>
      <c r="B4" s="97" t="s">
        <v>174</v>
      </c>
      <c r="C4" s="97" t="s">
        <v>349</v>
      </c>
      <c r="D4" s="97" t="s">
        <v>374</v>
      </c>
      <c r="E4" s="97" t="s">
        <v>375</v>
      </c>
      <c r="F4" s="97" t="s">
        <v>376</v>
      </c>
      <c r="G4" s="97" t="s">
        <v>377</v>
      </c>
      <c r="H4" s="98" t="s">
        <v>378</v>
      </c>
      <c r="I4" s="98" t="s">
        <v>379</v>
      </c>
      <c r="J4" s="99" t="s">
        <v>181</v>
      </c>
      <c r="K4" s="99"/>
      <c r="L4" s="99"/>
      <c r="M4" s="99"/>
      <c r="N4" s="100"/>
      <c r="O4" s="99"/>
      <c r="P4" s="99"/>
      <c r="Q4" s="82"/>
      <c r="R4" s="99"/>
      <c r="S4" s="100"/>
      <c r="T4" s="83"/>
    </row>
    <row r="5" ht="24" customHeight="1" spans="1:20">
      <c r="A5" s="24"/>
      <c r="B5" s="101"/>
      <c r="C5" s="101"/>
      <c r="D5" s="101"/>
      <c r="E5" s="101"/>
      <c r="F5" s="101"/>
      <c r="G5" s="101"/>
      <c r="H5" s="102"/>
      <c r="I5" s="102"/>
      <c r="J5" s="102" t="s">
        <v>55</v>
      </c>
      <c r="K5" s="102" t="s">
        <v>58</v>
      </c>
      <c r="L5" s="102" t="s">
        <v>355</v>
      </c>
      <c r="M5" s="102" t="s">
        <v>356</v>
      </c>
      <c r="N5" s="103" t="s">
        <v>357</v>
      </c>
      <c r="O5" s="104" t="s">
        <v>358</v>
      </c>
      <c r="P5" s="104"/>
      <c r="Q5" s="105"/>
      <c r="R5" s="104"/>
      <c r="S5" s="106"/>
      <c r="T5" s="107"/>
    </row>
    <row r="6" ht="54" customHeight="1" spans="1:20">
      <c r="A6" s="27"/>
      <c r="B6" s="107"/>
      <c r="C6" s="107"/>
      <c r="D6" s="107"/>
      <c r="E6" s="107"/>
      <c r="F6" s="107"/>
      <c r="G6" s="107"/>
      <c r="H6" s="108"/>
      <c r="I6" s="108"/>
      <c r="J6" s="108"/>
      <c r="K6" s="108" t="s">
        <v>57</v>
      </c>
      <c r="L6" s="108"/>
      <c r="M6" s="108"/>
      <c r="N6" s="109"/>
      <c r="O6" s="108" t="s">
        <v>57</v>
      </c>
      <c r="P6" s="108" t="s">
        <v>64</v>
      </c>
      <c r="Q6" s="107" t="s">
        <v>65</v>
      </c>
      <c r="R6" s="108" t="s">
        <v>66</v>
      </c>
      <c r="S6" s="109" t="s">
        <v>67</v>
      </c>
      <c r="T6" s="107" t="s">
        <v>68</v>
      </c>
    </row>
    <row r="7" ht="17.25" customHeight="1" spans="1:20">
      <c r="A7" s="28">
        <v>1</v>
      </c>
      <c r="B7" s="107">
        <v>2</v>
      </c>
      <c r="C7" s="28">
        <v>3</v>
      </c>
      <c r="D7" s="28">
        <v>4</v>
      </c>
      <c r="E7" s="107">
        <v>5</v>
      </c>
      <c r="F7" s="28">
        <v>6</v>
      </c>
      <c r="G7" s="28">
        <v>7</v>
      </c>
      <c r="H7" s="107">
        <v>8</v>
      </c>
      <c r="I7" s="28">
        <v>9</v>
      </c>
      <c r="J7" s="28">
        <v>10</v>
      </c>
      <c r="K7" s="107">
        <v>11</v>
      </c>
      <c r="L7" s="28">
        <v>12</v>
      </c>
      <c r="M7" s="28">
        <v>13</v>
      </c>
      <c r="N7" s="107">
        <v>14</v>
      </c>
      <c r="O7" s="28">
        <v>15</v>
      </c>
      <c r="P7" s="28">
        <v>16</v>
      </c>
      <c r="Q7" s="107">
        <v>17</v>
      </c>
      <c r="R7" s="28">
        <v>18</v>
      </c>
      <c r="S7" s="28">
        <v>19</v>
      </c>
      <c r="T7" s="28">
        <v>20</v>
      </c>
    </row>
    <row r="8" ht="21" customHeight="1" spans="1:20">
      <c r="A8" s="110"/>
      <c r="B8" s="111"/>
      <c r="C8" s="111"/>
      <c r="D8" s="111"/>
      <c r="E8" s="111"/>
      <c r="F8" s="111"/>
      <c r="G8" s="111"/>
      <c r="H8" s="112"/>
      <c r="I8" s="112"/>
      <c r="J8" s="87"/>
      <c r="K8" s="87"/>
      <c r="L8" s="87"/>
      <c r="M8" s="87"/>
      <c r="N8" s="87"/>
      <c r="O8" s="87"/>
      <c r="P8" s="87"/>
      <c r="Q8" s="87"/>
      <c r="R8" s="87"/>
      <c r="S8" s="87"/>
      <c r="T8" s="87"/>
    </row>
    <row r="9" ht="21" customHeight="1" spans="1:20">
      <c r="A9" s="113" t="s">
        <v>163</v>
      </c>
      <c r="B9" s="114"/>
      <c r="C9" s="114"/>
      <c r="D9" s="114"/>
      <c r="E9" s="114"/>
      <c r="F9" s="114"/>
      <c r="G9" s="114"/>
      <c r="H9" s="115"/>
      <c r="I9" s="116"/>
      <c r="J9" s="87"/>
      <c r="K9" s="87"/>
      <c r="L9" s="87"/>
      <c r="M9" s="87"/>
      <c r="N9" s="87"/>
      <c r="O9" s="87"/>
      <c r="P9" s="87"/>
      <c r="Q9" s="87"/>
      <c r="R9" s="87"/>
      <c r="S9" s="87"/>
      <c r="T9" s="87"/>
    </row>
    <row r="10" ht="24" customHeight="1" spans="1:20">
      <c r="A10" s="88" t="s">
        <v>380</v>
      </c>
      <c r="B10" s="88"/>
      <c r="C10" s="88"/>
      <c r="D10" s="88"/>
      <c r="E10" s="88"/>
      <c r="F10" s="88"/>
      <c r="G10" s="88"/>
      <c r="H10" s="88"/>
      <c r="I10" s="88"/>
      <c r="J10" s="88"/>
      <c r="K10" s="88"/>
      <c r="L10" s="88"/>
      <c r="M10" s="88"/>
      <c r="N10" s="88"/>
      <c r="O10" s="88"/>
      <c r="P10" s="88"/>
      <c r="Q10" s="88"/>
      <c r="R10" s="88"/>
      <c r="S10" s="88"/>
      <c r="T10" s="88"/>
    </row>
  </sheetData>
  <mergeCells count="20">
    <mergeCell ref="A2:T2"/>
    <mergeCell ref="A3:I3"/>
    <mergeCell ref="J4:T4"/>
    <mergeCell ref="O5:T5"/>
    <mergeCell ref="A9:I9"/>
    <mergeCell ref="A10:T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4"/>
  <sheetViews>
    <sheetView showZeros="0" workbookViewId="0">
      <selection activeCell="A9" sqref="A9:X9"/>
    </sheetView>
  </sheetViews>
  <sheetFormatPr defaultColWidth="9.13636363636364" defaultRowHeight="14.25" customHeight="1"/>
  <cols>
    <col min="1" max="1" width="37.7090909090909" customWidth="1"/>
    <col min="2" max="24" width="20" customWidth="1"/>
  </cols>
  <sheetData>
    <row r="1" ht="17.25" customHeight="1" spans="1:24">
      <c r="D1" s="76"/>
      <c r="W1" s="11"/>
      <c r="X1" s="11" t="s">
        <v>381</v>
      </c>
    </row>
    <row r="2" ht="41.25" customHeight="1" spans="1:24">
      <c r="A2" s="77"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70"/>
      <c r="X2" s="70"/>
    </row>
    <row r="3" ht="18" customHeight="1" spans="1:24">
      <c r="A3" s="78" t="str">
        <f>"单位名称："&amp;"昆明市五华区丰宁街道社区卫生服务中心"</f>
        <v>单位名称：昆明市五华区丰宁街道社区卫生服务中心</v>
      </c>
      <c r="B3" s="79"/>
      <c r="C3" s="79"/>
      <c r="D3" s="80"/>
      <c r="E3" s="81"/>
      <c r="F3" s="81"/>
      <c r="G3" s="81"/>
      <c r="H3" s="81"/>
      <c r="I3" s="81"/>
      <c r="W3" s="16"/>
      <c r="X3" s="16" t="s">
        <v>1</v>
      </c>
    </row>
    <row r="4" ht="19.5" customHeight="1" spans="1:24">
      <c r="A4" s="19" t="s">
        <v>382</v>
      </c>
      <c r="B4" s="20" t="s">
        <v>181</v>
      </c>
      <c r="C4" s="21"/>
      <c r="D4" s="21"/>
      <c r="E4" s="20" t="s">
        <v>383</v>
      </c>
      <c r="F4" s="21"/>
      <c r="G4" s="21"/>
      <c r="H4" s="21"/>
      <c r="I4" s="21"/>
      <c r="J4" s="21"/>
      <c r="K4" s="21"/>
      <c r="L4" s="21"/>
      <c r="M4" s="21"/>
      <c r="N4" s="21"/>
      <c r="O4" s="21"/>
      <c r="P4" s="21"/>
      <c r="Q4" s="21"/>
      <c r="R4" s="21"/>
      <c r="S4" s="21"/>
      <c r="T4" s="21"/>
      <c r="U4" s="21"/>
      <c r="V4" s="21"/>
      <c r="W4" s="82"/>
      <c r="X4" s="83"/>
    </row>
    <row r="5" ht="40.5" customHeight="1" spans="1:24">
      <c r="A5" s="28"/>
      <c r="B5" s="25" t="s">
        <v>55</v>
      </c>
      <c r="C5" s="18" t="s">
        <v>58</v>
      </c>
      <c r="D5" s="84" t="s">
        <v>355</v>
      </c>
      <c r="E5" s="54" t="s">
        <v>384</v>
      </c>
      <c r="F5" s="54" t="s">
        <v>385</v>
      </c>
      <c r="G5" s="54" t="s">
        <v>386</v>
      </c>
      <c r="H5" s="54" t="s">
        <v>387</v>
      </c>
      <c r="I5" s="54" t="s">
        <v>388</v>
      </c>
      <c r="J5" s="54" t="s">
        <v>389</v>
      </c>
      <c r="K5" s="54" t="s">
        <v>390</v>
      </c>
      <c r="L5" s="54" t="s">
        <v>391</v>
      </c>
      <c r="M5" s="54" t="s">
        <v>392</v>
      </c>
      <c r="N5" s="54" t="s">
        <v>393</v>
      </c>
      <c r="O5" s="54" t="s">
        <v>394</v>
      </c>
      <c r="P5" s="54" t="s">
        <v>395</v>
      </c>
      <c r="Q5" s="54" t="s">
        <v>396</v>
      </c>
      <c r="R5" s="54" t="s">
        <v>397</v>
      </c>
      <c r="S5" s="54" t="s">
        <v>398</v>
      </c>
      <c r="T5" s="54" t="s">
        <v>399</v>
      </c>
      <c r="U5" s="54" t="s">
        <v>400</v>
      </c>
      <c r="V5" s="54" t="s">
        <v>401</v>
      </c>
      <c r="W5" s="54" t="s">
        <v>402</v>
      </c>
      <c r="X5" s="85" t="s">
        <v>403</v>
      </c>
    </row>
    <row r="6" ht="19.5" customHeight="1" spans="1:24">
      <c r="A6" s="29">
        <v>1</v>
      </c>
      <c r="B6" s="29">
        <v>2</v>
      </c>
      <c r="C6" s="29">
        <v>3</v>
      </c>
      <c r="D6" s="86">
        <v>4</v>
      </c>
      <c r="E6" s="30">
        <v>5</v>
      </c>
      <c r="F6" s="29">
        <v>6</v>
      </c>
      <c r="G6" s="29">
        <v>7</v>
      </c>
      <c r="H6" s="86">
        <v>8</v>
      </c>
      <c r="I6" s="29">
        <v>9</v>
      </c>
      <c r="J6" s="29">
        <v>10</v>
      </c>
      <c r="K6" s="29">
        <v>11</v>
      </c>
      <c r="L6" s="86">
        <v>12</v>
      </c>
      <c r="M6" s="29">
        <v>13</v>
      </c>
      <c r="N6" s="29">
        <v>14</v>
      </c>
      <c r="O6" s="29">
        <v>15</v>
      </c>
      <c r="P6" s="86">
        <v>16</v>
      </c>
      <c r="Q6" s="29">
        <v>17</v>
      </c>
      <c r="R6" s="29">
        <v>18</v>
      </c>
      <c r="S6" s="29">
        <v>19</v>
      </c>
      <c r="T6" s="86">
        <v>20</v>
      </c>
      <c r="U6" s="86">
        <v>21</v>
      </c>
      <c r="V6" s="86">
        <v>22</v>
      </c>
      <c r="W6" s="30">
        <v>23</v>
      </c>
      <c r="X6" s="30">
        <v>24</v>
      </c>
    </row>
    <row r="7" ht="19.5" customHeight="1" spans="1:24">
      <c r="A7" s="31"/>
      <c r="B7" s="87"/>
      <c r="C7" s="87"/>
      <c r="D7" s="87"/>
      <c r="E7" s="87"/>
      <c r="F7" s="87"/>
      <c r="G7" s="87"/>
      <c r="H7" s="87"/>
      <c r="I7" s="87"/>
      <c r="J7" s="87"/>
      <c r="K7" s="87"/>
      <c r="L7" s="87"/>
      <c r="M7" s="87"/>
      <c r="N7" s="87"/>
      <c r="O7" s="87"/>
      <c r="P7" s="87"/>
      <c r="Q7" s="87"/>
      <c r="R7" s="87"/>
      <c r="S7" s="87"/>
      <c r="T7" s="87"/>
      <c r="U7" s="87"/>
      <c r="V7" s="87"/>
      <c r="W7" s="87"/>
      <c r="X7" s="87"/>
    </row>
    <row r="8" ht="19.5" customHeight="1" spans="1:24">
      <c r="A8" s="73"/>
      <c r="B8" s="87"/>
      <c r="C8" s="87"/>
      <c r="D8" s="87"/>
      <c r="E8" s="87"/>
      <c r="F8" s="87"/>
      <c r="G8" s="87"/>
      <c r="H8" s="87"/>
      <c r="I8" s="87"/>
      <c r="J8" s="87"/>
      <c r="K8" s="87"/>
      <c r="L8" s="87"/>
      <c r="M8" s="87"/>
      <c r="N8" s="87"/>
      <c r="O8" s="87"/>
      <c r="P8" s="87"/>
      <c r="Q8" s="87"/>
      <c r="R8" s="87"/>
      <c r="S8" s="87"/>
      <c r="T8" s="87"/>
      <c r="U8" s="87"/>
      <c r="V8" s="87"/>
      <c r="W8" s="87"/>
      <c r="X8" s="87"/>
    </row>
    <row r="9" ht="31" customHeight="1" spans="1:24">
      <c r="A9" s="88" t="s">
        <v>404</v>
      </c>
      <c r="B9" s="88"/>
      <c r="C9" s="88"/>
      <c r="D9" s="88"/>
      <c r="E9" s="88"/>
      <c r="F9" s="88"/>
      <c r="G9" s="88"/>
      <c r="H9" s="88"/>
      <c r="I9" s="88"/>
      <c r="J9" s="88"/>
      <c r="K9" s="88"/>
      <c r="L9" s="88"/>
      <c r="M9" s="88"/>
      <c r="N9" s="88"/>
      <c r="O9" s="88"/>
      <c r="P9" s="88"/>
      <c r="Q9" s="88"/>
      <c r="R9" s="88"/>
      <c r="S9" s="88"/>
      <c r="T9" s="88"/>
      <c r="U9" s="88"/>
      <c r="V9" s="88"/>
      <c r="W9" s="88"/>
      <c r="X9" s="88"/>
    </row>
    <row r="14" customHeight="1" spans="1:24">
      <c r="N14" s="89"/>
    </row>
  </sheetData>
  <mergeCells count="6">
    <mergeCell ref="A2:X2"/>
    <mergeCell ref="A3:I3"/>
    <mergeCell ref="B4:D4"/>
    <mergeCell ref="E4:X4"/>
    <mergeCell ref="A9:X9"/>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
  <sheetViews>
    <sheetView showZeros="0" workbookViewId="0">
      <selection activeCell="A8" sqref="A8:X8"/>
    </sheetView>
  </sheetViews>
  <sheetFormatPr defaultColWidth="9.13636363636364" defaultRowHeight="12" customHeight="1" outlineLevelRow="7"/>
  <cols>
    <col min="1" max="1" width="34.2818181818182" customWidth="1"/>
    <col min="2" max="2" width="29" customWidth="1"/>
    <col min="3" max="5" width="23.5727272727273" customWidth="1"/>
    <col min="6" max="6" width="11.2818181818182" customWidth="1"/>
    <col min="7" max="7" width="25.1363636363636" customWidth="1"/>
    <col min="8" max="8" width="15.5727272727273" customWidth="1"/>
    <col min="9" max="9" width="13.4181818181818" customWidth="1"/>
    <col min="10" max="10" width="18.8545454545455" customWidth="1"/>
  </cols>
  <sheetData>
    <row r="1" ht="16.5" customHeight="1" spans="1:24">
      <c r="J1" s="11" t="s">
        <v>405</v>
      </c>
    </row>
    <row r="2" ht="41.25" customHeight="1" spans="1:24">
      <c r="A2" s="69" t="str">
        <f>"2026"&amp;"年对下转移支付绩效目标表"</f>
        <v>2026年对下转移支付绩效目标表</v>
      </c>
      <c r="B2" s="12"/>
      <c r="C2" s="12"/>
      <c r="D2" s="12"/>
      <c r="E2" s="12"/>
      <c r="F2" s="70"/>
      <c r="G2" s="12"/>
      <c r="H2" s="70"/>
      <c r="I2" s="70"/>
      <c r="J2" s="12"/>
    </row>
    <row r="3" ht="17.25" customHeight="1" spans="1:24">
      <c r="A3" s="13" t="str">
        <f>"单位名称："&amp;"昆明市五华区丰宁街道社区卫生服务中心"</f>
        <v>单位名称：昆明市五华区丰宁街道社区卫生服务中心</v>
      </c>
    </row>
    <row r="4" ht="44.25" customHeight="1" spans="1:24">
      <c r="A4" s="71" t="s">
        <v>382</v>
      </c>
      <c r="B4" s="71" t="s">
        <v>260</v>
      </c>
      <c r="C4" s="71" t="s">
        <v>261</v>
      </c>
      <c r="D4" s="71" t="s">
        <v>262</v>
      </c>
      <c r="E4" s="71" t="s">
        <v>263</v>
      </c>
      <c r="F4" s="72" t="s">
        <v>264</v>
      </c>
      <c r="G4" s="71" t="s">
        <v>265</v>
      </c>
      <c r="H4" s="72" t="s">
        <v>266</v>
      </c>
      <c r="I4" s="72" t="s">
        <v>267</v>
      </c>
      <c r="J4" s="71" t="s">
        <v>268</v>
      </c>
    </row>
    <row r="5" ht="14.25" customHeight="1" spans="1:24">
      <c r="A5" s="71">
        <v>1</v>
      </c>
      <c r="B5" s="71">
        <v>2</v>
      </c>
      <c r="C5" s="71">
        <v>3</v>
      </c>
      <c r="D5" s="71">
        <v>4</v>
      </c>
      <c r="E5" s="71">
        <v>5</v>
      </c>
      <c r="F5" s="72">
        <v>6</v>
      </c>
      <c r="G5" s="71">
        <v>7</v>
      </c>
      <c r="H5" s="72">
        <v>8</v>
      </c>
      <c r="I5" s="72">
        <v>9</v>
      </c>
      <c r="J5" s="71">
        <v>10</v>
      </c>
    </row>
    <row r="6" ht="42" customHeight="1" spans="1:24">
      <c r="A6" s="31"/>
      <c r="B6" s="73"/>
      <c r="C6" s="73"/>
      <c r="D6" s="73"/>
      <c r="E6" s="60"/>
      <c r="F6" s="74"/>
      <c r="G6" s="60"/>
      <c r="H6" s="74"/>
      <c r="I6" s="74"/>
      <c r="J6" s="60"/>
    </row>
    <row r="7" ht="42" customHeight="1" spans="1:24">
      <c r="A7" s="31"/>
      <c r="B7" s="32"/>
      <c r="C7" s="32"/>
      <c r="D7" s="32"/>
      <c r="E7" s="31"/>
      <c r="F7" s="32"/>
      <c r="G7" s="31"/>
      <c r="H7" s="32"/>
      <c r="I7" s="32"/>
      <c r="J7" s="31"/>
    </row>
    <row r="8" ht="26" customHeight="1" spans="1:24">
      <c r="A8" s="75" t="s">
        <v>404</v>
      </c>
      <c r="B8" s="75"/>
      <c r="C8" s="75"/>
      <c r="D8" s="75"/>
      <c r="E8" s="75"/>
      <c r="F8" s="75"/>
      <c r="G8" s="75"/>
      <c r="H8" s="75"/>
      <c r="I8" s="75"/>
      <c r="J8" s="75"/>
      <c r="K8" s="75"/>
      <c r="L8" s="75"/>
      <c r="M8" s="75"/>
      <c r="N8" s="75"/>
      <c r="O8" s="75"/>
      <c r="P8" s="75"/>
      <c r="Q8" s="75"/>
      <c r="R8" s="75"/>
      <c r="S8" s="75"/>
      <c r="T8" s="75"/>
      <c r="U8" s="75"/>
      <c r="V8" s="75"/>
      <c r="W8" s="75"/>
      <c r="X8" s="75"/>
    </row>
  </sheetData>
  <mergeCells count="3">
    <mergeCell ref="A2:J2"/>
    <mergeCell ref="A3:H3"/>
    <mergeCell ref="A8:X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26"/>
  <sheetViews>
    <sheetView showZeros="0" topLeftCell="A4" workbookViewId="0">
      <selection activeCell="B15" sqref="B15"/>
    </sheetView>
  </sheetViews>
  <sheetFormatPr defaultColWidth="10.4181818181818" defaultRowHeight="14.25" customHeight="1"/>
  <cols>
    <col min="1" max="3" width="33.7090909090909" customWidth="1"/>
    <col min="4" max="4" width="45.5727272727273" customWidth="1"/>
    <col min="5" max="5" width="27.5727272727273" customWidth="1"/>
    <col min="6" max="6" width="21.7090909090909" customWidth="1"/>
    <col min="7" max="9" width="26.2818181818182" customWidth="1"/>
  </cols>
  <sheetData>
    <row r="1" customHeight="1" spans="1:9">
      <c r="A1" s="43" t="s">
        <v>406</v>
      </c>
      <c r="B1" s="44"/>
      <c r="C1" s="44"/>
      <c r="D1" s="45"/>
      <c r="E1" s="45"/>
      <c r="F1" s="45"/>
      <c r="G1" s="44"/>
      <c r="H1" s="44"/>
      <c r="I1" s="45"/>
    </row>
    <row r="2" ht="41.25" customHeight="1" spans="1:9">
      <c r="A2" s="46" t="str">
        <f>"2026"&amp;"年新增资产配置预算表"</f>
        <v>2026年新增资产配置预算表</v>
      </c>
      <c r="B2" s="47"/>
      <c r="C2" s="47"/>
      <c r="D2" s="48"/>
      <c r="E2" s="48"/>
      <c r="F2" s="48"/>
      <c r="G2" s="47"/>
      <c r="H2" s="47"/>
      <c r="I2" s="48"/>
    </row>
    <row r="3" customHeight="1" spans="1:9">
      <c r="A3" s="49" t="str">
        <f>"单位名称："&amp;"昆明市五华区丰宁街道社区卫生服务中心"</f>
        <v>单位名称：昆明市五华区丰宁街道社区卫生服务中心</v>
      </c>
      <c r="B3" s="50"/>
      <c r="C3" s="50"/>
      <c r="D3" s="51"/>
      <c r="F3" s="48"/>
      <c r="G3" s="47"/>
      <c r="H3" s="47"/>
      <c r="I3" s="52" t="s">
        <v>1</v>
      </c>
    </row>
    <row r="4" ht="28.5" customHeight="1" spans="1:9">
      <c r="A4" s="53" t="s">
        <v>173</v>
      </c>
      <c r="B4" s="54" t="s">
        <v>174</v>
      </c>
      <c r="C4" s="55" t="s">
        <v>407</v>
      </c>
      <c r="D4" s="53" t="s">
        <v>408</v>
      </c>
      <c r="E4" s="53" t="s">
        <v>409</v>
      </c>
      <c r="F4" s="53" t="s">
        <v>410</v>
      </c>
      <c r="G4" s="54" t="s">
        <v>411</v>
      </c>
      <c r="H4" s="30"/>
      <c r="I4" s="53"/>
    </row>
    <row r="5" ht="21" customHeight="1" spans="1:9">
      <c r="A5" s="55"/>
      <c r="B5" s="56"/>
      <c r="C5" s="56"/>
      <c r="D5" s="57"/>
      <c r="E5" s="56"/>
      <c r="F5" s="56"/>
      <c r="G5" s="54" t="s">
        <v>353</v>
      </c>
      <c r="H5" s="54" t="s">
        <v>412</v>
      </c>
      <c r="I5" s="54" t="s">
        <v>413</v>
      </c>
    </row>
    <row r="6" ht="17.25" customHeight="1" spans="1:9">
      <c r="A6" s="58" t="s">
        <v>82</v>
      </c>
      <c r="B6" s="59" t="s">
        <v>83</v>
      </c>
      <c r="C6" s="58" t="s">
        <v>84</v>
      </c>
      <c r="D6" s="60" t="s">
        <v>85</v>
      </c>
      <c r="E6" s="58" t="s">
        <v>86</v>
      </c>
      <c r="F6" s="59" t="s">
        <v>87</v>
      </c>
      <c r="G6" s="61" t="s">
        <v>88</v>
      </c>
      <c r="H6" s="60" t="s">
        <v>89</v>
      </c>
      <c r="I6" s="60">
        <v>9</v>
      </c>
    </row>
    <row r="7" ht="19.5" customHeight="1" spans="1:9">
      <c r="A7" s="62" t="s">
        <v>191</v>
      </c>
      <c r="B7" s="35" t="s">
        <v>70</v>
      </c>
      <c r="C7" s="35" t="s">
        <v>414</v>
      </c>
      <c r="D7" s="31" t="s">
        <v>415</v>
      </c>
      <c r="E7" s="32" t="s">
        <v>364</v>
      </c>
      <c r="F7" s="61" t="s">
        <v>363</v>
      </c>
      <c r="G7" s="63">
        <v>1</v>
      </c>
      <c r="H7" s="64">
        <v>10000</v>
      </c>
      <c r="I7" s="64">
        <v>10000</v>
      </c>
    </row>
    <row r="8" ht="19.5" customHeight="1" spans="1:9">
      <c r="A8" s="62" t="s">
        <v>191</v>
      </c>
      <c r="B8" s="35" t="s">
        <v>70</v>
      </c>
      <c r="C8" s="35" t="s">
        <v>414</v>
      </c>
      <c r="D8" s="31" t="s">
        <v>416</v>
      </c>
      <c r="E8" s="32" t="s">
        <v>367</v>
      </c>
      <c r="F8" s="61" t="s">
        <v>363</v>
      </c>
      <c r="G8" s="63">
        <v>2</v>
      </c>
      <c r="H8" s="64">
        <v>6000</v>
      </c>
      <c r="I8" s="64">
        <v>12000</v>
      </c>
    </row>
    <row r="9" ht="19.5" customHeight="1" spans="1:9">
      <c r="A9" s="62" t="s">
        <v>191</v>
      </c>
      <c r="B9" s="35" t="s">
        <v>70</v>
      </c>
      <c r="C9" s="35" t="s">
        <v>414</v>
      </c>
      <c r="D9" s="31" t="s">
        <v>417</v>
      </c>
      <c r="E9" s="32" t="s">
        <v>368</v>
      </c>
      <c r="F9" s="61" t="s">
        <v>363</v>
      </c>
      <c r="G9" s="63">
        <v>1</v>
      </c>
      <c r="H9" s="64">
        <v>5000</v>
      </c>
      <c r="I9" s="64">
        <v>5000</v>
      </c>
    </row>
    <row r="10" ht="19.5" customHeight="1" spans="1:9">
      <c r="A10" s="62" t="s">
        <v>191</v>
      </c>
      <c r="B10" s="35" t="s">
        <v>70</v>
      </c>
      <c r="C10" s="35" t="s">
        <v>414</v>
      </c>
      <c r="D10" s="31" t="s">
        <v>418</v>
      </c>
      <c r="E10" s="32" t="s">
        <v>361</v>
      </c>
      <c r="F10" s="61" t="s">
        <v>363</v>
      </c>
      <c r="G10" s="63">
        <v>1</v>
      </c>
      <c r="H10" s="64">
        <v>2000</v>
      </c>
      <c r="I10" s="64">
        <v>2000</v>
      </c>
    </row>
    <row r="11" ht="19.5" customHeight="1" spans="1:9">
      <c r="A11" s="62" t="s">
        <v>191</v>
      </c>
      <c r="B11" s="35" t="s">
        <v>70</v>
      </c>
      <c r="C11" s="35" t="s">
        <v>414</v>
      </c>
      <c r="D11" s="31" t="s">
        <v>419</v>
      </c>
      <c r="E11" s="32" t="s">
        <v>370</v>
      </c>
      <c r="F11" s="61" t="s">
        <v>371</v>
      </c>
      <c r="G11" s="63">
        <v>5</v>
      </c>
      <c r="H11" s="64">
        <v>300</v>
      </c>
      <c r="I11" s="64">
        <v>1500</v>
      </c>
    </row>
    <row r="12" ht="19.5" customHeight="1" spans="1:9">
      <c r="A12" s="62" t="s">
        <v>191</v>
      </c>
      <c r="B12" s="35" t="s">
        <v>70</v>
      </c>
      <c r="C12" s="35" t="s">
        <v>414</v>
      </c>
      <c r="D12" s="31" t="s">
        <v>420</v>
      </c>
      <c r="E12" s="32" t="s">
        <v>421</v>
      </c>
      <c r="F12" s="61" t="s">
        <v>363</v>
      </c>
      <c r="G12" s="63">
        <v>1</v>
      </c>
      <c r="H12" s="64">
        <v>5000</v>
      </c>
      <c r="I12" s="64">
        <v>5000</v>
      </c>
    </row>
    <row r="13" ht="19.5" customHeight="1" spans="1:9">
      <c r="A13" s="62" t="s">
        <v>191</v>
      </c>
      <c r="B13" s="35" t="s">
        <v>70</v>
      </c>
      <c r="C13" s="35" t="s">
        <v>414</v>
      </c>
      <c r="D13" s="31" t="s">
        <v>422</v>
      </c>
      <c r="E13" s="32" t="s">
        <v>423</v>
      </c>
      <c r="F13" s="61" t="s">
        <v>363</v>
      </c>
      <c r="G13" s="63">
        <v>3</v>
      </c>
      <c r="H13" s="64">
        <v>500</v>
      </c>
      <c r="I13" s="64">
        <v>1500</v>
      </c>
    </row>
    <row r="14" ht="19.5" customHeight="1" spans="1:9">
      <c r="A14" s="62" t="s">
        <v>191</v>
      </c>
      <c r="B14" s="35" t="s">
        <v>70</v>
      </c>
      <c r="C14" s="35" t="s">
        <v>414</v>
      </c>
      <c r="D14" s="31" t="s">
        <v>422</v>
      </c>
      <c r="E14" s="32" t="s">
        <v>424</v>
      </c>
      <c r="F14" s="61" t="s">
        <v>363</v>
      </c>
      <c r="G14" s="63">
        <v>1</v>
      </c>
      <c r="H14" s="64">
        <v>5000</v>
      </c>
      <c r="I14" s="64">
        <v>5000</v>
      </c>
    </row>
    <row r="15" ht="19.5" customHeight="1" spans="1:9">
      <c r="A15" s="62" t="s">
        <v>191</v>
      </c>
      <c r="B15" s="35" t="s">
        <v>70</v>
      </c>
      <c r="C15" s="35" t="s">
        <v>414</v>
      </c>
      <c r="D15" s="31" t="s">
        <v>422</v>
      </c>
      <c r="E15" s="32" t="s">
        <v>425</v>
      </c>
      <c r="F15" s="61" t="s">
        <v>363</v>
      </c>
      <c r="G15" s="63">
        <v>1</v>
      </c>
      <c r="H15" s="64">
        <v>2000</v>
      </c>
      <c r="I15" s="64">
        <v>2000</v>
      </c>
    </row>
    <row r="16" ht="19.5" customHeight="1" spans="1:9">
      <c r="A16" s="62" t="s">
        <v>191</v>
      </c>
      <c r="B16" s="35" t="s">
        <v>70</v>
      </c>
      <c r="C16" s="35" t="s">
        <v>414</v>
      </c>
      <c r="D16" s="31" t="s">
        <v>422</v>
      </c>
      <c r="E16" s="32" t="s">
        <v>426</v>
      </c>
      <c r="F16" s="61" t="s">
        <v>427</v>
      </c>
      <c r="G16" s="63">
        <v>6</v>
      </c>
      <c r="H16" s="64">
        <v>250</v>
      </c>
      <c r="I16" s="64">
        <v>1500</v>
      </c>
    </row>
    <row r="17" ht="19.5" customHeight="1" spans="1:9">
      <c r="A17" s="62" t="s">
        <v>191</v>
      </c>
      <c r="B17" s="35" t="s">
        <v>70</v>
      </c>
      <c r="C17" s="35" t="s">
        <v>414</v>
      </c>
      <c r="D17" s="31" t="s">
        <v>422</v>
      </c>
      <c r="E17" s="32" t="s">
        <v>365</v>
      </c>
      <c r="F17" s="61" t="s">
        <v>363</v>
      </c>
      <c r="G17" s="63">
        <v>4</v>
      </c>
      <c r="H17" s="64">
        <v>2500</v>
      </c>
      <c r="I17" s="64">
        <v>10000</v>
      </c>
    </row>
    <row r="18" ht="19.5" customHeight="1" spans="1:9">
      <c r="A18" s="62" t="s">
        <v>191</v>
      </c>
      <c r="B18" s="35" t="s">
        <v>70</v>
      </c>
      <c r="C18" s="35" t="s">
        <v>414</v>
      </c>
      <c r="D18" s="31" t="s">
        <v>422</v>
      </c>
      <c r="E18" s="32" t="s">
        <v>428</v>
      </c>
      <c r="F18" s="61" t="s">
        <v>363</v>
      </c>
      <c r="G18" s="63">
        <v>1</v>
      </c>
      <c r="H18" s="64">
        <v>10000</v>
      </c>
      <c r="I18" s="64">
        <v>10000</v>
      </c>
    </row>
    <row r="19" ht="19.5" customHeight="1" spans="1:9">
      <c r="A19" s="62" t="s">
        <v>191</v>
      </c>
      <c r="B19" s="35" t="s">
        <v>70</v>
      </c>
      <c r="C19" s="35" t="s">
        <v>414</v>
      </c>
      <c r="D19" s="31" t="s">
        <v>422</v>
      </c>
      <c r="E19" s="32" t="s">
        <v>429</v>
      </c>
      <c r="F19" s="61" t="s">
        <v>363</v>
      </c>
      <c r="G19" s="63">
        <v>2</v>
      </c>
      <c r="H19" s="64">
        <v>10000</v>
      </c>
      <c r="I19" s="64">
        <v>20000</v>
      </c>
    </row>
    <row r="20" ht="19.5" customHeight="1" spans="1:9">
      <c r="A20" s="62" t="s">
        <v>191</v>
      </c>
      <c r="B20" s="35" t="s">
        <v>70</v>
      </c>
      <c r="C20" s="35" t="s">
        <v>414</v>
      </c>
      <c r="D20" s="31" t="s">
        <v>422</v>
      </c>
      <c r="E20" s="32" t="s">
        <v>430</v>
      </c>
      <c r="F20" s="61" t="s">
        <v>363</v>
      </c>
      <c r="G20" s="63">
        <v>1</v>
      </c>
      <c r="H20" s="64">
        <v>10000</v>
      </c>
      <c r="I20" s="64">
        <v>10000</v>
      </c>
    </row>
    <row r="21" ht="19.5" customHeight="1" spans="1:9">
      <c r="A21" s="62" t="s">
        <v>191</v>
      </c>
      <c r="B21" s="35" t="s">
        <v>70</v>
      </c>
      <c r="C21" s="35" t="s">
        <v>414</v>
      </c>
      <c r="D21" s="31" t="s">
        <v>422</v>
      </c>
      <c r="E21" s="32" t="s">
        <v>431</v>
      </c>
      <c r="F21" s="61" t="s">
        <v>363</v>
      </c>
      <c r="G21" s="63">
        <v>1</v>
      </c>
      <c r="H21" s="64">
        <v>6000</v>
      </c>
      <c r="I21" s="64">
        <v>6000</v>
      </c>
    </row>
    <row r="22" ht="19.5" customHeight="1" spans="1:9">
      <c r="A22" s="62" t="s">
        <v>191</v>
      </c>
      <c r="B22" s="35" t="s">
        <v>70</v>
      </c>
      <c r="C22" s="35" t="s">
        <v>414</v>
      </c>
      <c r="D22" s="31" t="s">
        <v>422</v>
      </c>
      <c r="E22" s="32" t="s">
        <v>432</v>
      </c>
      <c r="F22" s="61" t="s">
        <v>363</v>
      </c>
      <c r="G22" s="63">
        <v>2</v>
      </c>
      <c r="H22" s="64">
        <v>5000</v>
      </c>
      <c r="I22" s="64">
        <v>10000</v>
      </c>
    </row>
    <row r="23" ht="19.5" customHeight="1" spans="1:9">
      <c r="A23" s="62" t="s">
        <v>191</v>
      </c>
      <c r="B23" s="35" t="s">
        <v>70</v>
      </c>
      <c r="C23" s="35" t="s">
        <v>414</v>
      </c>
      <c r="D23" s="31" t="s">
        <v>422</v>
      </c>
      <c r="E23" s="32" t="s">
        <v>433</v>
      </c>
      <c r="F23" s="61" t="s">
        <v>363</v>
      </c>
      <c r="G23" s="63">
        <v>2</v>
      </c>
      <c r="H23" s="64">
        <v>5000</v>
      </c>
      <c r="I23" s="64">
        <v>10000</v>
      </c>
    </row>
    <row r="24" ht="19.5" customHeight="1" spans="1:9">
      <c r="A24" s="62" t="s">
        <v>191</v>
      </c>
      <c r="B24" s="35" t="s">
        <v>70</v>
      </c>
      <c r="C24" s="35" t="s">
        <v>414</v>
      </c>
      <c r="D24" s="31" t="s">
        <v>422</v>
      </c>
      <c r="E24" s="32" t="s">
        <v>424</v>
      </c>
      <c r="F24" s="61" t="s">
        <v>363</v>
      </c>
      <c r="G24" s="63">
        <v>1</v>
      </c>
      <c r="H24" s="64">
        <v>5000</v>
      </c>
      <c r="I24" s="64">
        <v>5000</v>
      </c>
    </row>
    <row r="25" ht="19.5" customHeight="1" spans="1:9">
      <c r="A25" s="62" t="s">
        <v>191</v>
      </c>
      <c r="B25" s="35" t="s">
        <v>70</v>
      </c>
      <c r="C25" s="35" t="s">
        <v>414</v>
      </c>
      <c r="D25" s="31" t="s">
        <v>422</v>
      </c>
      <c r="E25" s="32" t="s">
        <v>434</v>
      </c>
      <c r="F25" s="61" t="s">
        <v>435</v>
      </c>
      <c r="G25" s="63">
        <v>40</v>
      </c>
      <c r="H25" s="64">
        <v>500</v>
      </c>
      <c r="I25" s="64">
        <v>20000</v>
      </c>
    </row>
    <row r="26" ht="19.5" customHeight="1" spans="1:9">
      <c r="A26" s="65" t="s">
        <v>55</v>
      </c>
      <c r="B26" s="66"/>
      <c r="C26" s="66"/>
      <c r="D26" s="67"/>
      <c r="E26" s="68"/>
      <c r="F26" s="68"/>
      <c r="G26" s="63">
        <v>76</v>
      </c>
      <c r="H26" s="64">
        <v>90050</v>
      </c>
      <c r="I26" s="64">
        <v>146500</v>
      </c>
    </row>
  </sheetData>
  <mergeCells count="11">
    <mergeCell ref="A1:I1"/>
    <mergeCell ref="A2:I2"/>
    <mergeCell ref="A3:C3"/>
    <mergeCell ref="G4:I4"/>
    <mergeCell ref="A26:F26"/>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tabSelected="1" workbookViewId="0">
      <selection activeCell="A11" sqref="A11:K11"/>
    </sheetView>
  </sheetViews>
  <sheetFormatPr defaultColWidth="9.13636363636364" defaultRowHeight="14.25" customHeight="1"/>
  <cols>
    <col min="1" max="1" width="19.2818181818182" customWidth="1"/>
    <col min="2" max="2" width="33.8545454545455" customWidth="1"/>
    <col min="3" max="3" width="23.8545454545455" customWidth="1"/>
    <col min="4" max="4" width="11.1363636363636" customWidth="1"/>
    <col min="5" max="5" width="17.7090909090909" customWidth="1"/>
    <col min="6" max="6" width="9.85454545454546" customWidth="1"/>
    <col min="7" max="7" width="17.7090909090909" customWidth="1"/>
    <col min="8" max="11" width="23.1363636363636" customWidth="1"/>
  </cols>
  <sheetData>
    <row r="1" customHeight="1" spans="1:11">
      <c r="D1" s="10"/>
      <c r="E1" s="10"/>
      <c r="F1" s="10"/>
      <c r="G1" s="10"/>
      <c r="K1" s="11" t="s">
        <v>436</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"单位名称："&amp;"昆明市五华区丰宁街道社区卫生服务中心"</f>
        <v>单位名称：昆明市五华区丰宁街道社区卫生服务中心</v>
      </c>
      <c r="B3" s="14"/>
      <c r="C3" s="14"/>
      <c r="D3" s="14"/>
      <c r="E3" s="14"/>
      <c r="F3" s="14"/>
      <c r="G3" s="14"/>
      <c r="H3" s="15"/>
      <c r="I3" s="15"/>
      <c r="J3" s="15"/>
      <c r="K3" s="16" t="s">
        <v>1</v>
      </c>
    </row>
    <row r="4" ht="21.75" customHeight="1" spans="1:11">
      <c r="A4" s="17" t="s">
        <v>219</v>
      </c>
      <c r="B4" s="17" t="s">
        <v>176</v>
      </c>
      <c r="C4" s="17" t="s">
        <v>220</v>
      </c>
      <c r="D4" s="18" t="s">
        <v>177</v>
      </c>
      <c r="E4" s="18" t="s">
        <v>178</v>
      </c>
      <c r="F4" s="18" t="s">
        <v>221</v>
      </c>
      <c r="G4" s="18" t="s">
        <v>222</v>
      </c>
      <c r="H4" s="19" t="s">
        <v>55</v>
      </c>
      <c r="I4" s="20" t="s">
        <v>437</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163</v>
      </c>
      <c r="B10" s="38"/>
      <c r="C10" s="38"/>
      <c r="D10" s="38"/>
      <c r="E10" s="38"/>
      <c r="F10" s="38"/>
      <c r="G10" s="39"/>
      <c r="H10" s="40"/>
      <c r="I10" s="40"/>
      <c r="J10" s="40"/>
      <c r="K10" s="41"/>
    </row>
    <row r="11" ht="27" customHeight="1" spans="1:11">
      <c r="A11" s="42" t="s">
        <v>438</v>
      </c>
      <c r="B11" s="42"/>
      <c r="C11" s="42"/>
      <c r="D11" s="42"/>
      <c r="E11" s="42"/>
      <c r="F11" s="42"/>
      <c r="G11" s="42"/>
      <c r="H11" s="42"/>
      <c r="I11" s="42"/>
      <c r="J11" s="42"/>
      <c r="K11" s="42"/>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
  <sheetViews>
    <sheetView showGridLines="0" showZeros="0" workbookViewId="0">
      <selection activeCell="A1" sqref="A1"/>
    </sheetView>
  </sheetViews>
  <sheetFormatPr defaultColWidth="10" defaultRowHeight="12.75" customHeight="1" outlineLevelCol="6"/>
  <cols>
    <col min="1" max="1" width="49" customWidth="1"/>
    <col min="2" max="2" width="19.1363636363636" customWidth="1"/>
    <col min="3" max="3" width="64.2818181818182" customWidth="1"/>
    <col min="4" max="4" width="8.70909090909091" customWidth="1"/>
    <col min="5" max="7" width="20.5727272727273" customWidth="1"/>
  </cols>
  <sheetData>
    <row r="1" ht="15" customHeight="1" spans="1:7">
      <c r="A1" s="1"/>
      <c r="B1" s="1"/>
      <c r="C1" s="1"/>
      <c r="D1" s="1"/>
      <c r="E1" s="1"/>
      <c r="F1" s="1"/>
      <c r="G1" s="2" t="s">
        <v>439</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"单位名称："&amp;"昆明市五华区丰宁街道社区卫生服务中心"</f>
        <v>单位名称：昆明市五华区丰宁街道社区卫生服务中心</v>
      </c>
      <c r="B3" s="4"/>
      <c r="C3" s="1"/>
      <c r="D3" s="1"/>
      <c r="E3" s="1"/>
      <c r="F3" s="1"/>
      <c r="G3" s="2" t="s">
        <v>1</v>
      </c>
    </row>
    <row r="4" ht="45" customHeight="1" spans="1:7">
      <c r="A4" s="5" t="s">
        <v>220</v>
      </c>
      <c r="B4" s="5" t="s">
        <v>219</v>
      </c>
      <c r="C4" s="5" t="s">
        <v>176</v>
      </c>
      <c r="D4" s="5" t="s">
        <v>440</v>
      </c>
      <c r="E4" s="5" t="s">
        <v>58</v>
      </c>
      <c r="F4" s="5"/>
      <c r="G4" s="5"/>
    </row>
    <row r="5" ht="45" customHeight="1" spans="1:7">
      <c r="A5" s="5"/>
      <c r="B5" s="5"/>
      <c r="C5" s="5"/>
      <c r="D5" s="5"/>
      <c r="E5" s="5" t="s">
        <v>441</v>
      </c>
      <c r="F5" s="5" t="s">
        <v>442</v>
      </c>
      <c r="G5" s="5" t="s">
        <v>443</v>
      </c>
    </row>
    <row r="6" ht="15" customHeight="1" spans="1:7">
      <c r="A6" s="6">
        <v>1</v>
      </c>
      <c r="B6" s="6">
        <v>2</v>
      </c>
      <c r="C6" s="6">
        <v>3</v>
      </c>
      <c r="D6" s="6">
        <v>4</v>
      </c>
      <c r="E6" s="6">
        <v>5</v>
      </c>
      <c r="F6" s="6">
        <v>6</v>
      </c>
      <c r="G6" s="6">
        <v>7</v>
      </c>
    </row>
    <row r="7" ht="22.5" customHeight="1" spans="1:7">
      <c r="A7" s="7" t="s">
        <v>70</v>
      </c>
      <c r="B7" s="7"/>
      <c r="C7" s="7"/>
      <c r="D7" s="7"/>
      <c r="E7" s="8">
        <v>1800</v>
      </c>
      <c r="F7" s="8"/>
      <c r="G7" s="8"/>
    </row>
    <row r="8" ht="22.5" customHeight="1" spans="1:7">
      <c r="A8" s="7"/>
      <c r="B8" s="7" t="s">
        <v>444</v>
      </c>
      <c r="C8" s="7" t="s">
        <v>251</v>
      </c>
      <c r="D8" s="7" t="s">
        <v>445</v>
      </c>
      <c r="E8" s="8">
        <v>1800</v>
      </c>
      <c r="F8" s="8"/>
      <c r="G8" s="8"/>
    </row>
    <row r="9" ht="22.5" customHeight="1" spans="1:7">
      <c r="A9" s="9" t="s">
        <v>55</v>
      </c>
      <c r="B9" s="9"/>
      <c r="C9" s="9"/>
      <c r="D9" s="9"/>
      <c r="E9" s="8">
        <v>1800</v>
      </c>
      <c r="F9" s="8"/>
      <c r="G9" s="8"/>
    </row>
  </sheetData>
  <mergeCells count="8">
    <mergeCell ref="A2:G2"/>
    <mergeCell ref="A3:B3"/>
    <mergeCell ref="E4:G4"/>
    <mergeCell ref="A9:D9"/>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272727272727" defaultRowHeight="12.75" customHeight="1"/>
  <cols>
    <col min="1" max="1" width="15.8909090909091" customWidth="1"/>
    <col min="2" max="2" width="35" customWidth="1"/>
    <col min="3" max="19" width="22" customWidth="1"/>
  </cols>
  <sheetData>
    <row r="1" ht="17.25" customHeight="1" spans="1:19">
      <c r="A1" s="52" t="s">
        <v>52</v>
      </c>
    </row>
    <row r="2" ht="41.25" customHeight="1" spans="1:19">
      <c r="A2" s="46" t="str">
        <f>"2026"&amp;"年部门收入预算表"</f>
        <v>2026年部门收入预算表</v>
      </c>
    </row>
    <row r="3" ht="17.25" customHeight="1" spans="1:19">
      <c r="A3" s="49" t="str">
        <f>"单位名称："&amp;"昆明市五华区丰宁街道社区卫生服务中心"</f>
        <v>单位名称：昆明市五华区丰宁街道社区卫生服务中心</v>
      </c>
      <c r="S3" s="51" t="s">
        <v>1</v>
      </c>
    </row>
    <row r="4" ht="21.75" customHeight="1" spans="1:19">
      <c r="A4" s="193" t="s">
        <v>53</v>
      </c>
      <c r="B4" s="194" t="s">
        <v>54</v>
      </c>
      <c r="C4" s="194" t="s">
        <v>55</v>
      </c>
      <c r="D4" s="195" t="s">
        <v>56</v>
      </c>
      <c r="E4" s="195"/>
      <c r="F4" s="195"/>
      <c r="G4" s="195"/>
      <c r="H4" s="195"/>
      <c r="I4" s="138"/>
      <c r="J4" s="195"/>
      <c r="K4" s="195"/>
      <c r="L4" s="195"/>
      <c r="M4" s="195"/>
      <c r="N4" s="196"/>
      <c r="O4" s="195" t="s">
        <v>45</v>
      </c>
      <c r="P4" s="195"/>
      <c r="Q4" s="195"/>
      <c r="R4" s="195"/>
      <c r="S4" s="196"/>
    </row>
    <row r="5" ht="27" customHeight="1" spans="1:19">
      <c r="A5" s="197"/>
      <c r="B5" s="198"/>
      <c r="C5" s="198"/>
      <c r="D5" s="198" t="s">
        <v>57</v>
      </c>
      <c r="E5" s="198" t="s">
        <v>58</v>
      </c>
      <c r="F5" s="198" t="s">
        <v>59</v>
      </c>
      <c r="G5" s="198" t="s">
        <v>60</v>
      </c>
      <c r="H5" s="198" t="s">
        <v>61</v>
      </c>
      <c r="I5" s="199" t="s">
        <v>62</v>
      </c>
      <c r="J5" s="200"/>
      <c r="K5" s="200"/>
      <c r="L5" s="200"/>
      <c r="M5" s="200"/>
      <c r="N5" s="201"/>
      <c r="O5" s="198" t="s">
        <v>57</v>
      </c>
      <c r="P5" s="198" t="s">
        <v>58</v>
      </c>
      <c r="Q5" s="198" t="s">
        <v>59</v>
      </c>
      <c r="R5" s="198" t="s">
        <v>60</v>
      </c>
      <c r="S5" s="198" t="s">
        <v>63</v>
      </c>
    </row>
    <row r="6" ht="30" customHeight="1" spans="1:19">
      <c r="A6" s="202"/>
      <c r="B6" s="116"/>
      <c r="C6" s="122"/>
      <c r="D6" s="122"/>
      <c r="E6" s="122"/>
      <c r="F6" s="122"/>
      <c r="G6" s="122"/>
      <c r="H6" s="122"/>
      <c r="I6" s="74" t="s">
        <v>57</v>
      </c>
      <c r="J6" s="201" t="s">
        <v>64</v>
      </c>
      <c r="K6" s="201" t="s">
        <v>65</v>
      </c>
      <c r="L6" s="201" t="s">
        <v>66</v>
      </c>
      <c r="M6" s="201" t="s">
        <v>67</v>
      </c>
      <c r="N6" s="201" t="s">
        <v>68</v>
      </c>
      <c r="O6" s="203"/>
      <c r="P6" s="203"/>
      <c r="Q6" s="203"/>
      <c r="R6" s="203"/>
      <c r="S6" s="122"/>
    </row>
    <row r="7" ht="15" customHeight="1" spans="1:19">
      <c r="A7" s="204">
        <v>1</v>
      </c>
      <c r="B7" s="204">
        <v>2</v>
      </c>
      <c r="C7" s="204">
        <v>3</v>
      </c>
      <c r="D7" s="204">
        <v>4</v>
      </c>
      <c r="E7" s="204">
        <v>5</v>
      </c>
      <c r="F7" s="204">
        <v>6</v>
      </c>
      <c r="G7" s="204">
        <v>7</v>
      </c>
      <c r="H7" s="204">
        <v>8</v>
      </c>
      <c r="I7" s="74">
        <v>9</v>
      </c>
      <c r="J7" s="204">
        <v>10</v>
      </c>
      <c r="K7" s="204">
        <v>11</v>
      </c>
      <c r="L7" s="204">
        <v>12</v>
      </c>
      <c r="M7" s="204">
        <v>13</v>
      </c>
      <c r="N7" s="204">
        <v>14</v>
      </c>
      <c r="O7" s="204">
        <v>15</v>
      </c>
      <c r="P7" s="204">
        <v>16</v>
      </c>
      <c r="Q7" s="204">
        <v>17</v>
      </c>
      <c r="R7" s="204">
        <v>18</v>
      </c>
      <c r="S7" s="204">
        <v>19</v>
      </c>
    </row>
    <row r="8" ht="18" customHeight="1" spans="1:19">
      <c r="A8" s="32" t="s">
        <v>69</v>
      </c>
      <c r="B8" s="32" t="s">
        <v>70</v>
      </c>
      <c r="C8" s="87">
        <v>10625057.64</v>
      </c>
      <c r="D8" s="87">
        <v>10625057.64</v>
      </c>
      <c r="E8" s="87">
        <v>1505057.64</v>
      </c>
      <c r="F8" s="87"/>
      <c r="G8" s="87"/>
      <c r="H8" s="87"/>
      <c r="I8" s="87">
        <v>9120000</v>
      </c>
      <c r="J8" s="87">
        <v>9120000</v>
      </c>
      <c r="K8" s="87"/>
      <c r="L8" s="87"/>
      <c r="M8" s="87"/>
      <c r="N8" s="87"/>
      <c r="O8" s="87"/>
      <c r="P8" s="87"/>
      <c r="Q8" s="87"/>
      <c r="R8" s="87"/>
      <c r="S8" s="87"/>
    </row>
    <row r="9" ht="18" customHeight="1" spans="1:19">
      <c r="A9" s="55" t="s">
        <v>55</v>
      </c>
      <c r="B9" s="205"/>
      <c r="C9" s="87">
        <v>10625057.64</v>
      </c>
      <c r="D9" s="87">
        <v>10625057.64</v>
      </c>
      <c r="E9" s="87">
        <v>1505057.64</v>
      </c>
      <c r="F9" s="87"/>
      <c r="G9" s="87"/>
      <c r="H9" s="87"/>
      <c r="I9" s="87">
        <v>9120000</v>
      </c>
      <c r="J9" s="87">
        <v>9120000</v>
      </c>
      <c r="K9" s="87"/>
      <c r="L9" s="87"/>
      <c r="M9" s="87"/>
      <c r="N9" s="87"/>
      <c r="O9" s="87"/>
      <c r="P9" s="87"/>
      <c r="Q9" s="87"/>
      <c r="R9" s="87"/>
      <c r="S9" s="8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1"/>
  <sheetViews>
    <sheetView showGridLines="0" showZeros="0" topLeftCell="A2" workbookViewId="0">
      <selection activeCell="A1" sqref="A1:O1"/>
    </sheetView>
  </sheetViews>
  <sheetFormatPr defaultColWidth="8.57272727272727" defaultRowHeight="12.75" customHeight="1"/>
  <cols>
    <col min="1" max="1" width="14.2818181818182" customWidth="1"/>
    <col min="2" max="2" width="37.5727272727273" customWidth="1"/>
    <col min="3" max="8" width="24.5727272727273" customWidth="1"/>
    <col min="9" max="9" width="26.7090909090909" customWidth="1"/>
    <col min="10" max="11" width="24.4181818181818" customWidth="1"/>
    <col min="12" max="15" width="24.5727272727273" customWidth="1"/>
  </cols>
  <sheetData>
    <row r="1" ht="17.25" customHeight="1" spans="1:15">
      <c r="A1" s="51" t="s">
        <v>71</v>
      </c>
    </row>
    <row r="2" ht="41.25" customHeight="1" spans="1:15">
      <c r="A2" s="46" t="str">
        <f>"2026"&amp;"年部门支出预算表"</f>
        <v>2026年部门支出预算表</v>
      </c>
    </row>
    <row r="3" ht="17.25" customHeight="1" spans="1:15">
      <c r="A3" s="49" t="str">
        <f>"单位名称："&amp;"昆明市五华区丰宁街道社区卫生服务中心"</f>
        <v>单位名称：昆明市五华区丰宁街道社区卫生服务中心</v>
      </c>
      <c r="O3" s="51" t="s">
        <v>1</v>
      </c>
    </row>
    <row r="4" ht="27" customHeight="1" spans="1:15">
      <c r="A4" s="179" t="s">
        <v>72</v>
      </c>
      <c r="B4" s="179" t="s">
        <v>73</v>
      </c>
      <c r="C4" s="179" t="s">
        <v>55</v>
      </c>
      <c r="D4" s="180" t="s">
        <v>58</v>
      </c>
      <c r="E4" s="181"/>
      <c r="F4" s="182"/>
      <c r="G4" s="183" t="s">
        <v>59</v>
      </c>
      <c r="H4" s="183" t="s">
        <v>60</v>
      </c>
      <c r="I4" s="183" t="s">
        <v>74</v>
      </c>
      <c r="J4" s="180" t="s">
        <v>62</v>
      </c>
      <c r="K4" s="181"/>
      <c r="L4" s="181"/>
      <c r="M4" s="181"/>
      <c r="N4" s="184"/>
      <c r="O4" s="185"/>
    </row>
    <row r="5" ht="42" customHeight="1" spans="1:15">
      <c r="A5" s="186"/>
      <c r="B5" s="186"/>
      <c r="C5" s="187"/>
      <c r="D5" s="188" t="s">
        <v>57</v>
      </c>
      <c r="E5" s="188" t="s">
        <v>75</v>
      </c>
      <c r="F5" s="188" t="s">
        <v>76</v>
      </c>
      <c r="G5" s="187"/>
      <c r="H5" s="187"/>
      <c r="I5" s="189"/>
      <c r="J5" s="188" t="s">
        <v>57</v>
      </c>
      <c r="K5" s="173" t="s">
        <v>77</v>
      </c>
      <c r="L5" s="173" t="s">
        <v>78</v>
      </c>
      <c r="M5" s="173" t="s">
        <v>79</v>
      </c>
      <c r="N5" s="173" t="s">
        <v>80</v>
      </c>
      <c r="O5" s="173" t="s">
        <v>81</v>
      </c>
    </row>
    <row r="6" ht="18" customHeight="1" spans="1:15">
      <c r="A6" s="58" t="s">
        <v>82</v>
      </c>
      <c r="B6" s="58" t="s">
        <v>83</v>
      </c>
      <c r="C6" s="58" t="s">
        <v>84</v>
      </c>
      <c r="D6" s="61" t="s">
        <v>85</v>
      </c>
      <c r="E6" s="61" t="s">
        <v>86</v>
      </c>
      <c r="F6" s="61" t="s">
        <v>87</v>
      </c>
      <c r="G6" s="61" t="s">
        <v>88</v>
      </c>
      <c r="H6" s="61" t="s">
        <v>89</v>
      </c>
      <c r="I6" s="61" t="s">
        <v>90</v>
      </c>
      <c r="J6" s="61" t="s">
        <v>91</v>
      </c>
      <c r="K6" s="61" t="s">
        <v>92</v>
      </c>
      <c r="L6" s="61" t="s">
        <v>93</v>
      </c>
      <c r="M6" s="61" t="s">
        <v>94</v>
      </c>
      <c r="N6" s="58" t="s">
        <v>95</v>
      </c>
      <c r="O6" s="61" t="s">
        <v>96</v>
      </c>
    </row>
    <row r="7" ht="21" customHeight="1" spans="1:15">
      <c r="A7" s="62" t="s">
        <v>97</v>
      </c>
      <c r="B7" s="62" t="s">
        <v>98</v>
      </c>
      <c r="C7" s="87">
        <v>157588.48</v>
      </c>
      <c r="D7" s="87">
        <v>157588.48</v>
      </c>
      <c r="E7" s="87">
        <v>157588.48</v>
      </c>
      <c r="F7" s="87"/>
      <c r="G7" s="87"/>
      <c r="H7" s="87"/>
      <c r="I7" s="87"/>
      <c r="J7" s="87"/>
      <c r="K7" s="87"/>
      <c r="L7" s="87"/>
      <c r="M7" s="87"/>
      <c r="N7" s="87"/>
      <c r="O7" s="87"/>
    </row>
    <row r="8" ht="21" customHeight="1" spans="1:15">
      <c r="A8" s="190" t="s">
        <v>99</v>
      </c>
      <c r="B8" s="190" t="s">
        <v>100</v>
      </c>
      <c r="C8" s="87">
        <v>157588.48</v>
      </c>
      <c r="D8" s="87">
        <v>157588.48</v>
      </c>
      <c r="E8" s="87">
        <v>157588.48</v>
      </c>
      <c r="F8" s="87"/>
      <c r="G8" s="87"/>
      <c r="H8" s="87"/>
      <c r="I8" s="87"/>
      <c r="J8" s="87"/>
      <c r="K8" s="87"/>
      <c r="L8" s="87"/>
      <c r="M8" s="87"/>
      <c r="N8" s="87"/>
      <c r="O8" s="87"/>
    </row>
    <row r="9" ht="21" customHeight="1" spans="1:15">
      <c r="A9" s="191" t="s">
        <v>101</v>
      </c>
      <c r="B9" s="191" t="s">
        <v>102</v>
      </c>
      <c r="C9" s="87">
        <v>157588.48</v>
      </c>
      <c r="D9" s="87">
        <v>157588.48</v>
      </c>
      <c r="E9" s="87">
        <v>157588.48</v>
      </c>
      <c r="F9" s="87"/>
      <c r="G9" s="87"/>
      <c r="H9" s="87"/>
      <c r="I9" s="87"/>
      <c r="J9" s="87"/>
      <c r="K9" s="87"/>
      <c r="L9" s="87"/>
      <c r="M9" s="87"/>
      <c r="N9" s="87"/>
      <c r="O9" s="87"/>
    </row>
    <row r="10" ht="21" customHeight="1" spans="1:15">
      <c r="A10" s="62" t="s">
        <v>103</v>
      </c>
      <c r="B10" s="62" t="s">
        <v>104</v>
      </c>
      <c r="C10" s="87">
        <v>10320357.16</v>
      </c>
      <c r="D10" s="87">
        <v>1200357.16</v>
      </c>
      <c r="E10" s="87">
        <v>1198557.16</v>
      </c>
      <c r="F10" s="87">
        <v>1800</v>
      </c>
      <c r="G10" s="87"/>
      <c r="H10" s="87"/>
      <c r="I10" s="87"/>
      <c r="J10" s="87">
        <v>9120000</v>
      </c>
      <c r="K10" s="87">
        <v>9120000</v>
      </c>
      <c r="L10" s="87"/>
      <c r="M10" s="87"/>
      <c r="N10" s="87"/>
      <c r="O10" s="87"/>
    </row>
    <row r="11" ht="21" customHeight="1" spans="1:15">
      <c r="A11" s="190" t="s">
        <v>105</v>
      </c>
      <c r="B11" s="190" t="s">
        <v>106</v>
      </c>
      <c r="C11" s="87">
        <v>1800</v>
      </c>
      <c r="D11" s="87">
        <v>1800</v>
      </c>
      <c r="E11" s="87"/>
      <c r="F11" s="87">
        <v>1800</v>
      </c>
      <c r="G11" s="87"/>
      <c r="H11" s="87"/>
      <c r="I11" s="87"/>
      <c r="J11" s="87"/>
      <c r="K11" s="87"/>
      <c r="L11" s="87"/>
      <c r="M11" s="87"/>
      <c r="N11" s="87"/>
      <c r="O11" s="87"/>
    </row>
    <row r="12" ht="21" customHeight="1" spans="1:15">
      <c r="A12" s="191" t="s">
        <v>107</v>
      </c>
      <c r="B12" s="191" t="s">
        <v>108</v>
      </c>
      <c r="C12" s="87">
        <v>1800</v>
      </c>
      <c r="D12" s="87">
        <v>1800</v>
      </c>
      <c r="E12" s="87"/>
      <c r="F12" s="87">
        <v>1800</v>
      </c>
      <c r="G12" s="87"/>
      <c r="H12" s="87"/>
      <c r="I12" s="87"/>
      <c r="J12" s="87"/>
      <c r="K12" s="87"/>
      <c r="L12" s="87"/>
      <c r="M12" s="87"/>
      <c r="N12" s="87"/>
      <c r="O12" s="87"/>
    </row>
    <row r="13" ht="21" customHeight="1" spans="1:15">
      <c r="A13" s="190" t="s">
        <v>109</v>
      </c>
      <c r="B13" s="190" t="s">
        <v>110</v>
      </c>
      <c r="C13" s="87">
        <v>10195048.83</v>
      </c>
      <c r="D13" s="87">
        <v>1075048.83</v>
      </c>
      <c r="E13" s="87">
        <v>1075048.83</v>
      </c>
      <c r="F13" s="87"/>
      <c r="G13" s="87"/>
      <c r="H13" s="87"/>
      <c r="I13" s="87"/>
      <c r="J13" s="87">
        <v>9120000</v>
      </c>
      <c r="K13" s="87">
        <v>9120000</v>
      </c>
      <c r="L13" s="87"/>
      <c r="M13" s="87"/>
      <c r="N13" s="87"/>
      <c r="O13" s="87"/>
    </row>
    <row r="14" ht="21" customHeight="1" spans="1:15">
      <c r="A14" s="191" t="s">
        <v>111</v>
      </c>
      <c r="B14" s="191" t="s">
        <v>112</v>
      </c>
      <c r="C14" s="87">
        <v>10195048.83</v>
      </c>
      <c r="D14" s="87">
        <v>1075048.83</v>
      </c>
      <c r="E14" s="87">
        <v>1075048.83</v>
      </c>
      <c r="F14" s="87"/>
      <c r="G14" s="87"/>
      <c r="H14" s="87"/>
      <c r="I14" s="87"/>
      <c r="J14" s="87">
        <v>9120000</v>
      </c>
      <c r="K14" s="87">
        <v>9120000</v>
      </c>
      <c r="L14" s="87"/>
      <c r="M14" s="87"/>
      <c r="N14" s="87"/>
      <c r="O14" s="87"/>
    </row>
    <row r="15" ht="21" customHeight="1" spans="1:15">
      <c r="A15" s="190" t="s">
        <v>113</v>
      </c>
      <c r="B15" s="190" t="s">
        <v>114</v>
      </c>
      <c r="C15" s="87">
        <v>123508.33</v>
      </c>
      <c r="D15" s="87">
        <v>123508.33</v>
      </c>
      <c r="E15" s="87">
        <v>123508.33</v>
      </c>
      <c r="F15" s="87"/>
      <c r="G15" s="87"/>
      <c r="H15" s="87"/>
      <c r="I15" s="87"/>
      <c r="J15" s="87"/>
      <c r="K15" s="87"/>
      <c r="L15" s="87"/>
      <c r="M15" s="87"/>
      <c r="N15" s="87"/>
      <c r="O15" s="87"/>
    </row>
    <row r="16" ht="21" customHeight="1" spans="1:15">
      <c r="A16" s="191" t="s">
        <v>115</v>
      </c>
      <c r="B16" s="191" t="s">
        <v>116</v>
      </c>
      <c r="C16" s="87">
        <v>121547.96</v>
      </c>
      <c r="D16" s="87">
        <v>121547.96</v>
      </c>
      <c r="E16" s="87">
        <v>121547.96</v>
      </c>
      <c r="F16" s="87"/>
      <c r="G16" s="87"/>
      <c r="H16" s="87"/>
      <c r="I16" s="87"/>
      <c r="J16" s="87"/>
      <c r="K16" s="87"/>
      <c r="L16" s="87"/>
      <c r="M16" s="87"/>
      <c r="N16" s="87"/>
      <c r="O16" s="87"/>
    </row>
    <row r="17" ht="21" customHeight="1" spans="1:15">
      <c r="A17" s="191" t="s">
        <v>117</v>
      </c>
      <c r="B17" s="191" t="s">
        <v>118</v>
      </c>
      <c r="C17" s="87">
        <v>1960.37</v>
      </c>
      <c r="D17" s="87">
        <v>1960.37</v>
      </c>
      <c r="E17" s="87">
        <v>1960.37</v>
      </c>
      <c r="F17" s="87"/>
      <c r="G17" s="87"/>
      <c r="H17" s="87"/>
      <c r="I17" s="87"/>
      <c r="J17" s="87"/>
      <c r="K17" s="87"/>
      <c r="L17" s="87"/>
      <c r="M17" s="87"/>
      <c r="N17" s="87"/>
      <c r="O17" s="87"/>
    </row>
    <row r="18" ht="21" customHeight="1" spans="1:15">
      <c r="A18" s="62" t="s">
        <v>119</v>
      </c>
      <c r="B18" s="62" t="s">
        <v>120</v>
      </c>
      <c r="C18" s="87">
        <v>147112</v>
      </c>
      <c r="D18" s="87">
        <v>147112</v>
      </c>
      <c r="E18" s="87">
        <v>147112</v>
      </c>
      <c r="F18" s="87"/>
      <c r="G18" s="87"/>
      <c r="H18" s="87"/>
      <c r="I18" s="87"/>
      <c r="J18" s="87"/>
      <c r="K18" s="87"/>
      <c r="L18" s="87"/>
      <c r="M18" s="87"/>
      <c r="N18" s="87"/>
      <c r="O18" s="87"/>
    </row>
    <row r="19" ht="21" customHeight="1" spans="1:15">
      <c r="A19" s="190" t="s">
        <v>121</v>
      </c>
      <c r="B19" s="190" t="s">
        <v>122</v>
      </c>
      <c r="C19" s="87">
        <v>147112</v>
      </c>
      <c r="D19" s="87">
        <v>147112</v>
      </c>
      <c r="E19" s="87">
        <v>147112</v>
      </c>
      <c r="F19" s="87"/>
      <c r="G19" s="87"/>
      <c r="H19" s="87"/>
      <c r="I19" s="87"/>
      <c r="J19" s="87"/>
      <c r="K19" s="87"/>
      <c r="L19" s="87"/>
      <c r="M19" s="87"/>
      <c r="N19" s="87"/>
      <c r="O19" s="87"/>
    </row>
    <row r="20" ht="21" customHeight="1" spans="1:15">
      <c r="A20" s="191" t="s">
        <v>123</v>
      </c>
      <c r="B20" s="191" t="s">
        <v>124</v>
      </c>
      <c r="C20" s="87">
        <v>147112</v>
      </c>
      <c r="D20" s="87">
        <v>147112</v>
      </c>
      <c r="E20" s="87">
        <v>147112</v>
      </c>
      <c r="F20" s="87"/>
      <c r="G20" s="87"/>
      <c r="H20" s="87"/>
      <c r="I20" s="87"/>
      <c r="J20" s="87"/>
      <c r="K20" s="87"/>
      <c r="L20" s="87"/>
      <c r="M20" s="87"/>
      <c r="N20" s="87"/>
      <c r="O20" s="87"/>
    </row>
    <row r="21" ht="21" customHeight="1" spans="1:15">
      <c r="A21" s="192" t="s">
        <v>55</v>
      </c>
      <c r="B21" s="150"/>
      <c r="C21" s="87">
        <v>10625057.64</v>
      </c>
      <c r="D21" s="87">
        <v>1505057.64</v>
      </c>
      <c r="E21" s="87">
        <v>1503257.64</v>
      </c>
      <c r="F21" s="87">
        <v>1800</v>
      </c>
      <c r="G21" s="87"/>
      <c r="H21" s="87"/>
      <c r="I21" s="87"/>
      <c r="J21" s="87">
        <v>9120000</v>
      </c>
      <c r="K21" s="87">
        <v>9120000</v>
      </c>
      <c r="L21" s="87"/>
      <c r="M21" s="87"/>
      <c r="N21" s="87"/>
      <c r="O21" s="87"/>
    </row>
  </sheetData>
  <mergeCells count="12">
    <mergeCell ref="A1:O1"/>
    <mergeCell ref="A2:O2"/>
    <mergeCell ref="A3:B3"/>
    <mergeCell ref="D4:F4"/>
    <mergeCell ref="J4:O4"/>
    <mergeCell ref="A21:B2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B6" sqref="B6"/>
    </sheetView>
  </sheetViews>
  <sheetFormatPr defaultColWidth="8.57272727272727" defaultRowHeight="12.75" customHeight="1" outlineLevelCol="3"/>
  <cols>
    <col min="1" max="4" width="35.5727272727273" customWidth="1"/>
  </cols>
  <sheetData>
    <row r="1" ht="15" customHeight="1" spans="1:4">
      <c r="A1" s="47"/>
      <c r="B1" s="51"/>
      <c r="C1" s="51"/>
      <c r="D1" s="51" t="s">
        <v>125</v>
      </c>
    </row>
    <row r="2" ht="41.25" customHeight="1" spans="1:4">
      <c r="A2" s="46" t="str">
        <f>"2026"&amp;"年部门财政拨款收支预算总表"</f>
        <v>2026年部门财政拨款收支预算总表</v>
      </c>
    </row>
    <row r="3" ht="17.25" customHeight="1" spans="1:4">
      <c r="A3" s="49" t="str">
        <f>"单位名称："&amp;"昆明市五华区丰宁街道社区卫生服务中心"</f>
        <v>单位名称：昆明市五华区丰宁街道社区卫生服务中心</v>
      </c>
      <c r="B3" s="172"/>
      <c r="D3" s="51" t="s">
        <v>1</v>
      </c>
    </row>
    <row r="4" ht="17.25" customHeight="1" spans="1:4">
      <c r="A4" s="173" t="s">
        <v>2</v>
      </c>
      <c r="B4" s="174"/>
      <c r="C4" s="173" t="s">
        <v>3</v>
      </c>
      <c r="D4" s="174"/>
    </row>
    <row r="5" ht="18.75" customHeight="1" spans="1:4">
      <c r="A5" s="173" t="s">
        <v>4</v>
      </c>
      <c r="B5" s="173" t="s">
        <v>5</v>
      </c>
      <c r="C5" s="173" t="s">
        <v>6</v>
      </c>
      <c r="D5" s="173" t="s">
        <v>5</v>
      </c>
    </row>
    <row r="6" ht="16.5" customHeight="1" spans="1:4">
      <c r="A6" s="175" t="s">
        <v>126</v>
      </c>
      <c r="B6" s="87">
        <v>1505057.64</v>
      </c>
      <c r="C6" s="175" t="s">
        <v>127</v>
      </c>
      <c r="D6" s="87">
        <v>1505057.64</v>
      </c>
    </row>
    <row r="7" ht="16.5" customHeight="1" spans="1:4">
      <c r="A7" s="175" t="s">
        <v>128</v>
      </c>
      <c r="B7" s="87">
        <v>1505057.64</v>
      </c>
      <c r="C7" s="175" t="s">
        <v>129</v>
      </c>
      <c r="D7" s="87"/>
    </row>
    <row r="8" ht="16.5" customHeight="1" spans="1:4">
      <c r="A8" s="175" t="s">
        <v>130</v>
      </c>
      <c r="B8" s="87"/>
      <c r="C8" s="175" t="s">
        <v>131</v>
      </c>
      <c r="D8" s="87"/>
    </row>
    <row r="9" ht="16.5" customHeight="1" spans="1:4">
      <c r="A9" s="175" t="s">
        <v>132</v>
      </c>
      <c r="B9" s="87"/>
      <c r="C9" s="175" t="s">
        <v>133</v>
      </c>
      <c r="D9" s="87"/>
    </row>
    <row r="10" ht="16.5" customHeight="1" spans="1:4">
      <c r="A10" s="175" t="s">
        <v>134</v>
      </c>
      <c r="B10" s="87"/>
      <c r="C10" s="175" t="s">
        <v>135</v>
      </c>
      <c r="D10" s="87"/>
    </row>
    <row r="11" ht="16.5" customHeight="1" spans="1:4">
      <c r="A11" s="175" t="s">
        <v>128</v>
      </c>
      <c r="B11" s="87"/>
      <c r="C11" s="175" t="s">
        <v>136</v>
      </c>
      <c r="D11" s="87"/>
    </row>
    <row r="12" ht="16.5" customHeight="1" spans="1:4">
      <c r="A12" s="159" t="s">
        <v>130</v>
      </c>
      <c r="B12" s="87"/>
      <c r="C12" s="73" t="s">
        <v>137</v>
      </c>
      <c r="D12" s="87"/>
    </row>
    <row r="13" ht="16.5" customHeight="1" spans="1:4">
      <c r="A13" s="159" t="s">
        <v>132</v>
      </c>
      <c r="B13" s="87"/>
      <c r="C13" s="73" t="s">
        <v>138</v>
      </c>
      <c r="D13" s="87"/>
    </row>
    <row r="14" ht="16.5" customHeight="1" spans="1:4">
      <c r="A14" s="176"/>
      <c r="B14" s="87"/>
      <c r="C14" s="73" t="s">
        <v>139</v>
      </c>
      <c r="D14" s="87"/>
    </row>
    <row r="15" ht="16.5" customHeight="1" spans="1:4">
      <c r="A15" s="176"/>
      <c r="B15" s="87"/>
      <c r="C15" s="73" t="s">
        <v>140</v>
      </c>
      <c r="D15" s="87"/>
    </row>
    <row r="16" ht="16.5" customHeight="1" spans="1:4">
      <c r="A16" s="176"/>
      <c r="B16" s="87"/>
      <c r="C16" s="73" t="s">
        <v>141</v>
      </c>
      <c r="D16" s="87"/>
    </row>
    <row r="17" ht="16.5" customHeight="1" spans="1:4">
      <c r="A17" s="176"/>
      <c r="B17" s="87"/>
      <c r="C17" s="73" t="s">
        <v>142</v>
      </c>
      <c r="D17" s="87"/>
    </row>
    <row r="18" ht="16.5" customHeight="1" spans="1:4">
      <c r="A18" s="176"/>
      <c r="B18" s="87"/>
      <c r="C18" s="73" t="s">
        <v>143</v>
      </c>
      <c r="D18" s="87"/>
    </row>
    <row r="19" ht="16.5" customHeight="1" spans="1:4">
      <c r="A19" s="176"/>
      <c r="B19" s="87"/>
      <c r="C19" s="73" t="s">
        <v>144</v>
      </c>
      <c r="D19" s="87"/>
    </row>
    <row r="20" ht="16.5" customHeight="1" spans="1:4">
      <c r="A20" s="176"/>
      <c r="B20" s="87"/>
      <c r="C20" s="73" t="s">
        <v>145</v>
      </c>
      <c r="D20" s="87"/>
    </row>
    <row r="21" ht="16.5" customHeight="1" spans="1:4">
      <c r="A21" s="176"/>
      <c r="B21" s="87"/>
      <c r="C21" s="73" t="s">
        <v>146</v>
      </c>
      <c r="D21" s="87"/>
    </row>
    <row r="22" ht="16.5" customHeight="1" spans="1:4">
      <c r="A22" s="176"/>
      <c r="B22" s="87"/>
      <c r="C22" s="73" t="s">
        <v>147</v>
      </c>
      <c r="D22" s="87"/>
    </row>
    <row r="23" ht="16.5" customHeight="1" spans="1:4">
      <c r="A23" s="176"/>
      <c r="B23" s="87"/>
      <c r="C23" s="73" t="s">
        <v>148</v>
      </c>
      <c r="D23" s="87"/>
    </row>
    <row r="24" ht="16.5" customHeight="1" spans="1:4">
      <c r="A24" s="176"/>
      <c r="B24" s="87"/>
      <c r="C24" s="73" t="s">
        <v>149</v>
      </c>
      <c r="D24" s="87"/>
    </row>
    <row r="25" ht="16.5" customHeight="1" spans="1:4">
      <c r="A25" s="176"/>
      <c r="B25" s="87"/>
      <c r="C25" s="73" t="s">
        <v>150</v>
      </c>
      <c r="D25" s="87"/>
    </row>
    <row r="26" ht="16.5" customHeight="1" spans="1:4">
      <c r="A26" s="176"/>
      <c r="B26" s="87"/>
      <c r="C26" s="73" t="s">
        <v>151</v>
      </c>
      <c r="D26" s="87"/>
    </row>
    <row r="27" ht="16.5" customHeight="1" spans="1:4">
      <c r="A27" s="176"/>
      <c r="B27" s="87"/>
      <c r="C27" s="73" t="s">
        <v>152</v>
      </c>
      <c r="D27" s="87"/>
    </row>
    <row r="28" ht="16.5" customHeight="1" spans="1:4">
      <c r="A28" s="176"/>
      <c r="B28" s="87"/>
      <c r="C28" s="73" t="s">
        <v>153</v>
      </c>
      <c r="D28" s="87"/>
    </row>
    <row r="29" ht="16.5" customHeight="1" spans="1:4">
      <c r="A29" s="176"/>
      <c r="B29" s="87"/>
      <c r="C29" s="73" t="s">
        <v>154</v>
      </c>
      <c r="D29" s="87"/>
    </row>
    <row r="30" ht="16.5" customHeight="1" spans="1:4">
      <c r="A30" s="176"/>
      <c r="B30" s="87"/>
      <c r="C30" s="73" t="s">
        <v>155</v>
      </c>
      <c r="D30" s="87"/>
    </row>
    <row r="31" ht="16.5" customHeight="1" spans="1:4">
      <c r="A31" s="176"/>
      <c r="B31" s="87"/>
      <c r="C31" s="159" t="s">
        <v>156</v>
      </c>
      <c r="D31" s="87"/>
    </row>
    <row r="32" ht="16.5" customHeight="1" spans="1:4">
      <c r="A32" s="176"/>
      <c r="B32" s="87"/>
      <c r="C32" s="159" t="s">
        <v>157</v>
      </c>
      <c r="D32" s="87"/>
    </row>
    <row r="33" ht="16.5" customHeight="1" spans="1:4">
      <c r="A33" s="176"/>
      <c r="B33" s="87"/>
      <c r="C33" s="31" t="s">
        <v>158</v>
      </c>
      <c r="D33" s="87"/>
    </row>
    <row r="34" ht="15" customHeight="1" spans="1:4">
      <c r="A34" s="177" t="s">
        <v>50</v>
      </c>
      <c r="B34" s="178">
        <v>1505057.64</v>
      </c>
      <c r="C34" s="177" t="s">
        <v>51</v>
      </c>
      <c r="D34" s="178">
        <v>1505057.64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topLeftCell="A5" workbookViewId="0">
      <selection activeCell="C20" sqref="C20"/>
    </sheetView>
  </sheetViews>
  <sheetFormatPr defaultColWidth="9.13636363636364" defaultRowHeight="14.25" customHeight="1" outlineLevelCol="6"/>
  <cols>
    <col min="1" max="1" width="20.1363636363636" customWidth="1"/>
    <col min="2" max="2" width="44" customWidth="1"/>
    <col min="3" max="7" width="24.1363636363636" customWidth="1"/>
  </cols>
  <sheetData>
    <row r="1" customHeight="1" spans="1:7">
      <c r="D1" s="142"/>
      <c r="F1" s="76"/>
      <c r="G1" s="143" t="s">
        <v>159</v>
      </c>
    </row>
    <row r="2" ht="41.25" customHeight="1" spans="1:7">
      <c r="A2" s="130" t="str">
        <f>"2026"&amp;"年一般公共预算支出预算表（按功能科目分类）"</f>
        <v>2026年一般公共预算支出预算表（按功能科目分类）</v>
      </c>
      <c r="B2" s="130"/>
      <c r="C2" s="130"/>
      <c r="D2" s="130"/>
      <c r="E2" s="130"/>
      <c r="F2" s="130"/>
      <c r="G2" s="130"/>
    </row>
    <row r="3" ht="18" customHeight="1" spans="1:7">
      <c r="A3" s="13" t="str">
        <f>"单位名称："&amp;"昆明市五华区丰宁街道社区卫生服务中心"</f>
        <v>单位名称：昆明市五华区丰宁街道社区卫生服务中心</v>
      </c>
      <c r="F3" s="127"/>
      <c r="G3" s="143" t="s">
        <v>1</v>
      </c>
    </row>
    <row r="4" ht="20.25" customHeight="1" spans="1:7">
      <c r="A4" s="167" t="s">
        <v>160</v>
      </c>
      <c r="B4" s="168"/>
      <c r="C4" s="131" t="s">
        <v>55</v>
      </c>
      <c r="D4" s="154" t="s">
        <v>75</v>
      </c>
      <c r="E4" s="21"/>
      <c r="F4" s="22"/>
      <c r="G4" s="145" t="s">
        <v>76</v>
      </c>
    </row>
    <row r="5" ht="20.25" customHeight="1" spans="1:7">
      <c r="A5" s="169" t="s">
        <v>72</v>
      </c>
      <c r="B5" s="169" t="s">
        <v>73</v>
      </c>
      <c r="C5" s="28"/>
      <c r="D5" s="137" t="s">
        <v>57</v>
      </c>
      <c r="E5" s="137" t="s">
        <v>161</v>
      </c>
      <c r="F5" s="137" t="s">
        <v>162</v>
      </c>
      <c r="G5" s="147"/>
    </row>
    <row r="6" ht="15" customHeight="1" spans="1:7">
      <c r="A6" s="65" t="s">
        <v>82</v>
      </c>
      <c r="B6" s="65" t="s">
        <v>83</v>
      </c>
      <c r="C6" s="65" t="s">
        <v>84</v>
      </c>
      <c r="D6" s="65" t="s">
        <v>85</v>
      </c>
      <c r="E6" s="65" t="s">
        <v>86</v>
      </c>
      <c r="F6" s="65" t="s">
        <v>87</v>
      </c>
      <c r="G6" s="65" t="s">
        <v>88</v>
      </c>
    </row>
    <row r="7" ht="18" customHeight="1" spans="1:7">
      <c r="A7" s="31" t="s">
        <v>97</v>
      </c>
      <c r="B7" s="31" t="s">
        <v>98</v>
      </c>
      <c r="C7" s="87">
        <v>157588.48</v>
      </c>
      <c r="D7" s="87">
        <v>157588.48</v>
      </c>
      <c r="E7" s="87">
        <v>157588.48</v>
      </c>
      <c r="F7" s="87"/>
      <c r="G7" s="87"/>
    </row>
    <row r="8" ht="18" customHeight="1" spans="1:7">
      <c r="A8" s="141" t="s">
        <v>99</v>
      </c>
      <c r="B8" s="141" t="s">
        <v>100</v>
      </c>
      <c r="C8" s="87">
        <v>157588.48</v>
      </c>
      <c r="D8" s="87">
        <v>157588.48</v>
      </c>
      <c r="E8" s="87">
        <v>157588.48</v>
      </c>
      <c r="F8" s="87"/>
      <c r="G8" s="87"/>
    </row>
    <row r="9" ht="18" customHeight="1" spans="1:7">
      <c r="A9" s="170" t="s">
        <v>101</v>
      </c>
      <c r="B9" s="170" t="s">
        <v>102</v>
      </c>
      <c r="C9" s="87">
        <v>157588.48</v>
      </c>
      <c r="D9" s="87">
        <v>157588.48</v>
      </c>
      <c r="E9" s="87">
        <v>157588.48</v>
      </c>
      <c r="F9" s="87"/>
      <c r="G9" s="87"/>
    </row>
    <row r="10" ht="18" customHeight="1" spans="1:7">
      <c r="A10" s="31" t="s">
        <v>103</v>
      </c>
      <c r="B10" s="31" t="s">
        <v>104</v>
      </c>
      <c r="C10" s="87">
        <v>1200357.16</v>
      </c>
      <c r="D10" s="87">
        <v>1198557.16</v>
      </c>
      <c r="E10" s="87">
        <v>1189818.93</v>
      </c>
      <c r="F10" s="87">
        <v>8738.23</v>
      </c>
      <c r="G10" s="87">
        <v>1800</v>
      </c>
    </row>
    <row r="11" ht="18" customHeight="1" spans="1:7">
      <c r="A11" s="141" t="s">
        <v>105</v>
      </c>
      <c r="B11" s="141" t="s">
        <v>106</v>
      </c>
      <c r="C11" s="87">
        <v>1800</v>
      </c>
      <c r="D11" s="87"/>
      <c r="E11" s="87"/>
      <c r="F11" s="87"/>
      <c r="G11" s="87">
        <v>1800</v>
      </c>
    </row>
    <row r="12" ht="18" customHeight="1" spans="1:7">
      <c r="A12" s="170" t="s">
        <v>107</v>
      </c>
      <c r="B12" s="170" t="s">
        <v>108</v>
      </c>
      <c r="C12" s="87">
        <v>1800</v>
      </c>
      <c r="D12" s="87"/>
      <c r="E12" s="87"/>
      <c r="F12" s="87"/>
      <c r="G12" s="87">
        <v>1800</v>
      </c>
    </row>
    <row r="13" ht="18" customHeight="1" spans="1:7">
      <c r="A13" s="141" t="s">
        <v>109</v>
      </c>
      <c r="B13" s="141" t="s">
        <v>110</v>
      </c>
      <c r="C13" s="87">
        <v>1075048.83</v>
      </c>
      <c r="D13" s="87">
        <v>1075048.83</v>
      </c>
      <c r="E13" s="87">
        <v>1066310.6</v>
      </c>
      <c r="F13" s="87">
        <v>8738.23</v>
      </c>
      <c r="G13" s="87"/>
    </row>
    <row r="14" ht="18" customHeight="1" spans="1:7">
      <c r="A14" s="170" t="s">
        <v>111</v>
      </c>
      <c r="B14" s="170" t="s">
        <v>112</v>
      </c>
      <c r="C14" s="87">
        <v>1075048.83</v>
      </c>
      <c r="D14" s="87">
        <v>1075048.83</v>
      </c>
      <c r="E14" s="87">
        <v>1066310.6</v>
      </c>
      <c r="F14" s="87">
        <v>8738.23</v>
      </c>
      <c r="G14" s="87"/>
    </row>
    <row r="15" ht="18" customHeight="1" spans="1:7">
      <c r="A15" s="141" t="s">
        <v>113</v>
      </c>
      <c r="B15" s="141" t="s">
        <v>114</v>
      </c>
      <c r="C15" s="87">
        <v>123508.33</v>
      </c>
      <c r="D15" s="87">
        <v>123508.33</v>
      </c>
      <c r="E15" s="87">
        <v>123508.33</v>
      </c>
      <c r="F15" s="87"/>
      <c r="G15" s="87"/>
    </row>
    <row r="16" ht="18" customHeight="1" spans="1:7">
      <c r="A16" s="170" t="s">
        <v>115</v>
      </c>
      <c r="B16" s="170" t="s">
        <v>116</v>
      </c>
      <c r="C16" s="87">
        <v>121547.96</v>
      </c>
      <c r="D16" s="87">
        <v>121547.96</v>
      </c>
      <c r="E16" s="87">
        <v>121547.96</v>
      </c>
      <c r="F16" s="87"/>
      <c r="G16" s="87"/>
    </row>
    <row r="17" ht="18" customHeight="1" spans="1:7">
      <c r="A17" s="170" t="s">
        <v>117</v>
      </c>
      <c r="B17" s="170" t="s">
        <v>118</v>
      </c>
      <c r="C17" s="87">
        <v>1960.37</v>
      </c>
      <c r="D17" s="87">
        <v>1960.37</v>
      </c>
      <c r="E17" s="87">
        <v>1960.37</v>
      </c>
      <c r="F17" s="87"/>
      <c r="G17" s="87"/>
    </row>
    <row r="18" ht="18" customHeight="1" spans="1:7">
      <c r="A18" s="31" t="s">
        <v>119</v>
      </c>
      <c r="B18" s="31" t="s">
        <v>120</v>
      </c>
      <c r="C18" s="87">
        <v>147112</v>
      </c>
      <c r="D18" s="87">
        <v>147112</v>
      </c>
      <c r="E18" s="87">
        <v>147112</v>
      </c>
      <c r="F18" s="87"/>
      <c r="G18" s="87"/>
    </row>
    <row r="19" ht="18" customHeight="1" spans="1:7">
      <c r="A19" s="141" t="s">
        <v>121</v>
      </c>
      <c r="B19" s="141" t="s">
        <v>122</v>
      </c>
      <c r="C19" s="87">
        <v>147112</v>
      </c>
      <c r="D19" s="87">
        <v>147112</v>
      </c>
      <c r="E19" s="87">
        <v>147112</v>
      </c>
      <c r="F19" s="87"/>
      <c r="G19" s="87"/>
    </row>
    <row r="20" ht="18" customHeight="1" spans="1:7">
      <c r="A20" s="170" t="s">
        <v>123</v>
      </c>
      <c r="B20" s="170" t="s">
        <v>124</v>
      </c>
      <c r="C20" s="87">
        <v>147112</v>
      </c>
      <c r="D20" s="87">
        <v>147112</v>
      </c>
      <c r="E20" s="87">
        <v>147112</v>
      </c>
      <c r="F20" s="87"/>
      <c r="G20" s="87"/>
    </row>
    <row r="21" ht="18" customHeight="1" spans="1:7">
      <c r="A21" s="86" t="s">
        <v>163</v>
      </c>
      <c r="B21" s="171" t="s">
        <v>163</v>
      </c>
      <c r="C21" s="87">
        <v>1505057.64</v>
      </c>
      <c r="D21" s="87">
        <v>1503257.64</v>
      </c>
      <c r="E21" s="87">
        <v>1494519.41</v>
      </c>
      <c r="F21" s="87">
        <v>8738.23</v>
      </c>
      <c r="G21" s="87">
        <v>1800</v>
      </c>
    </row>
  </sheetData>
  <mergeCells count="6">
    <mergeCell ref="A2:G2"/>
    <mergeCell ref="A4:B4"/>
    <mergeCell ref="D4:F4"/>
    <mergeCell ref="A21:B2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B10" sqref="B10"/>
    </sheetView>
  </sheetViews>
  <sheetFormatPr defaultColWidth="10.4181818181818" defaultRowHeight="14.25" customHeight="1" outlineLevelRow="7" outlineLevelCol="5"/>
  <cols>
    <col min="1" max="6" width="28.1363636363636" customWidth="1"/>
  </cols>
  <sheetData>
    <row r="1" customHeight="1" spans="1:6">
      <c r="A1" s="48"/>
      <c r="B1" s="48"/>
      <c r="C1" s="48"/>
      <c r="D1" s="48"/>
      <c r="E1" s="47"/>
      <c r="F1" s="163" t="s">
        <v>164</v>
      </c>
    </row>
    <row r="2" ht="41.25" customHeight="1" spans="1:6">
      <c r="A2" s="164" t="str">
        <f>"2026"&amp;"年一般公共预算“三公”经费支出预算表"</f>
        <v>2026年一般公共预算“三公”经费支出预算表</v>
      </c>
      <c r="B2" s="48"/>
      <c r="C2" s="48"/>
      <c r="D2" s="48"/>
      <c r="E2" s="47"/>
      <c r="F2" s="48"/>
    </row>
    <row r="3" customHeight="1" spans="1:6">
      <c r="A3" s="117" t="str">
        <f>"单位名称："&amp;"昆明市五华区丰宁街道社区卫生服务中心"</f>
        <v>单位名称：昆明市五华区丰宁街道社区卫生服务中心</v>
      </c>
      <c r="B3" s="165"/>
      <c r="D3" s="48"/>
      <c r="E3" s="47"/>
      <c r="F3" s="52" t="s">
        <v>1</v>
      </c>
    </row>
    <row r="4" ht="27" customHeight="1" spans="1:6">
      <c r="A4" s="53" t="s">
        <v>165</v>
      </c>
      <c r="B4" s="53" t="s">
        <v>166</v>
      </c>
      <c r="C4" s="55" t="s">
        <v>167</v>
      </c>
      <c r="D4" s="53"/>
      <c r="E4" s="54"/>
      <c r="F4" s="53" t="s">
        <v>168</v>
      </c>
    </row>
    <row r="5" ht="28.5" customHeight="1" spans="1:6">
      <c r="A5" s="166"/>
      <c r="B5" s="57"/>
      <c r="C5" s="54" t="s">
        <v>57</v>
      </c>
      <c r="D5" s="54" t="s">
        <v>169</v>
      </c>
      <c r="E5" s="54" t="s">
        <v>170</v>
      </c>
      <c r="F5" s="56"/>
    </row>
    <row r="6" ht="17.25" customHeight="1" spans="1:6">
      <c r="A6" s="61" t="s">
        <v>82</v>
      </c>
      <c r="B6" s="61" t="s">
        <v>83</v>
      </c>
      <c r="C6" s="61" t="s">
        <v>84</v>
      </c>
      <c r="D6" s="61" t="s">
        <v>85</v>
      </c>
      <c r="E6" s="61" t="s">
        <v>86</v>
      </c>
      <c r="F6" s="61" t="s">
        <v>87</v>
      </c>
    </row>
    <row r="7" ht="17.25" customHeight="1" spans="1:6">
      <c r="A7" s="87"/>
      <c r="B7" s="87"/>
      <c r="C7" s="87"/>
      <c r="D7" s="87"/>
      <c r="E7" s="87"/>
      <c r="F7" s="87"/>
    </row>
    <row r="8" s="162" customFormat="1" ht="30" customHeight="1" spans="1:6">
      <c r="A8" s="88" t="s">
        <v>171</v>
      </c>
      <c r="B8" s="88"/>
      <c r="C8" s="88"/>
      <c r="D8" s="88"/>
      <c r="E8" s="88"/>
      <c r="F8" s="88"/>
    </row>
  </sheetData>
  <mergeCells count="7">
    <mergeCell ref="A2:F2"/>
    <mergeCell ref="A3:B3"/>
    <mergeCell ref="C4:E4"/>
    <mergeCell ref="A8:F8"/>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20"/>
  <sheetViews>
    <sheetView showZeros="0" topLeftCell="G1" workbookViewId="0">
      <selection activeCell="M20" sqref="M20"/>
    </sheetView>
  </sheetViews>
  <sheetFormatPr defaultColWidth="9.13636363636364" defaultRowHeight="14.25" customHeight="1"/>
  <cols>
    <col min="1" max="2" width="32.8545454545455" customWidth="1"/>
    <col min="3" max="3" width="20.7090909090909" customWidth="1"/>
    <col min="4" max="4" width="31.2818181818182" customWidth="1"/>
    <col min="5" max="5" width="10.1363636363636" customWidth="1"/>
    <col min="6" max="6" width="17.5727272727273" customWidth="1"/>
    <col min="7" max="7" width="10.2818181818182" customWidth="1"/>
    <col min="8" max="8" width="25.7272727272727" customWidth="1"/>
    <col min="9" max="24" width="18.7090909090909" customWidth="1"/>
  </cols>
  <sheetData>
    <row r="1" ht="13.5" customHeight="1" spans="1:24">
      <c r="B1" s="142"/>
      <c r="C1" s="151"/>
      <c r="E1" s="152"/>
      <c r="F1" s="152"/>
      <c r="G1" s="152"/>
      <c r="H1" s="152"/>
      <c r="I1" s="90"/>
      <c r="J1" s="90"/>
      <c r="K1" s="90"/>
      <c r="L1" s="90"/>
      <c r="M1" s="90"/>
      <c r="N1" s="90"/>
      <c r="R1" s="90"/>
      <c r="V1" s="151"/>
      <c r="X1" s="11" t="s">
        <v>172</v>
      </c>
    </row>
    <row r="2" ht="45.75" customHeight="1" spans="1:24">
      <c r="A2" s="70" t="str">
        <f>"2026"&amp;"年部门基本支出预算表"</f>
        <v>2026年部门基本支出预算表</v>
      </c>
      <c r="B2" s="12"/>
      <c r="C2" s="70"/>
      <c r="D2" s="70"/>
      <c r="E2" s="70"/>
      <c r="F2" s="70"/>
      <c r="G2" s="70"/>
      <c r="H2" s="70"/>
      <c r="I2" s="70"/>
      <c r="J2" s="70"/>
      <c r="K2" s="70"/>
      <c r="L2" s="70"/>
      <c r="M2" s="70"/>
      <c r="N2" s="70"/>
      <c r="O2" s="12"/>
      <c r="P2" s="12"/>
      <c r="Q2" s="12"/>
      <c r="R2" s="70"/>
      <c r="S2" s="70"/>
      <c r="T2" s="70"/>
      <c r="U2" s="70"/>
      <c r="V2" s="70"/>
      <c r="W2" s="70"/>
      <c r="X2" s="70"/>
    </row>
    <row r="3" ht="18.75" customHeight="1" spans="1:24">
      <c r="A3" s="13" t="str">
        <f>"单位名称："&amp;"昆明市五华区丰宁街道社区卫生服务中心"</f>
        <v>单位名称：昆明市五华区丰宁街道社区卫生服务中心</v>
      </c>
      <c r="B3" s="14"/>
      <c r="C3" s="153"/>
      <c r="D3" s="153"/>
      <c r="E3" s="153"/>
      <c r="F3" s="153"/>
      <c r="G3" s="153"/>
      <c r="H3" s="153"/>
      <c r="I3" s="95"/>
      <c r="J3" s="95"/>
      <c r="K3" s="95"/>
      <c r="L3" s="95"/>
      <c r="M3" s="95"/>
      <c r="N3" s="95"/>
      <c r="O3" s="15"/>
      <c r="P3" s="15"/>
      <c r="Q3" s="15"/>
      <c r="R3" s="95"/>
      <c r="V3" s="151"/>
      <c r="X3" s="11" t="s">
        <v>1</v>
      </c>
    </row>
    <row r="4" ht="18" customHeight="1" spans="1:24">
      <c r="A4" s="17" t="s">
        <v>173</v>
      </c>
      <c r="B4" s="17" t="s">
        <v>174</v>
      </c>
      <c r="C4" s="17" t="s">
        <v>175</v>
      </c>
      <c r="D4" s="17" t="s">
        <v>176</v>
      </c>
      <c r="E4" s="17" t="s">
        <v>177</v>
      </c>
      <c r="F4" s="17" t="s">
        <v>178</v>
      </c>
      <c r="G4" s="17" t="s">
        <v>179</v>
      </c>
      <c r="H4" s="17" t="s">
        <v>180</v>
      </c>
      <c r="I4" s="154" t="s">
        <v>181</v>
      </c>
      <c r="J4" s="82" t="s">
        <v>181</v>
      </c>
      <c r="K4" s="82"/>
      <c r="L4" s="82"/>
      <c r="M4" s="82"/>
      <c r="N4" s="82"/>
      <c r="O4" s="21"/>
      <c r="P4" s="21"/>
      <c r="Q4" s="21"/>
      <c r="R4" s="100" t="s">
        <v>61</v>
      </c>
      <c r="S4" s="82" t="s">
        <v>62</v>
      </c>
      <c r="T4" s="82"/>
      <c r="U4" s="82"/>
      <c r="V4" s="82"/>
      <c r="W4" s="82"/>
      <c r="X4" s="83"/>
    </row>
    <row r="5" ht="18" customHeight="1" spans="1:24">
      <c r="A5" s="23"/>
      <c r="B5" s="25"/>
      <c r="C5" s="133"/>
      <c r="D5" s="23"/>
      <c r="E5" s="23"/>
      <c r="F5" s="23"/>
      <c r="G5" s="23"/>
      <c r="H5" s="23"/>
      <c r="I5" s="131" t="s">
        <v>182</v>
      </c>
      <c r="J5" s="154" t="s">
        <v>58</v>
      </c>
      <c r="K5" s="82"/>
      <c r="L5" s="82"/>
      <c r="M5" s="82"/>
      <c r="N5" s="83"/>
      <c r="O5" s="20" t="s">
        <v>183</v>
      </c>
      <c r="P5" s="21"/>
      <c r="Q5" s="22"/>
      <c r="R5" s="17" t="s">
        <v>61</v>
      </c>
      <c r="S5" s="154" t="s">
        <v>62</v>
      </c>
      <c r="T5" s="100" t="s">
        <v>64</v>
      </c>
      <c r="U5" s="82" t="s">
        <v>62</v>
      </c>
      <c r="V5" s="100" t="s">
        <v>66</v>
      </c>
      <c r="W5" s="100" t="s">
        <v>67</v>
      </c>
      <c r="X5" s="155" t="s">
        <v>68</v>
      </c>
    </row>
    <row r="6" ht="19.5" customHeight="1" spans="1:24">
      <c r="A6" s="25"/>
      <c r="B6" s="25"/>
      <c r="C6" s="25"/>
      <c r="D6" s="25"/>
      <c r="E6" s="25"/>
      <c r="F6" s="25"/>
      <c r="G6" s="25"/>
      <c r="H6" s="25"/>
      <c r="I6" s="25"/>
      <c r="J6" s="156" t="s">
        <v>184</v>
      </c>
      <c r="K6" s="17" t="s">
        <v>185</v>
      </c>
      <c r="L6" s="17" t="s">
        <v>186</v>
      </c>
      <c r="M6" s="17" t="s">
        <v>187</v>
      </c>
      <c r="N6" s="17" t="s">
        <v>188</v>
      </c>
      <c r="O6" s="17" t="s">
        <v>58</v>
      </c>
      <c r="P6" s="17" t="s">
        <v>59</v>
      </c>
      <c r="Q6" s="17" t="s">
        <v>60</v>
      </c>
      <c r="R6" s="25"/>
      <c r="S6" s="17" t="s">
        <v>57</v>
      </c>
      <c r="T6" s="17" t="s">
        <v>64</v>
      </c>
      <c r="U6" s="17" t="s">
        <v>189</v>
      </c>
      <c r="V6" s="17" t="s">
        <v>66</v>
      </c>
      <c r="W6" s="17" t="s">
        <v>67</v>
      </c>
      <c r="X6" s="17" t="s">
        <v>68</v>
      </c>
    </row>
    <row r="7" ht="37.5" customHeight="1" spans="1:24">
      <c r="A7" s="157"/>
      <c r="B7" s="28"/>
      <c r="C7" s="157"/>
      <c r="D7" s="157"/>
      <c r="E7" s="157"/>
      <c r="F7" s="157"/>
      <c r="G7" s="157"/>
      <c r="H7" s="157"/>
      <c r="I7" s="157"/>
      <c r="J7" s="158" t="s">
        <v>57</v>
      </c>
      <c r="K7" s="26" t="s">
        <v>190</v>
      </c>
      <c r="L7" s="26" t="s">
        <v>186</v>
      </c>
      <c r="M7" s="26" t="s">
        <v>187</v>
      </c>
      <c r="N7" s="26" t="s">
        <v>188</v>
      </c>
      <c r="O7" s="26" t="s">
        <v>186</v>
      </c>
      <c r="P7" s="26" t="s">
        <v>187</v>
      </c>
      <c r="Q7" s="26" t="s">
        <v>188</v>
      </c>
      <c r="R7" s="26" t="s">
        <v>61</v>
      </c>
      <c r="S7" s="26" t="s">
        <v>57</v>
      </c>
      <c r="T7" s="26" t="s">
        <v>64</v>
      </c>
      <c r="U7" s="26" t="s">
        <v>189</v>
      </c>
      <c r="V7" s="26" t="s">
        <v>66</v>
      </c>
      <c r="W7" s="26" t="s">
        <v>67</v>
      </c>
      <c r="X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9" t="s">
        <v>191</v>
      </c>
      <c r="B9" s="159" t="s">
        <v>70</v>
      </c>
      <c r="C9" s="159" t="s">
        <v>192</v>
      </c>
      <c r="D9" s="159" t="s">
        <v>193</v>
      </c>
      <c r="E9" s="159" t="s">
        <v>111</v>
      </c>
      <c r="F9" s="159" t="s">
        <v>112</v>
      </c>
      <c r="G9" s="159" t="s">
        <v>194</v>
      </c>
      <c r="H9" s="159" t="s">
        <v>195</v>
      </c>
      <c r="I9" s="87">
        <v>326688</v>
      </c>
      <c r="J9" s="87">
        <v>326688</v>
      </c>
      <c r="K9" s="87"/>
      <c r="L9" s="87"/>
      <c r="M9" s="87">
        <v>326688</v>
      </c>
      <c r="N9" s="87"/>
      <c r="O9" s="87"/>
      <c r="P9" s="87"/>
      <c r="Q9" s="87"/>
      <c r="R9" s="87"/>
      <c r="S9" s="87"/>
      <c r="T9" s="87"/>
      <c r="U9" s="87"/>
      <c r="V9" s="87"/>
      <c r="W9" s="87"/>
      <c r="X9" s="87"/>
    </row>
    <row r="10" ht="20.25" customHeight="1" spans="1:24">
      <c r="A10" s="159" t="s">
        <v>191</v>
      </c>
      <c r="B10" s="159" t="s">
        <v>70</v>
      </c>
      <c r="C10" s="159" t="s">
        <v>192</v>
      </c>
      <c r="D10" s="159" t="s">
        <v>193</v>
      </c>
      <c r="E10" s="159" t="s">
        <v>111</v>
      </c>
      <c r="F10" s="159" t="s">
        <v>112</v>
      </c>
      <c r="G10" s="159" t="s">
        <v>196</v>
      </c>
      <c r="H10" s="159" t="s">
        <v>197</v>
      </c>
      <c r="I10" s="87">
        <v>60000</v>
      </c>
      <c r="J10" s="87">
        <v>60000</v>
      </c>
      <c r="K10" s="7"/>
      <c r="L10" s="7"/>
      <c r="M10" s="87">
        <v>60000</v>
      </c>
      <c r="N10" s="7"/>
      <c r="O10" s="87"/>
      <c r="P10" s="87"/>
      <c r="Q10" s="87"/>
      <c r="R10" s="87"/>
      <c r="S10" s="87"/>
      <c r="T10" s="87"/>
      <c r="U10" s="87"/>
      <c r="V10" s="87"/>
      <c r="W10" s="87"/>
      <c r="X10" s="87"/>
    </row>
    <row r="11" ht="20.25" customHeight="1" spans="1:24">
      <c r="A11" s="159" t="s">
        <v>191</v>
      </c>
      <c r="B11" s="159" t="s">
        <v>70</v>
      </c>
      <c r="C11" s="159" t="s">
        <v>192</v>
      </c>
      <c r="D11" s="159" t="s">
        <v>193</v>
      </c>
      <c r="E11" s="159" t="s">
        <v>111</v>
      </c>
      <c r="F11" s="159" t="s">
        <v>112</v>
      </c>
      <c r="G11" s="159" t="s">
        <v>196</v>
      </c>
      <c r="H11" s="159" t="s">
        <v>197</v>
      </c>
      <c r="I11" s="87">
        <v>192120</v>
      </c>
      <c r="J11" s="87">
        <v>192120</v>
      </c>
      <c r="K11" s="7"/>
      <c r="L11" s="7"/>
      <c r="M11" s="87">
        <v>192120</v>
      </c>
      <c r="N11" s="7"/>
      <c r="O11" s="87"/>
      <c r="P11" s="87"/>
      <c r="Q11" s="87"/>
      <c r="R11" s="87"/>
      <c r="S11" s="87"/>
      <c r="T11" s="87"/>
      <c r="U11" s="87"/>
      <c r="V11" s="87"/>
      <c r="W11" s="87"/>
      <c r="X11" s="87"/>
    </row>
    <row r="12" ht="20.25" customHeight="1" spans="1:24">
      <c r="A12" s="159" t="s">
        <v>191</v>
      </c>
      <c r="B12" s="159" t="s">
        <v>70</v>
      </c>
      <c r="C12" s="159" t="s">
        <v>192</v>
      </c>
      <c r="D12" s="159" t="s">
        <v>193</v>
      </c>
      <c r="E12" s="159" t="s">
        <v>111</v>
      </c>
      <c r="F12" s="159" t="s">
        <v>112</v>
      </c>
      <c r="G12" s="159" t="s">
        <v>198</v>
      </c>
      <c r="H12" s="159" t="s">
        <v>199</v>
      </c>
      <c r="I12" s="87">
        <v>177600</v>
      </c>
      <c r="J12" s="87">
        <v>177600</v>
      </c>
      <c r="K12" s="7"/>
      <c r="L12" s="7"/>
      <c r="M12" s="87">
        <v>177600</v>
      </c>
      <c r="N12" s="7"/>
      <c r="O12" s="87"/>
      <c r="P12" s="87"/>
      <c r="Q12" s="87"/>
      <c r="R12" s="87"/>
      <c r="S12" s="87"/>
      <c r="T12" s="87"/>
      <c r="U12" s="87"/>
      <c r="V12" s="87"/>
      <c r="W12" s="87"/>
      <c r="X12" s="87"/>
    </row>
    <row r="13" ht="20.25" customHeight="1" spans="1:24">
      <c r="A13" s="159" t="s">
        <v>191</v>
      </c>
      <c r="B13" s="159" t="s">
        <v>70</v>
      </c>
      <c r="C13" s="159" t="s">
        <v>200</v>
      </c>
      <c r="D13" s="159" t="s">
        <v>201</v>
      </c>
      <c r="E13" s="159" t="s">
        <v>101</v>
      </c>
      <c r="F13" s="159" t="s">
        <v>102</v>
      </c>
      <c r="G13" s="159" t="s">
        <v>202</v>
      </c>
      <c r="H13" s="159" t="s">
        <v>203</v>
      </c>
      <c r="I13" s="87">
        <v>157588.48</v>
      </c>
      <c r="J13" s="87">
        <v>157588.48</v>
      </c>
      <c r="K13" s="7"/>
      <c r="L13" s="7"/>
      <c r="M13" s="87">
        <v>157588.48</v>
      </c>
      <c r="N13" s="7"/>
      <c r="O13" s="87"/>
      <c r="P13" s="87"/>
      <c r="Q13" s="87"/>
      <c r="R13" s="87"/>
      <c r="S13" s="87"/>
      <c r="T13" s="87"/>
      <c r="U13" s="87"/>
      <c r="V13" s="87"/>
      <c r="W13" s="87"/>
      <c r="X13" s="87"/>
    </row>
    <row r="14" ht="20.25" customHeight="1" spans="1:24">
      <c r="A14" s="159" t="s">
        <v>191</v>
      </c>
      <c r="B14" s="159" t="s">
        <v>70</v>
      </c>
      <c r="C14" s="159" t="s">
        <v>200</v>
      </c>
      <c r="D14" s="159" t="s">
        <v>201</v>
      </c>
      <c r="E14" s="159" t="s">
        <v>115</v>
      </c>
      <c r="F14" s="159" t="s">
        <v>116</v>
      </c>
      <c r="G14" s="159" t="s">
        <v>204</v>
      </c>
      <c r="H14" s="159" t="s">
        <v>205</v>
      </c>
      <c r="I14" s="87">
        <v>121547.96</v>
      </c>
      <c r="J14" s="87">
        <v>121547.96</v>
      </c>
      <c r="K14" s="7"/>
      <c r="L14" s="7"/>
      <c r="M14" s="87">
        <v>121547.96</v>
      </c>
      <c r="N14" s="7"/>
      <c r="O14" s="87"/>
      <c r="P14" s="87"/>
      <c r="Q14" s="87"/>
      <c r="R14" s="87"/>
      <c r="S14" s="87"/>
      <c r="T14" s="87"/>
      <c r="U14" s="87"/>
      <c r="V14" s="87"/>
      <c r="W14" s="87"/>
      <c r="X14" s="87"/>
    </row>
    <row r="15" ht="20.25" customHeight="1" spans="1:24">
      <c r="A15" s="159" t="s">
        <v>191</v>
      </c>
      <c r="B15" s="159" t="s">
        <v>70</v>
      </c>
      <c r="C15" s="159" t="s">
        <v>200</v>
      </c>
      <c r="D15" s="159" t="s">
        <v>201</v>
      </c>
      <c r="E15" s="159" t="s">
        <v>111</v>
      </c>
      <c r="F15" s="159" t="s">
        <v>112</v>
      </c>
      <c r="G15" s="159" t="s">
        <v>206</v>
      </c>
      <c r="H15" s="159" t="s">
        <v>207</v>
      </c>
      <c r="I15" s="87">
        <v>5902.6</v>
      </c>
      <c r="J15" s="87">
        <v>5902.6</v>
      </c>
      <c r="K15" s="7"/>
      <c r="L15" s="7"/>
      <c r="M15" s="87">
        <v>5902.6</v>
      </c>
      <c r="N15" s="7"/>
      <c r="O15" s="87"/>
      <c r="P15" s="87"/>
      <c r="Q15" s="87"/>
      <c r="R15" s="87"/>
      <c r="S15" s="87"/>
      <c r="T15" s="87"/>
      <c r="U15" s="87"/>
      <c r="V15" s="87"/>
      <c r="W15" s="87"/>
      <c r="X15" s="87"/>
    </row>
    <row r="16" ht="20.25" customHeight="1" spans="1:24">
      <c r="A16" s="159" t="s">
        <v>191</v>
      </c>
      <c r="B16" s="159" t="s">
        <v>70</v>
      </c>
      <c r="C16" s="159" t="s">
        <v>200</v>
      </c>
      <c r="D16" s="159" t="s">
        <v>201</v>
      </c>
      <c r="E16" s="159" t="s">
        <v>117</v>
      </c>
      <c r="F16" s="159" t="s">
        <v>118</v>
      </c>
      <c r="G16" s="159" t="s">
        <v>206</v>
      </c>
      <c r="H16" s="159" t="s">
        <v>207</v>
      </c>
      <c r="I16" s="87">
        <v>1960.37</v>
      </c>
      <c r="J16" s="87">
        <v>1960.37</v>
      </c>
      <c r="K16" s="7"/>
      <c r="L16" s="7"/>
      <c r="M16" s="87">
        <v>1960.37</v>
      </c>
      <c r="N16" s="7"/>
      <c r="O16" s="87"/>
      <c r="P16" s="87"/>
      <c r="Q16" s="87"/>
      <c r="R16" s="87"/>
      <c r="S16" s="87"/>
      <c r="T16" s="87"/>
      <c r="U16" s="87"/>
      <c r="V16" s="87"/>
      <c r="W16" s="87"/>
      <c r="X16" s="87"/>
    </row>
    <row r="17" ht="20.25" customHeight="1" spans="1:24">
      <c r="A17" s="159" t="s">
        <v>191</v>
      </c>
      <c r="B17" s="159" t="s">
        <v>70</v>
      </c>
      <c r="C17" s="159" t="s">
        <v>208</v>
      </c>
      <c r="D17" s="159" t="s">
        <v>124</v>
      </c>
      <c r="E17" s="159" t="s">
        <v>123</v>
      </c>
      <c r="F17" s="159" t="s">
        <v>124</v>
      </c>
      <c r="G17" s="159" t="s">
        <v>209</v>
      </c>
      <c r="H17" s="159" t="s">
        <v>124</v>
      </c>
      <c r="I17" s="87">
        <v>147112</v>
      </c>
      <c r="J17" s="87">
        <v>147112</v>
      </c>
      <c r="K17" s="7"/>
      <c r="L17" s="7"/>
      <c r="M17" s="87">
        <v>147112</v>
      </c>
      <c r="N17" s="7"/>
      <c r="O17" s="87"/>
      <c r="P17" s="87"/>
      <c r="Q17" s="87"/>
      <c r="R17" s="87"/>
      <c r="S17" s="87"/>
      <c r="T17" s="87"/>
      <c r="U17" s="87"/>
      <c r="V17" s="87"/>
      <c r="W17" s="87"/>
      <c r="X17" s="87"/>
    </row>
    <row r="18" ht="20.25" customHeight="1" spans="1:24">
      <c r="A18" s="159" t="s">
        <v>191</v>
      </c>
      <c r="B18" s="159" t="s">
        <v>70</v>
      </c>
      <c r="C18" s="159" t="s">
        <v>210</v>
      </c>
      <c r="D18" s="159" t="s">
        <v>211</v>
      </c>
      <c r="E18" s="159" t="s">
        <v>111</v>
      </c>
      <c r="F18" s="159" t="s">
        <v>112</v>
      </c>
      <c r="G18" s="159" t="s">
        <v>212</v>
      </c>
      <c r="H18" s="159" t="s">
        <v>213</v>
      </c>
      <c r="I18" s="87">
        <v>304000</v>
      </c>
      <c r="J18" s="87">
        <v>304000</v>
      </c>
      <c r="K18" s="7"/>
      <c r="L18" s="7"/>
      <c r="M18" s="87">
        <v>304000</v>
      </c>
      <c r="N18" s="7"/>
      <c r="O18" s="87"/>
      <c r="P18" s="87"/>
      <c r="Q18" s="87"/>
      <c r="R18" s="87"/>
      <c r="S18" s="87"/>
      <c r="T18" s="87"/>
      <c r="U18" s="87"/>
      <c r="V18" s="87"/>
      <c r="W18" s="87"/>
      <c r="X18" s="87"/>
    </row>
    <row r="19" ht="20.25" customHeight="1" spans="1:24">
      <c r="A19" s="159" t="s">
        <v>191</v>
      </c>
      <c r="B19" s="159" t="s">
        <v>70</v>
      </c>
      <c r="C19" s="159" t="s">
        <v>214</v>
      </c>
      <c r="D19" s="159" t="s">
        <v>215</v>
      </c>
      <c r="E19" s="159" t="s">
        <v>111</v>
      </c>
      <c r="F19" s="159" t="s">
        <v>112</v>
      </c>
      <c r="G19" s="159" t="s">
        <v>216</v>
      </c>
      <c r="H19" s="159" t="s">
        <v>217</v>
      </c>
      <c r="I19" s="87">
        <v>8738.23</v>
      </c>
      <c r="J19" s="87">
        <v>8738.23</v>
      </c>
      <c r="K19" s="7"/>
      <c r="L19" s="7"/>
      <c r="M19" s="87">
        <v>8738.23</v>
      </c>
      <c r="N19" s="7"/>
      <c r="O19" s="87"/>
      <c r="P19" s="87"/>
      <c r="Q19" s="87"/>
      <c r="R19" s="87"/>
      <c r="S19" s="87"/>
      <c r="T19" s="87"/>
      <c r="U19" s="87"/>
      <c r="V19" s="87"/>
      <c r="W19" s="87"/>
      <c r="X19" s="87"/>
    </row>
    <row r="20" ht="17.25" customHeight="1" spans="1:24">
      <c r="A20" s="148" t="s">
        <v>163</v>
      </c>
      <c r="B20" s="149"/>
      <c r="C20" s="160"/>
      <c r="D20" s="160"/>
      <c r="E20" s="160"/>
      <c r="F20" s="160"/>
      <c r="G20" s="160"/>
      <c r="H20" s="161"/>
      <c r="I20" s="87">
        <v>1503257.64</v>
      </c>
      <c r="J20" s="87">
        <v>1503257.64</v>
      </c>
      <c r="K20" s="87"/>
      <c r="L20" s="87"/>
      <c r="M20" s="87">
        <v>1503257.64</v>
      </c>
      <c r="N20" s="87"/>
      <c r="O20" s="87"/>
      <c r="P20" s="87"/>
      <c r="Q20" s="87"/>
      <c r="R20" s="87"/>
      <c r="S20" s="87"/>
      <c r="T20" s="87"/>
      <c r="U20" s="87"/>
      <c r="V20" s="87"/>
      <c r="W20" s="87"/>
      <c r="X20" s="87"/>
    </row>
  </sheetData>
  <mergeCells count="31">
    <mergeCell ref="A2:X2"/>
    <mergeCell ref="A3:H3"/>
    <mergeCell ref="I4:X4"/>
    <mergeCell ref="J5:N5"/>
    <mergeCell ref="O5:Q5"/>
    <mergeCell ref="S5:X5"/>
    <mergeCell ref="A20:H2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3"/>
  <sheetViews>
    <sheetView showZeros="0" topLeftCell="B4" workbookViewId="0">
      <selection activeCell="I18" sqref="I18"/>
    </sheetView>
  </sheetViews>
  <sheetFormatPr defaultColWidth="9.13636363636364" defaultRowHeight="14.25" customHeight="1"/>
  <cols>
    <col min="1" max="1" width="11.5454545454545" customWidth="1"/>
    <col min="2" max="2" width="19.0909090909091" customWidth="1"/>
    <col min="3" max="3" width="32.8545454545455" customWidth="1"/>
    <col min="4" max="4" width="30.5454545454545" customWidth="1"/>
    <col min="5" max="5" width="11.1363636363636" customWidth="1"/>
    <col min="6" max="6" width="21.2727272727273" customWidth="1"/>
    <col min="7" max="7" width="9.85454545454546" customWidth="1"/>
    <col min="8" max="8" width="17.7090909090909" customWidth="1"/>
    <col min="9" max="13" width="20" customWidth="1"/>
    <col min="14" max="14" width="12.2818181818182" customWidth="1"/>
    <col min="15" max="15" width="12.7090909090909" customWidth="1"/>
    <col min="16" max="16" width="11.1363636363636" customWidth="1"/>
    <col min="17" max="21" width="19.8545454545455" customWidth="1"/>
    <col min="22" max="22" width="20" customWidth="1"/>
    <col min="23" max="23" width="19.8545454545455" customWidth="1"/>
  </cols>
  <sheetData>
    <row r="1" ht="13.5" customHeight="1" spans="1:23">
      <c r="B1" s="142"/>
      <c r="E1" s="10"/>
      <c r="F1" s="10"/>
      <c r="G1" s="10"/>
      <c r="H1" s="10"/>
      <c r="U1" s="142"/>
      <c r="W1" s="143" t="s">
        <v>218</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"单位名称："&amp;"昆明市五华区丰宁街道社区卫生服务中心"</f>
        <v>单位名称：昆明市五华区丰宁街道社区卫生服务中心</v>
      </c>
      <c r="B3" s="14"/>
      <c r="C3" s="14"/>
      <c r="D3" s="14"/>
      <c r="E3" s="14"/>
      <c r="F3" s="14"/>
      <c r="G3" s="14"/>
      <c r="H3" s="14"/>
      <c r="I3" s="15"/>
      <c r="J3" s="15"/>
      <c r="K3" s="15"/>
      <c r="L3" s="15"/>
      <c r="M3" s="15"/>
      <c r="N3" s="15"/>
      <c r="O3" s="15"/>
      <c r="P3" s="15"/>
      <c r="Q3" s="15"/>
      <c r="U3" s="142"/>
      <c r="W3" s="118" t="s">
        <v>1</v>
      </c>
    </row>
    <row r="4" ht="21.75" customHeight="1" spans="1:23">
      <c r="A4" s="17" t="s">
        <v>219</v>
      </c>
      <c r="B4" s="18" t="s">
        <v>175</v>
      </c>
      <c r="C4" s="17" t="s">
        <v>176</v>
      </c>
      <c r="D4" s="17" t="s">
        <v>220</v>
      </c>
      <c r="E4" s="18" t="s">
        <v>177</v>
      </c>
      <c r="F4" s="18" t="s">
        <v>178</v>
      </c>
      <c r="G4" s="18" t="s">
        <v>221</v>
      </c>
      <c r="H4" s="18" t="s">
        <v>222</v>
      </c>
      <c r="I4" s="19" t="s">
        <v>55</v>
      </c>
      <c r="J4" s="20" t="s">
        <v>223</v>
      </c>
      <c r="K4" s="21"/>
      <c r="L4" s="21"/>
      <c r="M4" s="22"/>
      <c r="N4" s="20" t="s">
        <v>183</v>
      </c>
      <c r="O4" s="21"/>
      <c r="P4" s="22"/>
      <c r="Q4" s="18" t="s">
        <v>61</v>
      </c>
      <c r="R4" s="20" t="s">
        <v>62</v>
      </c>
      <c r="S4" s="21"/>
      <c r="T4" s="21"/>
      <c r="U4" s="21"/>
      <c r="V4" s="21"/>
      <c r="W4" s="22"/>
    </row>
    <row r="5" ht="21.75" customHeight="1" spans="1:23">
      <c r="A5" s="23"/>
      <c r="B5" s="25"/>
      <c r="C5" s="23"/>
      <c r="D5" s="23"/>
      <c r="E5" s="24"/>
      <c r="F5" s="24"/>
      <c r="G5" s="24"/>
      <c r="H5" s="24"/>
      <c r="I5" s="25"/>
      <c r="J5" s="144" t="s">
        <v>58</v>
      </c>
      <c r="K5" s="145"/>
      <c r="L5" s="18" t="s">
        <v>59</v>
      </c>
      <c r="M5" s="18" t="s">
        <v>60</v>
      </c>
      <c r="N5" s="18" t="s">
        <v>58</v>
      </c>
      <c r="O5" s="18" t="s">
        <v>59</v>
      </c>
      <c r="P5" s="18" t="s">
        <v>60</v>
      </c>
      <c r="Q5" s="24"/>
      <c r="R5" s="18" t="s">
        <v>57</v>
      </c>
      <c r="S5" s="18" t="s">
        <v>64</v>
      </c>
      <c r="T5" s="18" t="s">
        <v>189</v>
      </c>
      <c r="U5" s="18" t="s">
        <v>66</v>
      </c>
      <c r="V5" s="18" t="s">
        <v>67</v>
      </c>
      <c r="W5" s="18" t="s">
        <v>68</v>
      </c>
    </row>
    <row r="6" ht="21" customHeight="1" spans="1:23">
      <c r="A6" s="25"/>
      <c r="B6" s="25"/>
      <c r="C6" s="25"/>
      <c r="D6" s="25"/>
      <c r="E6" s="25"/>
      <c r="F6" s="25"/>
      <c r="G6" s="25"/>
      <c r="H6" s="25"/>
      <c r="I6" s="25"/>
      <c r="J6" s="146" t="s">
        <v>57</v>
      </c>
      <c r="K6" s="147"/>
      <c r="L6" s="25"/>
      <c r="M6" s="25"/>
      <c r="N6" s="25"/>
      <c r="O6" s="25"/>
      <c r="P6" s="25"/>
      <c r="Q6" s="25"/>
      <c r="R6" s="25"/>
      <c r="S6" s="25"/>
      <c r="T6" s="25"/>
      <c r="U6" s="25"/>
      <c r="V6" s="25"/>
      <c r="W6" s="25"/>
    </row>
    <row r="7" ht="39.75" customHeight="1" spans="1:23">
      <c r="A7" s="26"/>
      <c r="B7" s="28"/>
      <c r="C7" s="26"/>
      <c r="D7" s="26"/>
      <c r="E7" s="27"/>
      <c r="F7" s="27"/>
      <c r="G7" s="27"/>
      <c r="H7" s="27"/>
      <c r="I7" s="28"/>
      <c r="J7" s="71" t="s">
        <v>57</v>
      </c>
      <c r="K7" s="71" t="s">
        <v>224</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3" t="s">
        <v>225</v>
      </c>
      <c r="B9" s="73" t="s">
        <v>226</v>
      </c>
      <c r="C9" s="73" t="s">
        <v>227</v>
      </c>
      <c r="D9" s="73" t="s">
        <v>70</v>
      </c>
      <c r="E9" s="73" t="s">
        <v>111</v>
      </c>
      <c r="F9" s="73" t="s">
        <v>112</v>
      </c>
      <c r="G9" s="73" t="s">
        <v>228</v>
      </c>
      <c r="H9" s="73" t="s">
        <v>229</v>
      </c>
      <c r="I9" s="87">
        <v>122500</v>
      </c>
      <c r="J9" s="87"/>
      <c r="K9" s="87"/>
      <c r="L9" s="87"/>
      <c r="M9" s="87"/>
      <c r="N9" s="87"/>
      <c r="O9" s="87"/>
      <c r="P9" s="87"/>
      <c r="Q9" s="87"/>
      <c r="R9" s="87">
        <v>122500</v>
      </c>
      <c r="S9" s="87">
        <v>122500</v>
      </c>
      <c r="T9" s="87"/>
      <c r="U9" s="87"/>
      <c r="V9" s="87"/>
      <c r="W9" s="87"/>
    </row>
    <row r="10" ht="21.75" customHeight="1" spans="1:23">
      <c r="A10" s="73" t="s">
        <v>225</v>
      </c>
      <c r="B10" s="73" t="s">
        <v>226</v>
      </c>
      <c r="C10" s="73" t="s">
        <v>227</v>
      </c>
      <c r="D10" s="73" t="s">
        <v>70</v>
      </c>
      <c r="E10" s="73" t="s">
        <v>111</v>
      </c>
      <c r="F10" s="73" t="s">
        <v>112</v>
      </c>
      <c r="G10" s="73" t="s">
        <v>230</v>
      </c>
      <c r="H10" s="73" t="s">
        <v>231</v>
      </c>
      <c r="I10" s="87">
        <v>27000</v>
      </c>
      <c r="J10" s="87"/>
      <c r="K10" s="87"/>
      <c r="L10" s="87"/>
      <c r="M10" s="87"/>
      <c r="N10" s="87"/>
      <c r="O10" s="87"/>
      <c r="P10" s="87"/>
      <c r="Q10" s="87"/>
      <c r="R10" s="87">
        <v>27000</v>
      </c>
      <c r="S10" s="87">
        <v>27000</v>
      </c>
      <c r="T10" s="87"/>
      <c r="U10" s="87"/>
      <c r="V10" s="87"/>
      <c r="W10" s="87"/>
    </row>
    <row r="11" ht="21.75" customHeight="1" spans="1:23">
      <c r="A11" s="73" t="s">
        <v>225</v>
      </c>
      <c r="B11" s="73" t="s">
        <v>226</v>
      </c>
      <c r="C11" s="73" t="s">
        <v>227</v>
      </c>
      <c r="D11" s="73" t="s">
        <v>70</v>
      </c>
      <c r="E11" s="73" t="s">
        <v>111</v>
      </c>
      <c r="F11" s="73" t="s">
        <v>112</v>
      </c>
      <c r="G11" s="73" t="s">
        <v>232</v>
      </c>
      <c r="H11" s="73" t="s">
        <v>233</v>
      </c>
      <c r="I11" s="87">
        <v>1500</v>
      </c>
      <c r="J11" s="87"/>
      <c r="K11" s="87"/>
      <c r="L11" s="87"/>
      <c r="M11" s="87"/>
      <c r="N11" s="87"/>
      <c r="O11" s="87"/>
      <c r="P11" s="87"/>
      <c r="Q11" s="87"/>
      <c r="R11" s="87">
        <v>1500</v>
      </c>
      <c r="S11" s="87">
        <v>1500</v>
      </c>
      <c r="T11" s="87"/>
      <c r="U11" s="87"/>
      <c r="V11" s="87"/>
      <c r="W11" s="87"/>
    </row>
    <row r="12" ht="21.75" customHeight="1" spans="1:23">
      <c r="A12" s="73" t="s">
        <v>225</v>
      </c>
      <c r="B12" s="73" t="s">
        <v>226</v>
      </c>
      <c r="C12" s="73" t="s">
        <v>227</v>
      </c>
      <c r="D12" s="73" t="s">
        <v>70</v>
      </c>
      <c r="E12" s="73" t="s">
        <v>111</v>
      </c>
      <c r="F12" s="73" t="s">
        <v>112</v>
      </c>
      <c r="G12" s="73" t="s">
        <v>234</v>
      </c>
      <c r="H12" s="73" t="s">
        <v>235</v>
      </c>
      <c r="I12" s="87">
        <v>8500</v>
      </c>
      <c r="J12" s="87"/>
      <c r="K12" s="87"/>
      <c r="L12" s="87"/>
      <c r="M12" s="87"/>
      <c r="N12" s="87"/>
      <c r="O12" s="87"/>
      <c r="P12" s="87"/>
      <c r="Q12" s="87"/>
      <c r="R12" s="87">
        <v>8500</v>
      </c>
      <c r="S12" s="87">
        <v>8500</v>
      </c>
      <c r="T12" s="87"/>
      <c r="U12" s="87"/>
      <c r="V12" s="87"/>
      <c r="W12" s="87"/>
    </row>
    <row r="13" ht="21.75" customHeight="1" spans="1:23">
      <c r="A13" s="73" t="s">
        <v>225</v>
      </c>
      <c r="B13" s="73" t="s">
        <v>226</v>
      </c>
      <c r="C13" s="73" t="s">
        <v>227</v>
      </c>
      <c r="D13" s="73" t="s">
        <v>70</v>
      </c>
      <c r="E13" s="73" t="s">
        <v>111</v>
      </c>
      <c r="F13" s="73" t="s">
        <v>112</v>
      </c>
      <c r="G13" s="73" t="s">
        <v>236</v>
      </c>
      <c r="H13" s="73" t="s">
        <v>237</v>
      </c>
      <c r="I13" s="87">
        <v>2500</v>
      </c>
      <c r="J13" s="87"/>
      <c r="K13" s="87"/>
      <c r="L13" s="87"/>
      <c r="M13" s="87"/>
      <c r="N13" s="87"/>
      <c r="O13" s="87"/>
      <c r="P13" s="87"/>
      <c r="Q13" s="87"/>
      <c r="R13" s="87">
        <v>2500</v>
      </c>
      <c r="S13" s="87">
        <v>2500</v>
      </c>
      <c r="T13" s="87"/>
      <c r="U13" s="87"/>
      <c r="V13" s="87"/>
      <c r="W13" s="87"/>
    </row>
    <row r="14" ht="21.75" customHeight="1" spans="1:23">
      <c r="A14" s="73" t="s">
        <v>225</v>
      </c>
      <c r="B14" s="73" t="s">
        <v>226</v>
      </c>
      <c r="C14" s="73" t="s">
        <v>227</v>
      </c>
      <c r="D14" s="73" t="s">
        <v>70</v>
      </c>
      <c r="E14" s="73" t="s">
        <v>111</v>
      </c>
      <c r="F14" s="73" t="s">
        <v>112</v>
      </c>
      <c r="G14" s="73" t="s">
        <v>238</v>
      </c>
      <c r="H14" s="73" t="s">
        <v>239</v>
      </c>
      <c r="I14" s="87">
        <v>153000</v>
      </c>
      <c r="J14" s="87"/>
      <c r="K14" s="87"/>
      <c r="L14" s="87"/>
      <c r="M14" s="87"/>
      <c r="N14" s="87"/>
      <c r="O14" s="87"/>
      <c r="P14" s="87"/>
      <c r="Q14" s="87"/>
      <c r="R14" s="87">
        <v>153000</v>
      </c>
      <c r="S14" s="87">
        <v>153000</v>
      </c>
      <c r="T14" s="87"/>
      <c r="U14" s="87"/>
      <c r="V14" s="87"/>
      <c r="W14" s="87"/>
    </row>
    <row r="15" ht="21.75" customHeight="1" spans="1:23">
      <c r="A15" s="73" t="s">
        <v>225</v>
      </c>
      <c r="B15" s="73" t="s">
        <v>226</v>
      </c>
      <c r="C15" s="73" t="s">
        <v>227</v>
      </c>
      <c r="D15" s="73" t="s">
        <v>70</v>
      </c>
      <c r="E15" s="73" t="s">
        <v>111</v>
      </c>
      <c r="F15" s="73" t="s">
        <v>112</v>
      </c>
      <c r="G15" s="73" t="s">
        <v>240</v>
      </c>
      <c r="H15" s="73" t="s">
        <v>241</v>
      </c>
      <c r="I15" s="87">
        <v>48280</v>
      </c>
      <c r="J15" s="87"/>
      <c r="K15" s="87"/>
      <c r="L15" s="87"/>
      <c r="M15" s="87"/>
      <c r="N15" s="87"/>
      <c r="O15" s="87"/>
      <c r="P15" s="87"/>
      <c r="Q15" s="87"/>
      <c r="R15" s="87">
        <v>48280</v>
      </c>
      <c r="S15" s="87">
        <v>48280</v>
      </c>
      <c r="T15" s="87"/>
      <c r="U15" s="87"/>
      <c r="V15" s="87"/>
      <c r="W15" s="87"/>
    </row>
    <row r="16" ht="21.75" customHeight="1" spans="1:23">
      <c r="A16" s="73" t="s">
        <v>225</v>
      </c>
      <c r="B16" s="73" t="s">
        <v>226</v>
      </c>
      <c r="C16" s="73" t="s">
        <v>227</v>
      </c>
      <c r="D16" s="73" t="s">
        <v>70</v>
      </c>
      <c r="E16" s="73" t="s">
        <v>111</v>
      </c>
      <c r="F16" s="73" t="s">
        <v>112</v>
      </c>
      <c r="G16" s="73" t="s">
        <v>242</v>
      </c>
      <c r="H16" s="73" t="s">
        <v>243</v>
      </c>
      <c r="I16" s="87">
        <v>7488000</v>
      </c>
      <c r="J16" s="87"/>
      <c r="K16" s="87"/>
      <c r="L16" s="87"/>
      <c r="M16" s="87"/>
      <c r="N16" s="87"/>
      <c r="O16" s="87"/>
      <c r="P16" s="87"/>
      <c r="Q16" s="87"/>
      <c r="R16" s="87">
        <v>7488000</v>
      </c>
      <c r="S16" s="87">
        <v>7488000</v>
      </c>
      <c r="T16" s="87"/>
      <c r="U16" s="87"/>
      <c r="V16" s="87"/>
      <c r="W16" s="87"/>
    </row>
    <row r="17" ht="21.75" customHeight="1" spans="1:23">
      <c r="A17" s="73" t="s">
        <v>225</v>
      </c>
      <c r="B17" s="73" t="s">
        <v>226</v>
      </c>
      <c r="C17" s="73" t="s">
        <v>227</v>
      </c>
      <c r="D17" s="73" t="s">
        <v>70</v>
      </c>
      <c r="E17" s="73" t="s">
        <v>111</v>
      </c>
      <c r="F17" s="73" t="s">
        <v>112</v>
      </c>
      <c r="G17" s="73" t="s">
        <v>244</v>
      </c>
      <c r="H17" s="73" t="s">
        <v>245</v>
      </c>
      <c r="I17" s="87">
        <v>10000</v>
      </c>
      <c r="J17" s="87"/>
      <c r="K17" s="87"/>
      <c r="L17" s="87"/>
      <c r="M17" s="87"/>
      <c r="N17" s="87"/>
      <c r="O17" s="87"/>
      <c r="P17" s="87"/>
      <c r="Q17" s="87"/>
      <c r="R17" s="87">
        <v>10000</v>
      </c>
      <c r="S17" s="87">
        <v>10000</v>
      </c>
      <c r="T17" s="87"/>
      <c r="U17" s="87"/>
      <c r="V17" s="87"/>
      <c r="W17" s="87"/>
    </row>
    <row r="18" ht="21.75" customHeight="1" spans="1:23">
      <c r="A18" s="73" t="s">
        <v>225</v>
      </c>
      <c r="B18" s="73" t="s">
        <v>226</v>
      </c>
      <c r="C18" s="73" t="s">
        <v>227</v>
      </c>
      <c r="D18" s="73" t="s">
        <v>70</v>
      </c>
      <c r="E18" s="73" t="s">
        <v>111</v>
      </c>
      <c r="F18" s="73" t="s">
        <v>112</v>
      </c>
      <c r="G18" s="73" t="s">
        <v>246</v>
      </c>
      <c r="H18" s="73" t="s">
        <v>247</v>
      </c>
      <c r="I18" s="87">
        <v>300000</v>
      </c>
      <c r="J18" s="87"/>
      <c r="K18" s="87"/>
      <c r="L18" s="87"/>
      <c r="M18" s="87"/>
      <c r="N18" s="87"/>
      <c r="O18" s="87"/>
      <c r="P18" s="87"/>
      <c r="Q18" s="87"/>
      <c r="R18" s="87">
        <v>300000</v>
      </c>
      <c r="S18" s="87">
        <v>300000</v>
      </c>
      <c r="T18" s="87"/>
      <c r="U18" s="87"/>
      <c r="V18" s="87"/>
      <c r="W18" s="87"/>
    </row>
    <row r="19" ht="21.75" customHeight="1" spans="1:23">
      <c r="A19" s="73" t="s">
        <v>225</v>
      </c>
      <c r="B19" s="73" t="s">
        <v>226</v>
      </c>
      <c r="C19" s="73" t="s">
        <v>227</v>
      </c>
      <c r="D19" s="73" t="s">
        <v>70</v>
      </c>
      <c r="E19" s="73" t="s">
        <v>111</v>
      </c>
      <c r="F19" s="73" t="s">
        <v>112</v>
      </c>
      <c r="G19" s="73" t="s">
        <v>248</v>
      </c>
      <c r="H19" s="73" t="s">
        <v>249</v>
      </c>
      <c r="I19" s="87">
        <v>180000</v>
      </c>
      <c r="J19" s="87"/>
      <c r="K19" s="87"/>
      <c r="L19" s="87"/>
      <c r="M19" s="87"/>
      <c r="N19" s="87"/>
      <c r="O19" s="87"/>
      <c r="P19" s="87"/>
      <c r="Q19" s="87"/>
      <c r="R19" s="87">
        <v>180000</v>
      </c>
      <c r="S19" s="87">
        <v>180000</v>
      </c>
      <c r="T19" s="87"/>
      <c r="U19" s="87"/>
      <c r="V19" s="87"/>
      <c r="W19" s="87"/>
    </row>
    <row r="20" ht="21.75" customHeight="1" spans="1:23">
      <c r="A20" s="73" t="s">
        <v>225</v>
      </c>
      <c r="B20" s="73" t="s">
        <v>226</v>
      </c>
      <c r="C20" s="73" t="s">
        <v>227</v>
      </c>
      <c r="D20" s="73" t="s">
        <v>70</v>
      </c>
      <c r="E20" s="73" t="s">
        <v>111</v>
      </c>
      <c r="F20" s="73" t="s">
        <v>112</v>
      </c>
      <c r="G20" s="73" t="s">
        <v>216</v>
      </c>
      <c r="H20" s="73" t="s">
        <v>217</v>
      </c>
      <c r="I20" s="87">
        <v>672220</v>
      </c>
      <c r="J20" s="87"/>
      <c r="K20" s="87"/>
      <c r="L20" s="87"/>
      <c r="M20" s="87"/>
      <c r="N20" s="87"/>
      <c r="O20" s="87"/>
      <c r="P20" s="87"/>
      <c r="Q20" s="87"/>
      <c r="R20" s="87">
        <v>672220</v>
      </c>
      <c r="S20" s="87">
        <v>672220</v>
      </c>
      <c r="T20" s="87"/>
      <c r="U20" s="87"/>
      <c r="V20" s="87"/>
      <c r="W20" s="87"/>
    </row>
    <row r="21" ht="21.75" customHeight="1" spans="1:23">
      <c r="A21" s="73" t="s">
        <v>225</v>
      </c>
      <c r="B21" s="73" t="s">
        <v>250</v>
      </c>
      <c r="C21" s="73" t="s">
        <v>251</v>
      </c>
      <c r="D21" s="73" t="s">
        <v>70</v>
      </c>
      <c r="E21" s="73" t="s">
        <v>107</v>
      </c>
      <c r="F21" s="73" t="s">
        <v>108</v>
      </c>
      <c r="G21" s="73" t="s">
        <v>252</v>
      </c>
      <c r="H21" s="73" t="s">
        <v>253</v>
      </c>
      <c r="I21" s="87">
        <v>1800</v>
      </c>
      <c r="J21" s="87">
        <v>1800</v>
      </c>
      <c r="K21" s="87">
        <v>1800</v>
      </c>
      <c r="L21" s="87"/>
      <c r="M21" s="87"/>
      <c r="N21" s="87"/>
      <c r="O21" s="87"/>
      <c r="P21" s="87"/>
      <c r="Q21" s="87"/>
      <c r="R21" s="87"/>
      <c r="S21" s="87"/>
      <c r="T21" s="87"/>
      <c r="U21" s="87"/>
      <c r="V21" s="87"/>
      <c r="W21" s="87"/>
    </row>
    <row r="22" ht="21.75" customHeight="1" spans="1:23">
      <c r="A22" s="73" t="s">
        <v>254</v>
      </c>
      <c r="B22" s="73" t="s">
        <v>255</v>
      </c>
      <c r="C22" s="73" t="s">
        <v>256</v>
      </c>
      <c r="D22" s="73" t="s">
        <v>70</v>
      </c>
      <c r="E22" s="73" t="s">
        <v>111</v>
      </c>
      <c r="F22" s="73" t="s">
        <v>112</v>
      </c>
      <c r="G22" s="73" t="s">
        <v>257</v>
      </c>
      <c r="H22" s="73" t="s">
        <v>258</v>
      </c>
      <c r="I22" s="87">
        <v>106500</v>
      </c>
      <c r="J22" s="87"/>
      <c r="K22" s="87"/>
      <c r="L22" s="87"/>
      <c r="M22" s="87"/>
      <c r="N22" s="87"/>
      <c r="O22" s="87"/>
      <c r="P22" s="87"/>
      <c r="Q22" s="87"/>
      <c r="R22" s="87">
        <v>106500</v>
      </c>
      <c r="S22" s="87">
        <v>106500</v>
      </c>
      <c r="T22" s="87"/>
      <c r="U22" s="87"/>
      <c r="V22" s="87"/>
      <c r="W22" s="87"/>
    </row>
    <row r="23" ht="18.75" customHeight="1" spans="1:23">
      <c r="A23" s="148" t="s">
        <v>163</v>
      </c>
      <c r="B23" s="149"/>
      <c r="C23" s="149"/>
      <c r="D23" s="149"/>
      <c r="E23" s="149"/>
      <c r="F23" s="149"/>
      <c r="G23" s="149"/>
      <c r="H23" s="150"/>
      <c r="I23" s="87">
        <v>9121800</v>
      </c>
      <c r="J23" s="87">
        <v>1800</v>
      </c>
      <c r="K23" s="87">
        <v>1800</v>
      </c>
      <c r="L23" s="87"/>
      <c r="M23" s="87"/>
      <c r="N23" s="87"/>
      <c r="O23" s="87"/>
      <c r="P23" s="87"/>
      <c r="Q23" s="87"/>
      <c r="R23" s="87">
        <v>9120000</v>
      </c>
      <c r="S23" s="87">
        <v>9120000</v>
      </c>
      <c r="T23" s="87"/>
      <c r="U23" s="87"/>
      <c r="V23" s="87"/>
      <c r="W23" s="87"/>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9"/>
  <sheetViews>
    <sheetView showZeros="0" topLeftCell="A4" workbookViewId="0">
      <selection activeCell="A7" sqref="A7:A16"/>
    </sheetView>
  </sheetViews>
  <sheetFormatPr defaultColWidth="9.13636363636364" defaultRowHeight="12" customHeight="1"/>
  <cols>
    <col min="1" max="1" width="34.2818181818182" customWidth="1"/>
    <col min="2" max="2" width="29" customWidth="1"/>
    <col min="3" max="4" width="23.5727272727273" customWidth="1"/>
    <col min="5" max="5" width="27.3636363636364" customWidth="1"/>
    <col min="6" max="6" width="11.2818181818182" customWidth="1"/>
    <col min="7" max="7" width="25.1363636363636" customWidth="1"/>
    <col min="8" max="8" width="15.5727272727273" customWidth="1"/>
    <col min="9" max="9" width="13.4181818181818" customWidth="1"/>
    <col min="10" max="10" width="18.8545454545455" customWidth="1"/>
  </cols>
  <sheetData>
    <row r="1" ht="18" customHeight="1" spans="1:10">
      <c r="J1" s="11" t="s">
        <v>259</v>
      </c>
    </row>
    <row r="2" ht="39.75" customHeight="1" spans="1:10">
      <c r="A2" s="69" t="str">
        <f>"2026"&amp;"年部门项目支出绩效目标表"</f>
        <v>2026年部门项目支出绩效目标表</v>
      </c>
      <c r="B2" s="12"/>
      <c r="C2" s="12"/>
      <c r="D2" s="12"/>
      <c r="E2" s="12"/>
      <c r="F2" s="70"/>
      <c r="G2" s="12"/>
      <c r="H2" s="70"/>
      <c r="I2" s="70"/>
      <c r="J2" s="12"/>
    </row>
    <row r="3" ht="17.25" customHeight="1" spans="1:10">
      <c r="A3" s="13" t="str">
        <f>"单位名称："&amp;"昆明市五华区丰宁街道社区卫生服务中心"</f>
        <v>单位名称：昆明市五华区丰宁街道社区卫生服务中心</v>
      </c>
    </row>
    <row r="4" ht="44.25" customHeight="1" spans="1:10">
      <c r="A4" s="71" t="s">
        <v>176</v>
      </c>
      <c r="B4" s="71" t="s">
        <v>260</v>
      </c>
      <c r="C4" s="71" t="s">
        <v>261</v>
      </c>
      <c r="D4" s="71" t="s">
        <v>262</v>
      </c>
      <c r="E4" s="71" t="s">
        <v>263</v>
      </c>
      <c r="F4" s="72" t="s">
        <v>264</v>
      </c>
      <c r="G4" s="71" t="s">
        <v>265</v>
      </c>
      <c r="H4" s="72" t="s">
        <v>266</v>
      </c>
      <c r="I4" s="72" t="s">
        <v>267</v>
      </c>
      <c r="J4" s="71" t="s">
        <v>268</v>
      </c>
    </row>
    <row r="5" ht="18.75" customHeight="1" spans="1:10">
      <c r="A5" s="140">
        <v>1</v>
      </c>
      <c r="B5" s="140">
        <v>2</v>
      </c>
      <c r="C5" s="140">
        <v>3</v>
      </c>
      <c r="D5" s="140">
        <v>4</v>
      </c>
      <c r="E5" s="140">
        <v>5</v>
      </c>
      <c r="F5" s="30">
        <v>6</v>
      </c>
      <c r="G5" s="140">
        <v>7</v>
      </c>
      <c r="H5" s="30">
        <v>8</v>
      </c>
      <c r="I5" s="30">
        <v>9</v>
      </c>
      <c r="J5" s="140">
        <v>10</v>
      </c>
    </row>
    <row r="6" ht="42" customHeight="1" spans="1:10">
      <c r="A6" s="31" t="s">
        <v>70</v>
      </c>
      <c r="B6" s="73"/>
      <c r="C6" s="73"/>
      <c r="D6" s="73"/>
      <c r="E6" s="60"/>
      <c r="F6" s="74"/>
      <c r="G6" s="60"/>
      <c r="H6" s="74"/>
      <c r="I6" s="74"/>
      <c r="J6" s="60"/>
    </row>
    <row r="7" ht="42" customHeight="1" spans="1:10">
      <c r="A7" s="141" t="s">
        <v>227</v>
      </c>
      <c r="B7" s="32" t="s">
        <v>269</v>
      </c>
      <c r="C7" s="32" t="s">
        <v>270</v>
      </c>
      <c r="D7" s="32" t="s">
        <v>271</v>
      </c>
      <c r="E7" s="31" t="s">
        <v>272</v>
      </c>
      <c r="F7" s="32" t="s">
        <v>273</v>
      </c>
      <c r="G7" s="31" t="s">
        <v>274</v>
      </c>
      <c r="H7" s="32" t="s">
        <v>275</v>
      </c>
      <c r="I7" s="32" t="s">
        <v>276</v>
      </c>
      <c r="J7" s="31" t="s">
        <v>277</v>
      </c>
    </row>
    <row r="8" ht="42" customHeight="1" spans="1:10">
      <c r="A8" s="141" t="s">
        <v>227</v>
      </c>
      <c r="B8" s="32" t="s">
        <v>269</v>
      </c>
      <c r="C8" s="32" t="s">
        <v>270</v>
      </c>
      <c r="D8" s="32" t="s">
        <v>271</v>
      </c>
      <c r="E8" s="31" t="s">
        <v>278</v>
      </c>
      <c r="F8" s="32" t="s">
        <v>273</v>
      </c>
      <c r="G8" s="31" t="s">
        <v>279</v>
      </c>
      <c r="H8" s="32" t="s">
        <v>280</v>
      </c>
      <c r="I8" s="32" t="s">
        <v>276</v>
      </c>
      <c r="J8" s="31" t="s">
        <v>281</v>
      </c>
    </row>
    <row r="9" ht="42" customHeight="1" spans="1:10">
      <c r="A9" s="141" t="s">
        <v>227</v>
      </c>
      <c r="B9" s="32" t="s">
        <v>269</v>
      </c>
      <c r="C9" s="32" t="s">
        <v>270</v>
      </c>
      <c r="D9" s="32" t="s">
        <v>282</v>
      </c>
      <c r="E9" s="31" t="s">
        <v>283</v>
      </c>
      <c r="F9" s="32" t="s">
        <v>273</v>
      </c>
      <c r="G9" s="31" t="s">
        <v>284</v>
      </c>
      <c r="H9" s="32" t="s">
        <v>275</v>
      </c>
      <c r="I9" s="32" t="s">
        <v>276</v>
      </c>
      <c r="J9" s="31" t="s">
        <v>285</v>
      </c>
    </row>
    <row r="10" ht="42" customHeight="1" spans="1:10">
      <c r="A10" s="141" t="s">
        <v>227</v>
      </c>
      <c r="B10" s="32" t="s">
        <v>269</v>
      </c>
      <c r="C10" s="32" t="s">
        <v>270</v>
      </c>
      <c r="D10" s="32" t="s">
        <v>282</v>
      </c>
      <c r="E10" s="31" t="s">
        <v>286</v>
      </c>
      <c r="F10" s="32" t="s">
        <v>287</v>
      </c>
      <c r="G10" s="31" t="s">
        <v>288</v>
      </c>
      <c r="H10" s="32" t="s">
        <v>289</v>
      </c>
      <c r="I10" s="32" t="s">
        <v>276</v>
      </c>
      <c r="J10" s="31" t="s">
        <v>290</v>
      </c>
    </row>
    <row r="11" ht="42" customHeight="1" spans="1:10">
      <c r="A11" s="141" t="s">
        <v>227</v>
      </c>
      <c r="B11" s="32" t="s">
        <v>269</v>
      </c>
      <c r="C11" s="32" t="s">
        <v>270</v>
      </c>
      <c r="D11" s="32" t="s">
        <v>282</v>
      </c>
      <c r="E11" s="31" t="s">
        <v>291</v>
      </c>
      <c r="F11" s="32" t="s">
        <v>292</v>
      </c>
      <c r="G11" s="31" t="s">
        <v>293</v>
      </c>
      <c r="H11" s="32" t="s">
        <v>289</v>
      </c>
      <c r="I11" s="32" t="s">
        <v>276</v>
      </c>
      <c r="J11" s="31" t="s">
        <v>294</v>
      </c>
    </row>
    <row r="12" ht="42" customHeight="1" spans="1:10">
      <c r="A12" s="141" t="s">
        <v>227</v>
      </c>
      <c r="B12" s="32" t="s">
        <v>269</v>
      </c>
      <c r="C12" s="32" t="s">
        <v>270</v>
      </c>
      <c r="D12" s="32" t="s">
        <v>282</v>
      </c>
      <c r="E12" s="31" t="s">
        <v>295</v>
      </c>
      <c r="F12" s="32" t="s">
        <v>273</v>
      </c>
      <c r="G12" s="31" t="s">
        <v>284</v>
      </c>
      <c r="H12" s="32" t="s">
        <v>289</v>
      </c>
      <c r="I12" s="32" t="s">
        <v>276</v>
      </c>
      <c r="J12" s="31" t="s">
        <v>296</v>
      </c>
    </row>
    <row r="13" ht="42" customHeight="1" spans="1:10">
      <c r="A13" s="141" t="s">
        <v>227</v>
      </c>
      <c r="B13" s="32" t="s">
        <v>269</v>
      </c>
      <c r="C13" s="32" t="s">
        <v>270</v>
      </c>
      <c r="D13" s="32" t="s">
        <v>297</v>
      </c>
      <c r="E13" s="31" t="s">
        <v>298</v>
      </c>
      <c r="F13" s="32" t="s">
        <v>292</v>
      </c>
      <c r="G13" s="31" t="s">
        <v>299</v>
      </c>
      <c r="H13" s="32" t="s">
        <v>300</v>
      </c>
      <c r="I13" s="32" t="s">
        <v>301</v>
      </c>
      <c r="J13" s="31" t="s">
        <v>302</v>
      </c>
    </row>
    <row r="14" ht="42" customHeight="1" spans="1:10">
      <c r="A14" s="141" t="s">
        <v>227</v>
      </c>
      <c r="B14" s="32" t="s">
        <v>269</v>
      </c>
      <c r="C14" s="32" t="s">
        <v>270</v>
      </c>
      <c r="D14" s="32" t="s">
        <v>297</v>
      </c>
      <c r="E14" s="31" t="s">
        <v>303</v>
      </c>
      <c r="F14" s="32" t="s">
        <v>292</v>
      </c>
      <c r="G14" s="31" t="s">
        <v>293</v>
      </c>
      <c r="H14" s="32" t="s">
        <v>289</v>
      </c>
      <c r="I14" s="32" t="s">
        <v>276</v>
      </c>
      <c r="J14" s="31" t="s">
        <v>304</v>
      </c>
    </row>
    <row r="15" ht="42" customHeight="1" spans="1:10">
      <c r="A15" s="141" t="s">
        <v>227</v>
      </c>
      <c r="B15" s="32" t="s">
        <v>269</v>
      </c>
      <c r="C15" s="32" t="s">
        <v>305</v>
      </c>
      <c r="D15" s="32" t="s">
        <v>306</v>
      </c>
      <c r="E15" s="31" t="s">
        <v>307</v>
      </c>
      <c r="F15" s="32" t="s">
        <v>292</v>
      </c>
      <c r="G15" s="31" t="s">
        <v>308</v>
      </c>
      <c r="H15" s="32" t="s">
        <v>300</v>
      </c>
      <c r="I15" s="32" t="s">
        <v>301</v>
      </c>
      <c r="J15" s="31" t="s">
        <v>309</v>
      </c>
    </row>
    <row r="16" ht="42" customHeight="1" spans="1:10">
      <c r="A16" s="141" t="s">
        <v>227</v>
      </c>
      <c r="B16" s="32" t="s">
        <v>269</v>
      </c>
      <c r="C16" s="32" t="s">
        <v>310</v>
      </c>
      <c r="D16" s="32" t="s">
        <v>311</v>
      </c>
      <c r="E16" s="31" t="s">
        <v>311</v>
      </c>
      <c r="F16" s="32" t="s">
        <v>273</v>
      </c>
      <c r="G16" s="31" t="s">
        <v>284</v>
      </c>
      <c r="H16" s="32" t="s">
        <v>289</v>
      </c>
      <c r="I16" s="32" t="s">
        <v>276</v>
      </c>
      <c r="J16" s="31" t="s">
        <v>311</v>
      </c>
    </row>
    <row r="17" ht="42" customHeight="1" spans="1:10">
      <c r="A17" s="141" t="s">
        <v>256</v>
      </c>
      <c r="B17" s="32" t="s">
        <v>312</v>
      </c>
      <c r="C17" s="32" t="s">
        <v>270</v>
      </c>
      <c r="D17" s="32" t="s">
        <v>271</v>
      </c>
      <c r="E17" s="31" t="s">
        <v>313</v>
      </c>
      <c r="F17" s="32" t="s">
        <v>273</v>
      </c>
      <c r="G17" s="31" t="s">
        <v>288</v>
      </c>
      <c r="H17" s="32" t="s">
        <v>314</v>
      </c>
      <c r="I17" s="32" t="s">
        <v>276</v>
      </c>
      <c r="J17" s="31" t="s">
        <v>315</v>
      </c>
    </row>
    <row r="18" ht="42" customHeight="1" spans="1:10">
      <c r="A18" s="141" t="s">
        <v>256</v>
      </c>
      <c r="B18" s="32" t="s">
        <v>312</v>
      </c>
      <c r="C18" s="32" t="s">
        <v>270</v>
      </c>
      <c r="D18" s="32" t="s">
        <v>282</v>
      </c>
      <c r="E18" s="31" t="s">
        <v>316</v>
      </c>
      <c r="F18" s="32" t="s">
        <v>292</v>
      </c>
      <c r="G18" s="31" t="s">
        <v>293</v>
      </c>
      <c r="H18" s="32" t="s">
        <v>289</v>
      </c>
      <c r="I18" s="32" t="s">
        <v>276</v>
      </c>
      <c r="J18" s="31" t="s">
        <v>316</v>
      </c>
    </row>
    <row r="19" ht="42" customHeight="1" spans="1:10">
      <c r="A19" s="141" t="s">
        <v>256</v>
      </c>
      <c r="B19" s="32" t="s">
        <v>312</v>
      </c>
      <c r="C19" s="32" t="s">
        <v>270</v>
      </c>
      <c r="D19" s="32" t="s">
        <v>297</v>
      </c>
      <c r="E19" s="31" t="s">
        <v>298</v>
      </c>
      <c r="F19" s="32" t="s">
        <v>292</v>
      </c>
      <c r="G19" s="31" t="s">
        <v>299</v>
      </c>
      <c r="H19" s="32" t="s">
        <v>300</v>
      </c>
      <c r="I19" s="32" t="s">
        <v>276</v>
      </c>
      <c r="J19" s="31" t="s">
        <v>317</v>
      </c>
    </row>
    <row r="20" ht="42" customHeight="1" spans="1:10">
      <c r="A20" s="141" t="s">
        <v>256</v>
      </c>
      <c r="B20" s="32" t="s">
        <v>312</v>
      </c>
      <c r="C20" s="32" t="s">
        <v>305</v>
      </c>
      <c r="D20" s="32" t="s">
        <v>318</v>
      </c>
      <c r="E20" s="31" t="s">
        <v>319</v>
      </c>
      <c r="F20" s="32" t="s">
        <v>273</v>
      </c>
      <c r="G20" s="31" t="s">
        <v>288</v>
      </c>
      <c r="H20" s="32" t="s">
        <v>289</v>
      </c>
      <c r="I20" s="32" t="s">
        <v>276</v>
      </c>
      <c r="J20" s="31" t="s">
        <v>320</v>
      </c>
    </row>
    <row r="21" ht="42" customHeight="1" spans="1:10">
      <c r="A21" s="141" t="s">
        <v>256</v>
      </c>
      <c r="B21" s="32" t="s">
        <v>312</v>
      </c>
      <c r="C21" s="32" t="s">
        <v>305</v>
      </c>
      <c r="D21" s="32" t="s">
        <v>321</v>
      </c>
      <c r="E21" s="31" t="s">
        <v>322</v>
      </c>
      <c r="F21" s="32" t="s">
        <v>292</v>
      </c>
      <c r="G21" s="31" t="s">
        <v>323</v>
      </c>
      <c r="H21" s="32" t="s">
        <v>300</v>
      </c>
      <c r="I21" s="32" t="s">
        <v>301</v>
      </c>
      <c r="J21" s="31" t="s">
        <v>322</v>
      </c>
    </row>
    <row r="22" ht="42" customHeight="1" spans="1:10">
      <c r="A22" s="141" t="s">
        <v>256</v>
      </c>
      <c r="B22" s="32" t="s">
        <v>312</v>
      </c>
      <c r="C22" s="32" t="s">
        <v>310</v>
      </c>
      <c r="D22" s="32" t="s">
        <v>311</v>
      </c>
      <c r="E22" s="31" t="s">
        <v>324</v>
      </c>
      <c r="F22" s="32" t="s">
        <v>273</v>
      </c>
      <c r="G22" s="31" t="s">
        <v>325</v>
      </c>
      <c r="H22" s="32" t="s">
        <v>289</v>
      </c>
      <c r="I22" s="32" t="s">
        <v>276</v>
      </c>
      <c r="J22" s="31" t="s">
        <v>326</v>
      </c>
    </row>
    <row r="23" ht="42" customHeight="1" spans="1:10">
      <c r="A23" s="141" t="s">
        <v>251</v>
      </c>
      <c r="B23" s="32" t="s">
        <v>327</v>
      </c>
      <c r="C23" s="32" t="s">
        <v>270</v>
      </c>
      <c r="D23" s="32" t="s">
        <v>271</v>
      </c>
      <c r="E23" s="31" t="s">
        <v>328</v>
      </c>
      <c r="F23" s="32" t="s">
        <v>273</v>
      </c>
      <c r="G23" s="31" t="s">
        <v>86</v>
      </c>
      <c r="H23" s="32" t="s">
        <v>329</v>
      </c>
      <c r="I23" s="32" t="s">
        <v>276</v>
      </c>
      <c r="J23" s="31" t="s">
        <v>330</v>
      </c>
    </row>
    <row r="24" ht="42" customHeight="1" spans="1:10">
      <c r="A24" s="141" t="s">
        <v>251</v>
      </c>
      <c r="B24" s="32" t="s">
        <v>327</v>
      </c>
      <c r="C24" s="32" t="s">
        <v>270</v>
      </c>
      <c r="D24" s="32" t="s">
        <v>271</v>
      </c>
      <c r="E24" s="31" t="s">
        <v>331</v>
      </c>
      <c r="F24" s="32" t="s">
        <v>273</v>
      </c>
      <c r="G24" s="31" t="s">
        <v>86</v>
      </c>
      <c r="H24" s="32" t="s">
        <v>329</v>
      </c>
      <c r="I24" s="32" t="s">
        <v>276</v>
      </c>
      <c r="J24" s="31" t="s">
        <v>332</v>
      </c>
    </row>
    <row r="25" ht="42" customHeight="1" spans="1:10">
      <c r="A25" s="141" t="s">
        <v>251</v>
      </c>
      <c r="B25" s="32" t="s">
        <v>327</v>
      </c>
      <c r="C25" s="32" t="s">
        <v>270</v>
      </c>
      <c r="D25" s="32" t="s">
        <v>282</v>
      </c>
      <c r="E25" s="31" t="s">
        <v>333</v>
      </c>
      <c r="F25" s="32" t="s">
        <v>292</v>
      </c>
      <c r="G25" s="31" t="s">
        <v>293</v>
      </c>
      <c r="H25" s="32" t="s">
        <v>289</v>
      </c>
      <c r="I25" s="32" t="s">
        <v>276</v>
      </c>
      <c r="J25" s="31" t="s">
        <v>333</v>
      </c>
    </row>
    <row r="26" ht="42" customHeight="1" spans="1:10">
      <c r="A26" s="141" t="s">
        <v>251</v>
      </c>
      <c r="B26" s="32" t="s">
        <v>327</v>
      </c>
      <c r="C26" s="32" t="s">
        <v>270</v>
      </c>
      <c r="D26" s="32" t="s">
        <v>297</v>
      </c>
      <c r="E26" s="31" t="s">
        <v>334</v>
      </c>
      <c r="F26" s="32" t="s">
        <v>292</v>
      </c>
      <c r="G26" s="31" t="s">
        <v>299</v>
      </c>
      <c r="H26" s="32" t="s">
        <v>300</v>
      </c>
      <c r="I26" s="32" t="s">
        <v>301</v>
      </c>
      <c r="J26" s="31" t="s">
        <v>335</v>
      </c>
    </row>
    <row r="27" ht="42" customHeight="1" spans="1:10">
      <c r="A27" s="141" t="s">
        <v>251</v>
      </c>
      <c r="B27" s="32" t="s">
        <v>327</v>
      </c>
      <c r="C27" s="32" t="s">
        <v>305</v>
      </c>
      <c r="D27" s="32" t="s">
        <v>321</v>
      </c>
      <c r="E27" s="31" t="s">
        <v>336</v>
      </c>
      <c r="F27" s="32" t="s">
        <v>287</v>
      </c>
      <c r="G27" s="31" t="s">
        <v>337</v>
      </c>
      <c r="H27" s="32" t="s">
        <v>280</v>
      </c>
      <c r="I27" s="32" t="s">
        <v>276</v>
      </c>
      <c r="J27" s="31" t="s">
        <v>338</v>
      </c>
    </row>
    <row r="28" ht="42" customHeight="1" spans="1:10">
      <c r="A28" s="141" t="s">
        <v>251</v>
      </c>
      <c r="B28" s="32" t="s">
        <v>327</v>
      </c>
      <c r="C28" s="32" t="s">
        <v>305</v>
      </c>
      <c r="D28" s="32" t="s">
        <v>306</v>
      </c>
      <c r="E28" s="31" t="s">
        <v>339</v>
      </c>
      <c r="F28" s="32" t="s">
        <v>292</v>
      </c>
      <c r="G28" s="31" t="s">
        <v>340</v>
      </c>
      <c r="H28" s="32" t="s">
        <v>300</v>
      </c>
      <c r="I28" s="32" t="s">
        <v>301</v>
      </c>
      <c r="J28" s="31" t="s">
        <v>341</v>
      </c>
    </row>
    <row r="29" ht="42" customHeight="1" spans="1:10">
      <c r="A29" s="141" t="s">
        <v>251</v>
      </c>
      <c r="B29" s="32" t="s">
        <v>327</v>
      </c>
      <c r="C29" s="32" t="s">
        <v>310</v>
      </c>
      <c r="D29" s="32" t="s">
        <v>311</v>
      </c>
      <c r="E29" s="31" t="s">
        <v>311</v>
      </c>
      <c r="F29" s="32" t="s">
        <v>273</v>
      </c>
      <c r="G29" s="31" t="s">
        <v>325</v>
      </c>
      <c r="H29" s="32" t="s">
        <v>289</v>
      </c>
      <c r="I29" s="32" t="s">
        <v>276</v>
      </c>
      <c r="J29" s="31" t="s">
        <v>342</v>
      </c>
    </row>
  </sheetData>
  <mergeCells count="8">
    <mergeCell ref="A2:J2"/>
    <mergeCell ref="A3:H3"/>
    <mergeCell ref="A7:A16"/>
    <mergeCell ref="A17:A22"/>
    <mergeCell ref="A23:A29"/>
    <mergeCell ref="B7:B16"/>
    <mergeCell ref="B17:B22"/>
    <mergeCell ref="B23:B2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Rowei&amp;Lee</cp:lastModifiedBy>
  <dcterms:created xsi:type="dcterms:W3CDTF">2026-03-02T09:19:00Z</dcterms:created>
  <dcterms:modified xsi:type="dcterms:W3CDTF">2026-03-03T02:43:03Z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1726E472250A496A9E8A89D9F83494CF_12</vt:lpwstr>
  </property>
  <property fmtid="{D5CDD505-2E9C-101B-9397-08002B2CF9AE}" pid="3" name="KSOProductBuildVer">
    <vt:lpwstr>2052-12.1.0.24657</vt:lpwstr>
  </property>
  <property fmtid="{D5CDD505-2E9C-101B-9397-08002B2CF9AE}" pid="4" name="CalculationRule">
    <vt:i4>0</vt:i4>
  </property>
</Properties>
</file>