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5" activeTab="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<sst xmlns="http://schemas.openxmlformats.org/spreadsheetml/2006/main" count="2144" uniqueCount="690">
  <si>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</si>
  <si>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</si>
  <si>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</si>
  <si>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</si>
  <si>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</si>
  <si>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</si>
  <si>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</si>
  <si>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</si>
  <si>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</si>
  <si>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</si>
  <si>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</si>
  <si>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</si>
  <si>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</si>
  <si>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</si>
  <si>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</si>
  <si>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</si>
  <si>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</si>
  <si>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</si>
  <si>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</si>
  <si>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</si>
  <si>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</si>
  <si>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</si>
  <si>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</si>
  <si>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</si>
  <si>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</si>
  <si>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</si>
  <si>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</si>
  <si>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</si>
  <si>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</si>
  <si>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</si>
  <si>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</si>
  <si>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</si>
  <si>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</si>
  <si>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</si>
  <si>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</si>
  <si>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</si>
  <si>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</si>
  <si>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</si>
  <si>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</si>
  <si>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</si>
  <si>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</si>
  <si>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</si>
  <si>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</si>
  <si>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</si>
  <si>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</si>
  <si>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</si>
  <si>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</si>
  <si>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</si>
  <si>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</si>
  <si>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</si>
  <si>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</si>
  <si>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</si>
  <si>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</si>
  <si>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</si>
  <si>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</si>
  <si>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</si>
  <si>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</si>
  <si>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</si>
  <si>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</si>
  <si>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</si>
  <si>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</si>
  <si>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</si>
  <si>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</si>
  <si>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</si>
  <si>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</si>
  <si>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</si>
  <si>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</si>
  <si>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</si>
  <si>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</si>
  <si>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101</t>
  </si>
  <si>
    <t>昆明市五华区人民政府办公室</t>
  </si>
  <si>
    <t>101001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</si>
  <si>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</si>
  <si>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</si>
  <si>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</si>
  <si>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</si>
  <si>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</si>
  <si>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</si>
  <si>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</si>
  <si>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</si>
  <si>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</si>
  <si>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</si>
  <si>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</si>
  <si>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</si>
  <si>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</si>
  <si>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</si>
  <si>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</si>
  <si>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</si>
  <si>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</si>
  <si>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</si>
  <si>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</si>
  <si>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</si>
  <si>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</si>
  <si>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</si>
  <si>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</si>
  <si>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</si>
  <si>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</si>
  <si>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</si>
  <si>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</si>
  <si>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</si>
  <si>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20101</t>
  </si>
  <si>
    <t>人大事务</t>
  </si>
  <si>
    <t>2010102</t>
  </si>
  <si>
    <t>一般行政管理事务</t>
  </si>
  <si>
    <t>2010103</t>
  </si>
  <si>
    <t>机关服务</t>
  </si>
  <si>
    <t>20103</t>
  </si>
  <si>
    <t>政府办公厅（室）及相关机构事务</t>
  </si>
  <si>
    <t>2010301</t>
  </si>
  <si>
    <t>行政运行</t>
  </si>
  <si>
    <t>2010302</t>
  </si>
  <si>
    <t>2010303</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</si>
  <si>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</si>
  <si>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</si>
  <si>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</si>
  <si>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</si>
  <si>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</si>
  <si>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</si>
  <si>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</si>
  <si>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</si>
  <si>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</si>
  <si>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</si>
  <si>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</si>
  <si>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</si>
  <si>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</si>
  <si>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</si>
  <si>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</si>
  <si>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</si>
  <si>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</si>
  <si>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</si>
  <si>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</si>
  <si>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</si>
  <si>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</si>
  <si>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</si>
  <si>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</si>
  <si>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</si>
  <si>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</si>
  <si>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</si>
  <si>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</si>
  <si>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</si>
  <si>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</si>
  <si>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</si>
  <si>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</si>
  <si>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</si>
  <si>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</si>
  <si>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</si>
  <si>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</si>
  <si>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</si>
  <si>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</si>
  <si>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</si>
  <si>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</si>
  <si>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</si>
  <si>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</si>
  <si>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</si>
  <si>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</si>
  <si>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</si>
  <si>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</si>
  <si>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</si>
  <si>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</si>
  <si>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</si>
  <si>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</si>
  <si>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</si>
  <si>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</si>
  <si>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</si>
  <si>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</si>
  <si>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</si>
  <si>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</si>
  <si>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</si>
  <si>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</si>
  <si>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</si>
  <si>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</si>
  <si>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</si>
  <si>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</si>
  <si>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</si>
  <si>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</si>
  <si>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</si>
  <si>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</si>
  <si>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</si>
  <si>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</si>
  <si>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</si>
  <si>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</si>
  <si>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</si>
  <si>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</si>
  <si>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</si>
  <si>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</si>
  <si>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</si>
  <si>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</si>
  <si>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</si>
  <si>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</si>
  <si>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</si>
  <si>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</si>
  <si>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</si>
  <si>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</si>
  <si>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</si>
  <si>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</si>
  <si>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</si>
  <si>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</si>
  <si>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</si>
  <si>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</si>
  <si>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</si>
  <si>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</si>
  <si>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</si>
  <si>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</si>
  <si>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530102210000000003870</t>
  </si>
  <si>
    <t>行政人员工资支出</t>
  </si>
  <si>
    <t>30101</t>
  </si>
  <si>
    <t>基本工资</t>
  </si>
  <si>
    <t>30102</t>
  </si>
  <si>
    <t>津贴补贴</t>
  </si>
  <si>
    <t>30103</t>
  </si>
  <si>
    <t>奖金</t>
  </si>
  <si>
    <t>530102210000000003871</t>
  </si>
  <si>
    <t>事业人员工资支出</t>
  </si>
  <si>
    <t>30107</t>
  </si>
  <si>
    <t>绩效工资</t>
  </si>
  <si>
    <t>530102210000000003872</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</si>
  <si>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</si>
  <si>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</si>
  <si>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</si>
  <si>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</si>
  <si>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</si>
  <si>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</si>
  <si>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</si>
  <si>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</si>
  <si>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</si>
  <si>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</si>
  <si>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</si>
  <si>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530102210000000003873</t>
  </si>
  <si>
    <t>30113</t>
  </si>
  <si>
    <t>530102210000000003876</t>
  </si>
  <si>
    <t>公务用车运行维护费</t>
  </si>
  <si>
    <t>30231</t>
  </si>
  <si>
    <t>530102210000000003877</t>
  </si>
  <si>
    <t>公务交通补贴</t>
  </si>
  <si>
    <t>30239</t>
  </si>
  <si>
    <t>其他交通费用</t>
  </si>
  <si>
    <t>530102210000000003878</t>
  </si>
  <si>
    <t>工会经费</t>
  </si>
  <si>
    <t>30228</t>
  </si>
  <si>
    <t>530102210000000003880</t>
  </si>
  <si>
    <t>其他商品服务支出</t>
  </si>
  <si>
    <t>30299</t>
  </si>
  <si>
    <t>其他商品和服务支出</t>
  </si>
  <si>
    <t>530102210000000003881</t>
  </si>
  <si>
    <t>一般公用经费</t>
  </si>
  <si>
    <t>30201</t>
  </si>
  <si>
    <t>办公费</t>
  </si>
  <si>
    <t>30205</t>
  </si>
  <si>
    <t>水费</t>
  </si>
  <si>
    <t>30206</t>
  </si>
  <si>
    <t>电费</t>
  </si>
  <si>
    <t>30207</t>
  </si>
  <si>
    <t>邮电费</t>
  </si>
  <si>
    <t>30211</t>
  </si>
  <si>
    <t>差旅费</t>
  </si>
  <si>
    <t>30214</t>
  </si>
  <si>
    <t>租赁费</t>
  </si>
  <si>
    <t>30216</t>
  </si>
  <si>
    <t>培训费</t>
  </si>
  <si>
    <t>530102231100001232157</t>
  </si>
  <si>
    <t>离退休人员支出</t>
  </si>
  <si>
    <t>30305</t>
  </si>
  <si>
    <t>生活补助</t>
  </si>
  <si>
    <t>530102231100001403782</t>
  </si>
  <si>
    <t>行政人员绩效奖励</t>
  </si>
  <si>
    <t>530102231100001403783</t>
  </si>
  <si>
    <t>事业人员绩效奖励</t>
  </si>
  <si>
    <t>530102231100001533814</t>
  </si>
  <si>
    <t>离退休及特殊人员福利费</t>
  </si>
  <si>
    <t>530102241100002177333</t>
  </si>
  <si>
    <t>其他人员支出</t>
  </si>
  <si>
    <t>30199</t>
  </si>
  <si>
    <t>其他工资福利支出</t>
  </si>
  <si>
    <t>530102241100002214811</t>
  </si>
  <si>
    <t>其他公用经费支出</t>
  </si>
  <si>
    <t>530102241100002214814</t>
  </si>
  <si>
    <t>其他村（社区）人员补助</t>
  </si>
  <si>
    <t>530102261100004954383</t>
  </si>
  <si>
    <t>残疾人保障金</t>
  </si>
  <si>
    <t>预算05-1表</t>
  </si>
  <si>
    <t>项目分类</t>
  </si>
  <si>
    <t>项目单位</t>
  </si>
  <si>
    <t>经济科目编码</t>
  </si>
  <si>
    <t>经济科目名称</t>
  </si>
  <si>
    <t>本年拨款</t>
  </si>
  <si>
    <t>其中：本次下达</t>
  </si>
  <si>
    <t>专项业务类</t>
  </si>
  <si>
    <t>530102231100001589559</t>
  </si>
  <si>
    <t>政府办业务经费</t>
  </si>
  <si>
    <t>30204</t>
  </si>
  <si>
    <t>手续费</t>
  </si>
  <si>
    <t>30213</t>
  </si>
  <si>
    <t>维修（护）费</t>
  </si>
  <si>
    <t>30227</t>
  </si>
  <si>
    <t>委托业务费</t>
  </si>
  <si>
    <t>530102231100001589719</t>
  </si>
  <si>
    <t>机关事务管理服务中心经费</t>
  </si>
  <si>
    <t>530102231100001589720</t>
  </si>
  <si>
    <t>采购中心专项业务经费</t>
  </si>
  <si>
    <t>30226</t>
  </si>
  <si>
    <t>劳务费</t>
  </si>
  <si>
    <t>530102231100001698560</t>
  </si>
  <si>
    <t>区外事工作专项经费</t>
  </si>
  <si>
    <t>30212</t>
  </si>
  <si>
    <t>因公出国（境）费用</t>
  </si>
  <si>
    <t>30217</t>
  </si>
  <si>
    <t>530102231100001700035</t>
  </si>
  <si>
    <t>办公区域物业管理费专项经费</t>
  </si>
  <si>
    <t>30209</t>
  </si>
  <si>
    <t>物业管理费</t>
  </si>
  <si>
    <t>530102251100003875332</t>
  </si>
  <si>
    <t>采购项目经费</t>
  </si>
  <si>
    <t>31003</t>
  </si>
  <si>
    <t>专用设备购置</t>
  </si>
  <si>
    <t>31013</t>
  </si>
  <si>
    <t>公务用车购置</t>
  </si>
  <si>
    <t>事业发展类</t>
  </si>
  <si>
    <t>530102261100005145881</t>
  </si>
  <si>
    <t>食堂运行专项经费</t>
  </si>
  <si>
    <t>530102261100005168330</t>
  </si>
  <si>
    <t>部门运维经费</t>
  </si>
  <si>
    <t>预算05-2表</t>
  </si>
  <si>
    <t>项目年度绩效目标</t>
  </si>
  <si>
    <t>一级指标</t>
  </si>
  <si>
    <t>二级指标</t>
  </si>
  <si>
    <t>三级指标</t>
  </si>
  <si>
    <t>指标性质</t>
  </si>
  <si>
    <t>指标值</t>
  </si>
  <si>
    <t>度量单位</t>
  </si>
  <si>
    <t>指标属性</t>
  </si>
  <si>
    <t>指标内容</t>
  </si>
  <si>
    <t>依据十四五规划，《五华区党政机关办公用房管理实施办法》《五华区党政机关公务用车管理实施细则》的通知，完成五华区区级机关办公大楼、正义路办公区，人民中路办公区、园博园2栋号、红云办公区、龙泉路办公区物业服务相关事宜，物业服务目标完成率达到95%以上，保证保洁服务、会务服务、礼仪咨询、秩序维护服务、工程维修维护、绿化养护等，物业管理服务到位保证各办公点正常办公。</t>
  </si>
  <si>
    <t>产出指标</t>
  </si>
  <si>
    <t>数量指标</t>
  </si>
  <si>
    <t>设施设备（系统）检查检修次数</t>
  </si>
  <si>
    <t>&gt;=</t>
  </si>
  <si>
    <t>72次</t>
  </si>
  <si>
    <t>次/年</t>
  </si>
  <si>
    <t>定量指标</t>
  </si>
  <si>
    <t>反映电梯、空调、消防、安保、会议系统等设施设备检查检修次数的情况。（具体运用时，根据不同的设施对检查的要求进行检查频次的设置。）</t>
  </si>
  <si>
    <t>会务保障完成率</t>
  </si>
  <si>
    <t>=</t>
  </si>
  <si>
    <t>100%</t>
  </si>
  <si>
    <t>%</t>
  </si>
  <si>
    <t>反映会务保障完成情况。会务保障完成率=保障会务数/会务数*100%</t>
  </si>
  <si>
    <t>消防巡查次数</t>
  </si>
  <si>
    <t>次/天</t>
  </si>
  <si>
    <t>反映每天消防巡查次数的情况。</t>
  </si>
  <si>
    <t>零星修缮（维修）处理时限</t>
  </si>
  <si>
    <t>&lt;=</t>
  </si>
  <si>
    <t>24</t>
  </si>
  <si>
    <t>小时</t>
  </si>
  <si>
    <t>定性指标</t>
  </si>
  <si>
    <t>反映零星修缮处理完成的时限情况。</t>
  </si>
  <si>
    <t>物业管理面积</t>
  </si>
  <si>
    <t>98470.53</t>
  </si>
  <si>
    <t>平方米</t>
  </si>
  <si>
    <t>反映物业管理合同约定的服务区域、办公区域室内外（含绿化）面积之和。</t>
  </si>
  <si>
    <t>安保巡查次数</t>
  </si>
  <si>
    <t>反映每天安保巡查次数的情况。</t>
  </si>
  <si>
    <t>质量指标</t>
  </si>
  <si>
    <t>政府采购率</t>
  </si>
  <si>
    <t>反映实行政府采购的情况。政府采购率=实行政府采购的项目数/采购限额标准以上项目数*100%</t>
  </si>
  <si>
    <t>卫生保洁合格率</t>
  </si>
  <si>
    <t>95</t>
  </si>
  <si>
    <t>反映卫生保洁检查验收合格的情况。卫生保洁合格率=卫生保洁检查验收合格次数/卫生保洁总次数*100%</t>
  </si>
  <si>
    <t>物管人员在岗率</t>
  </si>
  <si>
    <t>99</t>
  </si>
  <si>
    <t>反映安保、消防服务人员等物管人员在岗的情况。物管人员在岗率=实际在岗工时/应在岗工时*100%</t>
  </si>
  <si>
    <t>零星修缮验收合格率</t>
  </si>
  <si>
    <t>98</t>
  </si>
  <si>
    <t>反映零星修缮达标的情况。零星修缮验收合格率=零星修缮验收合格数量/零星修缮提交验收数量*100%</t>
  </si>
  <si>
    <t>时效指标</t>
  </si>
  <si>
    <t>零星修缮（维修）及时率</t>
  </si>
  <si>
    <t>反映零星修缮（维修）及时的情况。零星修缮（维修）及时率=在规定时间内完成零星修缮（维修）数量/报修数量*100%</t>
  </si>
  <si>
    <t>效益指标</t>
  </si>
  <si>
    <t>社会效益</t>
  </si>
  <si>
    <t>物业服务需求保障程度</t>
  </si>
  <si>
    <t>反映绿化、安保、安防、保洁等服务满足委托单位的程度。（实际运用时根据项目对物业的需求，主要通过整体评价的方式进行评价。）</t>
  </si>
  <si>
    <t>安全事故发生次数</t>
  </si>
  <si>
    <t>0</t>
  </si>
  <si>
    <t>次</t>
  </si>
  <si>
    <t>反映安全事故发生的次数情况。</t>
  </si>
  <si>
    <t>设施设备（系统)发生故障次数</t>
  </si>
  <si>
    <t>20</t>
  </si>
  <si>
    <t>反映电梯、空调、消防、安保、会议系统等设施设备发生故障的情况。</t>
  </si>
  <si>
    <t>满意度指标</t>
  </si>
  <si>
    <t>服务对象满意度</t>
  </si>
  <si>
    <t>服务受益人员满意度</t>
  </si>
  <si>
    <t>反映保安、保洁、餐饮服务、绿化养护服务受益人员满意程度。</t>
  </si>
  <si>
    <t>根据完成省、市、区外事接待任务，完成因公出国（境）交流访问工作，其中根据《五华区与沙巴坊发展友好城市意向书》及实施方案的要求，2026年完成外宾接待一次，外事活动一次，因公临时出国（境）出访工作一项，实现出访形成报告数和促成成果数的目标，五华区对友好事业的总体提升，维护好与沙巴坊的友好关系,出访人员满意度达到95%及以上。</t>
  </si>
  <si>
    <t>出访团组批次</t>
  </si>
  <si>
    <t>1个</t>
  </si>
  <si>
    <t>次/团组</t>
  </si>
  <si>
    <t>反映年度组织出访批次和团组的数量情况。</t>
  </si>
  <si>
    <t>出访国家数</t>
  </si>
  <si>
    <t>个</t>
  </si>
  <si>
    <t>反映年度出访的国家总数情况。</t>
  </si>
  <si>
    <t>出访任务完成率</t>
  </si>
  <si>
    <t>90</t>
  </si>
  <si>
    <t>反映出访计划完成的情况。
出访任务完成率=出访任务完成数/出访计划任务数*100%</t>
  </si>
  <si>
    <t>经费先行审核备案率</t>
  </si>
  <si>
    <t>100</t>
  </si>
  <si>
    <t>反映出访团组对经费先行审核备案的情况。
经费先行审核备案率=出国前进行经费审核备案的团组数/出访总团组数*100%</t>
  </si>
  <si>
    <t>经费规范核销率</t>
  </si>
  <si>
    <t>反映出访出国经费规范核销情况。                   经费规范核销率=经费规范核销的团组数/出访总团组数*100%</t>
  </si>
  <si>
    <t>项目完成时限</t>
  </si>
  <si>
    <t>年度内</t>
  </si>
  <si>
    <t>年</t>
  </si>
  <si>
    <t>反映项目完成时限情况</t>
  </si>
  <si>
    <t>出访形成报告数</t>
  </si>
  <si>
    <t>反映出访成效，即组团出访形成的报告数量情况。</t>
  </si>
  <si>
    <t>促成成果数</t>
  </si>
  <si>
    <t>反映出访团组出访促进成果达成的数量情况，如提出建设性意见、建议的数量等。</t>
  </si>
  <si>
    <t>无外事活动投诉事项</t>
  </si>
  <si>
    <t>反映外事活动投诉情况</t>
  </si>
  <si>
    <t>出访人员满意度</t>
  </si>
  <si>
    <t>2026年完成采购大型客车一辆，保障区级领导调研及区级机关大型活动集体正常出行，为政府公务活动正常开展提供硬件保障服务。应急保障车辆2辆。</t>
  </si>
  <si>
    <t>购买资产数量</t>
  </si>
  <si>
    <t>3辆</t>
  </si>
  <si>
    <t>辆</t>
  </si>
  <si>
    <t>反映购买资产数量</t>
  </si>
  <si>
    <t>政府采购验收合格率</t>
  </si>
  <si>
    <t>反映政府采购验收合格率</t>
  </si>
  <si>
    <t>购置设备利用率</t>
  </si>
  <si>
    <t>&gt;</t>
  </si>
  <si>
    <t>反映购置设备利用率</t>
  </si>
  <si>
    <t>2026年12月31日前</t>
  </si>
  <si>
    <t>是/否</t>
  </si>
  <si>
    <t>2026年12月31日前完成采购</t>
  </si>
  <si>
    <t>增强公务出行保障能力</t>
  </si>
  <si>
    <t>有所提升</t>
  </si>
  <si>
    <t>反映公务出行保障能力</t>
  </si>
  <si>
    <t>可持续影响</t>
  </si>
  <si>
    <t>设备使用年限</t>
  </si>
  <si>
    <t>反映投入使用的设备能够使用年限</t>
  </si>
  <si>
    <t>使用人员满意度</t>
  </si>
  <si>
    <t>反映使用人员满意度</t>
  </si>
  <si>
    <t>1.成本管控目标：年度食堂运营总成本控制在预算额度内，食材损耗率有所下降。
2.服务提升目标：满足机关干部职工多样化就餐需求，菜品满意度达90%以上，就餐环境与服务质量评价优良率超90%。
3.合规管理目标：建立健全预算编制、执行、监督闭环管理体系，确保各项支出合规透明，符合政府财务管理制度要求。
4.绿色运营目标：践行“光盘行动”，打造绿色节约型机关食堂。</t>
  </si>
  <si>
    <t>食堂保障人次</t>
  </si>
  <si>
    <t>1600</t>
  </si>
  <si>
    <t>人次</t>
  </si>
  <si>
    <t>反映委托单位对食堂保障次数的情况。</t>
  </si>
  <si>
    <t>反食品浪费达标率</t>
  </si>
  <si>
    <t>反映反食品浪费达标情况</t>
  </si>
  <si>
    <t>食堂运行及时率</t>
  </si>
  <si>
    <t>反映食堂运行及时率</t>
  </si>
  <si>
    <t>食堂服务需求保障程度</t>
  </si>
  <si>
    <t>是否</t>
  </si>
  <si>
    <t>反映食堂服务满足委托单位的程度。（实际运用时根据项目对食堂的需求，主要通过整体评价的方式进行评价。）</t>
  </si>
  <si>
    <t>反映餐饮服务受益人员满意程度。</t>
  </si>
  <si>
    <t>用于办公用房租赁费</t>
  </si>
  <si>
    <t>办公用房租赁次数</t>
  </si>
  <si>
    <t>1批次</t>
  </si>
  <si>
    <t>批次</t>
  </si>
  <si>
    <t>反映房屋租赁次数的情况。</t>
  </si>
  <si>
    <t>部门运转</t>
  </si>
  <si>
    <t>正常运转</t>
  </si>
  <si>
    <t>反映部门运转情况</t>
  </si>
  <si>
    <t>房租支付及时率</t>
  </si>
  <si>
    <t>办公需求保障程度</t>
  </si>
  <si>
    <t>空有所提升</t>
  </si>
  <si>
    <t>反映办公需求保障情况</t>
  </si>
  <si>
    <t>根据《昆明市五华区人民政府关于印发五华区推进爱国卫生“7个专项行动”方案的通知》（五政发〔2020〕7号），《五华区党政机关办公用房管理实施办法》《五华区党政机关公务用车管理实施细则》的通知（五办发〔2019〕19号），《中共五华区委办公室五华区人民政府办公室关于印发&lt;昆明市五华区异地调动领导干部周转房管理暂行办法&gt;的通知》（五办通〔2023〕27 号）等文件要求2026年完成以下工作：1、推进五华区爱国卫生“7个专项行动”的实施；2、完成加强和规范异地调动领导干部周转房管理，做好五华区异地调动领导干部周转房的保障工作；3、完成保障区级党政机关各办公区设施设备的正常使用（包含设备维护保养10项、电路服务1项、等）4、做好公车运维服务；5、完成能源审计11家；6、完成更换各办公区垃圾分类桶1项；7、完成七个专项行动1项；质量保障率在95%以上，达到健全完善常态化机制，推动从环境卫生治理向全面社会健康管理转变，解决好关系人民健康的全局性、长期性问题使环境卫生治理得到推进，保证异地调动领导干部履职和居住需要，保障各办公点正常办公，各区设备维护合格率达到95%，保障公务用车正常出行率达到95%，营造垃圾分类工作影响力，加强爱国卫生工作推进。</t>
  </si>
  <si>
    <t>更换各办公区垃圾分类桶</t>
  </si>
  <si>
    <t>1项</t>
  </si>
  <si>
    <t>项</t>
  </si>
  <si>
    <t>反映各办公区垃圾分类桶</t>
  </si>
  <si>
    <t>公务用车</t>
  </si>
  <si>
    <t>3项</t>
  </si>
  <si>
    <t>反映公务用车管理平台运维服务、更换北斗车载定位终端、应急平台车辆委托服务情况</t>
  </si>
  <si>
    <t>电路服务</t>
  </si>
  <si>
    <t>反映办公大楼[20M MSTP]电路服务</t>
  </si>
  <si>
    <t>周转房保障</t>
  </si>
  <si>
    <t>反映异地调动领导干部周转房保障</t>
  </si>
  <si>
    <t>能源审计</t>
  </si>
  <si>
    <t>11家</t>
  </si>
  <si>
    <t>家</t>
  </si>
  <si>
    <t>反映能源审计情况</t>
  </si>
  <si>
    <t>七个专项行动</t>
  </si>
  <si>
    <t>反映七个专项行动情况</t>
  </si>
  <si>
    <t>设备维护保养</t>
  </si>
  <si>
    <t>10项</t>
  </si>
  <si>
    <t>反映区级机关办公大楼会议系统设备维护保养服务费、区级机关办公大楼监控系统设备维护保养服务费、区级机关办公大楼空调系统设备维护保养服务费、区级机关办公大楼两台扶梯设备维护保养服务费、区级机关办公大楼停车场管理系统维保费、区级机关办公大楼消防系统设备维护保养服务费、区级机关办公大楼5台客梯和机关大楼食堂一台餐梯维护保养、人民中路办公区三台客梯维保服务费、五华区国家综合档案馆、消防设施设备维护保养费</t>
  </si>
  <si>
    <t>环境卫生治理目标完成率</t>
  </si>
  <si>
    <t>推进五华区爱国卫生“7个专项行动”的实施</t>
  </si>
  <si>
    <t>公务用车正常出行率</t>
  </si>
  <si>
    <t>反映公务用车正常出行率</t>
  </si>
  <si>
    <t>周转房保障率</t>
  </si>
  <si>
    <t>反映异地干部周转房保障率</t>
  </si>
  <si>
    <t>电路正常使用合格率</t>
  </si>
  <si>
    <t>反映会议系统设备正常使用情况</t>
  </si>
  <si>
    <t>设备维护保养合格率</t>
  </si>
  <si>
    <t>反映改造、修缮、安装等项目竣工验收合格率的情况</t>
  </si>
  <si>
    <t>项目完成及时</t>
  </si>
  <si>
    <t>及时</t>
  </si>
  <si>
    <t>反映项目完成情况</t>
  </si>
  <si>
    <t>通过节能宣传，营造节能氛围</t>
  </si>
  <si>
    <t>有效面扩大</t>
  </si>
  <si>
    <t>反映通过节能宣传，营造节能氛围</t>
  </si>
  <si>
    <t>营造垃圾分类工作影响力</t>
  </si>
  <si>
    <t>反映党政机关垃圾分类工作考核目标实际情况</t>
  </si>
  <si>
    <t>加强爱国卫生工作推进，完成年度7项行动考核目标</t>
  </si>
  <si>
    <t>有效开展</t>
  </si>
  <si>
    <t>反映加强爱国卫生工作推进，完成年度7项行动考核目标实际情况</t>
  </si>
  <si>
    <t>根据《云南省财政厅关于推进政府采购电子卖场“全省一张网”工作的通知》（云财规〔2021〕2号）、《昆明市财政局关于“昆明市政府采购电子交易平台”代理机构常态化公开征集的通知》（昆财采〔2022〕5号）、《昆明市财政局关于推广应用政府采购电子交易平台实现全流程电子化的通知》昆财采〔2022〕11 号及《政府采购电子交易平台设备清单》等通知完成以下工作：1、开展招投标工作次20次，2、政府采购电子交易平台运维服务1项；完成以上工作达到以下效果：1.规范政府采购评审专家劳务报酬支付行为，维护采购人、采购代理机构和评审专家的合法权益，确保我区采购项目实施合法、公平、公正、公开、专业；2.规范采购程序，严格采购过程管理，依法依规、高效有序完成我区2026年政府集中采购工作；3.保障五华区政府采购电子交易平台正常使用，确保政府采购履职工作正常开展。</t>
  </si>
  <si>
    <t>电子交易平台运维服务</t>
  </si>
  <si>
    <t>反映政府采购电子交易平台运维服务情况</t>
  </si>
  <si>
    <t>开展招投标工作次数</t>
  </si>
  <si>
    <t>反映开展招投标工作情况</t>
  </si>
  <si>
    <t>评标专家抽取次数</t>
  </si>
  <si>
    <t>反映评标专家抽取情况</t>
  </si>
  <si>
    <t>编写招标文件数量</t>
  </si>
  <si>
    <t>反映完成招标文件编写情况</t>
  </si>
  <si>
    <t>专家专业程度</t>
  </si>
  <si>
    <t>符合标准</t>
  </si>
  <si>
    <t>反映专家专业程度，确保抽取专家资质符合云南省政府采购评标专家库专家要求标准</t>
  </si>
  <si>
    <t>采购文件编写合法</t>
  </si>
  <si>
    <t>合法合规</t>
  </si>
  <si>
    <t>采购中心工作任务计划，符合《政府采购法》关于采购文件编写规定</t>
  </si>
  <si>
    <t>采购产品质量验收合格率</t>
  </si>
  <si>
    <t>采购中心工作任务计划</t>
  </si>
  <si>
    <t>招标文件合格率</t>
  </si>
  <si>
    <t>反映招标文件合格情况</t>
  </si>
  <si>
    <t>招标工作开展及时率</t>
  </si>
  <si>
    <t>于计划采购时间内完成</t>
  </si>
  <si>
    <t>专家评审及时率</t>
  </si>
  <si>
    <t>反映招标专家评审情况</t>
  </si>
  <si>
    <t>经济效益</t>
  </si>
  <si>
    <t>政府集中采购完成率</t>
  </si>
  <si>
    <t>反映我区2026年政府集中采购完成情况</t>
  </si>
  <si>
    <t>促进市场机制规范化</t>
  </si>
  <si>
    <t>有效促进</t>
  </si>
  <si>
    <t>反映促进市场机制规范化完成情况，有利于建设公开、公平、公正的市场机制</t>
  </si>
  <si>
    <t>生态效益</t>
  </si>
  <si>
    <t>引导企业重视生态环境保护</t>
  </si>
  <si>
    <t>效果显著</t>
  </si>
  <si>
    <t>反映企业重视生态环境保护情况，优先采购符合环保节能要求产品</t>
  </si>
  <si>
    <t>提高生态环境保护力度</t>
  </si>
  <si>
    <t>有效提高</t>
  </si>
  <si>
    <t>反映生态环境保护力度情况</t>
  </si>
  <si>
    <t>受益对象满意度</t>
  </si>
  <si>
    <t>反映采购单位满意度</t>
  </si>
  <si>
    <t>根据《昆明市人民政府办公厅关于贯彻落实云南省政务新媒体管理办法加强政务新媒体管理工作的通知》及项目实施方案的要求，围绕部门工作职责及履职要求，2026年完成以下工作：1、完成档案整理工作2项；2、完成区及10家街道流管工作；3、完成新媒体监测工作1项；4、完成办公用品等购买3批；5、办公设备按需维修维护，法律咨询按需提供；6、完成五华政府工作报告、两会展报发稿。综上，各项工作完成质量不低于90%，保障区政府办各科室、部门2026年业务工作顺利完成，保证档案管理合规合法，促进社会和谐，保障我区微博、微信等新媒体账号正常使用，提升部门服务管理水平，推动部门职能正常运行，力求使各项工作做到主动、规范、超前，努力开创办公室工作新局面。</t>
  </si>
  <si>
    <t>公文系统app账号费用</t>
  </si>
  <si>
    <t>1年</t>
  </si>
  <si>
    <t>元/人年</t>
  </si>
  <si>
    <t>反映公文系统app账号费用情况</t>
  </si>
  <si>
    <t>新媒体监测</t>
  </si>
  <si>
    <t>反映政务新媒体监测工作情况</t>
  </si>
  <si>
    <t>计算机软件续费</t>
  </si>
  <si>
    <t>反映涉密计算机软件续费情况</t>
  </si>
  <si>
    <t>街道办流管专干</t>
  </si>
  <si>
    <t>10家</t>
  </si>
  <si>
    <t>反映10家街道流管工作情况</t>
  </si>
  <si>
    <t>报刊订阅</t>
  </si>
  <si>
    <t>元</t>
  </si>
  <si>
    <t>反映《人民日报》《云南日报》《光明日报》等党报征订，涉密报刊订阅</t>
  </si>
  <si>
    <t>区流管办流管专干</t>
  </si>
  <si>
    <t>反映区流管办专干情况</t>
  </si>
  <si>
    <t>档案整理</t>
  </si>
  <si>
    <t>反映2013年—2018年档案规范化整理移交，2021年—2024年档案整理</t>
  </si>
  <si>
    <t>办公用品及印刷品制作等采购数量</t>
  </si>
  <si>
    <t>批</t>
  </si>
  <si>
    <t>反映办公用品及印刷品制作等采购数量完成情况</t>
  </si>
  <si>
    <t>两会展报发稿量</t>
  </si>
  <si>
    <t>版</t>
  </si>
  <si>
    <t>反映两会展报发稿量开展次数完成情况</t>
  </si>
  <si>
    <t>微博、微信等新媒体账号正常使用率</t>
  </si>
  <si>
    <t>反映我区微博、微信等新媒体账号使用情况</t>
  </si>
  <si>
    <t>计算机软件维护完成率</t>
  </si>
  <si>
    <t>反映涉密计算机软件维护情况</t>
  </si>
  <si>
    <t>反映政府采购验收合格率的情况</t>
  </si>
  <si>
    <t>公文系统app账号正常使用率</t>
  </si>
  <si>
    <t>反映公文系统APP账号使用情况</t>
  </si>
  <si>
    <t>流管工作目标完成率</t>
  </si>
  <si>
    <t>反映流管工作完成情况</t>
  </si>
  <si>
    <t>履职基础、公共服务能力提到提升</t>
  </si>
  <si>
    <t>反映履职基础、公共服务能力提到提升</t>
  </si>
  <si>
    <t>促进社会和谐</t>
  </si>
  <si>
    <t>反映督查调研完成情况</t>
  </si>
  <si>
    <t>提升工作人员守法履职能力</t>
  </si>
  <si>
    <t>明显提升</t>
  </si>
  <si>
    <t>反映提升工作人员守法履职能力</t>
  </si>
  <si>
    <t>五华政报参详对象满意度</t>
  </si>
  <si>
    <t>反映五华政报参详对象满意度</t>
  </si>
  <si>
    <t>预算06表</t>
  </si>
  <si>
    <t>政府性基金预算支出预算表</t>
  </si>
  <si>
    <t>单位名称：昆明市发展和改革委员会</t>
  </si>
  <si>
    <t>政府性基金预算支出</t>
  </si>
  <si>
    <t>无</t>
  </si>
  <si>
    <t>备注：昆明市五华区人民政府办公室无政府性基金预算支出资金</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</si>
  <si>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</si>
  <si>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</si>
  <si>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</si>
  <si>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</si>
  <si>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</si>
  <si>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</si>
  <si>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</si>
  <si>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</si>
  <si>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</si>
  <si>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</si>
  <si>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</si>
  <si>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2025年应付未付车辆油费</t>
  </si>
  <si>
    <t>车辆加油、添加燃料服务</t>
  </si>
  <si>
    <t>车辆油费</t>
  </si>
  <si>
    <t>2024年至2025年车辆维修和保养</t>
  </si>
  <si>
    <t>车辆维修和保养服务</t>
  </si>
  <si>
    <t>车辆维修和保养</t>
  </si>
  <si>
    <t>2025年车险</t>
  </si>
  <si>
    <t>机动车保险服务</t>
  </si>
  <si>
    <t>车险</t>
  </si>
  <si>
    <t>综合科采购复印纸</t>
  </si>
  <si>
    <t>复印纸</t>
  </si>
  <si>
    <t>会议系统改造</t>
  </si>
  <si>
    <t>其他信息化设备</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</si>
  <si>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</si>
  <si>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</si>
  <si>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</si>
  <si>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</si>
  <si>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</si>
  <si>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</si>
  <si>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</si>
  <si>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</si>
  <si>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2025年公务用车险</t>
  </si>
  <si>
    <t>A1803 社会保险服务</t>
  </si>
  <si>
    <t>A 公共服务</t>
  </si>
  <si>
    <t>公务用车险</t>
  </si>
  <si>
    <t>B1101 维修保养服务</t>
  </si>
  <si>
    <t>B 政府履职辅助性服务</t>
  </si>
  <si>
    <t>公务用车维修保养</t>
  </si>
  <si>
    <t>复检技术</t>
  </si>
  <si>
    <t>A1703 监测服务</t>
  </si>
  <si>
    <t>区级机关办公大楼节约型公共机构示范单位复核、公共机构能效领跑者创建及“无废城市”建设服务。</t>
  </si>
  <si>
    <t>大观街道办事处、丰宁街道办事处节水型单位创建服务费。</t>
  </si>
  <si>
    <t>区市场监督管理局、区红十字会、区工商联、区卫健局、区教体局、区自然资源局、区城改局、市生态环境局五华分局、区党史研究室、区住建局、区残联等能源审计服务费。</t>
  </si>
  <si>
    <t>维护保养</t>
  </si>
  <si>
    <t>B1001 机关信息系统开发与维护服务</t>
  </si>
  <si>
    <t>云南省公共机构能源资源计量及消费统计直报系统和区级机关办公大楼在线监测系统维护保养技术服务费。</t>
  </si>
  <si>
    <t>设施设备维修保养</t>
  </si>
  <si>
    <t>会议设备、监控设备、空凋设备、消防设备、电梯客梯维护保养</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</si>
  <si>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</si>
  <si>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</si>
  <si>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</si>
  <si>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</si>
  <si>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</si>
  <si>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</si>
  <si>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</si>
  <si>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</si>
  <si>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</si>
  <si>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</si>
  <si>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</si>
  <si>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</si>
  <si>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</si>
  <si>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</si>
  <si>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</si>
  <si>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</si>
  <si>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</si>
  <si>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</si>
  <si>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</si>
  <si>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</si>
  <si>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</si>
  <si>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</si>
  <si>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</si>
  <si>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备注：昆明市五华区人民政府办公室无对下转移支付资金</t>
  </si>
  <si>
    <t>预算09-2表</t>
  </si>
  <si>
    <t xml:space="preserve">预算10表
</t>
  </si>
  <si>
    <t>资产类别</t>
  </si>
  <si>
    <t>资产分类代码.名称</t>
  </si>
  <si>
    <t>资产名称</t>
  </si>
  <si>
    <t>计量单位</t>
  </si>
  <si>
    <t>财政部门批复数（元）</t>
  </si>
  <si>
    <t>单价</t>
  </si>
  <si>
    <t>金额</t>
  </si>
  <si>
    <t>设备</t>
  </si>
  <si>
    <t>A02030501 轿车</t>
  </si>
  <si>
    <t>轿车</t>
  </si>
  <si>
    <t>A02030505 大型客车</t>
  </si>
  <si>
    <t>大型客车</t>
  </si>
  <si>
    <t>预算11表</t>
  </si>
  <si>
    <t>上级补助</t>
  </si>
  <si>
    <t>备注：昆明市五华区人民政府办公室无上级转移支付补助项目资金</t>
  </si>
  <si>
    <t>预算12表</t>
  </si>
  <si>
    <t>项目级次</t>
  </si>
  <si>
    <t>2026年</t>
  </si>
  <si>
    <t>2027年</t>
  </si>
  <si>
    <t>2028年</t>
  </si>
  <si>
    <t>311 专项业务类</t>
  </si>
  <si>
    <t>本级</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</si>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</sst>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9">
    <font>
      <sz val="11"/>
      <color theme="1"/>
      <name val="宋体"/>
      <charset val="134"/>
      <scheme val="minor"/>
    </font>
    <font>
      <sz val="11.25"/>
      <color rgb="FF000000"/>
      <name val="SimSun"/>
      <charset val="134"/>
    </font>
    <font>
      <sz val="9"/>
      <color rgb="FF000000"/>
      <name val="SimSun"/>
      <charset val="134"/>
    </font>
    <font>
      <b/>
      <sz val="21"/>
      <color rgb="FF000000"/>
      <name val="SimSun"/>
      <charset val="134"/>
    </font>
    <font>
      <sz val="11"/>
      <color rgb="FF000000"/>
      <name val="宋体"/>
      <charset val="134"/>
    </font>
    <font>
      <sz val="9"/>
      <color theme="1"/>
      <name val="宋体"/>
      <charset val="134"/>
    </font>
    <font>
      <sz val="9"/>
      <color rgb="FF000000"/>
      <name val="Times New Roman"/>
      <charset val="134"/>
    </font>
    <font>
      <sz val="10"/>
      <color rgb="FF000000"/>
      <name val="宋体"/>
      <charset val="134"/>
    </font>
    <font>
      <b/>
      <sz val="23"/>
      <color rgb="FF000000"/>
      <name val="宋体"/>
      <charset val="134"/>
    </font>
    <font>
      <sz val="9"/>
      <color rgb="FF00000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3" borderId="14"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5" applyNumberFormat="0" applyFill="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6" fillId="0" borderId="0" applyNumberFormat="0" applyFill="0" applyBorder="0" applyAlignment="0" applyProtection="0">
      <alignment vertical="center"/>
    </xf>
    <xf numFmtId="0" fontId="27" fillId="4" borderId="17" applyNumberFormat="0" applyAlignment="0" applyProtection="0">
      <alignment vertical="center"/>
    </xf>
    <xf numFmtId="0" fontId="28" fillId="5" borderId="18" applyNumberFormat="0" applyAlignment="0" applyProtection="0">
      <alignment vertical="center"/>
    </xf>
    <xf numFmtId="0" fontId="29" fillId="5" borderId="17" applyNumberFormat="0" applyAlignment="0" applyProtection="0">
      <alignment vertical="center"/>
    </xf>
    <xf numFmtId="0" fontId="30" fillId="6" borderId="19" applyNumberFormat="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176" fontId="38" fillId="0" borderId="1">
      <alignment horizontal="right" vertical="center"/>
    </xf>
    <xf numFmtId="49" fontId="38" fillId="0" borderId="1">
      <alignment horizontal="left" vertical="center" wrapText="1"/>
    </xf>
    <xf numFmtId="176" fontId="38" fillId="0" borderId="1">
      <alignment horizontal="right" vertical="center"/>
    </xf>
    <xf numFmtId="177" fontId="38" fillId="0" borderId="1">
      <alignment horizontal="right" vertical="center"/>
    </xf>
    <xf numFmtId="178" fontId="38" fillId="0" borderId="1">
      <alignment horizontal="right" vertical="center"/>
    </xf>
    <xf numFmtId="179" fontId="38" fillId="0" borderId="1">
      <alignment horizontal="right" vertical="center"/>
    </xf>
    <xf numFmtId="10" fontId="38" fillId="0" borderId="1">
      <alignment horizontal="right" vertical="center"/>
    </xf>
    <xf numFmtId="180" fontId="38" fillId="0" borderId="1">
      <alignment horizontal="right" vertical="center"/>
    </xf>
  </cellStyleXfs>
  <cellXfs count="199">
    <xf numFmtId="0" fontId="0" fillId="0" borderId="0" xfId="0" applyFont="1" applyBorder="1"/>
    <xf numFmtId="49" fontId="1" fillId="0" borderId="0" xfId="50" applyNumberFormat="1" applyFont="1" applyBorder="1">
      <alignment horizontal="left" vertical="center" wrapText="1"/>
    </xf>
    <xf numFmtId="49" fontId="2" fillId="0" borderId="0" xfId="0" applyNumberFormat="1" applyFont="1" applyBorder="1" applyAlignment="1">
      <alignment horizontal="right" vertical="center" wrapText="1"/>
    </xf>
    <xf numFmtId="49" fontId="3" fillId="0" borderId="0" xfId="0" applyNumberFormat="1" applyFont="1" applyBorder="1" applyAlignment="1">
      <alignment horizontal="center" vertical="center" wrapText="1"/>
    </xf>
    <xf numFmtId="49" fontId="2" fillId="0" borderId="0" xfId="0" applyNumberFormat="1" applyFont="1" applyBorder="1" applyAlignment="1">
      <alignment horizontal="left" vertical="center" wrapText="1"/>
    </xf>
    <xf numFmtId="49" fontId="2" fillId="0" borderId="1" xfId="50" applyNumberFormat="1" applyFont="1" applyBorder="1" applyAlignment="1">
      <alignment horizontal="center" vertical="center" wrapText="1"/>
    </xf>
    <xf numFmtId="0" fontId="4" fillId="2" borderId="1" xfId="0" applyFont="1" applyFill="1" applyBorder="1" applyAlignment="1" applyProtection="1">
      <alignment horizontal="center" vertical="center"/>
      <protection locked="0"/>
    </xf>
    <xf numFmtId="49" fontId="5" fillId="0" borderId="1" xfId="50" applyNumberFormat="1" applyFont="1" applyBorder="1">
      <alignment horizontal="left" vertical="center" wrapText="1"/>
    </xf>
    <xf numFmtId="176" fontId="6" fillId="0" borderId="1" xfId="51" applyNumberFormat="1" applyFont="1" applyBorder="1">
      <alignment horizontal="right" vertical="center"/>
    </xf>
    <xf numFmtId="49" fontId="5" fillId="0" borderId="1" xfId="50" applyNumberFormat="1" applyFont="1" applyBorder="1" applyAlignment="1">
      <alignment horizontal="left" vertical="center" wrapText="1" indent="1"/>
    </xf>
    <xf numFmtId="49" fontId="5" fillId="0" borderId="1" xfId="50" applyNumberFormat="1" applyFont="1" applyBorder="1" applyAlignment="1">
      <alignment horizontal="center" vertical="center" wrapText="1"/>
    </xf>
    <xf numFmtId="49" fontId="7" fillId="0" borderId="0" xfId="0" applyNumberFormat="1" applyFont="1" applyBorder="1"/>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xf>
    <xf numFmtId="0" fontId="4" fillId="0" borderId="3" xfId="0" applyFont="1" applyBorder="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3" xfId="0" applyFont="1" applyBorder="1" applyAlignment="1">
      <alignment horizontal="center" vertical="center"/>
    </xf>
    <xf numFmtId="0" fontId="4" fillId="2" borderId="4" xfId="0" applyFont="1" applyFill="1" applyBorder="1" applyAlignment="1" applyProtection="1">
      <alignment horizontal="center" vertical="center" wrapText="1"/>
      <protection locked="0"/>
    </xf>
    <xf numFmtId="0" fontId="4" fillId="0" borderId="4" xfId="0" applyFont="1" applyBorder="1" applyAlignment="1">
      <alignment horizontal="center" vertical="center" wrapText="1"/>
    </xf>
    <xf numFmtId="0" fontId="4" fillId="0" borderId="4" xfId="0" applyFont="1" applyBorder="1" applyAlignment="1">
      <alignment horizontal="center" vertical="center"/>
    </xf>
    <xf numFmtId="0" fontId="7" fillId="0" borderId="1" xfId="0" applyFont="1" applyBorder="1" applyAlignment="1">
      <alignment horizontal="center" vertical="center"/>
    </xf>
    <xf numFmtId="0" fontId="9" fillId="0" borderId="1" xfId="0" applyFont="1" applyBorder="1" applyAlignment="1">
      <alignment horizontal="left" vertical="center" wrapText="1"/>
    </xf>
    <xf numFmtId="0" fontId="9" fillId="2" borderId="1" xfId="0" applyFont="1" applyFill="1" applyBorder="1" applyAlignment="1" applyProtection="1">
      <alignment horizontal="left" vertical="center" wrapText="1"/>
      <protection locked="0"/>
    </xf>
    <xf numFmtId="4" fontId="9" fillId="0" borderId="1" xfId="0" applyNumberFormat="1" applyFont="1" applyBorder="1" applyAlignment="1">
      <alignment horizontal="right" vertical="center" wrapText="1"/>
    </xf>
    <xf numFmtId="0" fontId="9" fillId="0" borderId="1" xfId="0" applyFont="1" applyBorder="1" applyAlignment="1" applyProtection="1">
      <alignment horizontal="left" vertical="center" wrapText="1"/>
      <protection locked="0"/>
    </xf>
    <xf numFmtId="4" fontId="9" fillId="0" borderId="1" xfId="0" applyNumberFormat="1" applyFont="1" applyBorder="1" applyAlignment="1" applyProtection="1">
      <alignment horizontal="right" vertical="center" wrapText="1"/>
      <protection locked="0"/>
    </xf>
    <xf numFmtId="0" fontId="7" fillId="0" borderId="5" xfId="0" applyFont="1" applyBorder="1" applyAlignment="1" applyProtection="1">
      <alignment horizontal="center" vertical="center" wrapText="1"/>
      <protection locked="0"/>
    </xf>
    <xf numFmtId="0" fontId="9" fillId="0" borderId="6" xfId="0" applyFont="1" applyBorder="1" applyAlignment="1">
      <alignment horizontal="left" vertical="center"/>
    </xf>
    <xf numFmtId="0" fontId="9" fillId="2" borderId="7" xfId="0" applyFont="1" applyFill="1" applyBorder="1" applyAlignment="1">
      <alignment horizontal="left" vertical="center"/>
    </xf>
    <xf numFmtId="0" fontId="9" fillId="0" borderId="0" xfId="0" applyFont="1" applyBorder="1" applyAlignment="1" applyProtection="1">
      <alignment horizontal="right" vertical="center"/>
      <protection locked="0"/>
    </xf>
    <xf numFmtId="0" fontId="9" fillId="0" borderId="0" xfId="0" applyFont="1" applyBorder="1" applyAlignment="1" applyProtection="1">
      <alignment horizontal="right"/>
      <protection locked="0"/>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7" fillId="0" borderId="1" xfId="0" applyFont="1" applyBorder="1" applyAlignment="1" applyProtection="1">
      <alignment horizontal="center" vertical="center"/>
      <protection locked="0"/>
    </xf>
    <xf numFmtId="4" fontId="5" fillId="0" borderId="1" xfId="51" applyNumberFormat="1" applyFont="1" applyBorder="1">
      <alignment horizontal="right" vertical="center"/>
    </xf>
    <xf numFmtId="0" fontId="9" fillId="2" borderId="0" xfId="0" applyFont="1" applyFill="1" applyBorder="1" applyAlignment="1" applyProtection="1">
      <alignment horizontal="right" vertical="top" wrapText="1"/>
      <protection locked="0"/>
    </xf>
    <xf numFmtId="0" fontId="10" fillId="0" borderId="0" xfId="0" applyFont="1" applyBorder="1" applyAlignment="1" applyProtection="1">
      <alignment vertical="top"/>
      <protection locked="0"/>
    </xf>
    <xf numFmtId="0" fontId="10" fillId="0" borderId="0" xfId="0" applyFont="1" applyBorder="1" applyAlignment="1">
      <alignment vertical="top"/>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9" fillId="2" borderId="0" xfId="0" applyFont="1" applyFill="1" applyBorder="1" applyAlignment="1" applyProtection="1">
      <alignment horizontal="left" vertical="center" wrapText="1"/>
      <protection locked="0"/>
    </xf>
    <xf numFmtId="0" fontId="7" fillId="2" borderId="0" xfId="0" applyFont="1" applyFill="1" applyBorder="1" applyAlignment="1" applyProtection="1">
      <alignment horizontal="right" vertical="center"/>
      <protection locked="0"/>
    </xf>
    <xf numFmtId="0" fontId="7" fillId="2" borderId="0" xfId="0" applyFont="1" applyFill="1" applyBorder="1" applyAlignment="1" applyProtection="1">
      <alignment horizontal="right" vertical="center" wrapText="1"/>
      <protection locked="0"/>
    </xf>
    <xf numFmtId="0" fontId="7" fillId="0" borderId="1" xfId="0" applyFont="1" applyBorder="1" applyAlignment="1" applyProtection="1">
      <alignment horizontal="center" vertical="center" wrapText="1"/>
      <protection locked="0"/>
    </xf>
    <xf numFmtId="0" fontId="7"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right" vertical="center"/>
      <protection locked="0"/>
    </xf>
    <xf numFmtId="0" fontId="7" fillId="2" borderId="1" xfId="0" applyFont="1" applyFill="1" applyBorder="1" applyAlignment="1" applyProtection="1">
      <alignment horizontal="right" vertical="center" wrapText="1"/>
      <protection locked="0"/>
    </xf>
    <xf numFmtId="0" fontId="9" fillId="2" borderId="1" xfId="0" applyFont="1" applyFill="1" applyBorder="1" applyAlignment="1">
      <alignment horizontal="center" vertical="center" wrapText="1"/>
    </xf>
    <xf numFmtId="0" fontId="9" fillId="0" borderId="1" xfId="0" applyFont="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9" fillId="2" borderId="1" xfId="0" applyFont="1" applyFill="1" applyBorder="1" applyAlignment="1" applyProtection="1">
      <alignment horizontal="center" vertical="center" wrapText="1"/>
      <protection locked="0"/>
    </xf>
    <xf numFmtId="0" fontId="9" fillId="2" borderId="1" xfId="0" applyFont="1" applyFill="1" applyBorder="1" applyAlignment="1">
      <alignment horizontal="left" vertical="center" wrapText="1"/>
    </xf>
    <xf numFmtId="3" fontId="9" fillId="2" borderId="1" xfId="0" applyNumberFormat="1" applyFont="1" applyFill="1" applyBorder="1" applyAlignment="1" applyProtection="1">
      <alignment horizontal="right" vertical="center"/>
      <protection locked="0"/>
    </xf>
    <xf numFmtId="4" fontId="9" fillId="0" borderId="1" xfId="0" applyNumberFormat="1" applyFont="1" applyBorder="1" applyAlignment="1" applyProtection="1">
      <alignment horizontal="right" vertical="center"/>
      <protection locked="0"/>
    </xf>
    <xf numFmtId="0" fontId="9" fillId="0" borderId="1" xfId="0" applyFont="1" applyBorder="1" applyAlignment="1">
      <alignment horizontal="center" vertical="center"/>
    </xf>
    <xf numFmtId="0" fontId="9" fillId="0" borderId="1" xfId="0" applyFont="1" applyBorder="1" applyAlignment="1" applyProtection="1">
      <alignment horizontal="left"/>
      <protection locked="0"/>
    </xf>
    <xf numFmtId="0" fontId="9" fillId="0" borderId="1" xfId="0" applyFont="1" applyBorder="1" applyAlignment="1">
      <alignment horizontal="left"/>
    </xf>
    <xf numFmtId="0" fontId="9" fillId="2" borderId="1" xfId="0" applyFont="1" applyFill="1" applyBorder="1" applyAlignment="1">
      <alignment horizontal="right" vertical="center"/>
    </xf>
    <xf numFmtId="0" fontId="9" fillId="2" borderId="0" xfId="0" applyFont="1" applyFill="1" applyBorder="1" applyAlignment="1" applyProtection="1">
      <alignment horizontal="right" vertical="center" wrapText="1"/>
      <protection locked="0"/>
    </xf>
    <xf numFmtId="0" fontId="12" fillId="0" borderId="0" xfId="0" applyFont="1" applyBorder="1" applyAlignment="1">
      <alignment horizontal="center" vertical="center"/>
    </xf>
    <xf numFmtId="0" fontId="8" fillId="0" borderId="0"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protection locked="0"/>
    </xf>
    <xf numFmtId="0" fontId="9" fillId="0" borderId="1" xfId="0" applyFont="1" applyBorder="1" applyAlignment="1">
      <alignment vertical="center" wrapText="1"/>
    </xf>
    <xf numFmtId="0" fontId="9" fillId="2" borderId="1" xfId="0" applyFont="1" applyFill="1" applyBorder="1" applyAlignment="1" applyProtection="1">
      <alignment horizontal="center" vertical="center"/>
      <protection locked="0"/>
    </xf>
    <xf numFmtId="0" fontId="7" fillId="0" borderId="0" xfId="0" applyFont="1" applyBorder="1" applyAlignment="1">
      <alignment horizontal="right" vertical="center"/>
    </xf>
    <xf numFmtId="0" fontId="12" fillId="0" borderId="0" xfId="0" applyFont="1" applyBorder="1" applyAlignment="1">
      <alignment horizontal="center" vertical="center" wrapText="1"/>
    </xf>
    <xf numFmtId="0" fontId="9" fillId="0" borderId="0" xfId="0" applyFont="1" applyBorder="1" applyAlignment="1">
      <alignment horizontal="left" vertical="center" wrapText="1"/>
    </xf>
    <xf numFmtId="0" fontId="4" fillId="0" borderId="0" xfId="0" applyFont="1" applyBorder="1" applyAlignment="1">
      <alignment wrapText="1"/>
    </xf>
    <xf numFmtId="0" fontId="7" fillId="0" borderId="0" xfId="0" applyFont="1" applyBorder="1" applyAlignment="1">
      <alignment horizontal="right" wrapText="1"/>
    </xf>
    <xf numFmtId="0" fontId="7" fillId="0" borderId="0" xfId="0" applyFont="1" applyBorder="1" applyAlignment="1">
      <alignment wrapText="1"/>
    </xf>
    <xf numFmtId="0" fontId="4" fillId="0" borderId="8" xfId="0" applyFont="1" applyBorder="1" applyAlignment="1">
      <alignment horizontal="center" vertical="center" wrapText="1"/>
    </xf>
    <xf numFmtId="0" fontId="7" fillId="0" borderId="5" xfId="0" applyFont="1" applyBorder="1" applyAlignment="1">
      <alignment horizontal="center" vertical="center"/>
    </xf>
    <xf numFmtId="176" fontId="5" fillId="0" borderId="1" xfId="0" applyNumberFormat="1" applyFont="1" applyBorder="1" applyAlignment="1">
      <alignment horizontal="right" vertical="center"/>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0" xfId="0" applyFont="1" applyBorder="1" applyProtection="1">
      <protection locked="0"/>
    </xf>
    <xf numFmtId="0" fontId="8" fillId="0" borderId="0" xfId="0" applyFont="1" applyBorder="1" applyAlignment="1">
      <alignment horizontal="center" vertical="center" wrapText="1"/>
    </xf>
    <xf numFmtId="0" fontId="4" fillId="0" borderId="0" xfId="0" applyFont="1" applyBorder="1" applyProtection="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9" fillId="0" borderId="4" xfId="0" applyFont="1" applyBorder="1" applyAlignment="1">
      <alignment horizontal="left" vertical="center" wrapText="1"/>
    </xf>
    <xf numFmtId="0" fontId="9" fillId="0" borderId="11" xfId="0" applyFont="1" applyBorder="1" applyAlignment="1" applyProtection="1">
      <alignment horizontal="left" vertical="center"/>
      <protection locked="0"/>
    </xf>
    <xf numFmtId="0" fontId="9" fillId="0" borderId="11" xfId="0" applyFont="1" applyBorder="1" applyAlignment="1">
      <alignment horizontal="left" vertical="center" wrapText="1"/>
    </xf>
    <xf numFmtId="0" fontId="9" fillId="0" borderId="12" xfId="0" applyFont="1" applyBorder="1" applyAlignment="1">
      <alignment horizontal="center" vertical="center"/>
    </xf>
    <xf numFmtId="0" fontId="9" fillId="0" borderId="13" xfId="0" applyFont="1" applyBorder="1" applyAlignment="1" applyProtection="1">
      <alignment horizontal="left" vertical="center"/>
      <protection locked="0"/>
    </xf>
    <xf numFmtId="0" fontId="9" fillId="0" borderId="13" xfId="0" applyFont="1" applyBorder="1" applyAlignment="1">
      <alignment horizontal="left" vertical="center"/>
    </xf>
    <xf numFmtId="0" fontId="9" fillId="0" borderId="0" xfId="0" applyFont="1" applyBorder="1" applyAlignment="1" applyProtection="1">
      <alignment vertical="top" wrapText="1"/>
      <protection locked="0"/>
    </xf>
    <xf numFmtId="0" fontId="8" fillId="0" borderId="0"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9" fillId="2" borderId="11" xfId="0" applyFont="1" applyFill="1" applyBorder="1" applyAlignment="1">
      <alignment horizontal="left" vertical="center"/>
    </xf>
    <xf numFmtId="0" fontId="9" fillId="0" borderId="0" xfId="0" applyFont="1" applyBorder="1" applyAlignment="1" applyProtection="1">
      <alignment horizontal="right" vertical="center" wrapText="1"/>
      <protection locked="0"/>
    </xf>
    <xf numFmtId="0" fontId="9" fillId="0" borderId="0" xfId="0" applyFont="1" applyBorder="1" applyAlignment="1" applyProtection="1">
      <alignment horizontal="right" wrapText="1"/>
      <protection locked="0"/>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9" fillId="0" borderId="0" xfId="0" applyFont="1" applyBorder="1" applyAlignment="1">
      <alignment horizontal="left" vertical="center"/>
    </xf>
    <xf numFmtId="180" fontId="5" fillId="0" borderId="1" xfId="56" applyNumberFormat="1" applyFont="1" applyBorder="1" applyAlignment="1">
      <alignment horizontal="center" vertical="center"/>
    </xf>
    <xf numFmtId="180" fontId="5" fillId="0" borderId="1" xfId="0" applyNumberFormat="1" applyFont="1" applyBorder="1" applyAlignment="1">
      <alignment horizontal="center" vertical="center"/>
    </xf>
    <xf numFmtId="3" fontId="9" fillId="0" borderId="11" xfId="0" applyNumberFormat="1" applyFont="1" applyBorder="1" applyAlignment="1">
      <alignment horizontal="right" vertical="center"/>
    </xf>
    <xf numFmtId="0" fontId="9" fillId="2" borderId="11" xfId="0" applyFont="1" applyFill="1" applyBorder="1" applyAlignment="1">
      <alignment horizontal="right" vertical="center"/>
    </xf>
    <xf numFmtId="0" fontId="9"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9" fillId="0" borderId="0" xfId="0" applyFont="1" applyBorder="1" applyAlignment="1">
      <alignment horizontal="right"/>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7"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4" fillId="0" borderId="2" xfId="0"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49" fontId="4" fillId="0" borderId="3" xfId="0" applyNumberFormat="1" applyFont="1" applyBorder="1" applyAlignment="1" applyProtection="1">
      <alignment horizontal="center" vertical="center" wrapText="1"/>
      <protection locked="0"/>
    </xf>
    <xf numFmtId="0" fontId="4" fillId="0" borderId="2" xfId="0" applyFont="1" applyBorder="1" applyAlignment="1">
      <alignment horizontal="center" vertical="center"/>
    </xf>
    <xf numFmtId="49" fontId="4" fillId="0" borderId="1" xfId="0" applyNumberFormat="1" applyFont="1" applyBorder="1" applyAlignment="1" applyProtection="1">
      <alignment horizontal="center" vertical="center"/>
      <protection locked="0"/>
    </xf>
    <xf numFmtId="0" fontId="4" fillId="0" borderId="1" xfId="0" applyFont="1" applyBorder="1" applyAlignment="1">
      <alignment horizontal="center" vertical="center"/>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1" xfId="0" applyFont="1" applyBorder="1" applyAlignment="1">
      <alignment horizontal="center" vertical="center" wrapText="1"/>
    </xf>
    <xf numFmtId="0" fontId="9" fillId="0" borderId="1" xfId="0" applyFont="1" applyBorder="1" applyAlignment="1">
      <alignment horizontal="left" vertical="center" wrapText="1" indent="1"/>
    </xf>
    <xf numFmtId="0" fontId="9" fillId="0" borderId="1" xfId="0" applyFont="1" applyBorder="1" applyAlignment="1">
      <alignment horizontal="left" vertical="center" wrapText="1" indent="2"/>
    </xf>
    <xf numFmtId="0" fontId="7" fillId="0" borderId="0" xfId="0" applyFont="1" applyBorder="1" applyAlignment="1">
      <alignmen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9" fillId="0" borderId="0" xfId="0" applyFont="1" applyBorder="1" applyAlignment="1">
      <alignment horizontal="right" vertical="center"/>
    </xf>
    <xf numFmtId="0" fontId="7" fillId="0" borderId="0" xfId="0" applyFont="1" applyBorder="1" applyAlignment="1" applyProtection="1">
      <alignment vertical="top"/>
      <protection locked="0"/>
    </xf>
    <xf numFmtId="49" fontId="7"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4" xfId="0" applyFont="1" applyBorder="1" applyAlignment="1" applyProtection="1">
      <alignment horizontal="center" vertical="center"/>
      <protection locked="0"/>
    </xf>
    <xf numFmtId="0" fontId="9" fillId="0" borderId="1" xfId="0" applyFont="1" applyBorder="1" applyAlignment="1">
      <alignment horizontal="left" vertical="center"/>
    </xf>
    <xf numFmtId="0" fontId="9" fillId="0" borderId="6" xfId="0" applyFont="1" applyBorder="1" applyAlignment="1" applyProtection="1">
      <alignment horizontal="left" vertical="center"/>
      <protection locked="0"/>
    </xf>
    <xf numFmtId="0" fontId="9" fillId="0" borderId="7" xfId="0" applyFont="1" applyBorder="1" applyAlignment="1" applyProtection="1">
      <alignment horizontal="left" vertical="center"/>
      <protection locked="0"/>
    </xf>
    <xf numFmtId="0" fontId="4" fillId="0" borderId="5" xfId="0" applyFont="1" applyBorder="1" applyAlignment="1" applyProtection="1">
      <alignment horizontal="center" vertical="center"/>
      <protection locked="0"/>
    </xf>
    <xf numFmtId="0" fontId="4" fillId="0" borderId="5"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9" fillId="0" borderId="0" xfId="0" applyFont="1" applyBorder="1" applyAlignment="1">
      <alignment horizontal="right" vertical="center" wrapText="1"/>
    </xf>
    <xf numFmtId="0" fontId="15" fillId="0" borderId="0" xfId="0" applyFont="1" applyBorder="1" applyAlignment="1">
      <alignment horizontal="center" vertical="center"/>
    </xf>
    <xf numFmtId="0" fontId="7"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4" fillId="0" borderId="5"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0" fontId="7" fillId="0" borderId="7" xfId="0" applyFont="1" applyBorder="1" applyAlignment="1">
      <alignment horizontal="center" vertical="center"/>
    </xf>
    <xf numFmtId="0" fontId="10" fillId="2" borderId="0"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vertical="top" wrapText="1"/>
      <protection locked="0"/>
    </xf>
    <xf numFmtId="0" fontId="9" fillId="0" borderId="1" xfId="0" applyFont="1" applyBorder="1" applyAlignment="1" applyProtection="1">
      <alignment vertical="center" wrapText="1"/>
      <protection locked="0"/>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176" fontId="18" fillId="0" borderId="1" xfId="0" applyNumberFormat="1" applyFont="1" applyBorder="1" applyAlignment="1">
      <alignment horizontal="right" vertical="center"/>
    </xf>
    <xf numFmtId="0" fontId="16" fillId="2" borderId="2" xfId="0" applyFont="1" applyFill="1" applyBorder="1" applyAlignment="1">
      <alignment horizontal="center" vertical="center"/>
    </xf>
    <xf numFmtId="0" fontId="16" fillId="0" borderId="5" xfId="0" applyFont="1" applyBorder="1" applyAlignment="1" applyProtection="1">
      <alignment horizontal="center" vertical="center"/>
      <protection locked="0"/>
    </xf>
    <xf numFmtId="0" fontId="16" fillId="0" borderId="6" xfId="0" applyFont="1" applyBorder="1" applyAlignment="1" applyProtection="1">
      <alignment horizontal="center" vertical="center"/>
      <protection locked="0"/>
    </xf>
    <xf numFmtId="0" fontId="16" fillId="0" borderId="7"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16" fillId="2" borderId="4" xfId="0" applyFont="1" applyFill="1" applyBorder="1" applyAlignment="1" applyProtection="1">
      <alignment horizontal="center" vertical="center" wrapText="1"/>
      <protection locked="0"/>
    </xf>
    <xf numFmtId="0" fontId="16" fillId="0" borderId="4"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9" fillId="2" borderId="1" xfId="0" applyFont="1" applyFill="1" applyBorder="1" applyAlignment="1">
      <alignment horizontal="left" vertical="center" wrapText="1" indent="1"/>
    </xf>
    <xf numFmtId="0" fontId="9" fillId="2" borderId="1" xfId="0" applyFont="1" applyFill="1" applyBorder="1" applyAlignment="1">
      <alignment horizontal="left" vertical="center" wrapText="1" indent="2"/>
    </xf>
    <xf numFmtId="0" fontId="9" fillId="2" borderId="5" xfId="0" applyFont="1" applyFill="1" applyBorder="1" applyAlignment="1">
      <alignment horizontal="center" vertical="center" wrapText="1"/>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4"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9" fillId="2" borderId="4" xfId="0" applyFont="1" applyFill="1" applyBorder="1" applyAlignment="1">
      <alignment horizontal="left" vertical="center"/>
    </xf>
    <xf numFmtId="0" fontId="9" fillId="2" borderId="1" xfId="0" applyFont="1" applyFill="1" applyBorder="1" applyAlignment="1">
      <alignment horizontal="center" vertical="center"/>
    </xf>
    <xf numFmtId="0" fontId="9" fillId="2" borderId="1" xfId="0" applyFont="1" applyFill="1" applyBorder="1" applyAlignment="1" applyProtection="1">
      <alignment horizontal="left" vertical="center" wrapText="1" indent="1"/>
      <protection locked="0"/>
    </xf>
    <xf numFmtId="0" fontId="10" fillId="0" borderId="1" xfId="0" applyFont="1" applyBorder="1" applyAlignment="1" applyProtection="1">
      <alignment vertical="top" wrapText="1"/>
      <protection locked="0"/>
    </xf>
    <xf numFmtId="0" fontId="7" fillId="0" borderId="7"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protection locked="0"/>
    </xf>
    <xf numFmtId="0" fontId="7" fillId="0" borderId="13"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9" fillId="2" borderId="11" xfId="0" applyFont="1" applyFill="1" applyBorder="1" applyAlignment="1" applyProtection="1">
      <alignment horizontal="right" vertical="center"/>
      <protection locked="0"/>
    </xf>
    <xf numFmtId="0" fontId="9" fillId="0" borderId="1"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B36" sqref="B36"/>
    </sheetView>
  </sheetViews>
  <sheetFormatPr defaultColWidth="8.575" defaultRowHeight="12.75" customHeight="1" outlineLevelCol="3"/>
  <cols>
    <col min="1" max="4" width="41" customWidth="1"/>
  </cols>
  <sheetData>
    <row r="1" ht="15" customHeight="1" spans="1:4">
      <c r="A1" s="49"/>
      <c r="B1" s="49"/>
      <c r="C1" s="49"/>
      <c r="D1" s="66" t="s">
        <v>0</v>
      </c>
    </row>
    <row r="2" ht="41.25" customHeight="1" spans="1:1">
      <c r="A2" s="44" t="str">
        <f>"2026"&amp;"年部门财务收支预算总表"</f>
        <v>2026年部门财务收支预算总表</v>
      </c>
    </row>
    <row r="3" ht="17.25" customHeight="1" spans="1:4">
      <c r="A3" s="47" t="str">
        <f>"单位名称："&amp;"昆明市五华区人民政府办公室"</f>
        <v>单位名称：昆明市五华区人民政府办公室</v>
      </c>
      <c r="B3" s="163"/>
      <c r="D3" s="143" t="s">
        <v>1</v>
      </c>
    </row>
    <row r="4" ht="23.25" customHeight="1" spans="1:4">
      <c r="A4" s="164" t="s">
        <v>2</v>
      </c>
      <c r="B4" s="165"/>
      <c r="C4" s="164" t="s">
        <v>3</v>
      </c>
      <c r="D4" s="165"/>
    </row>
    <row r="5" ht="24" customHeight="1" spans="1:4">
      <c r="A5" s="164" t="s">
        <v>4</v>
      </c>
      <c r="B5" s="164" t="s">
        <v>5</v>
      </c>
      <c r="C5" s="164" t="s">
        <v>6</v>
      </c>
      <c r="D5" s="164" t="s">
        <v>5</v>
      </c>
    </row>
    <row r="6" ht="17.25" customHeight="1" spans="1:4">
      <c r="A6" s="166" t="s">
        <v>7</v>
      </c>
      <c r="B6" s="81">
        <v>112562032.16</v>
      </c>
      <c r="C6" s="166" t="s">
        <v>8</v>
      </c>
      <c r="D6" s="81">
        <v>106196832.16</v>
      </c>
    </row>
    <row r="7" ht="17.25" customHeight="1" spans="1:4">
      <c r="A7" s="166" t="s">
        <v>9</v>
      </c>
      <c r="B7" s="81"/>
      <c r="C7" s="166" t="s">
        <v>10</v>
      </c>
      <c r="D7" s="81"/>
    </row>
    <row r="8" ht="17.25" customHeight="1" spans="1:4">
      <c r="A8" s="166" t="s">
        <v>11</v>
      </c>
      <c r="B8" s="81"/>
      <c r="C8" s="198" t="s">
        <v>12</v>
      </c>
      <c r="D8" s="81"/>
    </row>
    <row r="9" ht="17.25" customHeight="1" spans="1:4">
      <c r="A9" s="166" t="s">
        <v>13</v>
      </c>
      <c r="B9" s="81"/>
      <c r="C9" s="198" t="s">
        <v>14</v>
      </c>
      <c r="D9" s="81"/>
    </row>
    <row r="10" ht="17.25" customHeight="1" spans="1:4">
      <c r="A10" s="166" t="s">
        <v>15</v>
      </c>
      <c r="B10" s="81"/>
      <c r="C10" s="198" t="s">
        <v>16</v>
      </c>
      <c r="D10" s="81"/>
    </row>
    <row r="11" ht="17.25" customHeight="1" spans="1:4">
      <c r="A11" s="166" t="s">
        <v>17</v>
      </c>
      <c r="B11" s="81"/>
      <c r="C11" s="198" t="s">
        <v>18</v>
      </c>
      <c r="D11" s="81"/>
    </row>
    <row r="12" ht="17.25" customHeight="1" spans="1:4">
      <c r="A12" s="166" t="s">
        <v>19</v>
      </c>
      <c r="B12" s="81"/>
      <c r="C12" s="29" t="s">
        <v>20</v>
      </c>
      <c r="D12" s="81"/>
    </row>
    <row r="13" ht="17.25" customHeight="1" spans="1:4">
      <c r="A13" s="166" t="s">
        <v>21</v>
      </c>
      <c r="B13" s="81"/>
      <c r="C13" s="29" t="s">
        <v>22</v>
      </c>
      <c r="D13" s="81">
        <v>3415200</v>
      </c>
    </row>
    <row r="14" ht="17.25" customHeight="1" spans="1:4">
      <c r="A14" s="166" t="s">
        <v>23</v>
      </c>
      <c r="B14" s="81"/>
      <c r="C14" s="29" t="s">
        <v>24</v>
      </c>
      <c r="D14" s="81">
        <v>1350000</v>
      </c>
    </row>
    <row r="15" ht="17.25" customHeight="1" spans="1:4">
      <c r="A15" s="166" t="s">
        <v>25</v>
      </c>
      <c r="B15" s="81"/>
      <c r="C15" s="29" t="s">
        <v>26</v>
      </c>
      <c r="D15" s="81"/>
    </row>
    <row r="16" ht="17.25" customHeight="1" spans="1:4">
      <c r="A16" s="148"/>
      <c r="B16" s="81"/>
      <c r="C16" s="29" t="s">
        <v>27</v>
      </c>
      <c r="D16" s="81"/>
    </row>
    <row r="17" ht="17.25" customHeight="1" spans="1:4">
      <c r="A17" s="167"/>
      <c r="B17" s="81"/>
      <c r="C17" s="29" t="s">
        <v>28</v>
      </c>
      <c r="D17" s="81"/>
    </row>
    <row r="18" ht="17.25" customHeight="1" spans="1:4">
      <c r="A18" s="167"/>
      <c r="B18" s="81"/>
      <c r="C18" s="29" t="s">
        <v>29</v>
      </c>
      <c r="D18" s="81"/>
    </row>
    <row r="19" ht="17.25" customHeight="1" spans="1:4">
      <c r="A19" s="167"/>
      <c r="B19" s="81"/>
      <c r="C19" s="29" t="s">
        <v>30</v>
      </c>
      <c r="D19" s="81"/>
    </row>
    <row r="20" ht="17.25" customHeight="1" spans="1:4">
      <c r="A20" s="167"/>
      <c r="B20" s="81"/>
      <c r="C20" s="29" t="s">
        <v>31</v>
      </c>
      <c r="D20" s="81"/>
    </row>
    <row r="21" ht="17.25" customHeight="1" spans="1:4">
      <c r="A21" s="167"/>
      <c r="B21" s="81"/>
      <c r="C21" s="29" t="s">
        <v>32</v>
      </c>
      <c r="D21" s="81"/>
    </row>
    <row r="22" ht="17.25" customHeight="1" spans="1:4">
      <c r="A22" s="167"/>
      <c r="B22" s="81"/>
      <c r="C22" s="29" t="s">
        <v>33</v>
      </c>
      <c r="D22" s="81"/>
    </row>
    <row r="23" ht="17.25" customHeight="1" spans="1:4">
      <c r="A23" s="167"/>
      <c r="B23" s="81"/>
      <c r="C23" s="29" t="s">
        <v>34</v>
      </c>
      <c r="D23" s="81"/>
    </row>
    <row r="24" ht="17.25" customHeight="1" spans="1:4">
      <c r="A24" s="167"/>
      <c r="B24" s="81"/>
      <c r="C24" s="29" t="s">
        <v>35</v>
      </c>
      <c r="D24" s="81">
        <v>1600000</v>
      </c>
    </row>
    <row r="25" ht="17.25" customHeight="1" spans="1:4">
      <c r="A25" s="167"/>
      <c r="B25" s="81"/>
      <c r="C25" s="29" t="s">
        <v>36</v>
      </c>
      <c r="D25" s="81"/>
    </row>
    <row r="26" ht="17.25" customHeight="1" spans="1:4">
      <c r="A26" s="167"/>
      <c r="B26" s="81"/>
      <c r="C26" s="148" t="s">
        <v>37</v>
      </c>
      <c r="D26" s="81"/>
    </row>
    <row r="27" ht="17.25" customHeight="1" spans="1:4">
      <c r="A27" s="167"/>
      <c r="B27" s="81"/>
      <c r="C27" s="29" t="s">
        <v>38</v>
      </c>
      <c r="D27" s="81"/>
    </row>
    <row r="28" ht="16.5" customHeight="1" spans="1:4">
      <c r="A28" s="167"/>
      <c r="B28" s="81"/>
      <c r="C28" s="29" t="s">
        <v>39</v>
      </c>
      <c r="D28" s="81"/>
    </row>
    <row r="29" ht="16.5" customHeight="1" spans="1:4">
      <c r="A29" s="167"/>
      <c r="B29" s="81"/>
      <c r="C29" s="148" t="s">
        <v>40</v>
      </c>
      <c r="D29" s="81"/>
    </row>
    <row r="30" ht="17.25" customHeight="1" spans="1:4">
      <c r="A30" s="167"/>
      <c r="B30" s="81"/>
      <c r="C30" s="148" t="s">
        <v>41</v>
      </c>
      <c r="D30" s="81"/>
    </row>
    <row r="31" ht="17.25" customHeight="1" spans="1:4">
      <c r="A31" s="167"/>
      <c r="B31" s="81"/>
      <c r="C31" s="29" t="s">
        <v>42</v>
      </c>
      <c r="D31" s="81"/>
    </row>
    <row r="32" ht="16.5" customHeight="1" spans="1:4">
      <c r="A32" s="167" t="s">
        <v>43</v>
      </c>
      <c r="B32" s="81">
        <v>112562032.16</v>
      </c>
      <c r="C32" s="167" t="s">
        <v>44</v>
      </c>
      <c r="D32" s="81">
        <v>112562032.16</v>
      </c>
    </row>
    <row r="33" ht="16.5" customHeight="1" spans="1:4">
      <c r="A33" s="148" t="s">
        <v>45</v>
      </c>
      <c r="B33" s="81"/>
      <c r="C33" s="148" t="s">
        <v>46</v>
      </c>
      <c r="D33" s="81"/>
    </row>
    <row r="34" ht="16.5" customHeight="1" spans="1:4">
      <c r="A34" s="29" t="s">
        <v>47</v>
      </c>
      <c r="B34" s="81"/>
      <c r="C34" s="29" t="s">
        <v>47</v>
      </c>
      <c r="D34" s="81"/>
    </row>
    <row r="35" ht="16.5" customHeight="1" spans="1:4">
      <c r="A35" s="29" t="s">
        <v>48</v>
      </c>
      <c r="B35" s="81"/>
      <c r="C35" s="29" t="s">
        <v>49</v>
      </c>
      <c r="D35" s="81"/>
    </row>
    <row r="36" ht="16.5" customHeight="1" spans="1:4">
      <c r="A36" s="168" t="s">
        <v>50</v>
      </c>
      <c r="B36" s="81">
        <v>112562032.16</v>
      </c>
      <c r="C36" s="168" t="s">
        <v>51</v>
      </c>
      <c r="D36" s="81">
        <v>112562032.16</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C12" sqref="C12"/>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20">
        <v>1</v>
      </c>
      <c r="B1" s="121">
        <v>0</v>
      </c>
      <c r="C1" s="120">
        <v>1</v>
      </c>
      <c r="D1" s="122"/>
      <c r="E1" s="122"/>
      <c r="F1" s="119" t="s">
        <v>586</v>
      </c>
    </row>
    <row r="2" ht="42" customHeight="1" spans="1:6">
      <c r="A2" s="123" t="str">
        <f>"2026"&amp;"年部门政府性基金预算支出预算表"</f>
        <v>2026年部门政府性基金预算支出预算表</v>
      </c>
      <c r="B2" s="123" t="s">
        <v>587</v>
      </c>
      <c r="C2" s="124"/>
      <c r="D2" s="125"/>
      <c r="E2" s="125"/>
      <c r="F2" s="125"/>
    </row>
    <row r="3" ht="13.5" customHeight="1" spans="1:6">
      <c r="A3" s="13" t="str">
        <f>"单位名称："&amp;"昆明市五华区人民政府办公室"</f>
        <v>单位名称：昆明市五华区人民政府办公室</v>
      </c>
      <c r="B3" s="13" t="s">
        <v>588</v>
      </c>
      <c r="C3" s="120"/>
      <c r="D3" s="122"/>
      <c r="E3" s="122"/>
      <c r="F3" s="119" t="s">
        <v>1</v>
      </c>
    </row>
    <row r="4" ht="19.5" customHeight="1" spans="1:6">
      <c r="A4" s="126" t="s">
        <v>186</v>
      </c>
      <c r="B4" s="127" t="s">
        <v>73</v>
      </c>
      <c r="C4" s="126" t="s">
        <v>74</v>
      </c>
      <c r="D4" s="36" t="s">
        <v>589</v>
      </c>
      <c r="E4" s="37"/>
      <c r="F4" s="38"/>
    </row>
    <row r="5" ht="18.75" customHeight="1" spans="1:6">
      <c r="A5" s="128"/>
      <c r="B5" s="129"/>
      <c r="C5" s="128"/>
      <c r="D5" s="130" t="s">
        <v>55</v>
      </c>
      <c r="E5" s="36" t="s">
        <v>76</v>
      </c>
      <c r="F5" s="130" t="s">
        <v>77</v>
      </c>
    </row>
    <row r="6" ht="18.75" customHeight="1" spans="1:6">
      <c r="A6" s="70">
        <v>1</v>
      </c>
      <c r="B6" s="131" t="s">
        <v>84</v>
      </c>
      <c r="C6" s="70">
        <v>3</v>
      </c>
      <c r="D6" s="132">
        <v>4</v>
      </c>
      <c r="E6" s="132">
        <v>5</v>
      </c>
      <c r="F6" s="132">
        <v>6</v>
      </c>
    </row>
    <row r="7" ht="21" customHeight="1" spans="1:6">
      <c r="A7" s="27"/>
      <c r="B7" s="27"/>
      <c r="C7" s="27"/>
      <c r="D7" s="81"/>
      <c r="E7" s="81"/>
      <c r="F7" s="81"/>
    </row>
    <row r="8" ht="21" customHeight="1" spans="1:6">
      <c r="A8" s="27"/>
      <c r="B8" s="27"/>
      <c r="C8" s="27"/>
      <c r="D8" s="81"/>
      <c r="E8" s="81"/>
      <c r="F8" s="81"/>
    </row>
    <row r="9" ht="18.75" customHeight="1" spans="1:6">
      <c r="A9" s="133" t="s">
        <v>176</v>
      </c>
      <c r="B9" s="133" t="s">
        <v>176</v>
      </c>
      <c r="C9" s="134" t="s">
        <v>176</v>
      </c>
      <c r="D9" s="81" t="s">
        <v>590</v>
      </c>
      <c r="E9" s="81"/>
      <c r="F9" s="81"/>
    </row>
    <row r="10" customHeight="1" spans="1:1">
      <c r="A10" t="s">
        <v>591</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7"/>
  <sheetViews>
    <sheetView showZeros="0" workbookViewId="0">
      <selection activeCell="A1" sqref="A1"/>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2:19">
      <c r="B1" s="85"/>
      <c r="C1" s="85"/>
      <c r="R1" s="34"/>
      <c r="S1" s="34" t="s">
        <v>592</v>
      </c>
    </row>
    <row r="2" ht="41.25" customHeight="1" spans="1:19">
      <c r="A2" s="74" t="str">
        <f>"2026"&amp;"年部门政府采购预算表"</f>
        <v>2026年部门政府采购预算表</v>
      </c>
      <c r="B2" s="68"/>
      <c r="C2" s="68"/>
      <c r="D2" s="12"/>
      <c r="E2" s="12"/>
      <c r="F2" s="12"/>
      <c r="G2" s="12"/>
      <c r="H2" s="12"/>
      <c r="I2" s="12"/>
      <c r="J2" s="12"/>
      <c r="K2" s="12"/>
      <c r="L2" s="12"/>
      <c r="M2" s="68"/>
      <c r="N2" s="12"/>
      <c r="O2" s="12"/>
      <c r="P2" s="68"/>
      <c r="Q2" s="12"/>
      <c r="R2" s="68"/>
      <c r="S2" s="68"/>
    </row>
    <row r="3" ht="18.75" customHeight="1" spans="1:19">
      <c r="A3" s="112" t="str">
        <f>"单位名称："&amp;"昆明市五华区人民政府办公室"</f>
        <v>单位名称：昆明市五华区人民政府办公室</v>
      </c>
      <c r="B3" s="87"/>
      <c r="C3" s="87"/>
      <c r="D3" s="15"/>
      <c r="E3" s="15"/>
      <c r="F3" s="15"/>
      <c r="G3" s="15"/>
      <c r="H3" s="15"/>
      <c r="I3" s="15"/>
      <c r="J3" s="15"/>
      <c r="K3" s="15"/>
      <c r="L3" s="15"/>
      <c r="R3" s="35"/>
      <c r="S3" s="119" t="s">
        <v>1</v>
      </c>
    </row>
    <row r="4" ht="15.75" customHeight="1" spans="1:19">
      <c r="A4" s="17" t="s">
        <v>185</v>
      </c>
      <c r="B4" s="88" t="s">
        <v>186</v>
      </c>
      <c r="C4" s="88" t="s">
        <v>593</v>
      </c>
      <c r="D4" s="89" t="s">
        <v>594</v>
      </c>
      <c r="E4" s="89" t="s">
        <v>595</v>
      </c>
      <c r="F4" s="89" t="s">
        <v>596</v>
      </c>
      <c r="G4" s="89" t="s">
        <v>597</v>
      </c>
      <c r="H4" s="89" t="s">
        <v>598</v>
      </c>
      <c r="I4" s="102" t="s">
        <v>193</v>
      </c>
      <c r="J4" s="102"/>
      <c r="K4" s="102"/>
      <c r="L4" s="102"/>
      <c r="M4" s="103"/>
      <c r="N4" s="102"/>
      <c r="O4" s="102"/>
      <c r="P4" s="82"/>
      <c r="Q4" s="102"/>
      <c r="R4" s="103"/>
      <c r="S4" s="83"/>
    </row>
    <row r="5" ht="17.25" customHeight="1" spans="1:19">
      <c r="A5" s="20"/>
      <c r="B5" s="90"/>
      <c r="C5" s="90"/>
      <c r="D5" s="91"/>
      <c r="E5" s="91"/>
      <c r="F5" s="91"/>
      <c r="G5" s="91"/>
      <c r="H5" s="91"/>
      <c r="I5" s="91" t="s">
        <v>55</v>
      </c>
      <c r="J5" s="91" t="s">
        <v>58</v>
      </c>
      <c r="K5" s="91" t="s">
        <v>599</v>
      </c>
      <c r="L5" s="91" t="s">
        <v>600</v>
      </c>
      <c r="M5" s="104" t="s">
        <v>601</v>
      </c>
      <c r="N5" s="105" t="s">
        <v>602</v>
      </c>
      <c r="O5" s="105"/>
      <c r="P5" s="110"/>
      <c r="Q5" s="105"/>
      <c r="R5" s="111"/>
      <c r="S5" s="92"/>
    </row>
    <row r="6" ht="54" customHeight="1" spans="1:19">
      <c r="A6" s="23"/>
      <c r="B6" s="92"/>
      <c r="C6" s="92"/>
      <c r="D6" s="93"/>
      <c r="E6" s="93"/>
      <c r="F6" s="93"/>
      <c r="G6" s="93"/>
      <c r="H6" s="93"/>
      <c r="I6" s="93"/>
      <c r="J6" s="93" t="s">
        <v>57</v>
      </c>
      <c r="K6" s="93"/>
      <c r="L6" s="93"/>
      <c r="M6" s="106"/>
      <c r="N6" s="93" t="s">
        <v>57</v>
      </c>
      <c r="O6" s="93" t="s">
        <v>64</v>
      </c>
      <c r="P6" s="92" t="s">
        <v>65</v>
      </c>
      <c r="Q6" s="93" t="s">
        <v>66</v>
      </c>
      <c r="R6" s="106" t="s">
        <v>67</v>
      </c>
      <c r="S6" s="92" t="s">
        <v>68</v>
      </c>
    </row>
    <row r="7" ht="18" customHeight="1" spans="1:19">
      <c r="A7" s="113">
        <v>1</v>
      </c>
      <c r="B7" s="113" t="s">
        <v>84</v>
      </c>
      <c r="C7" s="114">
        <v>3</v>
      </c>
      <c r="D7" s="114">
        <v>4</v>
      </c>
      <c r="E7" s="113">
        <v>5</v>
      </c>
      <c r="F7" s="113">
        <v>6</v>
      </c>
      <c r="G7" s="113">
        <v>7</v>
      </c>
      <c r="H7" s="113">
        <v>8</v>
      </c>
      <c r="I7" s="113">
        <v>9</v>
      </c>
      <c r="J7" s="113">
        <v>10</v>
      </c>
      <c r="K7" s="113">
        <v>11</v>
      </c>
      <c r="L7" s="113">
        <v>12</v>
      </c>
      <c r="M7" s="113">
        <v>13</v>
      </c>
      <c r="N7" s="113">
        <v>14</v>
      </c>
      <c r="O7" s="113">
        <v>15</v>
      </c>
      <c r="P7" s="113">
        <v>16</v>
      </c>
      <c r="Q7" s="113">
        <v>17</v>
      </c>
      <c r="R7" s="113">
        <v>18</v>
      </c>
      <c r="S7" s="113">
        <v>19</v>
      </c>
    </row>
    <row r="8" ht="21" customHeight="1" spans="1:19">
      <c r="A8" s="94" t="s">
        <v>70</v>
      </c>
      <c r="B8" s="95" t="s">
        <v>70</v>
      </c>
      <c r="C8" s="95" t="s">
        <v>230</v>
      </c>
      <c r="D8" s="96" t="s">
        <v>603</v>
      </c>
      <c r="E8" s="96" t="s">
        <v>604</v>
      </c>
      <c r="F8" s="96" t="s">
        <v>556</v>
      </c>
      <c r="G8" s="115">
        <v>1</v>
      </c>
      <c r="H8" s="81"/>
      <c r="I8" s="81">
        <v>100000</v>
      </c>
      <c r="J8" s="81">
        <v>100000</v>
      </c>
      <c r="K8" s="81"/>
      <c r="L8" s="81"/>
      <c r="M8" s="81"/>
      <c r="N8" s="81"/>
      <c r="O8" s="81"/>
      <c r="P8" s="81"/>
      <c r="Q8" s="81"/>
      <c r="R8" s="81"/>
      <c r="S8" s="81"/>
    </row>
    <row r="9" ht="21" customHeight="1" spans="1:19">
      <c r="A9" s="94" t="s">
        <v>70</v>
      </c>
      <c r="B9" s="95" t="s">
        <v>70</v>
      </c>
      <c r="C9" s="95" t="s">
        <v>230</v>
      </c>
      <c r="D9" s="96" t="s">
        <v>605</v>
      </c>
      <c r="E9" s="96" t="s">
        <v>604</v>
      </c>
      <c r="F9" s="96" t="s">
        <v>556</v>
      </c>
      <c r="G9" s="115">
        <v>1</v>
      </c>
      <c r="H9" s="81"/>
      <c r="I9" s="81">
        <v>200000</v>
      </c>
      <c r="J9" s="81">
        <v>200000</v>
      </c>
      <c r="K9" s="81"/>
      <c r="L9" s="81"/>
      <c r="M9" s="81"/>
      <c r="N9" s="81"/>
      <c r="O9" s="81"/>
      <c r="P9" s="81"/>
      <c r="Q9" s="81"/>
      <c r="R9" s="81"/>
      <c r="S9" s="81"/>
    </row>
    <row r="10" ht="21" customHeight="1" spans="1:19">
      <c r="A10" s="94" t="s">
        <v>70</v>
      </c>
      <c r="B10" s="95" t="s">
        <v>70</v>
      </c>
      <c r="C10" s="95" t="s">
        <v>230</v>
      </c>
      <c r="D10" s="96" t="s">
        <v>606</v>
      </c>
      <c r="E10" s="96" t="s">
        <v>607</v>
      </c>
      <c r="F10" s="96" t="s">
        <v>556</v>
      </c>
      <c r="G10" s="115">
        <v>1</v>
      </c>
      <c r="H10" s="81">
        <v>56826.8</v>
      </c>
      <c r="I10" s="81">
        <v>56826.8</v>
      </c>
      <c r="J10" s="81">
        <v>56826.8</v>
      </c>
      <c r="K10" s="81"/>
      <c r="L10" s="81"/>
      <c r="M10" s="81"/>
      <c r="N10" s="81"/>
      <c r="O10" s="81"/>
      <c r="P10" s="81"/>
      <c r="Q10" s="81"/>
      <c r="R10" s="81"/>
      <c r="S10" s="81"/>
    </row>
    <row r="11" ht="21" customHeight="1" spans="1:19">
      <c r="A11" s="94" t="s">
        <v>70</v>
      </c>
      <c r="B11" s="95" t="s">
        <v>70</v>
      </c>
      <c r="C11" s="95" t="s">
        <v>230</v>
      </c>
      <c r="D11" s="96" t="s">
        <v>608</v>
      </c>
      <c r="E11" s="96" t="s">
        <v>607</v>
      </c>
      <c r="F11" s="96" t="s">
        <v>556</v>
      </c>
      <c r="G11" s="115">
        <v>1</v>
      </c>
      <c r="H11" s="81">
        <v>200000</v>
      </c>
      <c r="I11" s="81">
        <v>200000</v>
      </c>
      <c r="J11" s="81">
        <v>200000</v>
      </c>
      <c r="K11" s="81"/>
      <c r="L11" s="81"/>
      <c r="M11" s="81"/>
      <c r="N11" s="81"/>
      <c r="O11" s="81"/>
      <c r="P11" s="81"/>
      <c r="Q11" s="81"/>
      <c r="R11" s="81"/>
      <c r="S11" s="81"/>
    </row>
    <row r="12" ht="21" customHeight="1" spans="1:19">
      <c r="A12" s="94" t="s">
        <v>70</v>
      </c>
      <c r="B12" s="95" t="s">
        <v>70</v>
      </c>
      <c r="C12" s="95" t="s">
        <v>230</v>
      </c>
      <c r="D12" s="96" t="s">
        <v>609</v>
      </c>
      <c r="E12" s="96" t="s">
        <v>610</v>
      </c>
      <c r="F12" s="96" t="s">
        <v>556</v>
      </c>
      <c r="G12" s="115">
        <v>1</v>
      </c>
      <c r="H12" s="81"/>
      <c r="I12" s="81">
        <v>50913.18</v>
      </c>
      <c r="J12" s="81">
        <v>50913.18</v>
      </c>
      <c r="K12" s="81"/>
      <c r="L12" s="81"/>
      <c r="M12" s="81"/>
      <c r="N12" s="81"/>
      <c r="O12" s="81"/>
      <c r="P12" s="81"/>
      <c r="Q12" s="81"/>
      <c r="R12" s="81"/>
      <c r="S12" s="81"/>
    </row>
    <row r="13" ht="21" customHeight="1" spans="1:19">
      <c r="A13" s="94" t="s">
        <v>70</v>
      </c>
      <c r="B13" s="95" t="s">
        <v>70</v>
      </c>
      <c r="C13" s="95" t="s">
        <v>230</v>
      </c>
      <c r="D13" s="96" t="s">
        <v>611</v>
      </c>
      <c r="E13" s="96" t="s">
        <v>610</v>
      </c>
      <c r="F13" s="96" t="s">
        <v>556</v>
      </c>
      <c r="G13" s="115">
        <v>1</v>
      </c>
      <c r="H13" s="81"/>
      <c r="I13" s="81">
        <v>80000</v>
      </c>
      <c r="J13" s="81">
        <v>80000</v>
      </c>
      <c r="K13" s="81"/>
      <c r="L13" s="81"/>
      <c r="M13" s="81"/>
      <c r="N13" s="81"/>
      <c r="O13" s="81"/>
      <c r="P13" s="81"/>
      <c r="Q13" s="81"/>
      <c r="R13" s="81"/>
      <c r="S13" s="81"/>
    </row>
    <row r="14" ht="21" customHeight="1" spans="1:19">
      <c r="A14" s="94" t="s">
        <v>70</v>
      </c>
      <c r="B14" s="95" t="s">
        <v>70</v>
      </c>
      <c r="C14" s="95" t="s">
        <v>288</v>
      </c>
      <c r="D14" s="96" t="s">
        <v>612</v>
      </c>
      <c r="E14" s="96" t="s">
        <v>613</v>
      </c>
      <c r="F14" s="96" t="s">
        <v>563</v>
      </c>
      <c r="G14" s="115">
        <v>1</v>
      </c>
      <c r="H14" s="81">
        <v>100000</v>
      </c>
      <c r="I14" s="81">
        <v>100000</v>
      </c>
      <c r="J14" s="81">
        <v>100000</v>
      </c>
      <c r="K14" s="81"/>
      <c r="L14" s="81"/>
      <c r="M14" s="81"/>
      <c r="N14" s="81"/>
      <c r="O14" s="81"/>
      <c r="P14" s="81"/>
      <c r="Q14" s="81"/>
      <c r="R14" s="81"/>
      <c r="S14" s="81"/>
    </row>
    <row r="15" ht="21" customHeight="1" spans="1:19">
      <c r="A15" s="94" t="s">
        <v>70</v>
      </c>
      <c r="B15" s="95" t="s">
        <v>70</v>
      </c>
      <c r="C15" s="95" t="s">
        <v>296</v>
      </c>
      <c r="D15" s="96" t="s">
        <v>614</v>
      </c>
      <c r="E15" s="96" t="s">
        <v>615</v>
      </c>
      <c r="F15" s="96" t="s">
        <v>556</v>
      </c>
      <c r="G15" s="115">
        <v>1</v>
      </c>
      <c r="H15" s="81">
        <v>1000000</v>
      </c>
      <c r="I15" s="81">
        <v>1000000</v>
      </c>
      <c r="J15" s="81">
        <v>1000000</v>
      </c>
      <c r="K15" s="81"/>
      <c r="L15" s="81"/>
      <c r="M15" s="81"/>
      <c r="N15" s="81"/>
      <c r="O15" s="81"/>
      <c r="P15" s="81"/>
      <c r="Q15" s="81"/>
      <c r="R15" s="81"/>
      <c r="S15" s="81"/>
    </row>
    <row r="16" ht="21" customHeight="1" spans="1:19">
      <c r="A16" s="97" t="s">
        <v>176</v>
      </c>
      <c r="B16" s="98"/>
      <c r="C16" s="98"/>
      <c r="D16" s="99"/>
      <c r="E16" s="99"/>
      <c r="F16" s="99"/>
      <c r="G16" s="116"/>
      <c r="H16" s="81">
        <v>1356826.8</v>
      </c>
      <c r="I16" s="81">
        <v>1787739.98</v>
      </c>
      <c r="J16" s="81">
        <v>1787739.98</v>
      </c>
      <c r="K16" s="81"/>
      <c r="L16" s="81"/>
      <c r="M16" s="81"/>
      <c r="N16" s="81"/>
      <c r="O16" s="81"/>
      <c r="P16" s="81"/>
      <c r="Q16" s="81"/>
      <c r="R16" s="81"/>
      <c r="S16" s="81"/>
    </row>
    <row r="17" ht="21" customHeight="1" spans="1:19">
      <c r="A17" s="112" t="s">
        <v>616</v>
      </c>
      <c r="B17" s="13"/>
      <c r="C17" s="13"/>
      <c r="D17" s="112"/>
      <c r="E17" s="112"/>
      <c r="F17" s="112"/>
      <c r="G17" s="117"/>
      <c r="H17" s="118"/>
      <c r="I17" s="118"/>
      <c r="J17" s="118"/>
      <c r="K17" s="118"/>
      <c r="L17" s="118"/>
      <c r="M17" s="118"/>
      <c r="N17" s="118"/>
      <c r="O17" s="118"/>
      <c r="P17" s="118"/>
      <c r="Q17" s="118"/>
      <c r="R17" s="118"/>
      <c r="S17" s="118"/>
    </row>
  </sheetData>
  <mergeCells count="19">
    <mergeCell ref="A2:S2"/>
    <mergeCell ref="A3:H3"/>
    <mergeCell ref="I4:S4"/>
    <mergeCell ref="N5:S5"/>
    <mergeCell ref="A16:G16"/>
    <mergeCell ref="A17:S17"/>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7"/>
  <sheetViews>
    <sheetView showZeros="0" workbookViewId="0">
      <selection activeCell="A1" sqref="A1"/>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78"/>
      <c r="B1" s="85"/>
      <c r="C1" s="85"/>
      <c r="D1" s="85"/>
      <c r="E1" s="85"/>
      <c r="F1" s="85"/>
      <c r="G1" s="85"/>
      <c r="H1" s="78"/>
      <c r="I1" s="78"/>
      <c r="J1" s="78"/>
      <c r="K1" s="78"/>
      <c r="L1" s="78"/>
      <c r="M1" s="78"/>
      <c r="N1" s="100"/>
      <c r="O1" s="78"/>
      <c r="P1" s="78"/>
      <c r="Q1" s="85"/>
      <c r="R1" s="78"/>
      <c r="S1" s="108"/>
      <c r="T1" s="108" t="s">
        <v>617</v>
      </c>
    </row>
    <row r="2" ht="41.25" customHeight="1" spans="1:20">
      <c r="A2" s="74" t="str">
        <f>"2026"&amp;"年部门政府购买服务预算表"</f>
        <v>2026年部门政府购买服务预算表</v>
      </c>
      <c r="B2" s="68"/>
      <c r="C2" s="68"/>
      <c r="D2" s="68"/>
      <c r="E2" s="68"/>
      <c r="F2" s="68"/>
      <c r="G2" s="68"/>
      <c r="H2" s="86"/>
      <c r="I2" s="86"/>
      <c r="J2" s="86"/>
      <c r="K2" s="86"/>
      <c r="L2" s="86"/>
      <c r="M2" s="86"/>
      <c r="N2" s="101"/>
      <c r="O2" s="86"/>
      <c r="P2" s="86"/>
      <c r="Q2" s="68"/>
      <c r="R2" s="86"/>
      <c r="S2" s="101"/>
      <c r="T2" s="68"/>
    </row>
    <row r="3" ht="22.5" customHeight="1" spans="1:20">
      <c r="A3" s="75" t="str">
        <f>"单位名称："&amp;"昆明市五华区人民政府办公室"</f>
        <v>单位名称：昆明市五华区人民政府办公室</v>
      </c>
      <c r="B3" s="87"/>
      <c r="C3" s="87"/>
      <c r="D3" s="87"/>
      <c r="E3" s="87"/>
      <c r="F3" s="87"/>
      <c r="G3" s="87"/>
      <c r="H3" s="76"/>
      <c r="I3" s="76"/>
      <c r="J3" s="76"/>
      <c r="K3" s="76"/>
      <c r="L3" s="76"/>
      <c r="M3" s="76"/>
      <c r="N3" s="100"/>
      <c r="O3" s="78"/>
      <c r="P3" s="78"/>
      <c r="Q3" s="85"/>
      <c r="R3" s="78"/>
      <c r="S3" s="109"/>
      <c r="T3" s="108" t="s">
        <v>1</v>
      </c>
    </row>
    <row r="4" ht="24" customHeight="1" spans="1:20">
      <c r="A4" s="17" t="s">
        <v>185</v>
      </c>
      <c r="B4" s="88" t="s">
        <v>186</v>
      </c>
      <c r="C4" s="88" t="s">
        <v>593</v>
      </c>
      <c r="D4" s="88" t="s">
        <v>618</v>
      </c>
      <c r="E4" s="88" t="s">
        <v>619</v>
      </c>
      <c r="F4" s="88" t="s">
        <v>620</v>
      </c>
      <c r="G4" s="88" t="s">
        <v>621</v>
      </c>
      <c r="H4" s="89" t="s">
        <v>622</v>
      </c>
      <c r="I4" s="89" t="s">
        <v>623</v>
      </c>
      <c r="J4" s="102" t="s">
        <v>193</v>
      </c>
      <c r="K4" s="102"/>
      <c r="L4" s="102"/>
      <c r="M4" s="102"/>
      <c r="N4" s="103"/>
      <c r="O4" s="102"/>
      <c r="P4" s="102"/>
      <c r="Q4" s="82"/>
      <c r="R4" s="102"/>
      <c r="S4" s="103"/>
      <c r="T4" s="83"/>
    </row>
    <row r="5" ht="24" customHeight="1" spans="1:20">
      <c r="A5" s="20"/>
      <c r="B5" s="90"/>
      <c r="C5" s="90"/>
      <c r="D5" s="90"/>
      <c r="E5" s="90"/>
      <c r="F5" s="90"/>
      <c r="G5" s="90"/>
      <c r="H5" s="91"/>
      <c r="I5" s="91"/>
      <c r="J5" s="91" t="s">
        <v>55</v>
      </c>
      <c r="K5" s="91" t="s">
        <v>58</v>
      </c>
      <c r="L5" s="91" t="s">
        <v>599</v>
      </c>
      <c r="M5" s="91" t="s">
        <v>600</v>
      </c>
      <c r="N5" s="104" t="s">
        <v>601</v>
      </c>
      <c r="O5" s="105" t="s">
        <v>602</v>
      </c>
      <c r="P5" s="105"/>
      <c r="Q5" s="110"/>
      <c r="R5" s="105"/>
      <c r="S5" s="111"/>
      <c r="T5" s="92"/>
    </row>
    <row r="6" ht="54" customHeight="1" spans="1:20">
      <c r="A6" s="23"/>
      <c r="B6" s="92"/>
      <c r="C6" s="92"/>
      <c r="D6" s="92"/>
      <c r="E6" s="92"/>
      <c r="F6" s="92"/>
      <c r="G6" s="92"/>
      <c r="H6" s="93"/>
      <c r="I6" s="93"/>
      <c r="J6" s="93"/>
      <c r="K6" s="93" t="s">
        <v>57</v>
      </c>
      <c r="L6" s="93"/>
      <c r="M6" s="93"/>
      <c r="N6" s="106"/>
      <c r="O6" s="93" t="s">
        <v>57</v>
      </c>
      <c r="P6" s="93" t="s">
        <v>64</v>
      </c>
      <c r="Q6" s="92" t="s">
        <v>65</v>
      </c>
      <c r="R6" s="93" t="s">
        <v>66</v>
      </c>
      <c r="S6" s="106" t="s">
        <v>67</v>
      </c>
      <c r="T6" s="92" t="s">
        <v>68</v>
      </c>
    </row>
    <row r="7" ht="17.25" customHeight="1" spans="1:20">
      <c r="A7" s="24">
        <v>1</v>
      </c>
      <c r="B7" s="92">
        <v>2</v>
      </c>
      <c r="C7" s="24">
        <v>3</v>
      </c>
      <c r="D7" s="24">
        <v>4</v>
      </c>
      <c r="E7" s="92">
        <v>5</v>
      </c>
      <c r="F7" s="24">
        <v>6</v>
      </c>
      <c r="G7" s="24">
        <v>7</v>
      </c>
      <c r="H7" s="92">
        <v>8</v>
      </c>
      <c r="I7" s="24">
        <v>9</v>
      </c>
      <c r="J7" s="24">
        <v>10</v>
      </c>
      <c r="K7" s="92">
        <v>11</v>
      </c>
      <c r="L7" s="24">
        <v>12</v>
      </c>
      <c r="M7" s="24">
        <v>13</v>
      </c>
      <c r="N7" s="92">
        <v>14</v>
      </c>
      <c r="O7" s="24">
        <v>15</v>
      </c>
      <c r="P7" s="24">
        <v>16</v>
      </c>
      <c r="Q7" s="92">
        <v>17</v>
      </c>
      <c r="R7" s="24">
        <v>18</v>
      </c>
      <c r="S7" s="24">
        <v>19</v>
      </c>
      <c r="T7" s="24">
        <v>20</v>
      </c>
    </row>
    <row r="8" ht="21" customHeight="1" spans="1:20">
      <c r="A8" s="94" t="s">
        <v>70</v>
      </c>
      <c r="B8" s="95" t="s">
        <v>70</v>
      </c>
      <c r="C8" s="95" t="s">
        <v>230</v>
      </c>
      <c r="D8" s="95" t="s">
        <v>624</v>
      </c>
      <c r="E8" s="95" t="s">
        <v>625</v>
      </c>
      <c r="F8" s="95" t="s">
        <v>76</v>
      </c>
      <c r="G8" s="95" t="s">
        <v>626</v>
      </c>
      <c r="H8" s="96" t="s">
        <v>99</v>
      </c>
      <c r="I8" s="96" t="s">
        <v>609</v>
      </c>
      <c r="J8" s="81">
        <v>50913.18</v>
      </c>
      <c r="K8" s="81">
        <v>50913.18</v>
      </c>
      <c r="L8" s="81"/>
      <c r="M8" s="81"/>
      <c r="N8" s="81"/>
      <c r="O8" s="81"/>
      <c r="P8" s="81"/>
      <c r="Q8" s="81"/>
      <c r="R8" s="81"/>
      <c r="S8" s="81"/>
      <c r="T8" s="81"/>
    </row>
    <row r="9" ht="21" customHeight="1" spans="1:20">
      <c r="A9" s="94" t="s">
        <v>70</v>
      </c>
      <c r="B9" s="95" t="s">
        <v>70</v>
      </c>
      <c r="C9" s="95" t="s">
        <v>230</v>
      </c>
      <c r="D9" s="95" t="s">
        <v>627</v>
      </c>
      <c r="E9" s="95" t="s">
        <v>625</v>
      </c>
      <c r="F9" s="95" t="s">
        <v>76</v>
      </c>
      <c r="G9" s="95" t="s">
        <v>626</v>
      </c>
      <c r="H9" s="96" t="s">
        <v>99</v>
      </c>
      <c r="I9" s="96" t="s">
        <v>627</v>
      </c>
      <c r="J9" s="81">
        <v>80000</v>
      </c>
      <c r="K9" s="81">
        <v>80000</v>
      </c>
      <c r="L9" s="81"/>
      <c r="M9" s="81"/>
      <c r="N9" s="81"/>
      <c r="O9" s="81"/>
      <c r="P9" s="81"/>
      <c r="Q9" s="81"/>
      <c r="R9" s="81"/>
      <c r="S9" s="81"/>
      <c r="T9" s="81"/>
    </row>
    <row r="10" ht="21" customHeight="1" spans="1:20">
      <c r="A10" s="94" t="s">
        <v>70</v>
      </c>
      <c r="B10" s="95" t="s">
        <v>70</v>
      </c>
      <c r="C10" s="95" t="s">
        <v>230</v>
      </c>
      <c r="D10" s="95" t="s">
        <v>606</v>
      </c>
      <c r="E10" s="95" t="s">
        <v>628</v>
      </c>
      <c r="F10" s="95" t="s">
        <v>76</v>
      </c>
      <c r="G10" s="95" t="s">
        <v>629</v>
      </c>
      <c r="H10" s="96" t="s">
        <v>99</v>
      </c>
      <c r="I10" s="96" t="s">
        <v>606</v>
      </c>
      <c r="J10" s="81">
        <v>56826.8</v>
      </c>
      <c r="K10" s="81">
        <v>56826.8</v>
      </c>
      <c r="L10" s="81"/>
      <c r="M10" s="81"/>
      <c r="N10" s="81"/>
      <c r="O10" s="81"/>
      <c r="P10" s="81"/>
      <c r="Q10" s="81"/>
      <c r="R10" s="81"/>
      <c r="S10" s="81"/>
      <c r="T10" s="81"/>
    </row>
    <row r="11" ht="21" customHeight="1" spans="1:20">
      <c r="A11" s="94" t="s">
        <v>70</v>
      </c>
      <c r="B11" s="95" t="s">
        <v>70</v>
      </c>
      <c r="C11" s="95" t="s">
        <v>230</v>
      </c>
      <c r="D11" s="95" t="s">
        <v>630</v>
      </c>
      <c r="E11" s="95" t="s">
        <v>628</v>
      </c>
      <c r="F11" s="95" t="s">
        <v>76</v>
      </c>
      <c r="G11" s="95" t="s">
        <v>629</v>
      </c>
      <c r="H11" s="96" t="s">
        <v>99</v>
      </c>
      <c r="I11" s="96" t="s">
        <v>608</v>
      </c>
      <c r="J11" s="81">
        <v>200000</v>
      </c>
      <c r="K11" s="81">
        <v>200000</v>
      </c>
      <c r="L11" s="81"/>
      <c r="M11" s="81"/>
      <c r="N11" s="81"/>
      <c r="O11" s="81"/>
      <c r="P11" s="81"/>
      <c r="Q11" s="81"/>
      <c r="R11" s="81"/>
      <c r="S11" s="81"/>
      <c r="T11" s="81"/>
    </row>
    <row r="12" ht="21" customHeight="1" spans="1:20">
      <c r="A12" s="94" t="s">
        <v>70</v>
      </c>
      <c r="B12" s="95" t="s">
        <v>70</v>
      </c>
      <c r="C12" s="95" t="s">
        <v>296</v>
      </c>
      <c r="D12" s="95" t="s">
        <v>631</v>
      </c>
      <c r="E12" s="95" t="s">
        <v>632</v>
      </c>
      <c r="F12" s="95" t="s">
        <v>77</v>
      </c>
      <c r="G12" s="95" t="s">
        <v>626</v>
      </c>
      <c r="H12" s="96" t="s">
        <v>99</v>
      </c>
      <c r="I12" s="96" t="s">
        <v>633</v>
      </c>
      <c r="J12" s="81">
        <v>69600</v>
      </c>
      <c r="K12" s="81">
        <v>69600</v>
      </c>
      <c r="L12" s="81"/>
      <c r="M12" s="81"/>
      <c r="N12" s="81"/>
      <c r="O12" s="81"/>
      <c r="P12" s="81"/>
      <c r="Q12" s="81"/>
      <c r="R12" s="81"/>
      <c r="S12" s="81"/>
      <c r="T12" s="81"/>
    </row>
    <row r="13" ht="21" customHeight="1" spans="1:20">
      <c r="A13" s="94" t="s">
        <v>70</v>
      </c>
      <c r="B13" s="95" t="s">
        <v>70</v>
      </c>
      <c r="C13" s="95" t="s">
        <v>296</v>
      </c>
      <c r="D13" s="95" t="s">
        <v>631</v>
      </c>
      <c r="E13" s="95" t="s">
        <v>632</v>
      </c>
      <c r="F13" s="95" t="s">
        <v>77</v>
      </c>
      <c r="G13" s="95" t="s">
        <v>626</v>
      </c>
      <c r="H13" s="96" t="s">
        <v>99</v>
      </c>
      <c r="I13" s="96" t="s">
        <v>634</v>
      </c>
      <c r="J13" s="81">
        <v>20000</v>
      </c>
      <c r="K13" s="81">
        <v>20000</v>
      </c>
      <c r="L13" s="81"/>
      <c r="M13" s="81"/>
      <c r="N13" s="81"/>
      <c r="O13" s="81"/>
      <c r="P13" s="81"/>
      <c r="Q13" s="81"/>
      <c r="R13" s="81"/>
      <c r="S13" s="81"/>
      <c r="T13" s="81"/>
    </row>
    <row r="14" ht="21" customHeight="1" spans="1:20">
      <c r="A14" s="94" t="s">
        <v>70</v>
      </c>
      <c r="B14" s="95" t="s">
        <v>70</v>
      </c>
      <c r="C14" s="95" t="s">
        <v>296</v>
      </c>
      <c r="D14" s="95" t="s">
        <v>631</v>
      </c>
      <c r="E14" s="95" t="s">
        <v>632</v>
      </c>
      <c r="F14" s="95" t="s">
        <v>77</v>
      </c>
      <c r="G14" s="95" t="s">
        <v>626</v>
      </c>
      <c r="H14" s="96" t="s">
        <v>99</v>
      </c>
      <c r="I14" s="96" t="s">
        <v>635</v>
      </c>
      <c r="J14" s="81">
        <v>45000</v>
      </c>
      <c r="K14" s="81">
        <v>45000</v>
      </c>
      <c r="L14" s="81"/>
      <c r="M14" s="81"/>
      <c r="N14" s="81"/>
      <c r="O14" s="81"/>
      <c r="P14" s="81"/>
      <c r="Q14" s="81"/>
      <c r="R14" s="81"/>
      <c r="S14" s="81"/>
      <c r="T14" s="81"/>
    </row>
    <row r="15" ht="21" customHeight="1" spans="1:20">
      <c r="A15" s="94" t="s">
        <v>70</v>
      </c>
      <c r="B15" s="95" t="s">
        <v>70</v>
      </c>
      <c r="C15" s="95" t="s">
        <v>296</v>
      </c>
      <c r="D15" s="95" t="s">
        <v>636</v>
      </c>
      <c r="E15" s="95" t="s">
        <v>637</v>
      </c>
      <c r="F15" s="95" t="s">
        <v>77</v>
      </c>
      <c r="G15" s="95" t="s">
        <v>629</v>
      </c>
      <c r="H15" s="96" t="s">
        <v>99</v>
      </c>
      <c r="I15" s="96" t="s">
        <v>638</v>
      </c>
      <c r="J15" s="81">
        <v>26000</v>
      </c>
      <c r="K15" s="81">
        <v>26000</v>
      </c>
      <c r="L15" s="81"/>
      <c r="M15" s="81"/>
      <c r="N15" s="81"/>
      <c r="O15" s="81"/>
      <c r="P15" s="81"/>
      <c r="Q15" s="81"/>
      <c r="R15" s="81"/>
      <c r="S15" s="81"/>
      <c r="T15" s="81"/>
    </row>
    <row r="16" ht="21" customHeight="1" spans="1:20">
      <c r="A16" s="94" t="s">
        <v>70</v>
      </c>
      <c r="B16" s="95" t="s">
        <v>70</v>
      </c>
      <c r="C16" s="95" t="s">
        <v>296</v>
      </c>
      <c r="D16" s="95" t="s">
        <v>639</v>
      </c>
      <c r="E16" s="95" t="s">
        <v>628</v>
      </c>
      <c r="F16" s="95" t="s">
        <v>77</v>
      </c>
      <c r="G16" s="95" t="s">
        <v>629</v>
      </c>
      <c r="H16" s="96" t="s">
        <v>99</v>
      </c>
      <c r="I16" s="96" t="s">
        <v>640</v>
      </c>
      <c r="J16" s="81">
        <v>537800</v>
      </c>
      <c r="K16" s="81">
        <v>537800</v>
      </c>
      <c r="L16" s="81"/>
      <c r="M16" s="81"/>
      <c r="N16" s="81"/>
      <c r="O16" s="81"/>
      <c r="P16" s="81"/>
      <c r="Q16" s="81"/>
      <c r="R16" s="81"/>
      <c r="S16" s="81"/>
      <c r="T16" s="81"/>
    </row>
    <row r="17" ht="21" customHeight="1" spans="1:20">
      <c r="A17" s="97" t="s">
        <v>176</v>
      </c>
      <c r="B17" s="98"/>
      <c r="C17" s="98"/>
      <c r="D17" s="98"/>
      <c r="E17" s="98"/>
      <c r="F17" s="98"/>
      <c r="G17" s="98"/>
      <c r="H17" s="99"/>
      <c r="I17" s="107"/>
      <c r="J17" s="81">
        <v>1086139.98</v>
      </c>
      <c r="K17" s="81">
        <v>1086139.98</v>
      </c>
      <c r="L17" s="81"/>
      <c r="M17" s="81"/>
      <c r="N17" s="81"/>
      <c r="O17" s="81"/>
      <c r="P17" s="81"/>
      <c r="Q17" s="81"/>
      <c r="R17" s="81"/>
      <c r="S17" s="81"/>
      <c r="T17" s="81"/>
    </row>
  </sheetData>
  <mergeCells count="19">
    <mergeCell ref="A2:T2"/>
    <mergeCell ref="A3:I3"/>
    <mergeCell ref="J4:T4"/>
    <mergeCell ref="O5:T5"/>
    <mergeCell ref="A17:I17"/>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A9" sqref="A9"/>
    </sheetView>
  </sheetViews>
  <sheetFormatPr defaultColWidth="9.14166666666667" defaultRowHeight="14.25" customHeight="1"/>
  <cols>
    <col min="1" max="1" width="37.7083333333333" customWidth="1"/>
    <col min="2" max="24" width="20" customWidth="1"/>
  </cols>
  <sheetData>
    <row r="1" ht="17.25" customHeight="1" spans="4:24">
      <c r="D1" s="73"/>
      <c r="W1" s="34"/>
      <c r="X1" s="34" t="s">
        <v>641</v>
      </c>
    </row>
    <row r="2" ht="41.25" customHeight="1" spans="1:24">
      <c r="A2" s="74" t="str">
        <f>"2026"&amp;"年对下转移支付预算表"</f>
        <v>2026年对下转移支付预算表</v>
      </c>
      <c r="B2" s="12"/>
      <c r="C2" s="12"/>
      <c r="D2" s="12"/>
      <c r="E2" s="12"/>
      <c r="F2" s="12"/>
      <c r="G2" s="12"/>
      <c r="H2" s="12"/>
      <c r="I2" s="12"/>
      <c r="J2" s="12"/>
      <c r="K2" s="12"/>
      <c r="L2" s="12"/>
      <c r="M2" s="12"/>
      <c r="N2" s="12"/>
      <c r="O2" s="12"/>
      <c r="P2" s="12"/>
      <c r="Q2" s="12"/>
      <c r="R2" s="12"/>
      <c r="S2" s="12"/>
      <c r="T2" s="12"/>
      <c r="U2" s="12"/>
      <c r="V2" s="12"/>
      <c r="W2" s="68"/>
      <c r="X2" s="68"/>
    </row>
    <row r="3" ht="18" customHeight="1" spans="1:24">
      <c r="A3" s="75" t="str">
        <f>"单位名称："&amp;"昆明市五华区人民政府办公室"</f>
        <v>单位名称：昆明市五华区人民政府办公室</v>
      </c>
      <c r="B3" s="76"/>
      <c r="C3" s="76"/>
      <c r="D3" s="77"/>
      <c r="E3" s="78"/>
      <c r="F3" s="78"/>
      <c r="G3" s="78"/>
      <c r="H3" s="78"/>
      <c r="I3" s="78"/>
      <c r="W3" s="35"/>
      <c r="X3" s="35" t="s">
        <v>1</v>
      </c>
    </row>
    <row r="4" ht="19.5" customHeight="1" spans="1:24">
      <c r="A4" s="18" t="s">
        <v>642</v>
      </c>
      <c r="B4" s="36" t="s">
        <v>193</v>
      </c>
      <c r="C4" s="37"/>
      <c r="D4" s="37"/>
      <c r="E4" s="36" t="s">
        <v>643</v>
      </c>
      <c r="F4" s="37"/>
      <c r="G4" s="37"/>
      <c r="H4" s="37"/>
      <c r="I4" s="37"/>
      <c r="J4" s="37"/>
      <c r="K4" s="37"/>
      <c r="L4" s="37"/>
      <c r="M4" s="37"/>
      <c r="N4" s="37"/>
      <c r="O4" s="37"/>
      <c r="P4" s="37"/>
      <c r="Q4" s="37"/>
      <c r="R4" s="37"/>
      <c r="S4" s="37"/>
      <c r="T4" s="37"/>
      <c r="U4" s="37"/>
      <c r="V4" s="37"/>
      <c r="W4" s="82"/>
      <c r="X4" s="83"/>
    </row>
    <row r="5" ht="40.5" customHeight="1" spans="1:24">
      <c r="A5" s="24"/>
      <c r="B5" s="21" t="s">
        <v>55</v>
      </c>
      <c r="C5" s="17" t="s">
        <v>58</v>
      </c>
      <c r="D5" s="79" t="s">
        <v>599</v>
      </c>
      <c r="E5" s="51" t="s">
        <v>644</v>
      </c>
      <c r="F5" s="51" t="s">
        <v>645</v>
      </c>
      <c r="G5" s="51" t="s">
        <v>646</v>
      </c>
      <c r="H5" s="51" t="s">
        <v>647</v>
      </c>
      <c r="I5" s="51" t="s">
        <v>648</v>
      </c>
      <c r="J5" s="51" t="s">
        <v>649</v>
      </c>
      <c r="K5" s="51" t="s">
        <v>650</v>
      </c>
      <c r="L5" s="51" t="s">
        <v>651</v>
      </c>
      <c r="M5" s="51" t="s">
        <v>652</v>
      </c>
      <c r="N5" s="51" t="s">
        <v>653</v>
      </c>
      <c r="O5" s="51" t="s">
        <v>654</v>
      </c>
      <c r="P5" s="51" t="s">
        <v>655</v>
      </c>
      <c r="Q5" s="51" t="s">
        <v>656</v>
      </c>
      <c r="R5" s="51" t="s">
        <v>657</v>
      </c>
      <c r="S5" s="51" t="s">
        <v>658</v>
      </c>
      <c r="T5" s="51" t="s">
        <v>659</v>
      </c>
      <c r="U5" s="51" t="s">
        <v>660</v>
      </c>
      <c r="V5" s="51" t="s">
        <v>661</v>
      </c>
      <c r="W5" s="51" t="s">
        <v>662</v>
      </c>
      <c r="X5" s="84" t="s">
        <v>663</v>
      </c>
    </row>
    <row r="6" ht="19.5" customHeight="1" spans="1:24">
      <c r="A6" s="25">
        <v>1</v>
      </c>
      <c r="B6" s="25">
        <v>2</v>
      </c>
      <c r="C6" s="25">
        <v>3</v>
      </c>
      <c r="D6" s="80">
        <v>4</v>
      </c>
      <c r="E6" s="39">
        <v>5</v>
      </c>
      <c r="F6" s="25">
        <v>6</v>
      </c>
      <c r="G6" s="25">
        <v>7</v>
      </c>
      <c r="H6" s="80">
        <v>8</v>
      </c>
      <c r="I6" s="25">
        <v>9</v>
      </c>
      <c r="J6" s="25">
        <v>10</v>
      </c>
      <c r="K6" s="25">
        <v>11</v>
      </c>
      <c r="L6" s="80">
        <v>12</v>
      </c>
      <c r="M6" s="25">
        <v>13</v>
      </c>
      <c r="N6" s="25">
        <v>14</v>
      </c>
      <c r="O6" s="25">
        <v>15</v>
      </c>
      <c r="P6" s="80">
        <v>16</v>
      </c>
      <c r="Q6" s="25">
        <v>17</v>
      </c>
      <c r="R6" s="25">
        <v>18</v>
      </c>
      <c r="S6" s="25">
        <v>19</v>
      </c>
      <c r="T6" s="80">
        <v>20</v>
      </c>
      <c r="U6" s="80">
        <v>21</v>
      </c>
      <c r="V6" s="80">
        <v>22</v>
      </c>
      <c r="W6" s="39">
        <v>23</v>
      </c>
      <c r="X6" s="39">
        <v>24</v>
      </c>
    </row>
    <row r="7" ht="19.5" customHeight="1" spans="1:24">
      <c r="A7" s="26"/>
      <c r="B7" s="81" t="s">
        <v>590</v>
      </c>
      <c r="C7" s="81"/>
      <c r="D7" s="81"/>
      <c r="E7" s="81"/>
      <c r="F7" s="81"/>
      <c r="G7" s="81"/>
      <c r="H7" s="81"/>
      <c r="I7" s="81"/>
      <c r="J7" s="81"/>
      <c r="K7" s="81"/>
      <c r="L7" s="81"/>
      <c r="M7" s="81"/>
      <c r="N7" s="81"/>
      <c r="O7" s="81"/>
      <c r="P7" s="81"/>
      <c r="Q7" s="81"/>
      <c r="R7" s="81"/>
      <c r="S7" s="81"/>
      <c r="T7" s="81"/>
      <c r="U7" s="81"/>
      <c r="V7" s="81"/>
      <c r="W7" s="81"/>
      <c r="X7" s="81"/>
    </row>
    <row r="8" ht="19.5" customHeight="1" spans="1:24">
      <c r="A8" s="71"/>
      <c r="B8" s="81"/>
      <c r="C8" s="81"/>
      <c r="D8" s="81"/>
      <c r="E8" s="81"/>
      <c r="F8" s="81"/>
      <c r="G8" s="81"/>
      <c r="H8" s="81"/>
      <c r="I8" s="81"/>
      <c r="J8" s="81"/>
      <c r="K8" s="81"/>
      <c r="L8" s="81"/>
      <c r="M8" s="81"/>
      <c r="N8" s="81"/>
      <c r="O8" s="81"/>
      <c r="P8" s="81"/>
      <c r="Q8" s="81"/>
      <c r="R8" s="81"/>
      <c r="S8" s="81"/>
      <c r="T8" s="81"/>
      <c r="U8" s="81"/>
      <c r="V8" s="81"/>
      <c r="W8" s="81"/>
      <c r="X8" s="81"/>
    </row>
    <row r="9" customHeight="1" spans="1:1">
      <c r="A9" t="s">
        <v>664</v>
      </c>
    </row>
  </sheetData>
  <mergeCells count="5">
    <mergeCell ref="A2:X2"/>
    <mergeCell ref="A3:I3"/>
    <mergeCell ref="B4:D4"/>
    <mergeCell ref="E4:X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17" sqref="A17"/>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34" t="s">
        <v>665</v>
      </c>
    </row>
    <row r="2" ht="41.25" customHeight="1" spans="1:10">
      <c r="A2" s="67" t="str">
        <f>"2026"&amp;"年对下转移支付绩效目标表"</f>
        <v>2026年对下转移支付绩效目标表</v>
      </c>
      <c r="B2" s="12"/>
      <c r="C2" s="12"/>
      <c r="D2" s="12"/>
      <c r="E2" s="12"/>
      <c r="F2" s="68"/>
      <c r="G2" s="12"/>
      <c r="H2" s="68"/>
      <c r="I2" s="68"/>
      <c r="J2" s="12"/>
    </row>
    <row r="3" ht="17.25" customHeight="1" spans="1:1">
      <c r="A3" s="13" t="str">
        <f>"单位名称："&amp;"昆明市五华区人民政府办公室"</f>
        <v>单位名称：昆明市五华区人民政府办公室</v>
      </c>
    </row>
    <row r="4" ht="44.25" customHeight="1" spans="1:10">
      <c r="A4" s="69" t="s">
        <v>642</v>
      </c>
      <c r="B4" s="69" t="s">
        <v>322</v>
      </c>
      <c r="C4" s="69" t="s">
        <v>323</v>
      </c>
      <c r="D4" s="69" t="s">
        <v>324</v>
      </c>
      <c r="E4" s="69" t="s">
        <v>325</v>
      </c>
      <c r="F4" s="70" t="s">
        <v>326</v>
      </c>
      <c r="G4" s="69" t="s">
        <v>327</v>
      </c>
      <c r="H4" s="70" t="s">
        <v>328</v>
      </c>
      <c r="I4" s="70" t="s">
        <v>329</v>
      </c>
      <c r="J4" s="69" t="s">
        <v>330</v>
      </c>
    </row>
    <row r="5" ht="14.25" customHeight="1" spans="1:10">
      <c r="A5" s="69">
        <v>1</v>
      </c>
      <c r="B5" s="69">
        <v>2</v>
      </c>
      <c r="C5" s="69">
        <v>3</v>
      </c>
      <c r="D5" s="69">
        <v>4</v>
      </c>
      <c r="E5" s="69">
        <v>5</v>
      </c>
      <c r="F5" s="70">
        <v>6</v>
      </c>
      <c r="G5" s="69">
        <v>7</v>
      </c>
      <c r="H5" s="70">
        <v>8</v>
      </c>
      <c r="I5" s="70">
        <v>9</v>
      </c>
      <c r="J5" s="69">
        <v>10</v>
      </c>
    </row>
    <row r="6" ht="42" customHeight="1" spans="1:10">
      <c r="A6" s="26"/>
      <c r="B6" s="71"/>
      <c r="C6" s="71"/>
      <c r="D6" s="71"/>
      <c r="E6" s="57"/>
      <c r="F6" s="72"/>
      <c r="G6" s="57"/>
      <c r="H6" s="72"/>
      <c r="I6" s="72"/>
      <c r="J6" s="57"/>
    </row>
    <row r="7" ht="42" customHeight="1" spans="1:10">
      <c r="A7" s="26"/>
      <c r="B7" s="27"/>
      <c r="C7" s="27"/>
      <c r="D7" s="27"/>
      <c r="E7" s="26"/>
      <c r="F7" s="27"/>
      <c r="G7" s="26"/>
      <c r="H7" s="27"/>
      <c r="I7" s="27"/>
      <c r="J7" s="26"/>
    </row>
    <row r="8" customHeight="1" spans="1:1">
      <c r="A8" t="s">
        <v>664</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A1" sqref="A1:I1"/>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41" t="s">
        <v>666</v>
      </c>
      <c r="B1" s="42"/>
      <c r="C1" s="42"/>
      <c r="D1" s="43"/>
      <c r="E1" s="43"/>
      <c r="F1" s="43"/>
      <c r="G1" s="42"/>
      <c r="H1" s="42"/>
      <c r="I1" s="43"/>
    </row>
    <row r="2" ht="41.25" customHeight="1" spans="1:9">
      <c r="A2" s="44" t="str">
        <f>"2026"&amp;"年新增资产配置预算表"</f>
        <v>2026年新增资产配置预算表</v>
      </c>
      <c r="B2" s="45"/>
      <c r="C2" s="45"/>
      <c r="D2" s="46"/>
      <c r="E2" s="46"/>
      <c r="F2" s="46"/>
      <c r="G2" s="45"/>
      <c r="H2" s="45"/>
      <c r="I2" s="46"/>
    </row>
    <row r="3" customHeight="1" spans="1:9">
      <c r="A3" s="47" t="str">
        <f>"单位名称："&amp;"昆明市五华区人民政府办公室"</f>
        <v>单位名称：昆明市五华区人民政府办公室</v>
      </c>
      <c r="B3" s="48"/>
      <c r="C3" s="48"/>
      <c r="D3" s="49"/>
      <c r="F3" s="46"/>
      <c r="G3" s="45"/>
      <c r="H3" s="45"/>
      <c r="I3" s="66" t="s">
        <v>1</v>
      </c>
    </row>
    <row r="4" ht="28.5" customHeight="1" spans="1:9">
      <c r="A4" s="50" t="s">
        <v>185</v>
      </c>
      <c r="B4" s="51" t="s">
        <v>186</v>
      </c>
      <c r="C4" s="52" t="s">
        <v>667</v>
      </c>
      <c r="D4" s="50" t="s">
        <v>668</v>
      </c>
      <c r="E4" s="50" t="s">
        <v>669</v>
      </c>
      <c r="F4" s="50" t="s">
        <v>670</v>
      </c>
      <c r="G4" s="51" t="s">
        <v>671</v>
      </c>
      <c r="H4" s="39"/>
      <c r="I4" s="50"/>
    </row>
    <row r="5" ht="21" customHeight="1" spans="1:9">
      <c r="A5" s="52"/>
      <c r="B5" s="53"/>
      <c r="C5" s="53"/>
      <c r="D5" s="54"/>
      <c r="E5" s="53"/>
      <c r="F5" s="53"/>
      <c r="G5" s="51" t="s">
        <v>597</v>
      </c>
      <c r="H5" s="51" t="s">
        <v>672</v>
      </c>
      <c r="I5" s="51" t="s">
        <v>673</v>
      </c>
    </row>
    <row r="6" ht="17.25" customHeight="1" spans="1:9">
      <c r="A6" s="55" t="s">
        <v>83</v>
      </c>
      <c r="B6" s="56" t="s">
        <v>84</v>
      </c>
      <c r="C6" s="55" t="s">
        <v>85</v>
      </c>
      <c r="D6" s="57" t="s">
        <v>86</v>
      </c>
      <c r="E6" s="55" t="s">
        <v>87</v>
      </c>
      <c r="F6" s="56" t="s">
        <v>88</v>
      </c>
      <c r="G6" s="58" t="s">
        <v>89</v>
      </c>
      <c r="H6" s="57" t="s">
        <v>90</v>
      </c>
      <c r="I6" s="57">
        <v>9</v>
      </c>
    </row>
    <row r="7" ht="19.5" customHeight="1" spans="1:9">
      <c r="A7" s="59" t="s">
        <v>70</v>
      </c>
      <c r="B7" s="29" t="s">
        <v>70</v>
      </c>
      <c r="C7" s="29" t="s">
        <v>674</v>
      </c>
      <c r="D7" s="26" t="s">
        <v>675</v>
      </c>
      <c r="E7" s="27" t="s">
        <v>676</v>
      </c>
      <c r="F7" s="58" t="s">
        <v>420</v>
      </c>
      <c r="G7" s="60">
        <v>2</v>
      </c>
      <c r="H7" s="61">
        <v>220000</v>
      </c>
      <c r="I7" s="61">
        <v>440000</v>
      </c>
    </row>
    <row r="8" ht="19.5" customHeight="1" spans="1:9">
      <c r="A8" s="59" t="s">
        <v>70</v>
      </c>
      <c r="B8" s="29" t="s">
        <v>70</v>
      </c>
      <c r="C8" s="29" t="s">
        <v>674</v>
      </c>
      <c r="D8" s="26" t="s">
        <v>677</v>
      </c>
      <c r="E8" s="27" t="s">
        <v>678</v>
      </c>
      <c r="F8" s="58" t="s">
        <v>420</v>
      </c>
      <c r="G8" s="60">
        <v>1</v>
      </c>
      <c r="H8" s="61">
        <v>450000</v>
      </c>
      <c r="I8" s="61">
        <v>450000</v>
      </c>
    </row>
    <row r="9" ht="19.5" customHeight="1" spans="1:9">
      <c r="A9" s="62" t="s">
        <v>55</v>
      </c>
      <c r="B9" s="63"/>
      <c r="C9" s="63"/>
      <c r="D9" s="64"/>
      <c r="E9" s="65"/>
      <c r="F9" s="65"/>
      <c r="G9" s="60">
        <v>3</v>
      </c>
      <c r="H9" s="61">
        <v>670000</v>
      </c>
      <c r="I9" s="61">
        <v>890000</v>
      </c>
    </row>
  </sheetData>
  <mergeCells count="11">
    <mergeCell ref="A1:I1"/>
    <mergeCell ref="A2:I2"/>
    <mergeCell ref="A3:C3"/>
    <mergeCell ref="G4:I4"/>
    <mergeCell ref="A9:F9"/>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E14" sqref="E14"/>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11"/>
      <c r="E1" s="11"/>
      <c r="F1" s="11"/>
      <c r="G1" s="11"/>
      <c r="K1" s="34" t="s">
        <v>679</v>
      </c>
    </row>
    <row r="2" ht="41.25" customHeight="1" spans="1:11">
      <c r="A2" s="12" t="str">
        <f>"2026"&amp;"年上级转移支付补助项目支出预算表"</f>
        <v>2026年上级转移支付补助项目支出预算表</v>
      </c>
      <c r="B2" s="12"/>
      <c r="C2" s="12"/>
      <c r="D2" s="12"/>
      <c r="E2" s="12"/>
      <c r="F2" s="12"/>
      <c r="G2" s="12"/>
      <c r="H2" s="12"/>
      <c r="I2" s="12"/>
      <c r="J2" s="12"/>
      <c r="K2" s="12"/>
    </row>
    <row r="3" ht="13.5" customHeight="1" spans="1:11">
      <c r="A3" s="13" t="str">
        <f>"单位名称："&amp;"昆明市五华区人民政府办公室"</f>
        <v>单位名称：昆明市五华区人民政府办公室</v>
      </c>
      <c r="B3" s="14"/>
      <c r="C3" s="14"/>
      <c r="D3" s="14"/>
      <c r="E3" s="14"/>
      <c r="F3" s="14"/>
      <c r="G3" s="14"/>
      <c r="H3" s="15"/>
      <c r="I3" s="15"/>
      <c r="J3" s="15"/>
      <c r="K3" s="35" t="s">
        <v>1</v>
      </c>
    </row>
    <row r="4" ht="21.75" customHeight="1" spans="1:11">
      <c r="A4" s="16" t="s">
        <v>280</v>
      </c>
      <c r="B4" s="16" t="s">
        <v>188</v>
      </c>
      <c r="C4" s="16" t="s">
        <v>281</v>
      </c>
      <c r="D4" s="17" t="s">
        <v>189</v>
      </c>
      <c r="E4" s="17" t="s">
        <v>190</v>
      </c>
      <c r="F4" s="17" t="s">
        <v>282</v>
      </c>
      <c r="G4" s="17" t="s">
        <v>283</v>
      </c>
      <c r="H4" s="18" t="s">
        <v>55</v>
      </c>
      <c r="I4" s="36" t="s">
        <v>680</v>
      </c>
      <c r="J4" s="37"/>
      <c r="K4" s="38"/>
    </row>
    <row r="5" ht="21.75" customHeight="1" spans="1:11">
      <c r="A5" s="19"/>
      <c r="B5" s="19"/>
      <c r="C5" s="19"/>
      <c r="D5" s="20"/>
      <c r="E5" s="20"/>
      <c r="F5" s="20"/>
      <c r="G5" s="20"/>
      <c r="H5" s="21"/>
      <c r="I5" s="17" t="s">
        <v>58</v>
      </c>
      <c r="J5" s="17" t="s">
        <v>59</v>
      </c>
      <c r="K5" s="17" t="s">
        <v>60</v>
      </c>
    </row>
    <row r="6" ht="40.5" customHeight="1" spans="1:11">
      <c r="A6" s="22"/>
      <c r="B6" s="22"/>
      <c r="C6" s="22"/>
      <c r="D6" s="23"/>
      <c r="E6" s="23"/>
      <c r="F6" s="23"/>
      <c r="G6" s="23"/>
      <c r="H6" s="24"/>
      <c r="I6" s="23" t="s">
        <v>57</v>
      </c>
      <c r="J6" s="23"/>
      <c r="K6" s="23"/>
    </row>
    <row r="7" ht="15" customHeight="1" spans="1:11">
      <c r="A7" s="25">
        <v>1</v>
      </c>
      <c r="B7" s="25">
        <v>2</v>
      </c>
      <c r="C7" s="25">
        <v>3</v>
      </c>
      <c r="D7" s="25">
        <v>4</v>
      </c>
      <c r="E7" s="25">
        <v>5</v>
      </c>
      <c r="F7" s="25">
        <v>6</v>
      </c>
      <c r="G7" s="25">
        <v>7</v>
      </c>
      <c r="H7" s="25">
        <v>8</v>
      </c>
      <c r="I7" s="25">
        <v>9</v>
      </c>
      <c r="J7" s="39">
        <v>10</v>
      </c>
      <c r="K7" s="39">
        <v>11</v>
      </c>
    </row>
    <row r="8" ht="18.75" customHeight="1" spans="1:11">
      <c r="A8" s="26"/>
      <c r="B8" s="27"/>
      <c r="C8" s="26"/>
      <c r="D8" s="26"/>
      <c r="E8" s="26"/>
      <c r="F8" s="26"/>
      <c r="G8" s="26"/>
      <c r="H8" s="28" t="s">
        <v>590</v>
      </c>
      <c r="I8" s="40"/>
      <c r="J8" s="40"/>
      <c r="K8" s="28"/>
    </row>
    <row r="9" ht="18.75" customHeight="1" spans="1:11">
      <c r="A9" s="29"/>
      <c r="B9" s="27"/>
      <c r="C9" s="27"/>
      <c r="D9" s="27"/>
      <c r="E9" s="27"/>
      <c r="F9" s="27"/>
      <c r="G9" s="27"/>
      <c r="H9" s="30"/>
      <c r="I9" s="30"/>
      <c r="J9" s="30"/>
      <c r="K9" s="28"/>
    </row>
    <row r="10" ht="18.75" customHeight="1" spans="1:11">
      <c r="A10" s="31" t="s">
        <v>176</v>
      </c>
      <c r="B10" s="32"/>
      <c r="C10" s="32"/>
      <c r="D10" s="32"/>
      <c r="E10" s="32"/>
      <c r="F10" s="32"/>
      <c r="G10" s="33"/>
      <c r="H10" s="30"/>
      <c r="I10" s="30"/>
      <c r="J10" s="30"/>
      <c r="K10" s="28"/>
    </row>
    <row r="11" customHeight="1" spans="1:1">
      <c r="A11" t="s">
        <v>681</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7"/>
  <sheetViews>
    <sheetView showGridLines="0" showZeros="0" workbookViewId="0">
      <selection activeCell="A1" sqref="A1"/>
    </sheetView>
  </sheetViews>
  <sheetFormatPr defaultColWidth="10" defaultRowHeight="12.75" customHeight="1" outlineLevelCol="6"/>
  <cols>
    <col min="1" max="1" width="49" customWidth="1"/>
    <col min="2" max="2" width="19.1416666666667" customWidth="1"/>
    <col min="3" max="3" width="64.2833333333333" customWidth="1"/>
    <col min="4" max="4" width="8.70833333333333" customWidth="1"/>
    <col min="5" max="7" width="20.575" customWidth="1"/>
  </cols>
  <sheetData>
    <row r="1" ht="15" customHeight="1" spans="1:7">
      <c r="A1" s="1"/>
      <c r="B1" s="1"/>
      <c r="C1" s="1"/>
      <c r="D1" s="1"/>
      <c r="E1" s="1"/>
      <c r="F1" s="1"/>
      <c r="G1" s="2" t="s">
        <v>682</v>
      </c>
    </row>
    <row r="2" ht="45" customHeight="1" spans="1:7">
      <c r="A2" s="3" t="str">
        <f>"2026"&amp;"年部门项目支出中期规划预算表"</f>
        <v>2026年部门项目支出中期规划预算表</v>
      </c>
      <c r="B2" s="3"/>
      <c r="C2" s="3"/>
      <c r="D2" s="3"/>
      <c r="E2" s="3"/>
      <c r="F2" s="3"/>
      <c r="G2" s="3"/>
    </row>
    <row r="3" ht="15" customHeight="1" spans="1:7">
      <c r="A3" s="4" t="str">
        <f>"单位名称："&amp;"昆明市五华区人民政府办公室"</f>
        <v>单位名称：昆明市五华区人民政府办公室</v>
      </c>
      <c r="B3" s="4"/>
      <c r="C3" s="1"/>
      <c r="D3" s="1"/>
      <c r="E3" s="1"/>
      <c r="F3" s="1"/>
      <c r="G3" s="2" t="s">
        <v>1</v>
      </c>
    </row>
    <row r="4" ht="45" customHeight="1" spans="1:7">
      <c r="A4" s="5" t="s">
        <v>281</v>
      </c>
      <c r="B4" s="5" t="s">
        <v>280</v>
      </c>
      <c r="C4" s="5" t="s">
        <v>188</v>
      </c>
      <c r="D4" s="5" t="s">
        <v>683</v>
      </c>
      <c r="E4" s="5" t="s">
        <v>58</v>
      </c>
      <c r="F4" s="5"/>
      <c r="G4" s="5"/>
    </row>
    <row r="5" ht="45" customHeight="1" spans="1:7">
      <c r="A5" s="5"/>
      <c r="B5" s="5"/>
      <c r="C5" s="5"/>
      <c r="D5" s="5"/>
      <c r="E5" s="5" t="s">
        <v>684</v>
      </c>
      <c r="F5" s="5" t="s">
        <v>685</v>
      </c>
      <c r="G5" s="5" t="s">
        <v>686</v>
      </c>
    </row>
    <row r="6" ht="15" customHeight="1" spans="1:7">
      <c r="A6" s="6">
        <v>1</v>
      </c>
      <c r="B6" s="6">
        <v>2</v>
      </c>
      <c r="C6" s="6">
        <v>3</v>
      </c>
      <c r="D6" s="6">
        <v>4</v>
      </c>
      <c r="E6" s="6">
        <v>5</v>
      </c>
      <c r="F6" s="6">
        <v>6</v>
      </c>
      <c r="G6" s="6">
        <v>7</v>
      </c>
    </row>
    <row r="7" ht="22.5" customHeight="1" spans="1:7">
      <c r="A7" s="7" t="s">
        <v>70</v>
      </c>
      <c r="B7" s="7"/>
      <c r="C7" s="7"/>
      <c r="D7" s="7"/>
      <c r="E7" s="8">
        <v>70780101.2</v>
      </c>
      <c r="F7" s="8"/>
      <c r="G7" s="8"/>
    </row>
    <row r="8" ht="22.5" customHeight="1" spans="1:7">
      <c r="A8" s="9" t="s">
        <v>70</v>
      </c>
      <c r="B8" s="7"/>
      <c r="C8" s="7"/>
      <c r="D8" s="7"/>
      <c r="E8" s="8">
        <v>70780101.2</v>
      </c>
      <c r="F8" s="8"/>
      <c r="G8" s="8"/>
    </row>
    <row r="9" ht="22.5" customHeight="1" spans="1:7">
      <c r="A9" s="7"/>
      <c r="B9" s="7" t="s">
        <v>687</v>
      </c>
      <c r="C9" s="7" t="s">
        <v>307</v>
      </c>
      <c r="D9" s="7" t="s">
        <v>688</v>
      </c>
      <c r="E9" s="8">
        <v>15000000</v>
      </c>
      <c r="F9" s="8"/>
      <c r="G9" s="8"/>
    </row>
    <row r="10" ht="22.5" customHeight="1" spans="1:7">
      <c r="A10" s="7"/>
      <c r="B10" s="7" t="s">
        <v>687</v>
      </c>
      <c r="C10" s="7" t="s">
        <v>302</v>
      </c>
      <c r="D10" s="7" t="s">
        <v>688</v>
      </c>
      <c r="E10" s="8">
        <v>316000</v>
      </c>
      <c r="F10" s="8"/>
      <c r="G10" s="8"/>
    </row>
    <row r="11" ht="22.5" customHeight="1" spans="1:7">
      <c r="A11" s="7"/>
      <c r="B11" s="7" t="s">
        <v>687</v>
      </c>
      <c r="C11" s="7" t="s">
        <v>311</v>
      </c>
      <c r="D11" s="7" t="s">
        <v>688</v>
      </c>
      <c r="E11" s="8">
        <v>890000</v>
      </c>
      <c r="F11" s="8"/>
      <c r="G11" s="8"/>
    </row>
    <row r="12" ht="22.5" customHeight="1" spans="1:7">
      <c r="A12" s="7"/>
      <c r="B12" s="7" t="s">
        <v>689</v>
      </c>
      <c r="C12" s="7" t="s">
        <v>318</v>
      </c>
      <c r="D12" s="7" t="s">
        <v>688</v>
      </c>
      <c r="E12" s="8">
        <v>12000000</v>
      </c>
      <c r="F12" s="8"/>
      <c r="G12" s="8"/>
    </row>
    <row r="13" ht="22.5" customHeight="1" spans="1:7">
      <c r="A13" s="7"/>
      <c r="B13" s="7" t="s">
        <v>689</v>
      </c>
      <c r="C13" s="7" t="s">
        <v>320</v>
      </c>
      <c r="D13" s="7" t="s">
        <v>688</v>
      </c>
      <c r="E13" s="8">
        <v>36000000</v>
      </c>
      <c r="F13" s="8"/>
      <c r="G13" s="8"/>
    </row>
    <row r="14" ht="22.5" customHeight="1" spans="1:7">
      <c r="A14" s="7"/>
      <c r="B14" s="7" t="s">
        <v>687</v>
      </c>
      <c r="C14" s="7" t="s">
        <v>296</v>
      </c>
      <c r="D14" s="7" t="s">
        <v>688</v>
      </c>
      <c r="E14" s="8">
        <v>4402600.2</v>
      </c>
      <c r="F14" s="8"/>
      <c r="G14" s="8"/>
    </row>
    <row r="15" ht="22.5" customHeight="1" spans="1:7">
      <c r="A15" s="7"/>
      <c r="B15" s="7" t="s">
        <v>687</v>
      </c>
      <c r="C15" s="7" t="s">
        <v>298</v>
      </c>
      <c r="D15" s="7" t="s">
        <v>688</v>
      </c>
      <c r="E15" s="8">
        <v>393000</v>
      </c>
      <c r="F15" s="8"/>
      <c r="G15" s="8"/>
    </row>
    <row r="16" ht="22.5" customHeight="1" spans="1:7">
      <c r="A16" s="7"/>
      <c r="B16" s="7" t="s">
        <v>687</v>
      </c>
      <c r="C16" s="7" t="s">
        <v>288</v>
      </c>
      <c r="D16" s="7" t="s">
        <v>688</v>
      </c>
      <c r="E16" s="8">
        <v>1778501</v>
      </c>
      <c r="F16" s="8"/>
      <c r="G16" s="8"/>
    </row>
    <row r="17" ht="22.5" customHeight="1" spans="1:7">
      <c r="A17" s="10" t="s">
        <v>55</v>
      </c>
      <c r="B17" s="10"/>
      <c r="C17" s="10"/>
      <c r="D17" s="10"/>
      <c r="E17" s="8">
        <v>70780101.2</v>
      </c>
      <c r="F17" s="8"/>
      <c r="G17" s="8"/>
    </row>
  </sheetData>
  <mergeCells count="8">
    <mergeCell ref="A2:G2"/>
    <mergeCell ref="A3:B3"/>
    <mergeCell ref="E4:G4"/>
    <mergeCell ref="A17:D17"/>
    <mergeCell ref="A4:A5"/>
    <mergeCell ref="B4:B5"/>
    <mergeCell ref="C4:C5"/>
    <mergeCell ref="D4:D5"/>
  </mergeCells>
  <pageMargins left="0.19" right="0.19" top="0.19" bottom="0.2" header="0.19" footer="0.19"/>
  <pageSetup paperSize="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workbookViewId="0">
      <selection activeCell="C9" sqref="C9"/>
    </sheetView>
  </sheetViews>
  <sheetFormatPr defaultColWidth="8.575" defaultRowHeight="12.75" customHeight="1"/>
  <cols>
    <col min="1" max="1" width="15.8916666666667" customWidth="1"/>
    <col min="2" max="2" width="35" customWidth="1"/>
    <col min="3" max="19" width="22" customWidth="1"/>
  </cols>
  <sheetData>
    <row r="1" ht="17.25" customHeight="1" spans="1:1">
      <c r="A1" s="66" t="s">
        <v>52</v>
      </c>
    </row>
    <row r="2" ht="41.25" customHeight="1" spans="1:1">
      <c r="A2" s="44" t="str">
        <f>"2026"&amp;"年部门收入预算表"</f>
        <v>2026年部门收入预算表</v>
      </c>
    </row>
    <row r="3" ht="17.25" customHeight="1" spans="1:19">
      <c r="A3" s="47" t="str">
        <f>"单位名称："&amp;"昆明市五华区人民政府办公室"</f>
        <v>单位名称：昆明市五华区人民政府办公室</v>
      </c>
      <c r="S3" s="49" t="s">
        <v>1</v>
      </c>
    </row>
    <row r="4" ht="21.75" customHeight="1" spans="1:19">
      <c r="A4" s="184" t="s">
        <v>53</v>
      </c>
      <c r="B4" s="185" t="s">
        <v>54</v>
      </c>
      <c r="C4" s="185" t="s">
        <v>55</v>
      </c>
      <c r="D4" s="186" t="s">
        <v>56</v>
      </c>
      <c r="E4" s="186"/>
      <c r="F4" s="186"/>
      <c r="G4" s="186"/>
      <c r="H4" s="186"/>
      <c r="I4" s="133"/>
      <c r="J4" s="186"/>
      <c r="K4" s="186"/>
      <c r="L4" s="186"/>
      <c r="M4" s="186"/>
      <c r="N4" s="193"/>
      <c r="O4" s="186" t="s">
        <v>45</v>
      </c>
      <c r="P4" s="186"/>
      <c r="Q4" s="186"/>
      <c r="R4" s="186"/>
      <c r="S4" s="193"/>
    </row>
    <row r="5" ht="27" customHeight="1" spans="1:19">
      <c r="A5" s="187"/>
      <c r="B5" s="188"/>
      <c r="C5" s="188"/>
      <c r="D5" s="188" t="s">
        <v>57</v>
      </c>
      <c r="E5" s="188" t="s">
        <v>58</v>
      </c>
      <c r="F5" s="188" t="s">
        <v>59</v>
      </c>
      <c r="G5" s="188" t="s">
        <v>60</v>
      </c>
      <c r="H5" s="188" t="s">
        <v>61</v>
      </c>
      <c r="I5" s="194" t="s">
        <v>62</v>
      </c>
      <c r="J5" s="195"/>
      <c r="K5" s="195"/>
      <c r="L5" s="195"/>
      <c r="M5" s="195"/>
      <c r="N5" s="196"/>
      <c r="O5" s="188" t="s">
        <v>57</v>
      </c>
      <c r="P5" s="188" t="s">
        <v>58</v>
      </c>
      <c r="Q5" s="188" t="s">
        <v>59</v>
      </c>
      <c r="R5" s="188" t="s">
        <v>60</v>
      </c>
      <c r="S5" s="188" t="s">
        <v>63</v>
      </c>
    </row>
    <row r="6" ht="30" customHeight="1" spans="1:19">
      <c r="A6" s="189"/>
      <c r="B6" s="107"/>
      <c r="C6" s="116"/>
      <c r="D6" s="116"/>
      <c r="E6" s="116"/>
      <c r="F6" s="116"/>
      <c r="G6" s="116"/>
      <c r="H6" s="116"/>
      <c r="I6" s="72" t="s">
        <v>57</v>
      </c>
      <c r="J6" s="196" t="s">
        <v>64</v>
      </c>
      <c r="K6" s="196" t="s">
        <v>65</v>
      </c>
      <c r="L6" s="196" t="s">
        <v>66</v>
      </c>
      <c r="M6" s="196" t="s">
        <v>67</v>
      </c>
      <c r="N6" s="196" t="s">
        <v>68</v>
      </c>
      <c r="O6" s="197"/>
      <c r="P6" s="197"/>
      <c r="Q6" s="197"/>
      <c r="R6" s="197"/>
      <c r="S6" s="116"/>
    </row>
    <row r="7" ht="15" customHeight="1" spans="1:19">
      <c r="A7" s="190">
        <v>1</v>
      </c>
      <c r="B7" s="190">
        <v>2</v>
      </c>
      <c r="C7" s="190">
        <v>3</v>
      </c>
      <c r="D7" s="190">
        <v>4</v>
      </c>
      <c r="E7" s="190">
        <v>5</v>
      </c>
      <c r="F7" s="190">
        <v>6</v>
      </c>
      <c r="G7" s="190">
        <v>7</v>
      </c>
      <c r="H7" s="190">
        <v>8</v>
      </c>
      <c r="I7" s="72">
        <v>9</v>
      </c>
      <c r="J7" s="190">
        <v>10</v>
      </c>
      <c r="K7" s="190">
        <v>11</v>
      </c>
      <c r="L7" s="190">
        <v>12</v>
      </c>
      <c r="M7" s="190">
        <v>13</v>
      </c>
      <c r="N7" s="190">
        <v>14</v>
      </c>
      <c r="O7" s="190">
        <v>15</v>
      </c>
      <c r="P7" s="190">
        <v>16</v>
      </c>
      <c r="Q7" s="190">
        <v>17</v>
      </c>
      <c r="R7" s="190">
        <v>18</v>
      </c>
      <c r="S7" s="190">
        <v>19</v>
      </c>
    </row>
    <row r="8" ht="18" customHeight="1" spans="1:19">
      <c r="A8" s="27" t="s">
        <v>69</v>
      </c>
      <c r="B8" s="27" t="s">
        <v>70</v>
      </c>
      <c r="C8" s="81">
        <v>112562032.16</v>
      </c>
      <c r="D8" s="81">
        <v>112562032.16</v>
      </c>
      <c r="E8" s="81">
        <v>112562032.16</v>
      </c>
      <c r="F8" s="81"/>
      <c r="G8" s="81"/>
      <c r="H8" s="81"/>
      <c r="I8" s="81"/>
      <c r="J8" s="81"/>
      <c r="K8" s="81"/>
      <c r="L8" s="81"/>
      <c r="M8" s="81"/>
      <c r="N8" s="81"/>
      <c r="O8" s="81"/>
      <c r="P8" s="81"/>
      <c r="Q8" s="81"/>
      <c r="R8" s="81"/>
      <c r="S8" s="81"/>
    </row>
    <row r="9" ht="18" customHeight="1" spans="1:19">
      <c r="A9" s="191" t="s">
        <v>71</v>
      </c>
      <c r="B9" s="191" t="s">
        <v>70</v>
      </c>
      <c r="C9" s="81">
        <v>112562032.16</v>
      </c>
      <c r="D9" s="81">
        <v>112562032.16</v>
      </c>
      <c r="E9" s="81">
        <v>112562032.16</v>
      </c>
      <c r="F9" s="81"/>
      <c r="G9" s="81"/>
      <c r="H9" s="81"/>
      <c r="I9" s="81"/>
      <c r="J9" s="81"/>
      <c r="K9" s="81"/>
      <c r="L9" s="81"/>
      <c r="M9" s="81"/>
      <c r="N9" s="81"/>
      <c r="O9" s="81"/>
      <c r="P9" s="81"/>
      <c r="Q9" s="81"/>
      <c r="R9" s="81"/>
      <c r="S9" s="81"/>
    </row>
    <row r="10" ht="18" customHeight="1" spans="1:19">
      <c r="A10" s="52" t="s">
        <v>55</v>
      </c>
      <c r="B10" s="192"/>
      <c r="C10" s="81">
        <v>112562032.16</v>
      </c>
      <c r="D10" s="81">
        <v>112562032.16</v>
      </c>
      <c r="E10" s="81">
        <v>112562032.16</v>
      </c>
      <c r="F10" s="81"/>
      <c r="G10" s="81"/>
      <c r="H10" s="81"/>
      <c r="I10" s="81"/>
      <c r="J10" s="81"/>
      <c r="K10" s="81"/>
      <c r="L10" s="81"/>
      <c r="M10" s="81"/>
      <c r="N10" s="81"/>
      <c r="O10" s="81"/>
      <c r="P10" s="81"/>
      <c r="Q10" s="81"/>
      <c r="R10" s="81"/>
      <c r="S10" s="81"/>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8"/>
  <sheetViews>
    <sheetView showGridLines="0" showZeros="0" topLeftCell="A4" workbookViewId="0">
      <selection activeCell="C11" sqref="C8 C1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49" t="s">
        <v>72</v>
      </c>
    </row>
    <row r="2" ht="41.25" customHeight="1" spans="1:1">
      <c r="A2" s="44" t="str">
        <f>"2026"&amp;"年部门支出预算表"</f>
        <v>2026年部门支出预算表</v>
      </c>
    </row>
    <row r="3" ht="17.25" customHeight="1" spans="1:15">
      <c r="A3" s="47" t="str">
        <f>"单位名称："&amp;"昆明市五华区人民政府办公室"</f>
        <v>单位名称：昆明市五华区人民政府办公室</v>
      </c>
      <c r="O3" s="49" t="s">
        <v>1</v>
      </c>
    </row>
    <row r="4" ht="27" customHeight="1" spans="1:15">
      <c r="A4" s="170" t="s">
        <v>73</v>
      </c>
      <c r="B4" s="170" t="s">
        <v>74</v>
      </c>
      <c r="C4" s="170" t="s">
        <v>55</v>
      </c>
      <c r="D4" s="171" t="s">
        <v>58</v>
      </c>
      <c r="E4" s="172"/>
      <c r="F4" s="173"/>
      <c r="G4" s="174" t="s">
        <v>59</v>
      </c>
      <c r="H4" s="174" t="s">
        <v>60</v>
      </c>
      <c r="I4" s="174" t="s">
        <v>75</v>
      </c>
      <c r="J4" s="171" t="s">
        <v>62</v>
      </c>
      <c r="K4" s="172"/>
      <c r="L4" s="172"/>
      <c r="M4" s="172"/>
      <c r="N4" s="181"/>
      <c r="O4" s="182"/>
    </row>
    <row r="5" ht="42" customHeight="1" spans="1:15">
      <c r="A5" s="175"/>
      <c r="B5" s="175"/>
      <c r="C5" s="176"/>
      <c r="D5" s="177" t="s">
        <v>57</v>
      </c>
      <c r="E5" s="177" t="s">
        <v>76</v>
      </c>
      <c r="F5" s="177" t="s">
        <v>77</v>
      </c>
      <c r="G5" s="176"/>
      <c r="H5" s="176"/>
      <c r="I5" s="183"/>
      <c r="J5" s="177" t="s">
        <v>57</v>
      </c>
      <c r="K5" s="164" t="s">
        <v>78</v>
      </c>
      <c r="L5" s="164" t="s">
        <v>79</v>
      </c>
      <c r="M5" s="164" t="s">
        <v>80</v>
      </c>
      <c r="N5" s="164" t="s">
        <v>81</v>
      </c>
      <c r="O5" s="164" t="s">
        <v>82</v>
      </c>
    </row>
    <row r="6" ht="18" customHeight="1" spans="1:15">
      <c r="A6" s="55" t="s">
        <v>83</v>
      </c>
      <c r="B6" s="55" t="s">
        <v>84</v>
      </c>
      <c r="C6" s="55" t="s">
        <v>85</v>
      </c>
      <c r="D6" s="58" t="s">
        <v>86</v>
      </c>
      <c r="E6" s="58" t="s">
        <v>87</v>
      </c>
      <c r="F6" s="58" t="s">
        <v>88</v>
      </c>
      <c r="G6" s="58" t="s">
        <v>89</v>
      </c>
      <c r="H6" s="58" t="s">
        <v>90</v>
      </c>
      <c r="I6" s="58" t="s">
        <v>91</v>
      </c>
      <c r="J6" s="58" t="s">
        <v>92</v>
      </c>
      <c r="K6" s="58" t="s">
        <v>93</v>
      </c>
      <c r="L6" s="58" t="s">
        <v>94</v>
      </c>
      <c r="M6" s="58" t="s">
        <v>95</v>
      </c>
      <c r="N6" s="55" t="s">
        <v>96</v>
      </c>
      <c r="O6" s="58" t="s">
        <v>97</v>
      </c>
    </row>
    <row r="7" ht="21" customHeight="1" spans="1:15">
      <c r="A7" s="59" t="s">
        <v>98</v>
      </c>
      <c r="B7" s="59" t="s">
        <v>99</v>
      </c>
      <c r="C7" s="81">
        <v>106196832.16</v>
      </c>
      <c r="D7" s="81">
        <v>106196832.16</v>
      </c>
      <c r="E7" s="81">
        <v>35416730.96</v>
      </c>
      <c r="F7" s="81">
        <v>70780101.2</v>
      </c>
      <c r="G7" s="81"/>
      <c r="H7" s="81"/>
      <c r="I7" s="81"/>
      <c r="J7" s="81"/>
      <c r="K7" s="81"/>
      <c r="L7" s="81"/>
      <c r="M7" s="81"/>
      <c r="N7" s="81"/>
      <c r="O7" s="81"/>
    </row>
    <row r="8" ht="21" customHeight="1" spans="1:15">
      <c r="A8" s="178" t="s">
        <v>100</v>
      </c>
      <c r="B8" s="178" t="s">
        <v>101</v>
      </c>
      <c r="C8" s="81">
        <v>2861501</v>
      </c>
      <c r="D8" s="81">
        <v>2861501</v>
      </c>
      <c r="E8" s="81"/>
      <c r="F8" s="81">
        <v>2861501</v>
      </c>
      <c r="G8" s="81"/>
      <c r="H8" s="81"/>
      <c r="I8" s="81"/>
      <c r="J8" s="81"/>
      <c r="K8" s="81"/>
      <c r="L8" s="81"/>
      <c r="M8" s="81"/>
      <c r="N8" s="81"/>
      <c r="O8" s="81"/>
    </row>
    <row r="9" ht="21" customHeight="1" spans="1:15">
      <c r="A9" s="179" t="s">
        <v>102</v>
      </c>
      <c r="B9" s="179" t="s">
        <v>103</v>
      </c>
      <c r="C9" s="81">
        <v>1971501</v>
      </c>
      <c r="D9" s="81">
        <v>1971501</v>
      </c>
      <c r="E9" s="81"/>
      <c r="F9" s="81">
        <v>1971501</v>
      </c>
      <c r="G9" s="81"/>
      <c r="H9" s="81"/>
      <c r="I9" s="81"/>
      <c r="J9" s="81"/>
      <c r="K9" s="81"/>
      <c r="L9" s="81"/>
      <c r="M9" s="81"/>
      <c r="N9" s="81"/>
      <c r="O9" s="81"/>
    </row>
    <row r="10" ht="21" customHeight="1" spans="1:15">
      <c r="A10" s="179" t="s">
        <v>104</v>
      </c>
      <c r="B10" s="179" t="s">
        <v>105</v>
      </c>
      <c r="C10" s="81">
        <v>890000</v>
      </c>
      <c r="D10" s="81">
        <v>890000</v>
      </c>
      <c r="E10" s="81"/>
      <c r="F10" s="81">
        <v>890000</v>
      </c>
      <c r="G10" s="81"/>
      <c r="H10" s="81"/>
      <c r="I10" s="81"/>
      <c r="J10" s="81"/>
      <c r="K10" s="81"/>
      <c r="L10" s="81"/>
      <c r="M10" s="81"/>
      <c r="N10" s="81"/>
      <c r="O10" s="81"/>
    </row>
    <row r="11" ht="21" customHeight="1" spans="1:15">
      <c r="A11" s="178" t="s">
        <v>106</v>
      </c>
      <c r="B11" s="178" t="s">
        <v>107</v>
      </c>
      <c r="C11" s="81">
        <v>103335331.16</v>
      </c>
      <c r="D11" s="81">
        <v>103335331.16</v>
      </c>
      <c r="E11" s="81">
        <v>35416730.96</v>
      </c>
      <c r="F11" s="81">
        <v>67918600.2</v>
      </c>
      <c r="G11" s="81"/>
      <c r="H11" s="81"/>
      <c r="I11" s="81"/>
      <c r="J11" s="81"/>
      <c r="K11" s="81"/>
      <c r="L11" s="81"/>
      <c r="M11" s="81"/>
      <c r="N11" s="81"/>
      <c r="O11" s="81"/>
    </row>
    <row r="12" ht="21" customHeight="1" spans="1:15">
      <c r="A12" s="179" t="s">
        <v>108</v>
      </c>
      <c r="B12" s="179" t="s">
        <v>109</v>
      </c>
      <c r="C12" s="81">
        <v>11350997</v>
      </c>
      <c r="D12" s="81">
        <v>11350997</v>
      </c>
      <c r="E12" s="81">
        <v>11350997</v>
      </c>
      <c r="F12" s="81"/>
      <c r="G12" s="81"/>
      <c r="H12" s="81"/>
      <c r="I12" s="81"/>
      <c r="J12" s="81"/>
      <c r="K12" s="81"/>
      <c r="L12" s="81"/>
      <c r="M12" s="81"/>
      <c r="N12" s="81"/>
      <c r="O12" s="81"/>
    </row>
    <row r="13" ht="21" customHeight="1" spans="1:15">
      <c r="A13" s="179" t="s">
        <v>110</v>
      </c>
      <c r="B13" s="179" t="s">
        <v>103</v>
      </c>
      <c r="C13" s="81">
        <v>1130733.96</v>
      </c>
      <c r="D13" s="81">
        <v>1130733.96</v>
      </c>
      <c r="E13" s="81">
        <v>614733.96</v>
      </c>
      <c r="F13" s="81">
        <v>516000</v>
      </c>
      <c r="G13" s="81"/>
      <c r="H13" s="81"/>
      <c r="I13" s="81"/>
      <c r="J13" s="81"/>
      <c r="K13" s="81"/>
      <c r="L13" s="81"/>
      <c r="M13" s="81"/>
      <c r="N13" s="81"/>
      <c r="O13" s="81"/>
    </row>
    <row r="14" ht="21" customHeight="1" spans="1:15">
      <c r="A14" s="179" t="s">
        <v>111</v>
      </c>
      <c r="B14" s="179" t="s">
        <v>105</v>
      </c>
      <c r="C14" s="81">
        <v>90853600.2</v>
      </c>
      <c r="D14" s="81">
        <v>90853600.2</v>
      </c>
      <c r="E14" s="81">
        <v>23451000</v>
      </c>
      <c r="F14" s="81">
        <v>67402600.2</v>
      </c>
      <c r="G14" s="81"/>
      <c r="H14" s="81"/>
      <c r="I14" s="81"/>
      <c r="J14" s="81"/>
      <c r="K14" s="81"/>
      <c r="L14" s="81"/>
      <c r="M14" s="81"/>
      <c r="N14" s="81"/>
      <c r="O14" s="81"/>
    </row>
    <row r="15" ht="21" customHeight="1" spans="1:15">
      <c r="A15" s="59" t="s">
        <v>112</v>
      </c>
      <c r="B15" s="59" t="s">
        <v>113</v>
      </c>
      <c r="C15" s="81">
        <v>3415200</v>
      </c>
      <c r="D15" s="81">
        <v>3415200</v>
      </c>
      <c r="E15" s="81">
        <v>3415200</v>
      </c>
      <c r="F15" s="81"/>
      <c r="G15" s="81"/>
      <c r="H15" s="81"/>
      <c r="I15" s="81"/>
      <c r="J15" s="81"/>
      <c r="K15" s="81"/>
      <c r="L15" s="81"/>
      <c r="M15" s="81"/>
      <c r="N15" s="81"/>
      <c r="O15" s="81"/>
    </row>
    <row r="16" ht="21" customHeight="1" spans="1:15">
      <c r="A16" s="178" t="s">
        <v>114</v>
      </c>
      <c r="B16" s="178" t="s">
        <v>115</v>
      </c>
      <c r="C16" s="81">
        <v>3415200</v>
      </c>
      <c r="D16" s="81">
        <v>3415200</v>
      </c>
      <c r="E16" s="81">
        <v>3415200</v>
      </c>
      <c r="F16" s="81"/>
      <c r="G16" s="81"/>
      <c r="H16" s="81"/>
      <c r="I16" s="81"/>
      <c r="J16" s="81"/>
      <c r="K16" s="81"/>
      <c r="L16" s="81"/>
      <c r="M16" s="81"/>
      <c r="N16" s="81"/>
      <c r="O16" s="81"/>
    </row>
    <row r="17" ht="21" customHeight="1" spans="1:15">
      <c r="A17" s="179" t="s">
        <v>116</v>
      </c>
      <c r="B17" s="179" t="s">
        <v>117</v>
      </c>
      <c r="C17" s="81">
        <v>1015200</v>
      </c>
      <c r="D17" s="81">
        <v>1015200</v>
      </c>
      <c r="E17" s="81">
        <v>1015200</v>
      </c>
      <c r="F17" s="81"/>
      <c r="G17" s="81"/>
      <c r="H17" s="81"/>
      <c r="I17" s="81"/>
      <c r="J17" s="81"/>
      <c r="K17" s="81"/>
      <c r="L17" s="81"/>
      <c r="M17" s="81"/>
      <c r="N17" s="81"/>
      <c r="O17" s="81"/>
    </row>
    <row r="18" ht="21" customHeight="1" spans="1:15">
      <c r="A18" s="179" t="s">
        <v>118</v>
      </c>
      <c r="B18" s="179" t="s">
        <v>119</v>
      </c>
      <c r="C18" s="81">
        <v>1400000</v>
      </c>
      <c r="D18" s="81">
        <v>1400000</v>
      </c>
      <c r="E18" s="81">
        <v>1400000</v>
      </c>
      <c r="F18" s="81"/>
      <c r="G18" s="81"/>
      <c r="H18" s="81"/>
      <c r="I18" s="81"/>
      <c r="J18" s="81"/>
      <c r="K18" s="81"/>
      <c r="L18" s="81"/>
      <c r="M18" s="81"/>
      <c r="N18" s="81"/>
      <c r="O18" s="81"/>
    </row>
    <row r="19" ht="21" customHeight="1" spans="1:15">
      <c r="A19" s="179" t="s">
        <v>120</v>
      </c>
      <c r="B19" s="179" t="s">
        <v>121</v>
      </c>
      <c r="C19" s="81">
        <v>1000000</v>
      </c>
      <c r="D19" s="81">
        <v>1000000</v>
      </c>
      <c r="E19" s="81">
        <v>1000000</v>
      </c>
      <c r="F19" s="81"/>
      <c r="G19" s="81"/>
      <c r="H19" s="81"/>
      <c r="I19" s="81"/>
      <c r="J19" s="81"/>
      <c r="K19" s="81"/>
      <c r="L19" s="81"/>
      <c r="M19" s="81"/>
      <c r="N19" s="81"/>
      <c r="O19" s="81"/>
    </row>
    <row r="20" ht="21" customHeight="1" spans="1:15">
      <c r="A20" s="59" t="s">
        <v>122</v>
      </c>
      <c r="B20" s="59" t="s">
        <v>123</v>
      </c>
      <c r="C20" s="81">
        <v>1350000</v>
      </c>
      <c r="D20" s="81">
        <v>1350000</v>
      </c>
      <c r="E20" s="81">
        <v>1350000</v>
      </c>
      <c r="F20" s="81"/>
      <c r="G20" s="81"/>
      <c r="H20" s="81"/>
      <c r="I20" s="81"/>
      <c r="J20" s="81"/>
      <c r="K20" s="81"/>
      <c r="L20" s="81"/>
      <c r="M20" s="81"/>
      <c r="N20" s="81"/>
      <c r="O20" s="81"/>
    </row>
    <row r="21" ht="21" customHeight="1" spans="1:15">
      <c r="A21" s="178" t="s">
        <v>124</v>
      </c>
      <c r="B21" s="178" t="s">
        <v>125</v>
      </c>
      <c r="C21" s="81">
        <v>1350000</v>
      </c>
      <c r="D21" s="81">
        <v>1350000</v>
      </c>
      <c r="E21" s="81">
        <v>1350000</v>
      </c>
      <c r="F21" s="81"/>
      <c r="G21" s="81"/>
      <c r="H21" s="81"/>
      <c r="I21" s="81"/>
      <c r="J21" s="81"/>
      <c r="K21" s="81"/>
      <c r="L21" s="81"/>
      <c r="M21" s="81"/>
      <c r="N21" s="81"/>
      <c r="O21" s="81"/>
    </row>
    <row r="22" ht="21" customHeight="1" spans="1:15">
      <c r="A22" s="179" t="s">
        <v>126</v>
      </c>
      <c r="B22" s="179" t="s">
        <v>127</v>
      </c>
      <c r="C22" s="81">
        <v>720000</v>
      </c>
      <c r="D22" s="81">
        <v>720000</v>
      </c>
      <c r="E22" s="81">
        <v>720000</v>
      </c>
      <c r="F22" s="81"/>
      <c r="G22" s="81"/>
      <c r="H22" s="81"/>
      <c r="I22" s="81"/>
      <c r="J22" s="81"/>
      <c r="K22" s="81"/>
      <c r="L22" s="81"/>
      <c r="M22" s="81"/>
      <c r="N22" s="81"/>
      <c r="O22" s="81"/>
    </row>
    <row r="23" ht="21" customHeight="1" spans="1:15">
      <c r="A23" s="179" t="s">
        <v>128</v>
      </c>
      <c r="B23" s="179" t="s">
        <v>129</v>
      </c>
      <c r="C23" s="81">
        <v>530000</v>
      </c>
      <c r="D23" s="81">
        <v>530000</v>
      </c>
      <c r="E23" s="81">
        <v>530000</v>
      </c>
      <c r="F23" s="81"/>
      <c r="G23" s="81"/>
      <c r="H23" s="81"/>
      <c r="I23" s="81"/>
      <c r="J23" s="81"/>
      <c r="K23" s="81"/>
      <c r="L23" s="81"/>
      <c r="M23" s="81"/>
      <c r="N23" s="81"/>
      <c r="O23" s="81"/>
    </row>
    <row r="24" ht="21" customHeight="1" spans="1:15">
      <c r="A24" s="179" t="s">
        <v>130</v>
      </c>
      <c r="B24" s="179" t="s">
        <v>131</v>
      </c>
      <c r="C24" s="81">
        <v>100000</v>
      </c>
      <c r="D24" s="81">
        <v>100000</v>
      </c>
      <c r="E24" s="81">
        <v>100000</v>
      </c>
      <c r="F24" s="81"/>
      <c r="G24" s="81"/>
      <c r="H24" s="81"/>
      <c r="I24" s="81"/>
      <c r="J24" s="81"/>
      <c r="K24" s="81"/>
      <c r="L24" s="81"/>
      <c r="M24" s="81"/>
      <c r="N24" s="81"/>
      <c r="O24" s="81"/>
    </row>
    <row r="25" ht="21" customHeight="1" spans="1:15">
      <c r="A25" s="59" t="s">
        <v>132</v>
      </c>
      <c r="B25" s="59" t="s">
        <v>133</v>
      </c>
      <c r="C25" s="81">
        <v>1600000</v>
      </c>
      <c r="D25" s="81">
        <v>1600000</v>
      </c>
      <c r="E25" s="81">
        <v>1600000</v>
      </c>
      <c r="F25" s="81"/>
      <c r="G25" s="81"/>
      <c r="H25" s="81"/>
      <c r="I25" s="81"/>
      <c r="J25" s="81"/>
      <c r="K25" s="81"/>
      <c r="L25" s="81"/>
      <c r="M25" s="81"/>
      <c r="N25" s="81"/>
      <c r="O25" s="81"/>
    </row>
    <row r="26" ht="21" customHeight="1" spans="1:15">
      <c r="A26" s="178" t="s">
        <v>134</v>
      </c>
      <c r="B26" s="178" t="s">
        <v>135</v>
      </c>
      <c r="C26" s="81">
        <v>1600000</v>
      </c>
      <c r="D26" s="81">
        <v>1600000</v>
      </c>
      <c r="E26" s="81">
        <v>1600000</v>
      </c>
      <c r="F26" s="81"/>
      <c r="G26" s="81"/>
      <c r="H26" s="81"/>
      <c r="I26" s="81"/>
      <c r="J26" s="81"/>
      <c r="K26" s="81"/>
      <c r="L26" s="81"/>
      <c r="M26" s="81"/>
      <c r="N26" s="81"/>
      <c r="O26" s="81"/>
    </row>
    <row r="27" ht="21" customHeight="1" spans="1:15">
      <c r="A27" s="179" t="s">
        <v>136</v>
      </c>
      <c r="B27" s="179" t="s">
        <v>137</v>
      </c>
      <c r="C27" s="81">
        <v>1600000</v>
      </c>
      <c r="D27" s="81">
        <v>1600000</v>
      </c>
      <c r="E27" s="81">
        <v>1600000</v>
      </c>
      <c r="F27" s="81"/>
      <c r="G27" s="81"/>
      <c r="H27" s="81"/>
      <c r="I27" s="81"/>
      <c r="J27" s="81"/>
      <c r="K27" s="81"/>
      <c r="L27" s="81"/>
      <c r="M27" s="81"/>
      <c r="N27" s="81"/>
      <c r="O27" s="81"/>
    </row>
    <row r="28" ht="21" customHeight="1" spans="1:15">
      <c r="A28" s="180" t="s">
        <v>55</v>
      </c>
      <c r="B28" s="33"/>
      <c r="C28" s="81">
        <v>112562032.16</v>
      </c>
      <c r="D28" s="81">
        <v>112562032.16</v>
      </c>
      <c r="E28" s="81">
        <v>41781930.96</v>
      </c>
      <c r="F28" s="81">
        <v>70780101.2</v>
      </c>
      <c r="G28" s="81"/>
      <c r="H28" s="81"/>
      <c r="I28" s="81"/>
      <c r="J28" s="81"/>
      <c r="K28" s="81"/>
      <c r="L28" s="81"/>
      <c r="M28" s="81"/>
      <c r="N28" s="81"/>
      <c r="O28" s="81"/>
    </row>
  </sheetData>
  <mergeCells count="12">
    <mergeCell ref="A1:O1"/>
    <mergeCell ref="A2:O2"/>
    <mergeCell ref="A3:B3"/>
    <mergeCell ref="D4:F4"/>
    <mergeCell ref="J4:O4"/>
    <mergeCell ref="A28:B28"/>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D8" sqref="D8"/>
    </sheetView>
  </sheetViews>
  <sheetFormatPr defaultColWidth="8.575" defaultRowHeight="12.75" customHeight="1" outlineLevelCol="3"/>
  <cols>
    <col min="1" max="4" width="35.575" customWidth="1"/>
  </cols>
  <sheetData>
    <row r="1" ht="15" customHeight="1" spans="1:4">
      <c r="A1" s="45"/>
      <c r="B1" s="49"/>
      <c r="C1" s="49"/>
      <c r="D1" s="49" t="s">
        <v>138</v>
      </c>
    </row>
    <row r="2" ht="41.25" customHeight="1" spans="1:1">
      <c r="A2" s="44" t="str">
        <f>"2026"&amp;"年部门财政拨款收支预算总表"</f>
        <v>2026年部门财政拨款收支预算总表</v>
      </c>
    </row>
    <row r="3" ht="17.25" customHeight="1" spans="1:4">
      <c r="A3" s="47" t="str">
        <f>"单位名称："&amp;"昆明市五华区人民政府办公室"</f>
        <v>单位名称：昆明市五华区人民政府办公室</v>
      </c>
      <c r="B3" s="163"/>
      <c r="D3" s="49" t="s">
        <v>1</v>
      </c>
    </row>
    <row r="4" ht="17.25" customHeight="1" spans="1:4">
      <c r="A4" s="164" t="s">
        <v>2</v>
      </c>
      <c r="B4" s="165"/>
      <c r="C4" s="164" t="s">
        <v>3</v>
      </c>
      <c r="D4" s="165"/>
    </row>
    <row r="5" ht="18.75" customHeight="1" spans="1:4">
      <c r="A5" s="164" t="s">
        <v>4</v>
      </c>
      <c r="B5" s="164" t="s">
        <v>5</v>
      </c>
      <c r="C5" s="164" t="s">
        <v>6</v>
      </c>
      <c r="D5" s="164" t="s">
        <v>5</v>
      </c>
    </row>
    <row r="6" ht="16.5" customHeight="1" spans="1:4">
      <c r="A6" s="166" t="s">
        <v>139</v>
      </c>
      <c r="B6" s="81">
        <v>112562032.16</v>
      </c>
      <c r="C6" s="166" t="s">
        <v>140</v>
      </c>
      <c r="D6" s="81">
        <v>112562032.16</v>
      </c>
    </row>
    <row r="7" ht="16.5" customHeight="1" spans="1:4">
      <c r="A7" s="166" t="s">
        <v>141</v>
      </c>
      <c r="B7" s="81">
        <v>112562032.16</v>
      </c>
      <c r="C7" s="166" t="s">
        <v>142</v>
      </c>
      <c r="D7" s="81"/>
    </row>
    <row r="8" ht="16.5" customHeight="1" spans="1:4">
      <c r="A8" s="166" t="s">
        <v>143</v>
      </c>
      <c r="B8" s="81"/>
      <c r="C8" s="166" t="s">
        <v>144</v>
      </c>
      <c r="D8" s="81"/>
    </row>
    <row r="9" ht="16.5" customHeight="1" spans="1:4">
      <c r="A9" s="166" t="s">
        <v>145</v>
      </c>
      <c r="B9" s="81"/>
      <c r="C9" s="166" t="s">
        <v>146</v>
      </c>
      <c r="D9" s="81"/>
    </row>
    <row r="10" ht="16.5" customHeight="1" spans="1:4">
      <c r="A10" s="166" t="s">
        <v>147</v>
      </c>
      <c r="B10" s="81"/>
      <c r="C10" s="166" t="s">
        <v>148</v>
      </c>
      <c r="D10" s="81"/>
    </row>
    <row r="11" ht="16.5" customHeight="1" spans="1:4">
      <c r="A11" s="166" t="s">
        <v>141</v>
      </c>
      <c r="B11" s="81"/>
      <c r="C11" s="166" t="s">
        <v>149</v>
      </c>
      <c r="D11" s="81"/>
    </row>
    <row r="12" ht="16.5" customHeight="1" spans="1:4">
      <c r="A12" s="148" t="s">
        <v>143</v>
      </c>
      <c r="B12" s="81"/>
      <c r="C12" s="71" t="s">
        <v>150</v>
      </c>
      <c r="D12" s="81"/>
    </row>
    <row r="13" ht="16.5" customHeight="1" spans="1:4">
      <c r="A13" s="148" t="s">
        <v>145</v>
      </c>
      <c r="B13" s="81"/>
      <c r="C13" s="71" t="s">
        <v>151</v>
      </c>
      <c r="D13" s="81"/>
    </row>
    <row r="14" ht="16.5" customHeight="1" spans="1:4">
      <c r="A14" s="167"/>
      <c r="B14" s="81"/>
      <c r="C14" s="71" t="s">
        <v>152</v>
      </c>
      <c r="D14" s="81"/>
    </row>
    <row r="15" ht="16.5" customHeight="1" spans="1:4">
      <c r="A15" s="167"/>
      <c r="B15" s="81"/>
      <c r="C15" s="71" t="s">
        <v>153</v>
      </c>
      <c r="D15" s="81"/>
    </row>
    <row r="16" ht="16.5" customHeight="1" spans="1:4">
      <c r="A16" s="167"/>
      <c r="B16" s="81"/>
      <c r="C16" s="71" t="s">
        <v>154</v>
      </c>
      <c r="D16" s="81"/>
    </row>
    <row r="17" ht="16.5" customHeight="1" spans="1:4">
      <c r="A17" s="167"/>
      <c r="B17" s="81"/>
      <c r="C17" s="71" t="s">
        <v>155</v>
      </c>
      <c r="D17" s="81"/>
    </row>
    <row r="18" ht="16.5" customHeight="1" spans="1:4">
      <c r="A18" s="167"/>
      <c r="B18" s="81"/>
      <c r="C18" s="71" t="s">
        <v>156</v>
      </c>
      <c r="D18" s="81"/>
    </row>
    <row r="19" ht="16.5" customHeight="1" spans="1:4">
      <c r="A19" s="167"/>
      <c r="B19" s="81"/>
      <c r="C19" s="71" t="s">
        <v>157</v>
      </c>
      <c r="D19" s="81"/>
    </row>
    <row r="20" ht="16.5" customHeight="1" spans="1:4">
      <c r="A20" s="167"/>
      <c r="B20" s="81"/>
      <c r="C20" s="71" t="s">
        <v>158</v>
      </c>
      <c r="D20" s="81"/>
    </row>
    <row r="21" ht="16.5" customHeight="1" spans="1:4">
      <c r="A21" s="167"/>
      <c r="B21" s="81"/>
      <c r="C21" s="71" t="s">
        <v>159</v>
      </c>
      <c r="D21" s="81"/>
    </row>
    <row r="22" ht="16.5" customHeight="1" spans="1:4">
      <c r="A22" s="167"/>
      <c r="B22" s="81"/>
      <c r="C22" s="71" t="s">
        <v>160</v>
      </c>
      <c r="D22" s="81"/>
    </row>
    <row r="23" ht="16.5" customHeight="1" spans="1:4">
      <c r="A23" s="167"/>
      <c r="B23" s="81"/>
      <c r="C23" s="71" t="s">
        <v>161</v>
      </c>
      <c r="D23" s="81"/>
    </row>
    <row r="24" ht="16.5" customHeight="1" spans="1:4">
      <c r="A24" s="167"/>
      <c r="B24" s="81"/>
      <c r="C24" s="71" t="s">
        <v>162</v>
      </c>
      <c r="D24" s="81"/>
    </row>
    <row r="25" ht="16.5" customHeight="1" spans="1:4">
      <c r="A25" s="167"/>
      <c r="B25" s="81"/>
      <c r="C25" s="71" t="s">
        <v>163</v>
      </c>
      <c r="D25" s="81"/>
    </row>
    <row r="26" ht="16.5" customHeight="1" spans="1:4">
      <c r="A26" s="167"/>
      <c r="B26" s="81"/>
      <c r="C26" s="71" t="s">
        <v>164</v>
      </c>
      <c r="D26" s="81"/>
    </row>
    <row r="27" ht="16.5" customHeight="1" spans="1:4">
      <c r="A27" s="167"/>
      <c r="B27" s="81"/>
      <c r="C27" s="71" t="s">
        <v>165</v>
      </c>
      <c r="D27" s="81"/>
    </row>
    <row r="28" ht="16.5" customHeight="1" spans="1:4">
      <c r="A28" s="167"/>
      <c r="B28" s="81"/>
      <c r="C28" s="71" t="s">
        <v>166</v>
      </c>
      <c r="D28" s="81"/>
    </row>
    <row r="29" ht="16.5" customHeight="1" spans="1:4">
      <c r="A29" s="167"/>
      <c r="B29" s="81"/>
      <c r="C29" s="71" t="s">
        <v>167</v>
      </c>
      <c r="D29" s="81"/>
    </row>
    <row r="30" ht="16.5" customHeight="1" spans="1:4">
      <c r="A30" s="167"/>
      <c r="B30" s="81"/>
      <c r="C30" s="71" t="s">
        <v>168</v>
      </c>
      <c r="D30" s="81"/>
    </row>
    <row r="31" ht="16.5" customHeight="1" spans="1:4">
      <c r="A31" s="167"/>
      <c r="B31" s="81"/>
      <c r="C31" s="148" t="s">
        <v>169</v>
      </c>
      <c r="D31" s="81"/>
    </row>
    <row r="32" ht="16.5" customHeight="1" spans="1:4">
      <c r="A32" s="167"/>
      <c r="B32" s="81"/>
      <c r="C32" s="148" t="s">
        <v>170</v>
      </c>
      <c r="D32" s="81"/>
    </row>
    <row r="33" ht="16.5" customHeight="1" spans="1:4">
      <c r="A33" s="167"/>
      <c r="B33" s="81"/>
      <c r="C33" s="26" t="s">
        <v>171</v>
      </c>
      <c r="D33" s="81"/>
    </row>
    <row r="34" ht="15" customHeight="1" spans="1:4">
      <c r="A34" s="168" t="s">
        <v>50</v>
      </c>
      <c r="B34" s="169">
        <v>112562032.16</v>
      </c>
      <c r="C34" s="168" t="s">
        <v>51</v>
      </c>
      <c r="D34" s="169">
        <v>112562032.16</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8"/>
  <sheetViews>
    <sheetView showZeros="0" workbookViewId="0">
      <selection activeCell="C10" sqref="C27 C22:C24 C17:C19 C12:C14 C9:C10"/>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38"/>
      <c r="F1" s="73"/>
      <c r="G1" s="143" t="s">
        <v>172</v>
      </c>
    </row>
    <row r="2" ht="41.25" customHeight="1" spans="1:7">
      <c r="A2" s="125" t="str">
        <f>"2026"&amp;"年一般公共预算支出预算表（按功能科目分类）"</f>
        <v>2026年一般公共预算支出预算表（按功能科目分类）</v>
      </c>
      <c r="B2" s="125"/>
      <c r="C2" s="125"/>
      <c r="D2" s="125"/>
      <c r="E2" s="125"/>
      <c r="F2" s="125"/>
      <c r="G2" s="125"/>
    </row>
    <row r="3" ht="18" customHeight="1" spans="1:7">
      <c r="A3" s="13" t="str">
        <f>"单位名称："&amp;"昆明市五华区人民政府办公室"</f>
        <v>单位名称：昆明市五华区人民政府办公室</v>
      </c>
      <c r="F3" s="122"/>
      <c r="G3" s="143" t="s">
        <v>1</v>
      </c>
    </row>
    <row r="4" ht="20.25" customHeight="1" spans="1:7">
      <c r="A4" s="159" t="s">
        <v>173</v>
      </c>
      <c r="B4" s="160"/>
      <c r="C4" s="126" t="s">
        <v>55</v>
      </c>
      <c r="D4" s="151" t="s">
        <v>76</v>
      </c>
      <c r="E4" s="37"/>
      <c r="F4" s="38"/>
      <c r="G4" s="140" t="s">
        <v>77</v>
      </c>
    </row>
    <row r="5" ht="20.25" customHeight="1" spans="1:7">
      <c r="A5" s="161" t="s">
        <v>73</v>
      </c>
      <c r="B5" s="161" t="s">
        <v>74</v>
      </c>
      <c r="C5" s="24"/>
      <c r="D5" s="132" t="s">
        <v>57</v>
      </c>
      <c r="E5" s="132" t="s">
        <v>174</v>
      </c>
      <c r="F5" s="132" t="s">
        <v>175</v>
      </c>
      <c r="G5" s="142"/>
    </row>
    <row r="6" ht="15" customHeight="1" spans="1:7">
      <c r="A6" s="62" t="s">
        <v>83</v>
      </c>
      <c r="B6" s="62" t="s">
        <v>84</v>
      </c>
      <c r="C6" s="62" t="s">
        <v>85</v>
      </c>
      <c r="D6" s="62" t="s">
        <v>86</v>
      </c>
      <c r="E6" s="62" t="s">
        <v>87</v>
      </c>
      <c r="F6" s="62" t="s">
        <v>88</v>
      </c>
      <c r="G6" s="62" t="s">
        <v>89</v>
      </c>
    </row>
    <row r="7" ht="18" customHeight="1" spans="1:7">
      <c r="A7" s="26" t="s">
        <v>98</v>
      </c>
      <c r="B7" s="26" t="s">
        <v>99</v>
      </c>
      <c r="C7" s="81">
        <v>106196832.16</v>
      </c>
      <c r="D7" s="81">
        <v>35416730.96</v>
      </c>
      <c r="E7" s="81">
        <v>9638842.96</v>
      </c>
      <c r="F7" s="81">
        <v>25777888</v>
      </c>
      <c r="G7" s="81">
        <v>70780101.2</v>
      </c>
    </row>
    <row r="8" ht="18" customHeight="1" spans="1:7">
      <c r="A8" s="136" t="s">
        <v>100</v>
      </c>
      <c r="B8" s="136" t="s">
        <v>101</v>
      </c>
      <c r="C8" s="81">
        <v>2861501</v>
      </c>
      <c r="D8" s="81"/>
      <c r="E8" s="81"/>
      <c r="F8" s="81"/>
      <c r="G8" s="81">
        <v>2861501</v>
      </c>
    </row>
    <row r="9" ht="18" customHeight="1" spans="1:7">
      <c r="A9" s="137" t="s">
        <v>102</v>
      </c>
      <c r="B9" s="137" t="s">
        <v>103</v>
      </c>
      <c r="C9" s="81">
        <v>1971501</v>
      </c>
      <c r="D9" s="81"/>
      <c r="E9" s="81"/>
      <c r="F9" s="81"/>
      <c r="G9" s="81">
        <v>1971501</v>
      </c>
    </row>
    <row r="10" ht="18" customHeight="1" spans="1:7">
      <c r="A10" s="137" t="s">
        <v>104</v>
      </c>
      <c r="B10" s="137" t="s">
        <v>105</v>
      </c>
      <c r="C10" s="81">
        <v>890000</v>
      </c>
      <c r="D10" s="81"/>
      <c r="E10" s="81"/>
      <c r="F10" s="81"/>
      <c r="G10" s="81">
        <v>890000</v>
      </c>
    </row>
    <row r="11" ht="18" customHeight="1" spans="1:7">
      <c r="A11" s="136" t="s">
        <v>106</v>
      </c>
      <c r="B11" s="136" t="s">
        <v>107</v>
      </c>
      <c r="C11" s="81">
        <v>103335331.16</v>
      </c>
      <c r="D11" s="81">
        <v>35416730.96</v>
      </c>
      <c r="E11" s="81">
        <v>9638842.96</v>
      </c>
      <c r="F11" s="81">
        <v>25777888</v>
      </c>
      <c r="G11" s="81">
        <v>67918600.2</v>
      </c>
    </row>
    <row r="12" ht="18" customHeight="1" spans="1:7">
      <c r="A12" s="137" t="s">
        <v>108</v>
      </c>
      <c r="B12" s="137" t="s">
        <v>109</v>
      </c>
      <c r="C12" s="81">
        <v>11350997</v>
      </c>
      <c r="D12" s="81">
        <v>11350997</v>
      </c>
      <c r="E12" s="81">
        <v>9066109</v>
      </c>
      <c r="F12" s="81">
        <v>2284888</v>
      </c>
      <c r="G12" s="81"/>
    </row>
    <row r="13" ht="18" customHeight="1" spans="1:7">
      <c r="A13" s="137" t="s">
        <v>110</v>
      </c>
      <c r="B13" s="137" t="s">
        <v>103</v>
      </c>
      <c r="C13" s="81">
        <v>1130733.96</v>
      </c>
      <c r="D13" s="81">
        <v>614733.96</v>
      </c>
      <c r="E13" s="81">
        <v>572733.96</v>
      </c>
      <c r="F13" s="81">
        <v>42000</v>
      </c>
      <c r="G13" s="81">
        <v>516000</v>
      </c>
    </row>
    <row r="14" ht="18" customHeight="1" spans="1:7">
      <c r="A14" s="137" t="s">
        <v>111</v>
      </c>
      <c r="B14" s="137" t="s">
        <v>105</v>
      </c>
      <c r="C14" s="81">
        <v>90853600.2</v>
      </c>
      <c r="D14" s="81">
        <v>23451000</v>
      </c>
      <c r="E14" s="81"/>
      <c r="F14" s="81">
        <v>23451000</v>
      </c>
      <c r="G14" s="81">
        <v>67402600.2</v>
      </c>
    </row>
    <row r="15" ht="18" customHeight="1" spans="1:7">
      <c r="A15" s="26" t="s">
        <v>112</v>
      </c>
      <c r="B15" s="26" t="s">
        <v>113</v>
      </c>
      <c r="C15" s="81">
        <v>3415200</v>
      </c>
      <c r="D15" s="81">
        <v>3415200</v>
      </c>
      <c r="E15" s="81">
        <v>3307200</v>
      </c>
      <c r="F15" s="81">
        <v>108000</v>
      </c>
      <c r="G15" s="81"/>
    </row>
    <row r="16" ht="18" customHeight="1" spans="1:7">
      <c r="A16" s="136" t="s">
        <v>114</v>
      </c>
      <c r="B16" s="136" t="s">
        <v>115</v>
      </c>
      <c r="C16" s="81">
        <v>3415200</v>
      </c>
      <c r="D16" s="81">
        <v>3415200</v>
      </c>
      <c r="E16" s="81">
        <v>3307200</v>
      </c>
      <c r="F16" s="81">
        <v>108000</v>
      </c>
      <c r="G16" s="81"/>
    </row>
    <row r="17" ht="18" customHeight="1" spans="1:7">
      <c r="A17" s="137" t="s">
        <v>116</v>
      </c>
      <c r="B17" s="137" t="s">
        <v>117</v>
      </c>
      <c r="C17" s="81">
        <v>1015200</v>
      </c>
      <c r="D17" s="81">
        <v>1015200</v>
      </c>
      <c r="E17" s="81">
        <v>907200</v>
      </c>
      <c r="F17" s="81">
        <v>108000</v>
      </c>
      <c r="G17" s="81"/>
    </row>
    <row r="18" ht="18" customHeight="1" spans="1:7">
      <c r="A18" s="137" t="s">
        <v>118</v>
      </c>
      <c r="B18" s="137" t="s">
        <v>119</v>
      </c>
      <c r="C18" s="81">
        <v>1400000</v>
      </c>
      <c r="D18" s="81">
        <v>1400000</v>
      </c>
      <c r="E18" s="81">
        <v>1400000</v>
      </c>
      <c r="F18" s="81"/>
      <c r="G18" s="81"/>
    </row>
    <row r="19" ht="18" customHeight="1" spans="1:7">
      <c r="A19" s="137" t="s">
        <v>120</v>
      </c>
      <c r="B19" s="137" t="s">
        <v>121</v>
      </c>
      <c r="C19" s="81">
        <v>1000000</v>
      </c>
      <c r="D19" s="81">
        <v>1000000</v>
      </c>
      <c r="E19" s="81">
        <v>1000000</v>
      </c>
      <c r="F19" s="81"/>
      <c r="G19" s="81"/>
    </row>
    <row r="20" ht="18" customHeight="1" spans="1:7">
      <c r="A20" s="26" t="s">
        <v>122</v>
      </c>
      <c r="B20" s="26" t="s">
        <v>123</v>
      </c>
      <c r="C20" s="81">
        <v>1350000</v>
      </c>
      <c r="D20" s="81">
        <v>1350000</v>
      </c>
      <c r="E20" s="81">
        <v>1350000</v>
      </c>
      <c r="F20" s="81"/>
      <c r="G20" s="81"/>
    </row>
    <row r="21" ht="18" customHeight="1" spans="1:7">
      <c r="A21" s="136" t="s">
        <v>124</v>
      </c>
      <c r="B21" s="136" t="s">
        <v>125</v>
      </c>
      <c r="C21" s="81">
        <v>1350000</v>
      </c>
      <c r="D21" s="81">
        <v>1350000</v>
      </c>
      <c r="E21" s="81">
        <v>1350000</v>
      </c>
      <c r="F21" s="81"/>
      <c r="G21" s="81"/>
    </row>
    <row r="22" ht="18" customHeight="1" spans="1:7">
      <c r="A22" s="137" t="s">
        <v>126</v>
      </c>
      <c r="B22" s="137" t="s">
        <v>127</v>
      </c>
      <c r="C22" s="81">
        <v>720000</v>
      </c>
      <c r="D22" s="81">
        <v>720000</v>
      </c>
      <c r="E22" s="81">
        <v>720000</v>
      </c>
      <c r="F22" s="81"/>
      <c r="G22" s="81"/>
    </row>
    <row r="23" ht="18" customHeight="1" spans="1:7">
      <c r="A23" s="137" t="s">
        <v>128</v>
      </c>
      <c r="B23" s="137" t="s">
        <v>129</v>
      </c>
      <c r="C23" s="81">
        <v>530000</v>
      </c>
      <c r="D23" s="81">
        <v>530000</v>
      </c>
      <c r="E23" s="81">
        <v>530000</v>
      </c>
      <c r="F23" s="81"/>
      <c r="G23" s="81"/>
    </row>
    <row r="24" ht="18" customHeight="1" spans="1:7">
      <c r="A24" s="137" t="s">
        <v>130</v>
      </c>
      <c r="B24" s="137" t="s">
        <v>131</v>
      </c>
      <c r="C24" s="81">
        <v>100000</v>
      </c>
      <c r="D24" s="81">
        <v>100000</v>
      </c>
      <c r="E24" s="81">
        <v>100000</v>
      </c>
      <c r="F24" s="81"/>
      <c r="G24" s="81"/>
    </row>
    <row r="25" ht="18" customHeight="1" spans="1:7">
      <c r="A25" s="26" t="s">
        <v>132</v>
      </c>
      <c r="B25" s="26" t="s">
        <v>133</v>
      </c>
      <c r="C25" s="81">
        <v>1600000</v>
      </c>
      <c r="D25" s="81">
        <v>1600000</v>
      </c>
      <c r="E25" s="81">
        <v>1600000</v>
      </c>
      <c r="F25" s="81"/>
      <c r="G25" s="81"/>
    </row>
    <row r="26" ht="18" customHeight="1" spans="1:7">
      <c r="A26" s="136" t="s">
        <v>134</v>
      </c>
      <c r="B26" s="136" t="s">
        <v>135</v>
      </c>
      <c r="C26" s="81">
        <v>1600000</v>
      </c>
      <c r="D26" s="81">
        <v>1600000</v>
      </c>
      <c r="E26" s="81">
        <v>1600000</v>
      </c>
      <c r="F26" s="81"/>
      <c r="G26" s="81"/>
    </row>
    <row r="27" ht="18" customHeight="1" spans="1:7">
      <c r="A27" s="137" t="s">
        <v>136</v>
      </c>
      <c r="B27" s="137" t="s">
        <v>137</v>
      </c>
      <c r="C27" s="81">
        <v>1600000</v>
      </c>
      <c r="D27" s="81">
        <v>1600000</v>
      </c>
      <c r="E27" s="81">
        <v>1600000</v>
      </c>
      <c r="F27" s="81"/>
      <c r="G27" s="81"/>
    </row>
    <row r="28" ht="18" customHeight="1" spans="1:7">
      <c r="A28" s="80" t="s">
        <v>176</v>
      </c>
      <c r="B28" s="162" t="s">
        <v>176</v>
      </c>
      <c r="C28" s="81">
        <v>112562032.16</v>
      </c>
      <c r="D28" s="81">
        <v>41781930.96</v>
      </c>
      <c r="E28" s="81">
        <v>15896042.96</v>
      </c>
      <c r="F28" s="81">
        <v>25885888</v>
      </c>
      <c r="G28" s="81">
        <v>70780101.2</v>
      </c>
    </row>
  </sheetData>
  <mergeCells count="6">
    <mergeCell ref="A2:G2"/>
    <mergeCell ref="A4:B4"/>
    <mergeCell ref="D4:F4"/>
    <mergeCell ref="A28:B28"/>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D7" sqref="D7"/>
    </sheetView>
  </sheetViews>
  <sheetFormatPr defaultColWidth="10.425" defaultRowHeight="14.25" customHeight="1" outlineLevelRow="6" outlineLevelCol="5"/>
  <cols>
    <col min="1" max="6" width="28.1416666666667" customWidth="1"/>
  </cols>
  <sheetData>
    <row r="1" customHeight="1" spans="1:6">
      <c r="A1" s="46"/>
      <c r="B1" s="46"/>
      <c r="C1" s="46"/>
      <c r="D1" s="46"/>
      <c r="E1" s="45"/>
      <c r="F1" s="155" t="s">
        <v>177</v>
      </c>
    </row>
    <row r="2" ht="41.25" customHeight="1" spans="1:6">
      <c r="A2" s="156" t="str">
        <f>"2026"&amp;"年一般公共预算“三公”经费支出预算表"</f>
        <v>2026年一般公共预算“三公”经费支出预算表</v>
      </c>
      <c r="B2" s="46"/>
      <c r="C2" s="46"/>
      <c r="D2" s="46"/>
      <c r="E2" s="45"/>
      <c r="F2" s="46"/>
    </row>
    <row r="3" customHeight="1" spans="1:6">
      <c r="A3" s="112" t="str">
        <f>"单位名称："&amp;"昆明市五华区人民政府办公室"</f>
        <v>单位名称：昆明市五华区人民政府办公室</v>
      </c>
      <c r="B3" s="157"/>
      <c r="D3" s="46"/>
      <c r="E3" s="45"/>
      <c r="F3" s="66" t="s">
        <v>1</v>
      </c>
    </row>
    <row r="4" ht="27" customHeight="1" spans="1:6">
      <c r="A4" s="50" t="s">
        <v>178</v>
      </c>
      <c r="B4" s="50" t="s">
        <v>179</v>
      </c>
      <c r="C4" s="52" t="s">
        <v>180</v>
      </c>
      <c r="D4" s="50"/>
      <c r="E4" s="51"/>
      <c r="F4" s="50" t="s">
        <v>181</v>
      </c>
    </row>
    <row r="5" ht="28.5" customHeight="1" spans="1:6">
      <c r="A5" s="158"/>
      <c r="B5" s="54"/>
      <c r="C5" s="51" t="s">
        <v>57</v>
      </c>
      <c r="D5" s="51" t="s">
        <v>182</v>
      </c>
      <c r="E5" s="51" t="s">
        <v>183</v>
      </c>
      <c r="F5" s="53"/>
    </row>
    <row r="6" ht="17.25" customHeight="1" spans="1:6">
      <c r="A6" s="58" t="s">
        <v>83</v>
      </c>
      <c r="B6" s="58" t="s">
        <v>84</v>
      </c>
      <c r="C6" s="58" t="s">
        <v>85</v>
      </c>
      <c r="D6" s="58" t="s">
        <v>86</v>
      </c>
      <c r="E6" s="58" t="s">
        <v>87</v>
      </c>
      <c r="F6" s="58" t="s">
        <v>88</v>
      </c>
    </row>
    <row r="7" ht="17.25" customHeight="1" spans="1:6">
      <c r="A7" s="81">
        <v>1997500</v>
      </c>
      <c r="B7" s="81">
        <v>300000</v>
      </c>
      <c r="C7" s="81">
        <v>1687500</v>
      </c>
      <c r="D7" s="81">
        <v>620000</v>
      </c>
      <c r="E7" s="81">
        <v>1067500</v>
      </c>
      <c r="F7" s="81">
        <v>10000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54"/>
  <sheetViews>
    <sheetView showZeros="0" topLeftCell="A31" workbookViewId="0">
      <selection activeCell="I43" sqref="I43:I48"/>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2:24">
      <c r="B1" s="138"/>
      <c r="C1" s="144"/>
      <c r="E1" s="145"/>
      <c r="F1" s="145"/>
      <c r="G1" s="145"/>
      <c r="H1" s="145"/>
      <c r="I1" s="85"/>
      <c r="J1" s="85"/>
      <c r="K1" s="85"/>
      <c r="L1" s="85"/>
      <c r="M1" s="85"/>
      <c r="N1" s="85"/>
      <c r="R1" s="85"/>
      <c r="V1" s="144"/>
      <c r="X1" s="34" t="s">
        <v>184</v>
      </c>
    </row>
    <row r="2" ht="45.75" customHeight="1" spans="1:24">
      <c r="A2" s="68" t="str">
        <f>"2026"&amp;"年部门基本支出预算表"</f>
        <v>2026年部门基本支出预算表</v>
      </c>
      <c r="B2" s="12"/>
      <c r="C2" s="68"/>
      <c r="D2" s="68"/>
      <c r="E2" s="68"/>
      <c r="F2" s="68"/>
      <c r="G2" s="68"/>
      <c r="H2" s="68"/>
      <c r="I2" s="68"/>
      <c r="J2" s="68"/>
      <c r="K2" s="68"/>
      <c r="L2" s="68"/>
      <c r="M2" s="68"/>
      <c r="N2" s="68"/>
      <c r="O2" s="12"/>
      <c r="P2" s="12"/>
      <c r="Q2" s="12"/>
      <c r="R2" s="68"/>
      <c r="S2" s="68"/>
      <c r="T2" s="68"/>
      <c r="U2" s="68"/>
      <c r="V2" s="68"/>
      <c r="W2" s="68"/>
      <c r="X2" s="68"/>
    </row>
    <row r="3" ht="18.75" customHeight="1" spans="1:24">
      <c r="A3" s="13" t="str">
        <f>"单位名称："&amp;"昆明市五华区人民政府办公室"</f>
        <v>单位名称：昆明市五华区人民政府办公室</v>
      </c>
      <c r="B3" s="14"/>
      <c r="C3" s="146"/>
      <c r="D3" s="146"/>
      <c r="E3" s="146"/>
      <c r="F3" s="146"/>
      <c r="G3" s="146"/>
      <c r="H3" s="146"/>
      <c r="I3" s="87"/>
      <c r="J3" s="87"/>
      <c r="K3" s="87"/>
      <c r="L3" s="87"/>
      <c r="M3" s="87"/>
      <c r="N3" s="87"/>
      <c r="O3" s="15"/>
      <c r="P3" s="15"/>
      <c r="Q3" s="15"/>
      <c r="R3" s="87"/>
      <c r="V3" s="144"/>
      <c r="X3" s="34" t="s">
        <v>1</v>
      </c>
    </row>
    <row r="4" ht="18" customHeight="1" spans="1:24">
      <c r="A4" s="16" t="s">
        <v>185</v>
      </c>
      <c r="B4" s="16" t="s">
        <v>186</v>
      </c>
      <c r="C4" s="16" t="s">
        <v>187</v>
      </c>
      <c r="D4" s="16" t="s">
        <v>188</v>
      </c>
      <c r="E4" s="16" t="s">
        <v>189</v>
      </c>
      <c r="F4" s="16" t="s">
        <v>190</v>
      </c>
      <c r="G4" s="16" t="s">
        <v>191</v>
      </c>
      <c r="H4" s="16" t="s">
        <v>192</v>
      </c>
      <c r="I4" s="151" t="s">
        <v>193</v>
      </c>
      <c r="J4" s="82" t="s">
        <v>193</v>
      </c>
      <c r="K4" s="82"/>
      <c r="L4" s="82"/>
      <c r="M4" s="82"/>
      <c r="N4" s="82"/>
      <c r="O4" s="37"/>
      <c r="P4" s="37"/>
      <c r="Q4" s="37"/>
      <c r="R4" s="103" t="s">
        <v>61</v>
      </c>
      <c r="S4" s="82" t="s">
        <v>62</v>
      </c>
      <c r="T4" s="82"/>
      <c r="U4" s="82"/>
      <c r="V4" s="82"/>
      <c r="W4" s="82"/>
      <c r="X4" s="83"/>
    </row>
    <row r="5" ht="18" customHeight="1" spans="1:24">
      <c r="A5" s="19"/>
      <c r="B5" s="21"/>
      <c r="C5" s="128"/>
      <c r="D5" s="19"/>
      <c r="E5" s="19"/>
      <c r="F5" s="19"/>
      <c r="G5" s="19"/>
      <c r="H5" s="19"/>
      <c r="I5" s="126" t="s">
        <v>194</v>
      </c>
      <c r="J5" s="151" t="s">
        <v>58</v>
      </c>
      <c r="K5" s="82"/>
      <c r="L5" s="82"/>
      <c r="M5" s="82"/>
      <c r="N5" s="83"/>
      <c r="O5" s="36" t="s">
        <v>195</v>
      </c>
      <c r="P5" s="37"/>
      <c r="Q5" s="38"/>
      <c r="R5" s="16" t="s">
        <v>61</v>
      </c>
      <c r="S5" s="151" t="s">
        <v>62</v>
      </c>
      <c r="T5" s="103" t="s">
        <v>64</v>
      </c>
      <c r="U5" s="82" t="s">
        <v>62</v>
      </c>
      <c r="V5" s="103" t="s">
        <v>66</v>
      </c>
      <c r="W5" s="103" t="s">
        <v>67</v>
      </c>
      <c r="X5" s="154" t="s">
        <v>68</v>
      </c>
    </row>
    <row r="6" ht="19.5" customHeight="1" spans="1:24">
      <c r="A6" s="21"/>
      <c r="B6" s="21"/>
      <c r="C6" s="21"/>
      <c r="D6" s="21"/>
      <c r="E6" s="21"/>
      <c r="F6" s="21"/>
      <c r="G6" s="21"/>
      <c r="H6" s="21"/>
      <c r="I6" s="21"/>
      <c r="J6" s="152" t="s">
        <v>196</v>
      </c>
      <c r="K6" s="16" t="s">
        <v>197</v>
      </c>
      <c r="L6" s="16" t="s">
        <v>198</v>
      </c>
      <c r="M6" s="16" t="s">
        <v>199</v>
      </c>
      <c r="N6" s="16" t="s">
        <v>200</v>
      </c>
      <c r="O6" s="16" t="s">
        <v>58</v>
      </c>
      <c r="P6" s="16" t="s">
        <v>59</v>
      </c>
      <c r="Q6" s="16" t="s">
        <v>60</v>
      </c>
      <c r="R6" s="21"/>
      <c r="S6" s="16" t="s">
        <v>57</v>
      </c>
      <c r="T6" s="16" t="s">
        <v>64</v>
      </c>
      <c r="U6" s="16" t="s">
        <v>201</v>
      </c>
      <c r="V6" s="16" t="s">
        <v>66</v>
      </c>
      <c r="W6" s="16" t="s">
        <v>67</v>
      </c>
      <c r="X6" s="16" t="s">
        <v>68</v>
      </c>
    </row>
    <row r="7" ht="37.5" customHeight="1" spans="1:24">
      <c r="A7" s="147"/>
      <c r="B7" s="24"/>
      <c r="C7" s="147"/>
      <c r="D7" s="147"/>
      <c r="E7" s="147"/>
      <c r="F7" s="147"/>
      <c r="G7" s="147"/>
      <c r="H7" s="147"/>
      <c r="I7" s="147"/>
      <c r="J7" s="153" t="s">
        <v>57</v>
      </c>
      <c r="K7" s="22" t="s">
        <v>202</v>
      </c>
      <c r="L7" s="22" t="s">
        <v>198</v>
      </c>
      <c r="M7" s="22" t="s">
        <v>199</v>
      </c>
      <c r="N7" s="22" t="s">
        <v>200</v>
      </c>
      <c r="O7" s="22" t="s">
        <v>198</v>
      </c>
      <c r="P7" s="22" t="s">
        <v>199</v>
      </c>
      <c r="Q7" s="22" t="s">
        <v>200</v>
      </c>
      <c r="R7" s="22" t="s">
        <v>61</v>
      </c>
      <c r="S7" s="22" t="s">
        <v>57</v>
      </c>
      <c r="T7" s="22" t="s">
        <v>64</v>
      </c>
      <c r="U7" s="22" t="s">
        <v>201</v>
      </c>
      <c r="V7" s="22" t="s">
        <v>66</v>
      </c>
      <c r="W7" s="22" t="s">
        <v>67</v>
      </c>
      <c r="X7" s="22" t="s">
        <v>68</v>
      </c>
    </row>
    <row r="8" customHeight="1" spans="1:24">
      <c r="A8" s="39">
        <v>1</v>
      </c>
      <c r="B8" s="39">
        <v>2</v>
      </c>
      <c r="C8" s="39">
        <v>3</v>
      </c>
      <c r="D8" s="39">
        <v>4</v>
      </c>
      <c r="E8" s="39">
        <v>5</v>
      </c>
      <c r="F8" s="39">
        <v>6</v>
      </c>
      <c r="G8" s="39">
        <v>7</v>
      </c>
      <c r="H8" s="39">
        <v>8</v>
      </c>
      <c r="I8" s="39">
        <v>9</v>
      </c>
      <c r="J8" s="39">
        <v>10</v>
      </c>
      <c r="K8" s="39">
        <v>11</v>
      </c>
      <c r="L8" s="39">
        <v>12</v>
      </c>
      <c r="M8" s="39">
        <v>13</v>
      </c>
      <c r="N8" s="39">
        <v>14</v>
      </c>
      <c r="O8" s="39">
        <v>15</v>
      </c>
      <c r="P8" s="39">
        <v>16</v>
      </c>
      <c r="Q8" s="39">
        <v>17</v>
      </c>
      <c r="R8" s="39">
        <v>18</v>
      </c>
      <c r="S8" s="39">
        <v>19</v>
      </c>
      <c r="T8" s="39">
        <v>20</v>
      </c>
      <c r="U8" s="39">
        <v>21</v>
      </c>
      <c r="V8" s="39">
        <v>22</v>
      </c>
      <c r="W8" s="39">
        <v>23</v>
      </c>
      <c r="X8" s="39">
        <v>24</v>
      </c>
    </row>
    <row r="9" ht="20.25" customHeight="1" spans="1:24">
      <c r="A9" s="148" t="s">
        <v>70</v>
      </c>
      <c r="B9" s="148" t="s">
        <v>70</v>
      </c>
      <c r="C9" s="148" t="s">
        <v>203</v>
      </c>
      <c r="D9" s="148" t="s">
        <v>204</v>
      </c>
      <c r="E9" s="148" t="s">
        <v>108</v>
      </c>
      <c r="F9" s="148" t="s">
        <v>109</v>
      </c>
      <c r="G9" s="148" t="s">
        <v>205</v>
      </c>
      <c r="H9" s="148" t="s">
        <v>206</v>
      </c>
      <c r="I9" s="81">
        <v>2506176</v>
      </c>
      <c r="J9" s="81">
        <v>2506176</v>
      </c>
      <c r="K9" s="81"/>
      <c r="L9" s="81"/>
      <c r="M9" s="81">
        <v>2506176</v>
      </c>
      <c r="N9" s="81"/>
      <c r="O9" s="81"/>
      <c r="P9" s="81"/>
      <c r="Q9" s="81"/>
      <c r="R9" s="81"/>
      <c r="S9" s="81"/>
      <c r="T9" s="81"/>
      <c r="U9" s="81"/>
      <c r="V9" s="81"/>
      <c r="W9" s="81"/>
      <c r="X9" s="81"/>
    </row>
    <row r="10" ht="20.25" customHeight="1" spans="1:24">
      <c r="A10" s="148" t="s">
        <v>70</v>
      </c>
      <c r="B10" s="148" t="s">
        <v>70</v>
      </c>
      <c r="C10" s="148" t="s">
        <v>203</v>
      </c>
      <c r="D10" s="148" t="s">
        <v>204</v>
      </c>
      <c r="E10" s="148" t="s">
        <v>108</v>
      </c>
      <c r="F10" s="148" t="s">
        <v>109</v>
      </c>
      <c r="G10" s="148" t="s">
        <v>207</v>
      </c>
      <c r="H10" s="148" t="s">
        <v>208</v>
      </c>
      <c r="I10" s="81">
        <v>3291864</v>
      </c>
      <c r="J10" s="81">
        <v>3291864</v>
      </c>
      <c r="K10" s="7"/>
      <c r="L10" s="7"/>
      <c r="M10" s="81">
        <v>3291864</v>
      </c>
      <c r="N10" s="7"/>
      <c r="O10" s="81"/>
      <c r="P10" s="81"/>
      <c r="Q10" s="81"/>
      <c r="R10" s="81"/>
      <c r="S10" s="81"/>
      <c r="T10" s="81"/>
      <c r="U10" s="81"/>
      <c r="V10" s="81"/>
      <c r="W10" s="81"/>
      <c r="X10" s="81"/>
    </row>
    <row r="11" ht="20.25" customHeight="1" spans="1:24">
      <c r="A11" s="148" t="s">
        <v>70</v>
      </c>
      <c r="B11" s="148" t="s">
        <v>70</v>
      </c>
      <c r="C11" s="148" t="s">
        <v>203</v>
      </c>
      <c r="D11" s="148" t="s">
        <v>204</v>
      </c>
      <c r="E11" s="148" t="s">
        <v>108</v>
      </c>
      <c r="F11" s="148" t="s">
        <v>109</v>
      </c>
      <c r="G11" s="148" t="s">
        <v>209</v>
      </c>
      <c r="H11" s="148" t="s">
        <v>210</v>
      </c>
      <c r="I11" s="81">
        <v>208848</v>
      </c>
      <c r="J11" s="81">
        <v>208848</v>
      </c>
      <c r="K11" s="7"/>
      <c r="L11" s="7"/>
      <c r="M11" s="81">
        <v>208848</v>
      </c>
      <c r="N11" s="7"/>
      <c r="O11" s="81"/>
      <c r="P11" s="81"/>
      <c r="Q11" s="81"/>
      <c r="R11" s="81"/>
      <c r="S11" s="81"/>
      <c r="T11" s="81"/>
      <c r="U11" s="81"/>
      <c r="V11" s="81"/>
      <c r="W11" s="81"/>
      <c r="X11" s="81"/>
    </row>
    <row r="12" ht="20.25" customHeight="1" spans="1:24">
      <c r="A12" s="148" t="s">
        <v>70</v>
      </c>
      <c r="B12" s="148" t="s">
        <v>70</v>
      </c>
      <c r="C12" s="148" t="s">
        <v>211</v>
      </c>
      <c r="D12" s="148" t="s">
        <v>212</v>
      </c>
      <c r="E12" s="148" t="s">
        <v>108</v>
      </c>
      <c r="F12" s="148" t="s">
        <v>109</v>
      </c>
      <c r="G12" s="148" t="s">
        <v>205</v>
      </c>
      <c r="H12" s="148" t="s">
        <v>206</v>
      </c>
      <c r="I12" s="81">
        <v>238620</v>
      </c>
      <c r="J12" s="81">
        <v>238620</v>
      </c>
      <c r="K12" s="7"/>
      <c r="L12" s="7"/>
      <c r="M12" s="81">
        <v>238620</v>
      </c>
      <c r="N12" s="7"/>
      <c r="O12" s="81"/>
      <c r="P12" s="81"/>
      <c r="Q12" s="81"/>
      <c r="R12" s="81"/>
      <c r="S12" s="81"/>
      <c r="T12" s="81"/>
      <c r="U12" s="81"/>
      <c r="V12" s="81"/>
      <c r="W12" s="81"/>
      <c r="X12" s="81"/>
    </row>
    <row r="13" ht="20.25" customHeight="1" spans="1:24">
      <c r="A13" s="148" t="s">
        <v>70</v>
      </c>
      <c r="B13" s="148" t="s">
        <v>70</v>
      </c>
      <c r="C13" s="148" t="s">
        <v>211</v>
      </c>
      <c r="D13" s="148" t="s">
        <v>212</v>
      </c>
      <c r="E13" s="148" t="s">
        <v>108</v>
      </c>
      <c r="F13" s="148" t="s">
        <v>109</v>
      </c>
      <c r="G13" s="148" t="s">
        <v>207</v>
      </c>
      <c r="H13" s="148" t="s">
        <v>208</v>
      </c>
      <c r="I13" s="81">
        <v>114156</v>
      </c>
      <c r="J13" s="81">
        <v>114156</v>
      </c>
      <c r="K13" s="7"/>
      <c r="L13" s="7"/>
      <c r="M13" s="81">
        <v>114156</v>
      </c>
      <c r="N13" s="7"/>
      <c r="O13" s="81"/>
      <c r="P13" s="81"/>
      <c r="Q13" s="81"/>
      <c r="R13" s="81"/>
      <c r="S13" s="81"/>
      <c r="T13" s="81"/>
      <c r="U13" s="81"/>
      <c r="V13" s="81"/>
      <c r="W13" s="81"/>
      <c r="X13" s="81"/>
    </row>
    <row r="14" ht="20.25" customHeight="1" spans="1:24">
      <c r="A14" s="148" t="s">
        <v>70</v>
      </c>
      <c r="B14" s="148" t="s">
        <v>70</v>
      </c>
      <c r="C14" s="148" t="s">
        <v>211</v>
      </c>
      <c r="D14" s="148" t="s">
        <v>212</v>
      </c>
      <c r="E14" s="148" t="s">
        <v>108</v>
      </c>
      <c r="F14" s="148" t="s">
        <v>109</v>
      </c>
      <c r="G14" s="148" t="s">
        <v>209</v>
      </c>
      <c r="H14" s="148" t="s">
        <v>210</v>
      </c>
      <c r="I14" s="81">
        <v>19885</v>
      </c>
      <c r="J14" s="81">
        <v>19885</v>
      </c>
      <c r="K14" s="7"/>
      <c r="L14" s="7"/>
      <c r="M14" s="81">
        <v>19885</v>
      </c>
      <c r="N14" s="7"/>
      <c r="O14" s="81"/>
      <c r="P14" s="81"/>
      <c r="Q14" s="81"/>
      <c r="R14" s="81"/>
      <c r="S14" s="81"/>
      <c r="T14" s="81"/>
      <c r="U14" s="81"/>
      <c r="V14" s="81"/>
      <c r="W14" s="81"/>
      <c r="X14" s="81"/>
    </row>
    <row r="15" ht="20.25" customHeight="1" spans="1:24">
      <c r="A15" s="148" t="s">
        <v>70</v>
      </c>
      <c r="B15" s="148" t="s">
        <v>70</v>
      </c>
      <c r="C15" s="148" t="s">
        <v>211</v>
      </c>
      <c r="D15" s="148" t="s">
        <v>212</v>
      </c>
      <c r="E15" s="148" t="s">
        <v>108</v>
      </c>
      <c r="F15" s="148" t="s">
        <v>109</v>
      </c>
      <c r="G15" s="148" t="s">
        <v>213</v>
      </c>
      <c r="H15" s="148" t="s">
        <v>214</v>
      </c>
      <c r="I15" s="81">
        <v>56760</v>
      </c>
      <c r="J15" s="81">
        <v>56760</v>
      </c>
      <c r="K15" s="7"/>
      <c r="L15" s="7"/>
      <c r="M15" s="81">
        <v>56760</v>
      </c>
      <c r="N15" s="7"/>
      <c r="O15" s="81"/>
      <c r="P15" s="81"/>
      <c r="Q15" s="81"/>
      <c r="R15" s="81"/>
      <c r="S15" s="81"/>
      <c r="T15" s="81"/>
      <c r="U15" s="81"/>
      <c r="V15" s="81"/>
      <c r="W15" s="81"/>
      <c r="X15" s="81"/>
    </row>
    <row r="16" ht="20.25" customHeight="1" spans="1:24">
      <c r="A16" s="148" t="s">
        <v>70</v>
      </c>
      <c r="B16" s="148" t="s">
        <v>70</v>
      </c>
      <c r="C16" s="148" t="s">
        <v>211</v>
      </c>
      <c r="D16" s="148" t="s">
        <v>212</v>
      </c>
      <c r="E16" s="148" t="s">
        <v>108</v>
      </c>
      <c r="F16" s="148" t="s">
        <v>109</v>
      </c>
      <c r="G16" s="148" t="s">
        <v>213</v>
      </c>
      <c r="H16" s="148" t="s">
        <v>214</v>
      </c>
      <c r="I16" s="81">
        <v>102120</v>
      </c>
      <c r="J16" s="81">
        <v>102120</v>
      </c>
      <c r="K16" s="7"/>
      <c r="L16" s="7"/>
      <c r="M16" s="81">
        <v>102120</v>
      </c>
      <c r="N16" s="7"/>
      <c r="O16" s="81"/>
      <c r="P16" s="81"/>
      <c r="Q16" s="81"/>
      <c r="R16" s="81"/>
      <c r="S16" s="81"/>
      <c r="T16" s="81"/>
      <c r="U16" s="81"/>
      <c r="V16" s="81"/>
      <c r="W16" s="81"/>
      <c r="X16" s="81"/>
    </row>
    <row r="17" ht="20.25" customHeight="1" spans="1:24">
      <c r="A17" s="148" t="s">
        <v>70</v>
      </c>
      <c r="B17" s="148" t="s">
        <v>70</v>
      </c>
      <c r="C17" s="148" t="s">
        <v>215</v>
      </c>
      <c r="D17" s="148" t="s">
        <v>216</v>
      </c>
      <c r="E17" s="148" t="s">
        <v>118</v>
      </c>
      <c r="F17" s="148" t="s">
        <v>119</v>
      </c>
      <c r="G17" s="148" t="s">
        <v>217</v>
      </c>
      <c r="H17" s="148" t="s">
        <v>218</v>
      </c>
      <c r="I17" s="81">
        <v>1400000</v>
      </c>
      <c r="J17" s="81">
        <v>1400000</v>
      </c>
      <c r="K17" s="7"/>
      <c r="L17" s="7"/>
      <c r="M17" s="81">
        <v>1400000</v>
      </c>
      <c r="N17" s="7"/>
      <c r="O17" s="81"/>
      <c r="P17" s="81"/>
      <c r="Q17" s="81"/>
      <c r="R17" s="81"/>
      <c r="S17" s="81"/>
      <c r="T17" s="81"/>
      <c r="U17" s="81"/>
      <c r="V17" s="81"/>
      <c r="W17" s="81"/>
      <c r="X17" s="81"/>
    </row>
    <row r="18" ht="20.25" customHeight="1" spans="1:24">
      <c r="A18" s="148" t="s">
        <v>70</v>
      </c>
      <c r="B18" s="148" t="s">
        <v>70</v>
      </c>
      <c r="C18" s="148" t="s">
        <v>215</v>
      </c>
      <c r="D18" s="148" t="s">
        <v>216</v>
      </c>
      <c r="E18" s="148" t="s">
        <v>120</v>
      </c>
      <c r="F18" s="148" t="s">
        <v>121</v>
      </c>
      <c r="G18" s="148" t="s">
        <v>219</v>
      </c>
      <c r="H18" s="148" t="s">
        <v>220</v>
      </c>
      <c r="I18" s="81">
        <v>1000000</v>
      </c>
      <c r="J18" s="81">
        <v>1000000</v>
      </c>
      <c r="K18" s="7"/>
      <c r="L18" s="7"/>
      <c r="M18" s="81">
        <v>1000000</v>
      </c>
      <c r="N18" s="7"/>
      <c r="O18" s="81"/>
      <c r="P18" s="81"/>
      <c r="Q18" s="81"/>
      <c r="R18" s="81"/>
      <c r="S18" s="81"/>
      <c r="T18" s="81"/>
      <c r="U18" s="81"/>
      <c r="V18" s="81"/>
      <c r="W18" s="81"/>
      <c r="X18" s="81"/>
    </row>
    <row r="19" ht="20.25" customHeight="1" spans="1:24">
      <c r="A19" s="148" t="s">
        <v>70</v>
      </c>
      <c r="B19" s="148" t="s">
        <v>70</v>
      </c>
      <c r="C19" s="148" t="s">
        <v>215</v>
      </c>
      <c r="D19" s="148" t="s">
        <v>216</v>
      </c>
      <c r="E19" s="148" t="s">
        <v>126</v>
      </c>
      <c r="F19" s="148" t="s">
        <v>127</v>
      </c>
      <c r="G19" s="148" t="s">
        <v>221</v>
      </c>
      <c r="H19" s="148" t="s">
        <v>222</v>
      </c>
      <c r="I19" s="81">
        <v>720000</v>
      </c>
      <c r="J19" s="81">
        <v>720000</v>
      </c>
      <c r="K19" s="7"/>
      <c r="L19" s="7"/>
      <c r="M19" s="81">
        <v>720000</v>
      </c>
      <c r="N19" s="7"/>
      <c r="O19" s="81"/>
      <c r="P19" s="81"/>
      <c r="Q19" s="81"/>
      <c r="R19" s="81"/>
      <c r="S19" s="81"/>
      <c r="T19" s="81"/>
      <c r="U19" s="81"/>
      <c r="V19" s="81"/>
      <c r="W19" s="81"/>
      <c r="X19" s="81"/>
    </row>
    <row r="20" ht="20.25" customHeight="1" spans="1:24">
      <c r="A20" s="148" t="s">
        <v>70</v>
      </c>
      <c r="B20" s="148" t="s">
        <v>70</v>
      </c>
      <c r="C20" s="148" t="s">
        <v>215</v>
      </c>
      <c r="D20" s="148" t="s">
        <v>216</v>
      </c>
      <c r="E20" s="148" t="s">
        <v>128</v>
      </c>
      <c r="F20" s="148" t="s">
        <v>129</v>
      </c>
      <c r="G20" s="148" t="s">
        <v>223</v>
      </c>
      <c r="H20" s="148" t="s">
        <v>224</v>
      </c>
      <c r="I20" s="81">
        <v>530000</v>
      </c>
      <c r="J20" s="81">
        <v>530000</v>
      </c>
      <c r="K20" s="7"/>
      <c r="L20" s="7"/>
      <c r="M20" s="81">
        <v>530000</v>
      </c>
      <c r="N20" s="7"/>
      <c r="O20" s="81"/>
      <c r="P20" s="81"/>
      <c r="Q20" s="81"/>
      <c r="R20" s="81"/>
      <c r="S20" s="81"/>
      <c r="T20" s="81"/>
      <c r="U20" s="81"/>
      <c r="V20" s="81"/>
      <c r="W20" s="81"/>
      <c r="X20" s="81"/>
    </row>
    <row r="21" ht="20.25" customHeight="1" spans="1:24">
      <c r="A21" s="148" t="s">
        <v>70</v>
      </c>
      <c r="B21" s="148" t="s">
        <v>70</v>
      </c>
      <c r="C21" s="148" t="s">
        <v>215</v>
      </c>
      <c r="D21" s="148" t="s">
        <v>216</v>
      </c>
      <c r="E21" s="148" t="s">
        <v>108</v>
      </c>
      <c r="F21" s="148" t="s">
        <v>109</v>
      </c>
      <c r="G21" s="148" t="s">
        <v>225</v>
      </c>
      <c r="H21" s="148" t="s">
        <v>226</v>
      </c>
      <c r="I21" s="81">
        <v>25000</v>
      </c>
      <c r="J21" s="81">
        <v>25000</v>
      </c>
      <c r="K21" s="7"/>
      <c r="L21" s="7"/>
      <c r="M21" s="81">
        <v>25000</v>
      </c>
      <c r="N21" s="7"/>
      <c r="O21" s="81"/>
      <c r="P21" s="81"/>
      <c r="Q21" s="81"/>
      <c r="R21" s="81"/>
      <c r="S21" s="81"/>
      <c r="T21" s="81"/>
      <c r="U21" s="81"/>
      <c r="V21" s="81"/>
      <c r="W21" s="81"/>
      <c r="X21" s="81"/>
    </row>
    <row r="22" ht="20.25" customHeight="1" spans="1:24">
      <c r="A22" s="148" t="s">
        <v>70</v>
      </c>
      <c r="B22" s="148" t="s">
        <v>70</v>
      </c>
      <c r="C22" s="148" t="s">
        <v>215</v>
      </c>
      <c r="D22" s="148" t="s">
        <v>216</v>
      </c>
      <c r="E22" s="148" t="s">
        <v>130</v>
      </c>
      <c r="F22" s="148" t="s">
        <v>131</v>
      </c>
      <c r="G22" s="148" t="s">
        <v>225</v>
      </c>
      <c r="H22" s="148" t="s">
        <v>226</v>
      </c>
      <c r="I22" s="81">
        <v>70000</v>
      </c>
      <c r="J22" s="81">
        <v>70000</v>
      </c>
      <c r="K22" s="7"/>
      <c r="L22" s="7"/>
      <c r="M22" s="81">
        <v>70000</v>
      </c>
      <c r="N22" s="7"/>
      <c r="O22" s="81"/>
      <c r="P22" s="81"/>
      <c r="Q22" s="81"/>
      <c r="R22" s="81"/>
      <c r="S22" s="81"/>
      <c r="T22" s="81"/>
      <c r="U22" s="81"/>
      <c r="V22" s="81"/>
      <c r="W22" s="81"/>
      <c r="X22" s="81"/>
    </row>
    <row r="23" ht="20.25" customHeight="1" spans="1:24">
      <c r="A23" s="148" t="s">
        <v>70</v>
      </c>
      <c r="B23" s="148" t="s">
        <v>70</v>
      </c>
      <c r="C23" s="148" t="s">
        <v>215</v>
      </c>
      <c r="D23" s="148" t="s">
        <v>216</v>
      </c>
      <c r="E23" s="148" t="s">
        <v>130</v>
      </c>
      <c r="F23" s="148" t="s">
        <v>131</v>
      </c>
      <c r="G23" s="148" t="s">
        <v>225</v>
      </c>
      <c r="H23" s="148" t="s">
        <v>226</v>
      </c>
      <c r="I23" s="81">
        <v>30000</v>
      </c>
      <c r="J23" s="81">
        <v>30000</v>
      </c>
      <c r="K23" s="7"/>
      <c r="L23" s="7"/>
      <c r="M23" s="81">
        <v>30000</v>
      </c>
      <c r="N23" s="7"/>
      <c r="O23" s="81"/>
      <c r="P23" s="81"/>
      <c r="Q23" s="81"/>
      <c r="R23" s="81"/>
      <c r="S23" s="81"/>
      <c r="T23" s="81"/>
      <c r="U23" s="81"/>
      <c r="V23" s="81"/>
      <c r="W23" s="81"/>
      <c r="X23" s="81"/>
    </row>
    <row r="24" ht="20.25" customHeight="1" spans="1:24">
      <c r="A24" s="148" t="s">
        <v>70</v>
      </c>
      <c r="B24" s="148" t="s">
        <v>70</v>
      </c>
      <c r="C24" s="148" t="s">
        <v>227</v>
      </c>
      <c r="D24" s="148" t="s">
        <v>137</v>
      </c>
      <c r="E24" s="148" t="s">
        <v>136</v>
      </c>
      <c r="F24" s="148" t="s">
        <v>137</v>
      </c>
      <c r="G24" s="148" t="s">
        <v>228</v>
      </c>
      <c r="H24" s="148" t="s">
        <v>137</v>
      </c>
      <c r="I24" s="81">
        <v>1600000</v>
      </c>
      <c r="J24" s="81">
        <v>1600000</v>
      </c>
      <c r="K24" s="7"/>
      <c r="L24" s="7"/>
      <c r="M24" s="81">
        <v>1600000</v>
      </c>
      <c r="N24" s="7"/>
      <c r="O24" s="81"/>
      <c r="P24" s="81"/>
      <c r="Q24" s="81"/>
      <c r="R24" s="81"/>
      <c r="S24" s="81"/>
      <c r="T24" s="81"/>
      <c r="U24" s="81"/>
      <c r="V24" s="81"/>
      <c r="W24" s="81"/>
      <c r="X24" s="81"/>
    </row>
    <row r="25" ht="20.25" customHeight="1" spans="1:24">
      <c r="A25" s="148" t="s">
        <v>70</v>
      </c>
      <c r="B25" s="148" t="s">
        <v>70</v>
      </c>
      <c r="C25" s="148" t="s">
        <v>229</v>
      </c>
      <c r="D25" s="148" t="s">
        <v>230</v>
      </c>
      <c r="E25" s="148" t="s">
        <v>108</v>
      </c>
      <c r="F25" s="148" t="s">
        <v>109</v>
      </c>
      <c r="G25" s="148" t="s">
        <v>231</v>
      </c>
      <c r="H25" s="148" t="s">
        <v>230</v>
      </c>
      <c r="I25" s="81">
        <v>1067500</v>
      </c>
      <c r="J25" s="81">
        <v>1067500</v>
      </c>
      <c r="K25" s="7"/>
      <c r="L25" s="7"/>
      <c r="M25" s="81">
        <v>1067500</v>
      </c>
      <c r="N25" s="7"/>
      <c r="O25" s="81"/>
      <c r="P25" s="81"/>
      <c r="Q25" s="81"/>
      <c r="R25" s="81"/>
      <c r="S25" s="81"/>
      <c r="T25" s="81"/>
      <c r="U25" s="81"/>
      <c r="V25" s="81"/>
      <c r="W25" s="81"/>
      <c r="X25" s="81"/>
    </row>
    <row r="26" ht="20.25" customHeight="1" spans="1:24">
      <c r="A26" s="148" t="s">
        <v>70</v>
      </c>
      <c r="B26" s="148" t="s">
        <v>70</v>
      </c>
      <c r="C26" s="148" t="s">
        <v>232</v>
      </c>
      <c r="D26" s="148" t="s">
        <v>233</v>
      </c>
      <c r="E26" s="148" t="s">
        <v>108</v>
      </c>
      <c r="F26" s="148" t="s">
        <v>109</v>
      </c>
      <c r="G26" s="148" t="s">
        <v>234</v>
      </c>
      <c r="H26" s="148" t="s">
        <v>235</v>
      </c>
      <c r="I26" s="81">
        <v>496800</v>
      </c>
      <c r="J26" s="81">
        <v>496800</v>
      </c>
      <c r="K26" s="7"/>
      <c r="L26" s="7"/>
      <c r="M26" s="81">
        <v>496800</v>
      </c>
      <c r="N26" s="7"/>
      <c r="O26" s="81"/>
      <c r="P26" s="81"/>
      <c r="Q26" s="81"/>
      <c r="R26" s="81"/>
      <c r="S26" s="81"/>
      <c r="T26" s="81"/>
      <c r="U26" s="81"/>
      <c r="V26" s="81"/>
      <c r="W26" s="81"/>
      <c r="X26" s="81"/>
    </row>
    <row r="27" ht="20.25" customHeight="1" spans="1:24">
      <c r="A27" s="148" t="s">
        <v>70</v>
      </c>
      <c r="B27" s="148" t="s">
        <v>70</v>
      </c>
      <c r="C27" s="148" t="s">
        <v>236</v>
      </c>
      <c r="D27" s="148" t="s">
        <v>237</v>
      </c>
      <c r="E27" s="148" t="s">
        <v>108</v>
      </c>
      <c r="F27" s="148" t="s">
        <v>109</v>
      </c>
      <c r="G27" s="148" t="s">
        <v>238</v>
      </c>
      <c r="H27" s="148" t="s">
        <v>237</v>
      </c>
      <c r="I27" s="81">
        <v>4680</v>
      </c>
      <c r="J27" s="81">
        <v>4680</v>
      </c>
      <c r="K27" s="7"/>
      <c r="L27" s="7"/>
      <c r="M27" s="81">
        <v>4680</v>
      </c>
      <c r="N27" s="7"/>
      <c r="O27" s="81"/>
      <c r="P27" s="81"/>
      <c r="Q27" s="81"/>
      <c r="R27" s="81"/>
      <c r="S27" s="81"/>
      <c r="T27" s="81"/>
      <c r="U27" s="81"/>
      <c r="V27" s="81"/>
      <c r="W27" s="81"/>
      <c r="X27" s="81"/>
    </row>
    <row r="28" ht="20.25" customHeight="1" spans="1:24">
      <c r="A28" s="148" t="s">
        <v>70</v>
      </c>
      <c r="B28" s="148" t="s">
        <v>70</v>
      </c>
      <c r="C28" s="148" t="s">
        <v>236</v>
      </c>
      <c r="D28" s="148" t="s">
        <v>237</v>
      </c>
      <c r="E28" s="148" t="s">
        <v>108</v>
      </c>
      <c r="F28" s="148" t="s">
        <v>109</v>
      </c>
      <c r="G28" s="148" t="s">
        <v>238</v>
      </c>
      <c r="H28" s="148" t="s">
        <v>237</v>
      </c>
      <c r="I28" s="81">
        <v>41340</v>
      </c>
      <c r="J28" s="81">
        <v>41340</v>
      </c>
      <c r="K28" s="7"/>
      <c r="L28" s="7"/>
      <c r="M28" s="81">
        <v>41340</v>
      </c>
      <c r="N28" s="7"/>
      <c r="O28" s="81"/>
      <c r="P28" s="81"/>
      <c r="Q28" s="81"/>
      <c r="R28" s="81"/>
      <c r="S28" s="81"/>
      <c r="T28" s="81"/>
      <c r="U28" s="81"/>
      <c r="V28" s="81"/>
      <c r="W28" s="81"/>
      <c r="X28" s="81"/>
    </row>
    <row r="29" ht="20.25" customHeight="1" spans="1:24">
      <c r="A29" s="148" t="s">
        <v>70</v>
      </c>
      <c r="B29" s="148" t="s">
        <v>70</v>
      </c>
      <c r="C29" s="148" t="s">
        <v>239</v>
      </c>
      <c r="D29" s="148" t="s">
        <v>240</v>
      </c>
      <c r="E29" s="148" t="s">
        <v>108</v>
      </c>
      <c r="F29" s="148" t="s">
        <v>109</v>
      </c>
      <c r="G29" s="148" t="s">
        <v>241</v>
      </c>
      <c r="H29" s="148" t="s">
        <v>242</v>
      </c>
      <c r="I29" s="81">
        <v>20000</v>
      </c>
      <c r="J29" s="81">
        <v>20000</v>
      </c>
      <c r="K29" s="7"/>
      <c r="L29" s="7"/>
      <c r="M29" s="81">
        <v>20000</v>
      </c>
      <c r="N29" s="7"/>
      <c r="O29" s="81"/>
      <c r="P29" s="81"/>
      <c r="Q29" s="81"/>
      <c r="R29" s="81"/>
      <c r="S29" s="81"/>
      <c r="T29" s="81"/>
      <c r="U29" s="81"/>
      <c r="V29" s="81"/>
      <c r="W29" s="81"/>
      <c r="X29" s="81"/>
    </row>
    <row r="30" ht="20.25" customHeight="1" spans="1:24">
      <c r="A30" s="148" t="s">
        <v>70</v>
      </c>
      <c r="B30" s="148" t="s">
        <v>70</v>
      </c>
      <c r="C30" s="148" t="s">
        <v>243</v>
      </c>
      <c r="D30" s="148" t="s">
        <v>244</v>
      </c>
      <c r="E30" s="148" t="s">
        <v>108</v>
      </c>
      <c r="F30" s="148" t="s">
        <v>109</v>
      </c>
      <c r="G30" s="148" t="s">
        <v>245</v>
      </c>
      <c r="H30" s="148" t="s">
        <v>246</v>
      </c>
      <c r="I30" s="81">
        <v>36912</v>
      </c>
      <c r="J30" s="81">
        <v>36912</v>
      </c>
      <c r="K30" s="7"/>
      <c r="L30" s="7"/>
      <c r="M30" s="81">
        <v>36912</v>
      </c>
      <c r="N30" s="7"/>
      <c r="O30" s="81"/>
      <c r="P30" s="81"/>
      <c r="Q30" s="81"/>
      <c r="R30" s="81"/>
      <c r="S30" s="81"/>
      <c r="T30" s="81"/>
      <c r="U30" s="81"/>
      <c r="V30" s="81"/>
      <c r="W30" s="81"/>
      <c r="X30" s="81"/>
    </row>
    <row r="31" ht="20.25" customHeight="1" spans="1:24">
      <c r="A31" s="148" t="s">
        <v>70</v>
      </c>
      <c r="B31" s="148" t="s">
        <v>70</v>
      </c>
      <c r="C31" s="148" t="s">
        <v>243</v>
      </c>
      <c r="D31" s="148" t="s">
        <v>244</v>
      </c>
      <c r="E31" s="148" t="s">
        <v>108</v>
      </c>
      <c r="F31" s="148" t="s">
        <v>109</v>
      </c>
      <c r="G31" s="148" t="s">
        <v>245</v>
      </c>
      <c r="H31" s="148" t="s">
        <v>246</v>
      </c>
      <c r="I31" s="81">
        <v>150456</v>
      </c>
      <c r="J31" s="81">
        <v>150456</v>
      </c>
      <c r="K31" s="7"/>
      <c r="L31" s="7"/>
      <c r="M31" s="81">
        <v>150456</v>
      </c>
      <c r="N31" s="7"/>
      <c r="O31" s="81"/>
      <c r="P31" s="81"/>
      <c r="Q31" s="81"/>
      <c r="R31" s="81"/>
      <c r="S31" s="81"/>
      <c r="T31" s="81"/>
      <c r="U31" s="81"/>
      <c r="V31" s="81"/>
      <c r="W31" s="81"/>
      <c r="X31" s="81"/>
    </row>
    <row r="32" ht="20.25" customHeight="1" spans="1:24">
      <c r="A32" s="148" t="s">
        <v>70</v>
      </c>
      <c r="B32" s="148" t="s">
        <v>70</v>
      </c>
      <c r="C32" s="148" t="s">
        <v>243</v>
      </c>
      <c r="D32" s="148" t="s">
        <v>244</v>
      </c>
      <c r="E32" s="148" t="s">
        <v>108</v>
      </c>
      <c r="F32" s="148" t="s">
        <v>109</v>
      </c>
      <c r="G32" s="148" t="s">
        <v>247</v>
      </c>
      <c r="H32" s="148" t="s">
        <v>248</v>
      </c>
      <c r="I32" s="81">
        <v>35000</v>
      </c>
      <c r="J32" s="81">
        <v>35000</v>
      </c>
      <c r="K32" s="7"/>
      <c r="L32" s="7"/>
      <c r="M32" s="81">
        <v>35000</v>
      </c>
      <c r="N32" s="7"/>
      <c r="O32" s="81"/>
      <c r="P32" s="81"/>
      <c r="Q32" s="81"/>
      <c r="R32" s="81"/>
      <c r="S32" s="81"/>
      <c r="T32" s="81"/>
      <c r="U32" s="81"/>
      <c r="V32" s="81"/>
      <c r="W32" s="81"/>
      <c r="X32" s="81"/>
    </row>
    <row r="33" ht="20.25" customHeight="1" spans="1:24">
      <c r="A33" s="148" t="s">
        <v>70</v>
      </c>
      <c r="B33" s="148" t="s">
        <v>70</v>
      </c>
      <c r="C33" s="148" t="s">
        <v>243</v>
      </c>
      <c r="D33" s="148" t="s">
        <v>244</v>
      </c>
      <c r="E33" s="148" t="s">
        <v>111</v>
      </c>
      <c r="F33" s="148" t="s">
        <v>105</v>
      </c>
      <c r="G33" s="148" t="s">
        <v>247</v>
      </c>
      <c r="H33" s="148" t="s">
        <v>248</v>
      </c>
      <c r="I33" s="81">
        <v>700000</v>
      </c>
      <c r="J33" s="81">
        <v>700000</v>
      </c>
      <c r="K33" s="7"/>
      <c r="L33" s="7"/>
      <c r="M33" s="81">
        <v>700000</v>
      </c>
      <c r="N33" s="7"/>
      <c r="O33" s="81"/>
      <c r="P33" s="81"/>
      <c r="Q33" s="81"/>
      <c r="R33" s="81"/>
      <c r="S33" s="81"/>
      <c r="T33" s="81"/>
      <c r="U33" s="81"/>
      <c r="V33" s="81"/>
      <c r="W33" s="81"/>
      <c r="X33" s="81"/>
    </row>
    <row r="34" ht="20.25" customHeight="1" spans="1:24">
      <c r="A34" s="148" t="s">
        <v>70</v>
      </c>
      <c r="B34" s="148" t="s">
        <v>70</v>
      </c>
      <c r="C34" s="148" t="s">
        <v>243</v>
      </c>
      <c r="D34" s="148" t="s">
        <v>244</v>
      </c>
      <c r="E34" s="148" t="s">
        <v>111</v>
      </c>
      <c r="F34" s="148" t="s">
        <v>105</v>
      </c>
      <c r="G34" s="148" t="s">
        <v>249</v>
      </c>
      <c r="H34" s="148" t="s">
        <v>250</v>
      </c>
      <c r="I34" s="81">
        <v>2751000</v>
      </c>
      <c r="J34" s="81">
        <v>2751000</v>
      </c>
      <c r="K34" s="7"/>
      <c r="L34" s="7"/>
      <c r="M34" s="81">
        <v>2751000</v>
      </c>
      <c r="N34" s="7"/>
      <c r="O34" s="81"/>
      <c r="P34" s="81"/>
      <c r="Q34" s="81"/>
      <c r="R34" s="81"/>
      <c r="S34" s="81"/>
      <c r="T34" s="81"/>
      <c r="U34" s="81"/>
      <c r="V34" s="81"/>
      <c r="W34" s="81"/>
      <c r="X34" s="81"/>
    </row>
    <row r="35" ht="20.25" customHeight="1" spans="1:24">
      <c r="A35" s="148" t="s">
        <v>70</v>
      </c>
      <c r="B35" s="148" t="s">
        <v>70</v>
      </c>
      <c r="C35" s="148" t="s">
        <v>243</v>
      </c>
      <c r="D35" s="148" t="s">
        <v>244</v>
      </c>
      <c r="E35" s="148" t="s">
        <v>108</v>
      </c>
      <c r="F35" s="148" t="s">
        <v>109</v>
      </c>
      <c r="G35" s="148" t="s">
        <v>251</v>
      </c>
      <c r="H35" s="148" t="s">
        <v>252</v>
      </c>
      <c r="I35" s="81">
        <v>45600</v>
      </c>
      <c r="J35" s="81">
        <v>45600</v>
      </c>
      <c r="K35" s="7"/>
      <c r="L35" s="7"/>
      <c r="M35" s="81">
        <v>45600</v>
      </c>
      <c r="N35" s="7"/>
      <c r="O35" s="81"/>
      <c r="P35" s="81"/>
      <c r="Q35" s="81"/>
      <c r="R35" s="81"/>
      <c r="S35" s="81"/>
      <c r="T35" s="81"/>
      <c r="U35" s="81"/>
      <c r="V35" s="81"/>
      <c r="W35" s="81"/>
      <c r="X35" s="81"/>
    </row>
    <row r="36" ht="20.25" customHeight="1" spans="1:24">
      <c r="A36" s="148" t="s">
        <v>70</v>
      </c>
      <c r="B36" s="148" t="s">
        <v>70</v>
      </c>
      <c r="C36" s="148" t="s">
        <v>243</v>
      </c>
      <c r="D36" s="148" t="s">
        <v>244</v>
      </c>
      <c r="E36" s="148" t="s">
        <v>108</v>
      </c>
      <c r="F36" s="148" t="s">
        <v>109</v>
      </c>
      <c r="G36" s="148" t="s">
        <v>253</v>
      </c>
      <c r="H36" s="148" t="s">
        <v>254</v>
      </c>
      <c r="I36" s="81">
        <v>70000</v>
      </c>
      <c r="J36" s="81">
        <v>70000</v>
      </c>
      <c r="K36" s="7"/>
      <c r="L36" s="7"/>
      <c r="M36" s="81">
        <v>70000</v>
      </c>
      <c r="N36" s="7"/>
      <c r="O36" s="81"/>
      <c r="P36" s="81"/>
      <c r="Q36" s="81"/>
      <c r="R36" s="81"/>
      <c r="S36" s="81"/>
      <c r="T36" s="81"/>
      <c r="U36" s="81"/>
      <c r="V36" s="81"/>
      <c r="W36" s="81"/>
      <c r="X36" s="81"/>
    </row>
    <row r="37" ht="20.25" customHeight="1" spans="1:24">
      <c r="A37" s="148" t="s">
        <v>70</v>
      </c>
      <c r="B37" s="148" t="s">
        <v>70</v>
      </c>
      <c r="C37" s="148" t="s">
        <v>243</v>
      </c>
      <c r="D37" s="148" t="s">
        <v>244</v>
      </c>
      <c r="E37" s="148" t="s">
        <v>111</v>
      </c>
      <c r="F37" s="148" t="s">
        <v>105</v>
      </c>
      <c r="G37" s="148" t="s">
        <v>255</v>
      </c>
      <c r="H37" s="148" t="s">
        <v>256</v>
      </c>
      <c r="I37" s="81">
        <v>20000000</v>
      </c>
      <c r="J37" s="81">
        <v>20000000</v>
      </c>
      <c r="K37" s="7"/>
      <c r="L37" s="7"/>
      <c r="M37" s="81">
        <v>20000000</v>
      </c>
      <c r="N37" s="7"/>
      <c r="O37" s="81"/>
      <c r="P37" s="81"/>
      <c r="Q37" s="81"/>
      <c r="R37" s="81"/>
      <c r="S37" s="81"/>
      <c r="T37" s="81"/>
      <c r="U37" s="81"/>
      <c r="V37" s="81"/>
      <c r="W37" s="81"/>
      <c r="X37" s="81"/>
    </row>
    <row r="38" ht="20.25" customHeight="1" spans="1:24">
      <c r="A38" s="148" t="s">
        <v>70</v>
      </c>
      <c r="B38" s="148" t="s">
        <v>70</v>
      </c>
      <c r="C38" s="148" t="s">
        <v>243</v>
      </c>
      <c r="D38" s="148" t="s">
        <v>244</v>
      </c>
      <c r="E38" s="148" t="s">
        <v>108</v>
      </c>
      <c r="F38" s="148" t="s">
        <v>109</v>
      </c>
      <c r="G38" s="148" t="s">
        <v>257</v>
      </c>
      <c r="H38" s="148" t="s">
        <v>258</v>
      </c>
      <c r="I38" s="81">
        <v>25000</v>
      </c>
      <c r="J38" s="81">
        <v>25000</v>
      </c>
      <c r="K38" s="7"/>
      <c r="L38" s="7"/>
      <c r="M38" s="81">
        <v>25000</v>
      </c>
      <c r="N38" s="7"/>
      <c r="O38" s="81"/>
      <c r="P38" s="81"/>
      <c r="Q38" s="81"/>
      <c r="R38" s="81"/>
      <c r="S38" s="81"/>
      <c r="T38" s="81"/>
      <c r="U38" s="81"/>
      <c r="V38" s="81"/>
      <c r="W38" s="81"/>
      <c r="X38" s="81"/>
    </row>
    <row r="39" ht="20.25" customHeight="1" spans="1:24">
      <c r="A39" s="148" t="s">
        <v>70</v>
      </c>
      <c r="B39" s="148" t="s">
        <v>70</v>
      </c>
      <c r="C39" s="148" t="s">
        <v>243</v>
      </c>
      <c r="D39" s="148" t="s">
        <v>244</v>
      </c>
      <c r="E39" s="148" t="s">
        <v>108</v>
      </c>
      <c r="F39" s="148" t="s">
        <v>109</v>
      </c>
      <c r="G39" s="148" t="s">
        <v>241</v>
      </c>
      <c r="H39" s="148" t="s">
        <v>242</v>
      </c>
      <c r="I39" s="81">
        <v>127200</v>
      </c>
      <c r="J39" s="81">
        <v>127200</v>
      </c>
      <c r="K39" s="7"/>
      <c r="L39" s="7"/>
      <c r="M39" s="81">
        <v>127200</v>
      </c>
      <c r="N39" s="7"/>
      <c r="O39" s="81"/>
      <c r="P39" s="81"/>
      <c r="Q39" s="81"/>
      <c r="R39" s="81"/>
      <c r="S39" s="81"/>
      <c r="T39" s="81"/>
      <c r="U39" s="81"/>
      <c r="V39" s="81"/>
      <c r="W39" s="81"/>
      <c r="X39" s="81"/>
    </row>
    <row r="40" ht="20.25" customHeight="1" spans="1:24">
      <c r="A40" s="148" t="s">
        <v>70</v>
      </c>
      <c r="B40" s="148" t="s">
        <v>70</v>
      </c>
      <c r="C40" s="148" t="s">
        <v>243</v>
      </c>
      <c r="D40" s="148" t="s">
        <v>244</v>
      </c>
      <c r="E40" s="148" t="s">
        <v>108</v>
      </c>
      <c r="F40" s="148" t="s">
        <v>109</v>
      </c>
      <c r="G40" s="148" t="s">
        <v>241</v>
      </c>
      <c r="H40" s="148" t="s">
        <v>242</v>
      </c>
      <c r="I40" s="81">
        <v>14400</v>
      </c>
      <c r="J40" s="81">
        <v>14400</v>
      </c>
      <c r="K40" s="7"/>
      <c r="L40" s="7"/>
      <c r="M40" s="81">
        <v>14400</v>
      </c>
      <c r="N40" s="7"/>
      <c r="O40" s="81"/>
      <c r="P40" s="81"/>
      <c r="Q40" s="81"/>
      <c r="R40" s="81"/>
      <c r="S40" s="81"/>
      <c r="T40" s="81"/>
      <c r="U40" s="81"/>
      <c r="V40" s="81"/>
      <c r="W40" s="81"/>
      <c r="X40" s="81"/>
    </row>
    <row r="41" ht="20.25" customHeight="1" spans="1:24">
      <c r="A41" s="148" t="s">
        <v>70</v>
      </c>
      <c r="B41" s="148" t="s">
        <v>70</v>
      </c>
      <c r="C41" s="148" t="s">
        <v>243</v>
      </c>
      <c r="D41" s="148" t="s">
        <v>244</v>
      </c>
      <c r="E41" s="148" t="s">
        <v>116</v>
      </c>
      <c r="F41" s="148" t="s">
        <v>117</v>
      </c>
      <c r="G41" s="148" t="s">
        <v>241</v>
      </c>
      <c r="H41" s="148" t="s">
        <v>242</v>
      </c>
      <c r="I41" s="81">
        <v>21600</v>
      </c>
      <c r="J41" s="81">
        <v>21600</v>
      </c>
      <c r="K41" s="7"/>
      <c r="L41" s="7"/>
      <c r="M41" s="81">
        <v>21600</v>
      </c>
      <c r="N41" s="7"/>
      <c r="O41" s="81"/>
      <c r="P41" s="81"/>
      <c r="Q41" s="81"/>
      <c r="R41" s="81"/>
      <c r="S41" s="81"/>
      <c r="T41" s="81"/>
      <c r="U41" s="81"/>
      <c r="V41" s="81"/>
      <c r="W41" s="81"/>
      <c r="X41" s="81"/>
    </row>
    <row r="42" ht="20.25" customHeight="1" spans="1:24">
      <c r="A42" s="148" t="s">
        <v>70</v>
      </c>
      <c r="B42" s="148" t="s">
        <v>70</v>
      </c>
      <c r="C42" s="148" t="s">
        <v>259</v>
      </c>
      <c r="D42" s="148" t="s">
        <v>260</v>
      </c>
      <c r="E42" s="148" t="s">
        <v>116</v>
      </c>
      <c r="F42" s="148" t="s">
        <v>117</v>
      </c>
      <c r="G42" s="148" t="s">
        <v>261</v>
      </c>
      <c r="H42" s="148" t="s">
        <v>262</v>
      </c>
      <c r="I42" s="81">
        <v>907200</v>
      </c>
      <c r="J42" s="81">
        <v>907200</v>
      </c>
      <c r="K42" s="7"/>
      <c r="L42" s="7"/>
      <c r="M42" s="81">
        <v>907200</v>
      </c>
      <c r="N42" s="7"/>
      <c r="O42" s="81"/>
      <c r="P42" s="81"/>
      <c r="Q42" s="81"/>
      <c r="R42" s="81"/>
      <c r="S42" s="81"/>
      <c r="T42" s="81"/>
      <c r="U42" s="81"/>
      <c r="V42" s="81"/>
      <c r="W42" s="81"/>
      <c r="X42" s="81"/>
    </row>
    <row r="43" ht="20.25" customHeight="1" spans="1:24">
      <c r="A43" s="148" t="s">
        <v>70</v>
      </c>
      <c r="B43" s="148" t="s">
        <v>70</v>
      </c>
      <c r="C43" s="148" t="s">
        <v>263</v>
      </c>
      <c r="D43" s="148" t="s">
        <v>264</v>
      </c>
      <c r="E43" s="148" t="s">
        <v>108</v>
      </c>
      <c r="F43" s="148" t="s">
        <v>109</v>
      </c>
      <c r="G43" s="148" t="s">
        <v>209</v>
      </c>
      <c r="H43" s="148" t="s">
        <v>210</v>
      </c>
      <c r="I43" s="81">
        <v>848000</v>
      </c>
      <c r="J43" s="81">
        <v>848000</v>
      </c>
      <c r="K43" s="7"/>
      <c r="L43" s="7"/>
      <c r="M43" s="81">
        <v>848000</v>
      </c>
      <c r="N43" s="7"/>
      <c r="O43" s="81"/>
      <c r="P43" s="81"/>
      <c r="Q43" s="81"/>
      <c r="R43" s="81"/>
      <c r="S43" s="81"/>
      <c r="T43" s="81"/>
      <c r="U43" s="81"/>
      <c r="V43" s="81"/>
      <c r="W43" s="81"/>
      <c r="X43" s="81"/>
    </row>
    <row r="44" ht="20.25" customHeight="1" spans="1:24">
      <c r="A44" s="148" t="s">
        <v>70</v>
      </c>
      <c r="B44" s="148" t="s">
        <v>70</v>
      </c>
      <c r="C44" s="148" t="s">
        <v>263</v>
      </c>
      <c r="D44" s="148" t="s">
        <v>264</v>
      </c>
      <c r="E44" s="148" t="s">
        <v>108</v>
      </c>
      <c r="F44" s="148" t="s">
        <v>109</v>
      </c>
      <c r="G44" s="148" t="s">
        <v>209</v>
      </c>
      <c r="H44" s="148" t="s">
        <v>210</v>
      </c>
      <c r="I44" s="81">
        <v>1364280</v>
      </c>
      <c r="J44" s="81">
        <v>1364280</v>
      </c>
      <c r="K44" s="7"/>
      <c r="L44" s="7"/>
      <c r="M44" s="81">
        <v>1364280</v>
      </c>
      <c r="N44" s="7"/>
      <c r="O44" s="81"/>
      <c r="P44" s="81"/>
      <c r="Q44" s="81"/>
      <c r="R44" s="81"/>
      <c r="S44" s="81"/>
      <c r="T44" s="81"/>
      <c r="U44" s="81"/>
      <c r="V44" s="81"/>
      <c r="W44" s="81"/>
      <c r="X44" s="81"/>
    </row>
    <row r="45" ht="20.25" customHeight="1" spans="1:24">
      <c r="A45" s="148" t="s">
        <v>70</v>
      </c>
      <c r="B45" s="148" t="s">
        <v>70</v>
      </c>
      <c r="C45" s="148" t="s">
        <v>265</v>
      </c>
      <c r="D45" s="148" t="s">
        <v>266</v>
      </c>
      <c r="E45" s="148" t="s">
        <v>108</v>
      </c>
      <c r="F45" s="148" t="s">
        <v>109</v>
      </c>
      <c r="G45" s="148" t="s">
        <v>209</v>
      </c>
      <c r="H45" s="148" t="s">
        <v>210</v>
      </c>
      <c r="I45" s="81">
        <v>182400</v>
      </c>
      <c r="J45" s="81">
        <v>182400</v>
      </c>
      <c r="K45" s="7"/>
      <c r="L45" s="7"/>
      <c r="M45" s="81">
        <v>182400</v>
      </c>
      <c r="N45" s="7"/>
      <c r="O45" s="81"/>
      <c r="P45" s="81"/>
      <c r="Q45" s="81"/>
      <c r="R45" s="81"/>
      <c r="S45" s="81"/>
      <c r="T45" s="81"/>
      <c r="U45" s="81"/>
      <c r="V45" s="81"/>
      <c r="W45" s="81"/>
      <c r="X45" s="81"/>
    </row>
    <row r="46" ht="20.25" customHeight="1" spans="1:24">
      <c r="A46" s="148" t="s">
        <v>70</v>
      </c>
      <c r="B46" s="148" t="s">
        <v>70</v>
      </c>
      <c r="C46" s="148" t="s">
        <v>265</v>
      </c>
      <c r="D46" s="148" t="s">
        <v>266</v>
      </c>
      <c r="E46" s="148" t="s">
        <v>108</v>
      </c>
      <c r="F46" s="148" t="s">
        <v>109</v>
      </c>
      <c r="G46" s="148" t="s">
        <v>213</v>
      </c>
      <c r="H46" s="148" t="s">
        <v>214</v>
      </c>
      <c r="I46" s="81">
        <v>57600</v>
      </c>
      <c r="J46" s="81">
        <v>57600</v>
      </c>
      <c r="K46" s="7"/>
      <c r="L46" s="7"/>
      <c r="M46" s="81">
        <v>57600</v>
      </c>
      <c r="N46" s="7"/>
      <c r="O46" s="81"/>
      <c r="P46" s="81"/>
      <c r="Q46" s="81"/>
      <c r="R46" s="81"/>
      <c r="S46" s="81"/>
      <c r="T46" s="81"/>
      <c r="U46" s="81"/>
      <c r="V46" s="81"/>
      <c r="W46" s="81"/>
      <c r="X46" s="81"/>
    </row>
    <row r="47" ht="20.25" customHeight="1" spans="1:24">
      <c r="A47" s="148" t="s">
        <v>70</v>
      </c>
      <c r="B47" s="148" t="s">
        <v>70</v>
      </c>
      <c r="C47" s="148" t="s">
        <v>265</v>
      </c>
      <c r="D47" s="148" t="s">
        <v>266</v>
      </c>
      <c r="E47" s="148" t="s">
        <v>108</v>
      </c>
      <c r="F47" s="148" t="s">
        <v>109</v>
      </c>
      <c r="G47" s="148" t="s">
        <v>213</v>
      </c>
      <c r="H47" s="148" t="s">
        <v>214</v>
      </c>
      <c r="I47" s="81">
        <v>50400</v>
      </c>
      <c r="J47" s="81">
        <v>50400</v>
      </c>
      <c r="K47" s="7"/>
      <c r="L47" s="7"/>
      <c r="M47" s="81">
        <v>50400</v>
      </c>
      <c r="N47" s="7"/>
      <c r="O47" s="81"/>
      <c r="P47" s="81"/>
      <c r="Q47" s="81"/>
      <c r="R47" s="81"/>
      <c r="S47" s="81"/>
      <c r="T47" s="81"/>
      <c r="U47" s="81"/>
      <c r="V47" s="81"/>
      <c r="W47" s="81"/>
      <c r="X47" s="81"/>
    </row>
    <row r="48" ht="20.25" customHeight="1" spans="1:24">
      <c r="A48" s="148" t="s">
        <v>70</v>
      </c>
      <c r="B48" s="148" t="s">
        <v>70</v>
      </c>
      <c r="C48" s="148" t="s">
        <v>267</v>
      </c>
      <c r="D48" s="148" t="s">
        <v>268</v>
      </c>
      <c r="E48" s="148" t="s">
        <v>116</v>
      </c>
      <c r="F48" s="148" t="s">
        <v>117</v>
      </c>
      <c r="G48" s="148" t="s">
        <v>241</v>
      </c>
      <c r="H48" s="148" t="s">
        <v>242</v>
      </c>
      <c r="I48" s="81">
        <v>86400</v>
      </c>
      <c r="J48" s="81">
        <v>86400</v>
      </c>
      <c r="K48" s="7"/>
      <c r="L48" s="7"/>
      <c r="M48" s="81">
        <v>86400</v>
      </c>
      <c r="N48" s="7"/>
      <c r="O48" s="81"/>
      <c r="P48" s="81"/>
      <c r="Q48" s="81"/>
      <c r="R48" s="81"/>
      <c r="S48" s="81"/>
      <c r="T48" s="81"/>
      <c r="U48" s="81"/>
      <c r="V48" s="81"/>
      <c r="W48" s="81"/>
      <c r="X48" s="81"/>
    </row>
    <row r="49" ht="20.25" customHeight="1" spans="1:24">
      <c r="A49" s="148" t="s">
        <v>70</v>
      </c>
      <c r="B49" s="148" t="s">
        <v>70</v>
      </c>
      <c r="C49" s="148" t="s">
        <v>269</v>
      </c>
      <c r="D49" s="148" t="s">
        <v>270</v>
      </c>
      <c r="E49" s="148" t="s">
        <v>110</v>
      </c>
      <c r="F49" s="148" t="s">
        <v>103</v>
      </c>
      <c r="G49" s="148" t="s">
        <v>271</v>
      </c>
      <c r="H49" s="148" t="s">
        <v>272</v>
      </c>
      <c r="I49" s="81">
        <v>362628</v>
      </c>
      <c r="J49" s="81">
        <v>362628</v>
      </c>
      <c r="K49" s="7"/>
      <c r="L49" s="7"/>
      <c r="M49" s="81">
        <v>362628</v>
      </c>
      <c r="N49" s="7"/>
      <c r="O49" s="81"/>
      <c r="P49" s="81"/>
      <c r="Q49" s="81"/>
      <c r="R49" s="81"/>
      <c r="S49" s="81"/>
      <c r="T49" s="81"/>
      <c r="U49" s="81"/>
      <c r="V49" s="81"/>
      <c r="W49" s="81"/>
      <c r="X49" s="81"/>
    </row>
    <row r="50" ht="20.25" customHeight="1" spans="1:24">
      <c r="A50" s="148" t="s">
        <v>70</v>
      </c>
      <c r="B50" s="148" t="s">
        <v>70</v>
      </c>
      <c r="C50" s="148" t="s">
        <v>269</v>
      </c>
      <c r="D50" s="148" t="s">
        <v>270</v>
      </c>
      <c r="E50" s="148" t="s">
        <v>110</v>
      </c>
      <c r="F50" s="148" t="s">
        <v>103</v>
      </c>
      <c r="G50" s="148" t="s">
        <v>271</v>
      </c>
      <c r="H50" s="148" t="s">
        <v>272</v>
      </c>
      <c r="I50" s="81">
        <v>132105.96</v>
      </c>
      <c r="J50" s="81">
        <v>132105.96</v>
      </c>
      <c r="K50" s="7"/>
      <c r="L50" s="7"/>
      <c r="M50" s="81">
        <v>132105.96</v>
      </c>
      <c r="N50" s="7"/>
      <c r="O50" s="81"/>
      <c r="P50" s="81"/>
      <c r="Q50" s="81"/>
      <c r="R50" s="81"/>
      <c r="S50" s="81"/>
      <c r="T50" s="81"/>
      <c r="U50" s="81"/>
      <c r="V50" s="81"/>
      <c r="W50" s="81"/>
      <c r="X50" s="81"/>
    </row>
    <row r="51" ht="20.25" customHeight="1" spans="1:24">
      <c r="A51" s="148" t="s">
        <v>70</v>
      </c>
      <c r="B51" s="148" t="s">
        <v>70</v>
      </c>
      <c r="C51" s="148" t="s">
        <v>273</v>
      </c>
      <c r="D51" s="148" t="s">
        <v>274</v>
      </c>
      <c r="E51" s="148" t="s">
        <v>110</v>
      </c>
      <c r="F51" s="148" t="s">
        <v>103</v>
      </c>
      <c r="G51" s="148" t="s">
        <v>241</v>
      </c>
      <c r="H51" s="148" t="s">
        <v>242</v>
      </c>
      <c r="I51" s="81">
        <v>42000</v>
      </c>
      <c r="J51" s="81">
        <v>42000</v>
      </c>
      <c r="K51" s="7"/>
      <c r="L51" s="7"/>
      <c r="M51" s="81">
        <v>42000</v>
      </c>
      <c r="N51" s="7"/>
      <c r="O51" s="81"/>
      <c r="P51" s="81"/>
      <c r="Q51" s="81"/>
      <c r="R51" s="81"/>
      <c r="S51" s="81"/>
      <c r="T51" s="81"/>
      <c r="U51" s="81"/>
      <c r="V51" s="81"/>
      <c r="W51" s="81"/>
      <c r="X51" s="81"/>
    </row>
    <row r="52" ht="20.25" customHeight="1" spans="1:24">
      <c r="A52" s="148" t="s">
        <v>70</v>
      </c>
      <c r="B52" s="148" t="s">
        <v>70</v>
      </c>
      <c r="C52" s="148" t="s">
        <v>275</v>
      </c>
      <c r="D52" s="148" t="s">
        <v>276</v>
      </c>
      <c r="E52" s="148" t="s">
        <v>110</v>
      </c>
      <c r="F52" s="148" t="s">
        <v>103</v>
      </c>
      <c r="G52" s="148" t="s">
        <v>261</v>
      </c>
      <c r="H52" s="148" t="s">
        <v>262</v>
      </c>
      <c r="I52" s="81">
        <v>78000</v>
      </c>
      <c r="J52" s="81">
        <v>78000</v>
      </c>
      <c r="K52" s="7"/>
      <c r="L52" s="7"/>
      <c r="M52" s="81">
        <v>78000</v>
      </c>
      <c r="N52" s="7"/>
      <c r="O52" s="81"/>
      <c r="P52" s="81"/>
      <c r="Q52" s="81"/>
      <c r="R52" s="81"/>
      <c r="S52" s="81"/>
      <c r="T52" s="81"/>
      <c r="U52" s="81"/>
      <c r="V52" s="81"/>
      <c r="W52" s="81"/>
      <c r="X52" s="81"/>
    </row>
    <row r="53" ht="20.25" customHeight="1" spans="1:24">
      <c r="A53" s="148" t="s">
        <v>70</v>
      </c>
      <c r="B53" s="148" t="s">
        <v>70</v>
      </c>
      <c r="C53" s="148" t="s">
        <v>277</v>
      </c>
      <c r="D53" s="148" t="s">
        <v>278</v>
      </c>
      <c r="E53" s="148" t="s">
        <v>108</v>
      </c>
      <c r="F53" s="148" t="s">
        <v>109</v>
      </c>
      <c r="G53" s="148" t="s">
        <v>241</v>
      </c>
      <c r="H53" s="148" t="s">
        <v>242</v>
      </c>
      <c r="I53" s="81">
        <v>150000</v>
      </c>
      <c r="J53" s="81">
        <v>150000</v>
      </c>
      <c r="K53" s="7"/>
      <c r="L53" s="7"/>
      <c r="M53" s="81">
        <v>150000</v>
      </c>
      <c r="N53" s="7"/>
      <c r="O53" s="81"/>
      <c r="P53" s="81"/>
      <c r="Q53" s="81"/>
      <c r="R53" s="81"/>
      <c r="S53" s="81"/>
      <c r="T53" s="81"/>
      <c r="U53" s="81"/>
      <c r="V53" s="81"/>
      <c r="W53" s="81"/>
      <c r="X53" s="81"/>
    </row>
    <row r="54" ht="17.25" customHeight="1" spans="1:24">
      <c r="A54" s="31" t="s">
        <v>176</v>
      </c>
      <c r="B54" s="32"/>
      <c r="C54" s="149"/>
      <c r="D54" s="149"/>
      <c r="E54" s="149"/>
      <c r="F54" s="149"/>
      <c r="G54" s="149"/>
      <c r="H54" s="150"/>
      <c r="I54" s="81">
        <v>41781930.96</v>
      </c>
      <c r="J54" s="81">
        <v>41781930.96</v>
      </c>
      <c r="K54" s="81"/>
      <c r="L54" s="81"/>
      <c r="M54" s="81">
        <v>41781930.96</v>
      </c>
      <c r="N54" s="81"/>
      <c r="O54" s="81"/>
      <c r="P54" s="81"/>
      <c r="Q54" s="81"/>
      <c r="R54" s="81"/>
      <c r="S54" s="81"/>
      <c r="T54" s="81"/>
      <c r="U54" s="81"/>
      <c r="V54" s="81"/>
      <c r="W54" s="81"/>
      <c r="X54" s="81"/>
    </row>
  </sheetData>
  <mergeCells count="31">
    <mergeCell ref="A2:X2"/>
    <mergeCell ref="A3:H3"/>
    <mergeCell ref="I4:X4"/>
    <mergeCell ref="J5:N5"/>
    <mergeCell ref="O5:Q5"/>
    <mergeCell ref="S5:X5"/>
    <mergeCell ref="A54:H54"/>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7"/>
  <sheetViews>
    <sheetView showZeros="0" tabSelected="1" topLeftCell="A4" workbookViewId="0">
      <selection activeCell="I24" sqref="I24:I25"/>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38"/>
      <c r="E1" s="11"/>
      <c r="F1" s="11"/>
      <c r="G1" s="11"/>
      <c r="H1" s="11"/>
      <c r="U1" s="138"/>
      <c r="W1" s="143" t="s">
        <v>279</v>
      </c>
    </row>
    <row r="2" ht="46.5" customHeight="1" spans="1:23">
      <c r="A2" s="12" t="str">
        <f>"2026"&amp;"年部门项目支出预算表"</f>
        <v>2026年部门项目支出预算表</v>
      </c>
      <c r="B2" s="12"/>
      <c r="C2" s="12"/>
      <c r="D2" s="12"/>
      <c r="E2" s="12"/>
      <c r="F2" s="12"/>
      <c r="G2" s="12"/>
      <c r="H2" s="12"/>
      <c r="I2" s="12"/>
      <c r="J2" s="12"/>
      <c r="K2" s="12"/>
      <c r="L2" s="12"/>
      <c r="M2" s="12"/>
      <c r="N2" s="12"/>
      <c r="O2" s="12"/>
      <c r="P2" s="12"/>
      <c r="Q2" s="12"/>
      <c r="R2" s="12"/>
      <c r="S2" s="12"/>
      <c r="T2" s="12"/>
      <c r="U2" s="12"/>
      <c r="V2" s="12"/>
      <c r="W2" s="12"/>
    </row>
    <row r="3" ht="13.5" customHeight="1" spans="1:23">
      <c r="A3" s="13" t="str">
        <f>"单位名称："&amp;"昆明市五华区人民政府办公室"</f>
        <v>单位名称：昆明市五华区人民政府办公室</v>
      </c>
      <c r="B3" s="14"/>
      <c r="C3" s="14"/>
      <c r="D3" s="14"/>
      <c r="E3" s="14"/>
      <c r="F3" s="14"/>
      <c r="G3" s="14"/>
      <c r="H3" s="14"/>
      <c r="I3" s="15"/>
      <c r="J3" s="15"/>
      <c r="K3" s="15"/>
      <c r="L3" s="15"/>
      <c r="M3" s="15"/>
      <c r="N3" s="15"/>
      <c r="O3" s="15"/>
      <c r="P3" s="15"/>
      <c r="Q3" s="15"/>
      <c r="U3" s="138"/>
      <c r="W3" s="119" t="s">
        <v>1</v>
      </c>
    </row>
    <row r="4" ht="21.75" customHeight="1" spans="1:23">
      <c r="A4" s="16" t="s">
        <v>280</v>
      </c>
      <c r="B4" s="17" t="s">
        <v>187</v>
      </c>
      <c r="C4" s="16" t="s">
        <v>188</v>
      </c>
      <c r="D4" s="16" t="s">
        <v>281</v>
      </c>
      <c r="E4" s="17" t="s">
        <v>189</v>
      </c>
      <c r="F4" s="17" t="s">
        <v>190</v>
      </c>
      <c r="G4" s="17" t="s">
        <v>282</v>
      </c>
      <c r="H4" s="17" t="s">
        <v>283</v>
      </c>
      <c r="I4" s="18" t="s">
        <v>55</v>
      </c>
      <c r="J4" s="36" t="s">
        <v>284</v>
      </c>
      <c r="K4" s="37"/>
      <c r="L4" s="37"/>
      <c r="M4" s="38"/>
      <c r="N4" s="36" t="s">
        <v>195</v>
      </c>
      <c r="O4" s="37"/>
      <c r="P4" s="38"/>
      <c r="Q4" s="17" t="s">
        <v>61</v>
      </c>
      <c r="R4" s="36" t="s">
        <v>62</v>
      </c>
      <c r="S4" s="37"/>
      <c r="T4" s="37"/>
      <c r="U4" s="37"/>
      <c r="V4" s="37"/>
      <c r="W4" s="38"/>
    </row>
    <row r="5" ht="21.75" customHeight="1" spans="1:23">
      <c r="A5" s="19"/>
      <c r="B5" s="21"/>
      <c r="C5" s="19"/>
      <c r="D5" s="19"/>
      <c r="E5" s="20"/>
      <c r="F5" s="20"/>
      <c r="G5" s="20"/>
      <c r="H5" s="20"/>
      <c r="I5" s="21"/>
      <c r="J5" s="139" t="s">
        <v>58</v>
      </c>
      <c r="K5" s="140"/>
      <c r="L5" s="17" t="s">
        <v>59</v>
      </c>
      <c r="M5" s="17" t="s">
        <v>60</v>
      </c>
      <c r="N5" s="17" t="s">
        <v>58</v>
      </c>
      <c r="O5" s="17" t="s">
        <v>59</v>
      </c>
      <c r="P5" s="17" t="s">
        <v>60</v>
      </c>
      <c r="Q5" s="20"/>
      <c r="R5" s="17" t="s">
        <v>57</v>
      </c>
      <c r="S5" s="17" t="s">
        <v>64</v>
      </c>
      <c r="T5" s="17" t="s">
        <v>201</v>
      </c>
      <c r="U5" s="17" t="s">
        <v>66</v>
      </c>
      <c r="V5" s="17" t="s">
        <v>67</v>
      </c>
      <c r="W5" s="17" t="s">
        <v>68</v>
      </c>
    </row>
    <row r="6" ht="21" customHeight="1" spans="1:23">
      <c r="A6" s="21"/>
      <c r="B6" s="21"/>
      <c r="C6" s="21"/>
      <c r="D6" s="21"/>
      <c r="E6" s="21"/>
      <c r="F6" s="21"/>
      <c r="G6" s="21"/>
      <c r="H6" s="21"/>
      <c r="I6" s="21"/>
      <c r="J6" s="141" t="s">
        <v>57</v>
      </c>
      <c r="K6" s="142"/>
      <c r="L6" s="21"/>
      <c r="M6" s="21"/>
      <c r="N6" s="21"/>
      <c r="O6" s="21"/>
      <c r="P6" s="21"/>
      <c r="Q6" s="21"/>
      <c r="R6" s="21"/>
      <c r="S6" s="21"/>
      <c r="T6" s="21"/>
      <c r="U6" s="21"/>
      <c r="V6" s="21"/>
      <c r="W6" s="21"/>
    </row>
    <row r="7" ht="39.75" customHeight="1" spans="1:23">
      <c r="A7" s="22"/>
      <c r="B7" s="24"/>
      <c r="C7" s="22"/>
      <c r="D7" s="22"/>
      <c r="E7" s="23"/>
      <c r="F7" s="23"/>
      <c r="G7" s="23"/>
      <c r="H7" s="23"/>
      <c r="I7" s="24"/>
      <c r="J7" s="69" t="s">
        <v>57</v>
      </c>
      <c r="K7" s="69" t="s">
        <v>285</v>
      </c>
      <c r="L7" s="23"/>
      <c r="M7" s="23"/>
      <c r="N7" s="23"/>
      <c r="O7" s="23"/>
      <c r="P7" s="23"/>
      <c r="Q7" s="23"/>
      <c r="R7" s="23"/>
      <c r="S7" s="23"/>
      <c r="T7" s="23"/>
      <c r="U7" s="24"/>
      <c r="V7" s="23"/>
      <c r="W7" s="23"/>
    </row>
    <row r="8" ht="15" customHeight="1" spans="1:23">
      <c r="A8" s="25">
        <v>1</v>
      </c>
      <c r="B8" s="25">
        <v>2</v>
      </c>
      <c r="C8" s="25">
        <v>3</v>
      </c>
      <c r="D8" s="25">
        <v>4</v>
      </c>
      <c r="E8" s="25">
        <v>5</v>
      </c>
      <c r="F8" s="25">
        <v>6</v>
      </c>
      <c r="G8" s="25">
        <v>7</v>
      </c>
      <c r="H8" s="25">
        <v>8</v>
      </c>
      <c r="I8" s="25">
        <v>9</v>
      </c>
      <c r="J8" s="25">
        <v>10</v>
      </c>
      <c r="K8" s="25">
        <v>11</v>
      </c>
      <c r="L8" s="39">
        <v>12</v>
      </c>
      <c r="M8" s="39">
        <v>13</v>
      </c>
      <c r="N8" s="39">
        <v>14</v>
      </c>
      <c r="O8" s="39">
        <v>15</v>
      </c>
      <c r="P8" s="39">
        <v>16</v>
      </c>
      <c r="Q8" s="39">
        <v>17</v>
      </c>
      <c r="R8" s="39">
        <v>18</v>
      </c>
      <c r="S8" s="39">
        <v>19</v>
      </c>
      <c r="T8" s="39">
        <v>20</v>
      </c>
      <c r="U8" s="25">
        <v>21</v>
      </c>
      <c r="V8" s="39">
        <v>22</v>
      </c>
      <c r="W8" s="25">
        <v>23</v>
      </c>
    </row>
    <row r="9" ht="21.75" customHeight="1" spans="1:23">
      <c r="A9" s="71" t="s">
        <v>286</v>
      </c>
      <c r="B9" s="71" t="s">
        <v>287</v>
      </c>
      <c r="C9" s="71" t="s">
        <v>288</v>
      </c>
      <c r="D9" s="71" t="s">
        <v>70</v>
      </c>
      <c r="E9" s="71" t="s">
        <v>102</v>
      </c>
      <c r="F9" s="71" t="s">
        <v>103</v>
      </c>
      <c r="G9" s="71" t="s">
        <v>245</v>
      </c>
      <c r="H9" s="71" t="s">
        <v>246</v>
      </c>
      <c r="I9" s="81">
        <v>1453169</v>
      </c>
      <c r="J9" s="81">
        <v>1453169</v>
      </c>
      <c r="K9" s="81">
        <v>1453169</v>
      </c>
      <c r="L9" s="81"/>
      <c r="M9" s="81"/>
      <c r="N9" s="81"/>
      <c r="O9" s="81"/>
      <c r="P9" s="81"/>
      <c r="Q9" s="81"/>
      <c r="R9" s="81"/>
      <c r="S9" s="81"/>
      <c r="T9" s="81"/>
      <c r="U9" s="81"/>
      <c r="V9" s="81"/>
      <c r="W9" s="81"/>
    </row>
    <row r="10" ht="21.75" customHeight="1" spans="1:23">
      <c r="A10" s="71" t="s">
        <v>286</v>
      </c>
      <c r="B10" s="71" t="s">
        <v>287</v>
      </c>
      <c r="C10" s="71" t="s">
        <v>288</v>
      </c>
      <c r="D10" s="71" t="s">
        <v>70</v>
      </c>
      <c r="E10" s="71" t="s">
        <v>102</v>
      </c>
      <c r="F10" s="71" t="s">
        <v>103</v>
      </c>
      <c r="G10" s="71" t="s">
        <v>289</v>
      </c>
      <c r="H10" s="71" t="s">
        <v>290</v>
      </c>
      <c r="I10" s="81">
        <v>2000</v>
      </c>
      <c r="J10" s="81">
        <v>2000</v>
      </c>
      <c r="K10" s="81">
        <v>2000</v>
      </c>
      <c r="L10" s="81"/>
      <c r="M10" s="81"/>
      <c r="N10" s="81"/>
      <c r="O10" s="81"/>
      <c r="P10" s="81"/>
      <c r="Q10" s="81"/>
      <c r="R10" s="81"/>
      <c r="S10" s="81"/>
      <c r="T10" s="81"/>
      <c r="U10" s="81"/>
      <c r="V10" s="81"/>
      <c r="W10" s="81"/>
    </row>
    <row r="11" ht="21.75" customHeight="1" spans="1:23">
      <c r="A11" s="71" t="s">
        <v>286</v>
      </c>
      <c r="B11" s="71" t="s">
        <v>287</v>
      </c>
      <c r="C11" s="71" t="s">
        <v>288</v>
      </c>
      <c r="D11" s="71" t="s">
        <v>70</v>
      </c>
      <c r="E11" s="71" t="s">
        <v>110</v>
      </c>
      <c r="F11" s="71" t="s">
        <v>103</v>
      </c>
      <c r="G11" s="71" t="s">
        <v>291</v>
      </c>
      <c r="H11" s="71" t="s">
        <v>292</v>
      </c>
      <c r="I11" s="81">
        <v>200000</v>
      </c>
      <c r="J11" s="81">
        <v>200000</v>
      </c>
      <c r="K11" s="81">
        <v>200000</v>
      </c>
      <c r="L11" s="81"/>
      <c r="M11" s="81"/>
      <c r="N11" s="81"/>
      <c r="O11" s="81"/>
      <c r="P11" s="81"/>
      <c r="Q11" s="81"/>
      <c r="R11" s="81"/>
      <c r="S11" s="81"/>
      <c r="T11" s="81"/>
      <c r="U11" s="81"/>
      <c r="V11" s="81"/>
      <c r="W11" s="81"/>
    </row>
    <row r="12" ht="21.75" customHeight="1" spans="1:23">
      <c r="A12" s="71" t="s">
        <v>286</v>
      </c>
      <c r="B12" s="71" t="s">
        <v>287</v>
      </c>
      <c r="C12" s="71" t="s">
        <v>288</v>
      </c>
      <c r="D12" s="71" t="s">
        <v>70</v>
      </c>
      <c r="E12" s="71" t="s">
        <v>102</v>
      </c>
      <c r="F12" s="71" t="s">
        <v>103</v>
      </c>
      <c r="G12" s="71" t="s">
        <v>293</v>
      </c>
      <c r="H12" s="71" t="s">
        <v>294</v>
      </c>
      <c r="I12" s="81">
        <v>123332</v>
      </c>
      <c r="J12" s="81">
        <v>123332</v>
      </c>
      <c r="K12" s="81">
        <v>123332</v>
      </c>
      <c r="L12" s="81"/>
      <c r="M12" s="81"/>
      <c r="N12" s="81"/>
      <c r="O12" s="81"/>
      <c r="P12" s="81"/>
      <c r="Q12" s="81"/>
      <c r="R12" s="81"/>
      <c r="S12" s="81"/>
      <c r="T12" s="81"/>
      <c r="U12" s="81"/>
      <c r="V12" s="81"/>
      <c r="W12" s="81"/>
    </row>
    <row r="13" ht="21.75" customHeight="1" spans="1:23">
      <c r="A13" s="71" t="s">
        <v>286</v>
      </c>
      <c r="B13" s="71" t="s">
        <v>295</v>
      </c>
      <c r="C13" s="71" t="s">
        <v>296</v>
      </c>
      <c r="D13" s="71" t="s">
        <v>70</v>
      </c>
      <c r="E13" s="71" t="s">
        <v>111</v>
      </c>
      <c r="F13" s="71" t="s">
        <v>105</v>
      </c>
      <c r="G13" s="71" t="s">
        <v>245</v>
      </c>
      <c r="H13" s="71" t="s">
        <v>246</v>
      </c>
      <c r="I13" s="81">
        <v>2026944</v>
      </c>
      <c r="J13" s="81">
        <v>2026944</v>
      </c>
      <c r="K13" s="81">
        <v>2026944</v>
      </c>
      <c r="L13" s="81"/>
      <c r="M13" s="81"/>
      <c r="N13" s="81"/>
      <c r="O13" s="81"/>
      <c r="P13" s="81"/>
      <c r="Q13" s="81"/>
      <c r="R13" s="81"/>
      <c r="S13" s="81"/>
      <c r="T13" s="81"/>
      <c r="U13" s="81"/>
      <c r="V13" s="81"/>
      <c r="W13" s="81"/>
    </row>
    <row r="14" ht="21.75" customHeight="1" spans="1:23">
      <c r="A14" s="71" t="s">
        <v>286</v>
      </c>
      <c r="B14" s="71" t="s">
        <v>295</v>
      </c>
      <c r="C14" s="71" t="s">
        <v>296</v>
      </c>
      <c r="D14" s="71" t="s">
        <v>70</v>
      </c>
      <c r="E14" s="71" t="s">
        <v>111</v>
      </c>
      <c r="F14" s="71" t="s">
        <v>105</v>
      </c>
      <c r="G14" s="71" t="s">
        <v>291</v>
      </c>
      <c r="H14" s="71" t="s">
        <v>292</v>
      </c>
      <c r="I14" s="81">
        <v>1720936.2</v>
      </c>
      <c r="J14" s="81">
        <v>1720936.2</v>
      </c>
      <c r="K14" s="81">
        <v>1720936.2</v>
      </c>
      <c r="L14" s="81"/>
      <c r="M14" s="81"/>
      <c r="N14" s="81"/>
      <c r="O14" s="81"/>
      <c r="P14" s="81"/>
      <c r="Q14" s="81"/>
      <c r="R14" s="81"/>
      <c r="S14" s="81"/>
      <c r="T14" s="81"/>
      <c r="U14" s="81"/>
      <c r="V14" s="81"/>
      <c r="W14" s="81"/>
    </row>
    <row r="15" ht="21.75" customHeight="1" spans="1:23">
      <c r="A15" s="71" t="s">
        <v>286</v>
      </c>
      <c r="B15" s="71" t="s">
        <v>295</v>
      </c>
      <c r="C15" s="71" t="s">
        <v>296</v>
      </c>
      <c r="D15" s="71" t="s">
        <v>70</v>
      </c>
      <c r="E15" s="71" t="s">
        <v>111</v>
      </c>
      <c r="F15" s="71" t="s">
        <v>105</v>
      </c>
      <c r="G15" s="71" t="s">
        <v>293</v>
      </c>
      <c r="H15" s="71" t="s">
        <v>294</v>
      </c>
      <c r="I15" s="81">
        <v>654720</v>
      </c>
      <c r="J15" s="81">
        <v>654720</v>
      </c>
      <c r="K15" s="81">
        <v>654720</v>
      </c>
      <c r="L15" s="81"/>
      <c r="M15" s="81"/>
      <c r="N15" s="81"/>
      <c r="O15" s="81"/>
      <c r="P15" s="81"/>
      <c r="Q15" s="81"/>
      <c r="R15" s="81"/>
      <c r="S15" s="81"/>
      <c r="T15" s="81"/>
      <c r="U15" s="81"/>
      <c r="V15" s="81"/>
      <c r="W15" s="81"/>
    </row>
    <row r="16" ht="21.75" customHeight="1" spans="1:23">
      <c r="A16" s="71" t="s">
        <v>286</v>
      </c>
      <c r="B16" s="71" t="s">
        <v>297</v>
      </c>
      <c r="C16" s="71" t="s">
        <v>298</v>
      </c>
      <c r="D16" s="71" t="s">
        <v>70</v>
      </c>
      <c r="E16" s="71" t="s">
        <v>102</v>
      </c>
      <c r="F16" s="71" t="s">
        <v>103</v>
      </c>
      <c r="G16" s="71" t="s">
        <v>245</v>
      </c>
      <c r="H16" s="71" t="s">
        <v>246</v>
      </c>
      <c r="I16" s="81">
        <v>363000</v>
      </c>
      <c r="J16" s="81">
        <v>363000</v>
      </c>
      <c r="K16" s="81">
        <v>363000</v>
      </c>
      <c r="L16" s="81"/>
      <c r="M16" s="81"/>
      <c r="N16" s="81"/>
      <c r="O16" s="81"/>
      <c r="P16" s="81"/>
      <c r="Q16" s="81"/>
      <c r="R16" s="81"/>
      <c r="S16" s="81"/>
      <c r="T16" s="81"/>
      <c r="U16" s="81"/>
      <c r="V16" s="81"/>
      <c r="W16" s="81"/>
    </row>
    <row r="17" ht="21.75" customHeight="1" spans="1:23">
      <c r="A17" s="71" t="s">
        <v>286</v>
      </c>
      <c r="B17" s="71" t="s">
        <v>297</v>
      </c>
      <c r="C17" s="71" t="s">
        <v>298</v>
      </c>
      <c r="D17" s="71" t="s">
        <v>70</v>
      </c>
      <c r="E17" s="71" t="s">
        <v>102</v>
      </c>
      <c r="F17" s="71" t="s">
        <v>103</v>
      </c>
      <c r="G17" s="71" t="s">
        <v>299</v>
      </c>
      <c r="H17" s="71" t="s">
        <v>300</v>
      </c>
      <c r="I17" s="81">
        <v>30000</v>
      </c>
      <c r="J17" s="81">
        <v>30000</v>
      </c>
      <c r="K17" s="81">
        <v>30000</v>
      </c>
      <c r="L17" s="81"/>
      <c r="M17" s="81"/>
      <c r="N17" s="81"/>
      <c r="O17" s="81"/>
      <c r="P17" s="81"/>
      <c r="Q17" s="81"/>
      <c r="R17" s="81"/>
      <c r="S17" s="81"/>
      <c r="T17" s="81"/>
      <c r="U17" s="81"/>
      <c r="V17" s="81"/>
      <c r="W17" s="81"/>
    </row>
    <row r="18" ht="21.75" customHeight="1" spans="1:23">
      <c r="A18" s="71" t="s">
        <v>286</v>
      </c>
      <c r="B18" s="71" t="s">
        <v>301</v>
      </c>
      <c r="C18" s="71" t="s">
        <v>302</v>
      </c>
      <c r="D18" s="71" t="s">
        <v>70</v>
      </c>
      <c r="E18" s="71" t="s">
        <v>110</v>
      </c>
      <c r="F18" s="71" t="s">
        <v>103</v>
      </c>
      <c r="G18" s="71" t="s">
        <v>245</v>
      </c>
      <c r="H18" s="71" t="s">
        <v>246</v>
      </c>
      <c r="I18" s="81">
        <v>6000</v>
      </c>
      <c r="J18" s="81">
        <v>6000</v>
      </c>
      <c r="K18" s="81">
        <v>6000</v>
      </c>
      <c r="L18" s="81"/>
      <c r="M18" s="81"/>
      <c r="N18" s="81"/>
      <c r="O18" s="81"/>
      <c r="P18" s="81"/>
      <c r="Q18" s="81"/>
      <c r="R18" s="81"/>
      <c r="S18" s="81"/>
      <c r="T18" s="81"/>
      <c r="U18" s="81"/>
      <c r="V18" s="81"/>
      <c r="W18" s="81"/>
    </row>
    <row r="19" ht="21.75" customHeight="1" spans="1:23">
      <c r="A19" s="71" t="s">
        <v>286</v>
      </c>
      <c r="B19" s="71" t="s">
        <v>301</v>
      </c>
      <c r="C19" s="71" t="s">
        <v>302</v>
      </c>
      <c r="D19" s="71" t="s">
        <v>70</v>
      </c>
      <c r="E19" s="71" t="s">
        <v>110</v>
      </c>
      <c r="F19" s="71" t="s">
        <v>103</v>
      </c>
      <c r="G19" s="71" t="s">
        <v>303</v>
      </c>
      <c r="H19" s="71" t="s">
        <v>304</v>
      </c>
      <c r="I19" s="81">
        <v>300000</v>
      </c>
      <c r="J19" s="81">
        <v>300000</v>
      </c>
      <c r="K19" s="81">
        <v>300000</v>
      </c>
      <c r="L19" s="81"/>
      <c r="M19" s="81"/>
      <c r="N19" s="81"/>
      <c r="O19" s="81"/>
      <c r="P19" s="81"/>
      <c r="Q19" s="81"/>
      <c r="R19" s="81"/>
      <c r="S19" s="81"/>
      <c r="T19" s="81"/>
      <c r="U19" s="81"/>
      <c r="V19" s="81"/>
      <c r="W19" s="81"/>
    </row>
    <row r="20" ht="21.75" customHeight="1" spans="1:23">
      <c r="A20" s="71" t="s">
        <v>286</v>
      </c>
      <c r="B20" s="71" t="s">
        <v>301</v>
      </c>
      <c r="C20" s="71" t="s">
        <v>302</v>
      </c>
      <c r="D20" s="71" t="s">
        <v>70</v>
      </c>
      <c r="E20" s="71" t="s">
        <v>110</v>
      </c>
      <c r="F20" s="71" t="s">
        <v>103</v>
      </c>
      <c r="G20" s="71" t="s">
        <v>305</v>
      </c>
      <c r="H20" s="71" t="s">
        <v>181</v>
      </c>
      <c r="I20" s="81">
        <v>10000</v>
      </c>
      <c r="J20" s="81">
        <v>10000</v>
      </c>
      <c r="K20" s="81">
        <v>10000</v>
      </c>
      <c r="L20" s="81"/>
      <c r="M20" s="81"/>
      <c r="N20" s="81"/>
      <c r="O20" s="81"/>
      <c r="P20" s="81"/>
      <c r="Q20" s="81"/>
      <c r="R20" s="81"/>
      <c r="S20" s="81"/>
      <c r="T20" s="81"/>
      <c r="U20" s="81"/>
      <c r="V20" s="81"/>
      <c r="W20" s="81"/>
    </row>
    <row r="21" ht="21.75" customHeight="1" spans="1:23">
      <c r="A21" s="71" t="s">
        <v>286</v>
      </c>
      <c r="B21" s="71" t="s">
        <v>306</v>
      </c>
      <c r="C21" s="71" t="s">
        <v>307</v>
      </c>
      <c r="D21" s="71" t="s">
        <v>70</v>
      </c>
      <c r="E21" s="71" t="s">
        <v>111</v>
      </c>
      <c r="F21" s="71" t="s">
        <v>105</v>
      </c>
      <c r="G21" s="71" t="s">
        <v>308</v>
      </c>
      <c r="H21" s="71" t="s">
        <v>309</v>
      </c>
      <c r="I21" s="81">
        <v>15000000</v>
      </c>
      <c r="J21" s="81">
        <v>15000000</v>
      </c>
      <c r="K21" s="81">
        <v>15000000</v>
      </c>
      <c r="L21" s="81"/>
      <c r="M21" s="81"/>
      <c r="N21" s="81"/>
      <c r="O21" s="81"/>
      <c r="P21" s="81"/>
      <c r="Q21" s="81"/>
      <c r="R21" s="81"/>
      <c r="S21" s="81"/>
      <c r="T21" s="81"/>
      <c r="U21" s="81"/>
      <c r="V21" s="81"/>
      <c r="W21" s="81"/>
    </row>
    <row r="22" ht="21.75" customHeight="1" spans="1:23">
      <c r="A22" s="71" t="s">
        <v>286</v>
      </c>
      <c r="B22" s="71" t="s">
        <v>310</v>
      </c>
      <c r="C22" s="71" t="s">
        <v>311</v>
      </c>
      <c r="D22" s="71" t="s">
        <v>70</v>
      </c>
      <c r="E22" s="71" t="s">
        <v>104</v>
      </c>
      <c r="F22" s="71" t="s">
        <v>105</v>
      </c>
      <c r="G22" s="71" t="s">
        <v>312</v>
      </c>
      <c r="H22" s="71" t="s">
        <v>313</v>
      </c>
      <c r="I22" s="81">
        <v>270000</v>
      </c>
      <c r="J22" s="81">
        <v>270000</v>
      </c>
      <c r="K22" s="81">
        <v>270000</v>
      </c>
      <c r="L22" s="81"/>
      <c r="M22" s="81"/>
      <c r="N22" s="81"/>
      <c r="O22" s="81"/>
      <c r="P22" s="81"/>
      <c r="Q22" s="81"/>
      <c r="R22" s="81"/>
      <c r="S22" s="81"/>
      <c r="T22" s="81"/>
      <c r="U22" s="81"/>
      <c r="V22" s="81"/>
      <c r="W22" s="81"/>
    </row>
    <row r="23" ht="21.75" customHeight="1" spans="1:23">
      <c r="A23" s="71" t="s">
        <v>286</v>
      </c>
      <c r="B23" s="71" t="s">
        <v>310</v>
      </c>
      <c r="C23" s="71" t="s">
        <v>311</v>
      </c>
      <c r="D23" s="71" t="s">
        <v>70</v>
      </c>
      <c r="E23" s="71" t="s">
        <v>104</v>
      </c>
      <c r="F23" s="71" t="s">
        <v>105</v>
      </c>
      <c r="G23" s="71" t="s">
        <v>314</v>
      </c>
      <c r="H23" s="71" t="s">
        <v>315</v>
      </c>
      <c r="I23" s="81">
        <v>620000</v>
      </c>
      <c r="J23" s="81">
        <v>620000</v>
      </c>
      <c r="K23" s="81">
        <v>620000</v>
      </c>
      <c r="L23" s="81"/>
      <c r="M23" s="81"/>
      <c r="N23" s="81"/>
      <c r="O23" s="81"/>
      <c r="P23" s="81"/>
      <c r="Q23" s="81"/>
      <c r="R23" s="81"/>
      <c r="S23" s="81"/>
      <c r="T23" s="81"/>
      <c r="U23" s="81"/>
      <c r="V23" s="81"/>
      <c r="W23" s="81"/>
    </row>
    <row r="24" ht="21.75" customHeight="1" spans="1:23">
      <c r="A24" s="71" t="s">
        <v>316</v>
      </c>
      <c r="B24" s="71" t="s">
        <v>317</v>
      </c>
      <c r="C24" s="71" t="s">
        <v>318</v>
      </c>
      <c r="D24" s="71" t="s">
        <v>70</v>
      </c>
      <c r="E24" s="71" t="s">
        <v>111</v>
      </c>
      <c r="F24" s="71" t="s">
        <v>105</v>
      </c>
      <c r="G24" s="71" t="s">
        <v>245</v>
      </c>
      <c r="H24" s="71" t="s">
        <v>246</v>
      </c>
      <c r="I24" s="81">
        <v>11820000</v>
      </c>
      <c r="J24" s="81">
        <v>11820000</v>
      </c>
      <c r="K24" s="81">
        <v>11820000</v>
      </c>
      <c r="L24" s="81"/>
      <c r="M24" s="81"/>
      <c r="N24" s="81"/>
      <c r="O24" s="81"/>
      <c r="P24" s="81"/>
      <c r="Q24" s="81"/>
      <c r="R24" s="81"/>
      <c r="S24" s="81"/>
      <c r="T24" s="81"/>
      <c r="U24" s="81"/>
      <c r="V24" s="81"/>
      <c r="W24" s="81"/>
    </row>
    <row r="25" ht="21.75" customHeight="1" spans="1:23">
      <c r="A25" s="71" t="s">
        <v>316</v>
      </c>
      <c r="B25" s="71" t="s">
        <v>317</v>
      </c>
      <c r="C25" s="71" t="s">
        <v>318</v>
      </c>
      <c r="D25" s="71" t="s">
        <v>70</v>
      </c>
      <c r="E25" s="71" t="s">
        <v>111</v>
      </c>
      <c r="F25" s="71" t="s">
        <v>105</v>
      </c>
      <c r="G25" s="71" t="s">
        <v>241</v>
      </c>
      <c r="H25" s="71" t="s">
        <v>242</v>
      </c>
      <c r="I25" s="81">
        <v>180000</v>
      </c>
      <c r="J25" s="81">
        <v>180000</v>
      </c>
      <c r="K25" s="81">
        <v>180000</v>
      </c>
      <c r="L25" s="81"/>
      <c r="M25" s="81"/>
      <c r="N25" s="81"/>
      <c r="O25" s="81"/>
      <c r="P25" s="81"/>
      <c r="Q25" s="81"/>
      <c r="R25" s="81"/>
      <c r="S25" s="81"/>
      <c r="T25" s="81"/>
      <c r="U25" s="81"/>
      <c r="V25" s="81"/>
      <c r="W25" s="81"/>
    </row>
    <row r="26" ht="21.75" customHeight="1" spans="1:23">
      <c r="A26" s="71" t="s">
        <v>316</v>
      </c>
      <c r="B26" s="71" t="s">
        <v>319</v>
      </c>
      <c r="C26" s="71" t="s">
        <v>320</v>
      </c>
      <c r="D26" s="71" t="s">
        <v>70</v>
      </c>
      <c r="E26" s="71" t="s">
        <v>111</v>
      </c>
      <c r="F26" s="71" t="s">
        <v>105</v>
      </c>
      <c r="G26" s="71" t="s">
        <v>255</v>
      </c>
      <c r="H26" s="71" t="s">
        <v>256</v>
      </c>
      <c r="I26" s="81">
        <v>36000000</v>
      </c>
      <c r="J26" s="81">
        <v>36000000</v>
      </c>
      <c r="K26" s="81">
        <v>36000000</v>
      </c>
      <c r="L26" s="81"/>
      <c r="M26" s="81"/>
      <c r="N26" s="81"/>
      <c r="O26" s="81"/>
      <c r="P26" s="81"/>
      <c r="Q26" s="81"/>
      <c r="R26" s="81"/>
      <c r="S26" s="81"/>
      <c r="T26" s="81"/>
      <c r="U26" s="81"/>
      <c r="V26" s="81"/>
      <c r="W26" s="81"/>
    </row>
    <row r="27" ht="18.75" customHeight="1" spans="1:23">
      <c r="A27" s="31" t="s">
        <v>176</v>
      </c>
      <c r="B27" s="32"/>
      <c r="C27" s="32"/>
      <c r="D27" s="32"/>
      <c r="E27" s="32"/>
      <c r="F27" s="32"/>
      <c r="G27" s="32"/>
      <c r="H27" s="33"/>
      <c r="I27" s="81">
        <v>70780101.2</v>
      </c>
      <c r="J27" s="81">
        <v>70780101.2</v>
      </c>
      <c r="K27" s="81">
        <v>70780101.2</v>
      </c>
      <c r="L27" s="81"/>
      <c r="M27" s="81"/>
      <c r="N27" s="81"/>
      <c r="O27" s="81"/>
      <c r="P27" s="81"/>
      <c r="Q27" s="81"/>
      <c r="R27" s="81"/>
      <c r="S27" s="81"/>
      <c r="T27" s="81"/>
      <c r="U27" s="81"/>
      <c r="V27" s="81"/>
      <c r="W27" s="81"/>
    </row>
  </sheetData>
  <mergeCells count="28">
    <mergeCell ref="A2:W2"/>
    <mergeCell ref="A3:H3"/>
    <mergeCell ref="J4:M4"/>
    <mergeCell ref="N4:P4"/>
    <mergeCell ref="R4:W4"/>
    <mergeCell ref="A27:H2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00"/>
  <sheetViews>
    <sheetView showZeros="0" topLeftCell="A2" workbookViewId="0">
      <selection activeCell="H82" sqref="H82"/>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34" t="s">
        <v>321</v>
      </c>
    </row>
    <row r="2" ht="39.75" customHeight="1" spans="1:10">
      <c r="A2" s="67" t="str">
        <f>"2026"&amp;"年部门项目支出绩效目标表"</f>
        <v>2026年部门项目支出绩效目标表</v>
      </c>
      <c r="B2" s="12"/>
      <c r="C2" s="12"/>
      <c r="D2" s="12"/>
      <c r="E2" s="12"/>
      <c r="F2" s="68"/>
      <c r="G2" s="12"/>
      <c r="H2" s="68"/>
      <c r="I2" s="68"/>
      <c r="J2" s="12"/>
    </row>
    <row r="3" ht="17.25" customHeight="1" spans="1:1">
      <c r="A3" s="13" t="str">
        <f>"单位名称："&amp;"昆明市五华区人民政府办公室"</f>
        <v>单位名称：昆明市五华区人民政府办公室</v>
      </c>
    </row>
    <row r="4" ht="44.25" customHeight="1" spans="1:10">
      <c r="A4" s="69" t="s">
        <v>188</v>
      </c>
      <c r="B4" s="69" t="s">
        <v>322</v>
      </c>
      <c r="C4" s="69" t="s">
        <v>323</v>
      </c>
      <c r="D4" s="69" t="s">
        <v>324</v>
      </c>
      <c r="E4" s="69" t="s">
        <v>325</v>
      </c>
      <c r="F4" s="70" t="s">
        <v>326</v>
      </c>
      <c r="G4" s="69" t="s">
        <v>327</v>
      </c>
      <c r="H4" s="70" t="s">
        <v>328</v>
      </c>
      <c r="I4" s="70" t="s">
        <v>329</v>
      </c>
      <c r="J4" s="69" t="s">
        <v>330</v>
      </c>
    </row>
    <row r="5" ht="18.75" customHeight="1" spans="1:10">
      <c r="A5" s="135">
        <v>1</v>
      </c>
      <c r="B5" s="135">
        <v>2</v>
      </c>
      <c r="C5" s="135">
        <v>3</v>
      </c>
      <c r="D5" s="135">
        <v>4</v>
      </c>
      <c r="E5" s="135">
        <v>5</v>
      </c>
      <c r="F5" s="39">
        <v>6</v>
      </c>
      <c r="G5" s="135">
        <v>7</v>
      </c>
      <c r="H5" s="39">
        <v>8</v>
      </c>
      <c r="I5" s="39">
        <v>9</v>
      </c>
      <c r="J5" s="135">
        <v>10</v>
      </c>
    </row>
    <row r="6" ht="42" customHeight="1" spans="1:10">
      <c r="A6" s="26" t="s">
        <v>70</v>
      </c>
      <c r="B6" s="71"/>
      <c r="C6" s="71"/>
      <c r="D6" s="71"/>
      <c r="E6" s="57"/>
      <c r="F6" s="72"/>
      <c r="G6" s="57"/>
      <c r="H6" s="72"/>
      <c r="I6" s="72"/>
      <c r="J6" s="57"/>
    </row>
    <row r="7" ht="42" customHeight="1" spans="1:10">
      <c r="A7" s="136" t="s">
        <v>70</v>
      </c>
      <c r="B7" s="27"/>
      <c r="C7" s="27"/>
      <c r="D7" s="27"/>
      <c r="E7" s="26"/>
      <c r="F7" s="27"/>
      <c r="G7" s="26"/>
      <c r="H7" s="27"/>
      <c r="I7" s="27"/>
      <c r="J7" s="26"/>
    </row>
    <row r="8" ht="42" customHeight="1" spans="1:10">
      <c r="A8" s="137" t="s">
        <v>307</v>
      </c>
      <c r="B8" s="27" t="s">
        <v>331</v>
      </c>
      <c r="C8" s="27" t="s">
        <v>332</v>
      </c>
      <c r="D8" s="27" t="s">
        <v>333</v>
      </c>
      <c r="E8" s="26" t="s">
        <v>334</v>
      </c>
      <c r="F8" s="27" t="s">
        <v>335</v>
      </c>
      <c r="G8" s="26" t="s">
        <v>336</v>
      </c>
      <c r="H8" s="27" t="s">
        <v>337</v>
      </c>
      <c r="I8" s="27" t="s">
        <v>338</v>
      </c>
      <c r="J8" s="26" t="s">
        <v>339</v>
      </c>
    </row>
    <row r="9" ht="42" customHeight="1" spans="1:10">
      <c r="A9" s="137" t="s">
        <v>307</v>
      </c>
      <c r="B9" s="27" t="s">
        <v>331</v>
      </c>
      <c r="C9" s="27" t="s">
        <v>332</v>
      </c>
      <c r="D9" s="27" t="s">
        <v>333</v>
      </c>
      <c r="E9" s="26" t="s">
        <v>340</v>
      </c>
      <c r="F9" s="27" t="s">
        <v>341</v>
      </c>
      <c r="G9" s="26" t="s">
        <v>342</v>
      </c>
      <c r="H9" s="27" t="s">
        <v>343</v>
      </c>
      <c r="I9" s="27" t="s">
        <v>338</v>
      </c>
      <c r="J9" s="26" t="s">
        <v>344</v>
      </c>
    </row>
    <row r="10" ht="42" customHeight="1" spans="1:10">
      <c r="A10" s="137" t="s">
        <v>307</v>
      </c>
      <c r="B10" s="27" t="s">
        <v>331</v>
      </c>
      <c r="C10" s="27" t="s">
        <v>332</v>
      </c>
      <c r="D10" s="27" t="s">
        <v>333</v>
      </c>
      <c r="E10" s="26" t="s">
        <v>345</v>
      </c>
      <c r="F10" s="27" t="s">
        <v>335</v>
      </c>
      <c r="G10" s="26" t="s">
        <v>87</v>
      </c>
      <c r="H10" s="27" t="s">
        <v>346</v>
      </c>
      <c r="I10" s="27" t="s">
        <v>338</v>
      </c>
      <c r="J10" s="26" t="s">
        <v>347</v>
      </c>
    </row>
    <row r="11" ht="42" customHeight="1" spans="1:10">
      <c r="A11" s="137" t="s">
        <v>307</v>
      </c>
      <c r="B11" s="27" t="s">
        <v>331</v>
      </c>
      <c r="C11" s="27" t="s">
        <v>332</v>
      </c>
      <c r="D11" s="27" t="s">
        <v>333</v>
      </c>
      <c r="E11" s="26" t="s">
        <v>348</v>
      </c>
      <c r="F11" s="27" t="s">
        <v>349</v>
      </c>
      <c r="G11" s="26" t="s">
        <v>350</v>
      </c>
      <c r="H11" s="27" t="s">
        <v>351</v>
      </c>
      <c r="I11" s="27" t="s">
        <v>352</v>
      </c>
      <c r="J11" s="26" t="s">
        <v>353</v>
      </c>
    </row>
    <row r="12" ht="42" customHeight="1" spans="1:10">
      <c r="A12" s="137" t="s">
        <v>307</v>
      </c>
      <c r="B12" s="27" t="s">
        <v>331</v>
      </c>
      <c r="C12" s="27" t="s">
        <v>332</v>
      </c>
      <c r="D12" s="27" t="s">
        <v>333</v>
      </c>
      <c r="E12" s="26" t="s">
        <v>354</v>
      </c>
      <c r="F12" s="27" t="s">
        <v>341</v>
      </c>
      <c r="G12" s="26" t="s">
        <v>355</v>
      </c>
      <c r="H12" s="27" t="s">
        <v>356</v>
      </c>
      <c r="I12" s="27" t="s">
        <v>338</v>
      </c>
      <c r="J12" s="26" t="s">
        <v>357</v>
      </c>
    </row>
    <row r="13" ht="42" customHeight="1" spans="1:10">
      <c r="A13" s="137" t="s">
        <v>307</v>
      </c>
      <c r="B13" s="27" t="s">
        <v>331</v>
      </c>
      <c r="C13" s="27" t="s">
        <v>332</v>
      </c>
      <c r="D13" s="27" t="s">
        <v>333</v>
      </c>
      <c r="E13" s="26" t="s">
        <v>358</v>
      </c>
      <c r="F13" s="27" t="s">
        <v>335</v>
      </c>
      <c r="G13" s="26" t="s">
        <v>87</v>
      </c>
      <c r="H13" s="27" t="s">
        <v>346</v>
      </c>
      <c r="I13" s="27" t="s">
        <v>338</v>
      </c>
      <c r="J13" s="26" t="s">
        <v>359</v>
      </c>
    </row>
    <row r="14" ht="42" customHeight="1" spans="1:10">
      <c r="A14" s="137" t="s">
        <v>307</v>
      </c>
      <c r="B14" s="27" t="s">
        <v>331</v>
      </c>
      <c r="C14" s="27" t="s">
        <v>332</v>
      </c>
      <c r="D14" s="27" t="s">
        <v>360</v>
      </c>
      <c r="E14" s="26" t="s">
        <v>361</v>
      </c>
      <c r="F14" s="27" t="s">
        <v>341</v>
      </c>
      <c r="G14" s="26" t="s">
        <v>342</v>
      </c>
      <c r="H14" s="27" t="s">
        <v>343</v>
      </c>
      <c r="I14" s="27" t="s">
        <v>338</v>
      </c>
      <c r="J14" s="26" t="s">
        <v>362</v>
      </c>
    </row>
    <row r="15" ht="42" customHeight="1" spans="1:10">
      <c r="A15" s="137" t="s">
        <v>307</v>
      </c>
      <c r="B15" s="27" t="s">
        <v>331</v>
      </c>
      <c r="C15" s="27" t="s">
        <v>332</v>
      </c>
      <c r="D15" s="27" t="s">
        <v>360</v>
      </c>
      <c r="E15" s="26" t="s">
        <v>363</v>
      </c>
      <c r="F15" s="27" t="s">
        <v>335</v>
      </c>
      <c r="G15" s="26" t="s">
        <v>364</v>
      </c>
      <c r="H15" s="27" t="s">
        <v>343</v>
      </c>
      <c r="I15" s="27" t="s">
        <v>352</v>
      </c>
      <c r="J15" s="26" t="s">
        <v>365</v>
      </c>
    </row>
    <row r="16" ht="42" customHeight="1" spans="1:10">
      <c r="A16" s="137" t="s">
        <v>307</v>
      </c>
      <c r="B16" s="27" t="s">
        <v>331</v>
      </c>
      <c r="C16" s="27" t="s">
        <v>332</v>
      </c>
      <c r="D16" s="27" t="s">
        <v>360</v>
      </c>
      <c r="E16" s="26" t="s">
        <v>366</v>
      </c>
      <c r="F16" s="27" t="s">
        <v>335</v>
      </c>
      <c r="G16" s="26" t="s">
        <v>367</v>
      </c>
      <c r="H16" s="27" t="s">
        <v>343</v>
      </c>
      <c r="I16" s="27" t="s">
        <v>338</v>
      </c>
      <c r="J16" s="26" t="s">
        <v>368</v>
      </c>
    </row>
    <row r="17" ht="42" customHeight="1" spans="1:10">
      <c r="A17" s="137" t="s">
        <v>307</v>
      </c>
      <c r="B17" s="27" t="s">
        <v>331</v>
      </c>
      <c r="C17" s="27" t="s">
        <v>332</v>
      </c>
      <c r="D17" s="27" t="s">
        <v>360</v>
      </c>
      <c r="E17" s="26" t="s">
        <v>369</v>
      </c>
      <c r="F17" s="27" t="s">
        <v>335</v>
      </c>
      <c r="G17" s="26" t="s">
        <v>370</v>
      </c>
      <c r="H17" s="27" t="s">
        <v>343</v>
      </c>
      <c r="I17" s="27" t="s">
        <v>338</v>
      </c>
      <c r="J17" s="26" t="s">
        <v>371</v>
      </c>
    </row>
    <row r="18" ht="42" customHeight="1" spans="1:10">
      <c r="A18" s="137" t="s">
        <v>307</v>
      </c>
      <c r="B18" s="27" t="s">
        <v>331</v>
      </c>
      <c r="C18" s="27" t="s">
        <v>332</v>
      </c>
      <c r="D18" s="27" t="s">
        <v>372</v>
      </c>
      <c r="E18" s="26" t="s">
        <v>373</v>
      </c>
      <c r="F18" s="27" t="s">
        <v>335</v>
      </c>
      <c r="G18" s="26" t="s">
        <v>370</v>
      </c>
      <c r="H18" s="27" t="s">
        <v>343</v>
      </c>
      <c r="I18" s="27" t="s">
        <v>338</v>
      </c>
      <c r="J18" s="26" t="s">
        <v>374</v>
      </c>
    </row>
    <row r="19" ht="42" customHeight="1" spans="1:10">
      <c r="A19" s="137" t="s">
        <v>307</v>
      </c>
      <c r="B19" s="27" t="s">
        <v>331</v>
      </c>
      <c r="C19" s="27" t="s">
        <v>375</v>
      </c>
      <c r="D19" s="27" t="s">
        <v>376</v>
      </c>
      <c r="E19" s="26" t="s">
        <v>377</v>
      </c>
      <c r="F19" s="27" t="s">
        <v>335</v>
      </c>
      <c r="G19" s="26" t="s">
        <v>370</v>
      </c>
      <c r="H19" s="27" t="s">
        <v>343</v>
      </c>
      <c r="I19" s="27" t="s">
        <v>352</v>
      </c>
      <c r="J19" s="26" t="s">
        <v>378</v>
      </c>
    </row>
    <row r="20" ht="42" customHeight="1" spans="1:10">
      <c r="A20" s="137" t="s">
        <v>307</v>
      </c>
      <c r="B20" s="27" t="s">
        <v>331</v>
      </c>
      <c r="C20" s="27" t="s">
        <v>375</v>
      </c>
      <c r="D20" s="27" t="s">
        <v>376</v>
      </c>
      <c r="E20" s="26" t="s">
        <v>379</v>
      </c>
      <c r="F20" s="27" t="s">
        <v>341</v>
      </c>
      <c r="G20" s="26" t="s">
        <v>380</v>
      </c>
      <c r="H20" s="27" t="s">
        <v>381</v>
      </c>
      <c r="I20" s="27" t="s">
        <v>338</v>
      </c>
      <c r="J20" s="26" t="s">
        <v>382</v>
      </c>
    </row>
    <row r="21" ht="42" customHeight="1" spans="1:10">
      <c r="A21" s="137" t="s">
        <v>307</v>
      </c>
      <c r="B21" s="27" t="s">
        <v>331</v>
      </c>
      <c r="C21" s="27" t="s">
        <v>375</v>
      </c>
      <c r="D21" s="27" t="s">
        <v>376</v>
      </c>
      <c r="E21" s="26" t="s">
        <v>383</v>
      </c>
      <c r="F21" s="27" t="s">
        <v>349</v>
      </c>
      <c r="G21" s="26" t="s">
        <v>384</v>
      </c>
      <c r="H21" s="27" t="s">
        <v>337</v>
      </c>
      <c r="I21" s="27" t="s">
        <v>338</v>
      </c>
      <c r="J21" s="26" t="s">
        <v>385</v>
      </c>
    </row>
    <row r="22" ht="42" customHeight="1" spans="1:10">
      <c r="A22" s="137" t="s">
        <v>307</v>
      </c>
      <c r="B22" s="27" t="s">
        <v>331</v>
      </c>
      <c r="C22" s="27" t="s">
        <v>386</v>
      </c>
      <c r="D22" s="27" t="s">
        <v>387</v>
      </c>
      <c r="E22" s="26" t="s">
        <v>388</v>
      </c>
      <c r="F22" s="27" t="s">
        <v>335</v>
      </c>
      <c r="G22" s="26" t="s">
        <v>364</v>
      </c>
      <c r="H22" s="27" t="s">
        <v>343</v>
      </c>
      <c r="I22" s="27" t="s">
        <v>338</v>
      </c>
      <c r="J22" s="26" t="s">
        <v>389</v>
      </c>
    </row>
    <row r="23" ht="42" customHeight="1" spans="1:10">
      <c r="A23" s="137" t="s">
        <v>302</v>
      </c>
      <c r="B23" s="27" t="s">
        <v>390</v>
      </c>
      <c r="C23" s="27" t="s">
        <v>332</v>
      </c>
      <c r="D23" s="27" t="s">
        <v>333</v>
      </c>
      <c r="E23" s="26" t="s">
        <v>391</v>
      </c>
      <c r="F23" s="27" t="s">
        <v>341</v>
      </c>
      <c r="G23" s="26" t="s">
        <v>392</v>
      </c>
      <c r="H23" s="27" t="s">
        <v>393</v>
      </c>
      <c r="I23" s="27" t="s">
        <v>338</v>
      </c>
      <c r="J23" s="26" t="s">
        <v>394</v>
      </c>
    </row>
    <row r="24" ht="42" customHeight="1" spans="1:10">
      <c r="A24" s="137" t="s">
        <v>302</v>
      </c>
      <c r="B24" s="27" t="s">
        <v>390</v>
      </c>
      <c r="C24" s="27" t="s">
        <v>332</v>
      </c>
      <c r="D24" s="27" t="s">
        <v>333</v>
      </c>
      <c r="E24" s="26" t="s">
        <v>395</v>
      </c>
      <c r="F24" s="27" t="s">
        <v>341</v>
      </c>
      <c r="G24" s="26" t="s">
        <v>392</v>
      </c>
      <c r="H24" s="27" t="s">
        <v>396</v>
      </c>
      <c r="I24" s="27" t="s">
        <v>338</v>
      </c>
      <c r="J24" s="26" t="s">
        <v>397</v>
      </c>
    </row>
    <row r="25" ht="42" customHeight="1" spans="1:10">
      <c r="A25" s="137" t="s">
        <v>302</v>
      </c>
      <c r="B25" s="27" t="s">
        <v>390</v>
      </c>
      <c r="C25" s="27" t="s">
        <v>332</v>
      </c>
      <c r="D25" s="27" t="s">
        <v>360</v>
      </c>
      <c r="E25" s="26" t="s">
        <v>398</v>
      </c>
      <c r="F25" s="27" t="s">
        <v>335</v>
      </c>
      <c r="G25" s="26" t="s">
        <v>399</v>
      </c>
      <c r="H25" s="27" t="s">
        <v>343</v>
      </c>
      <c r="I25" s="27" t="s">
        <v>338</v>
      </c>
      <c r="J25" s="26" t="s">
        <v>400</v>
      </c>
    </row>
    <row r="26" ht="42" customHeight="1" spans="1:10">
      <c r="A26" s="137" t="s">
        <v>302</v>
      </c>
      <c r="B26" s="27" t="s">
        <v>390</v>
      </c>
      <c r="C26" s="27" t="s">
        <v>332</v>
      </c>
      <c r="D26" s="27" t="s">
        <v>360</v>
      </c>
      <c r="E26" s="26" t="s">
        <v>401</v>
      </c>
      <c r="F26" s="27" t="s">
        <v>341</v>
      </c>
      <c r="G26" s="26" t="s">
        <v>402</v>
      </c>
      <c r="H26" s="27" t="s">
        <v>343</v>
      </c>
      <c r="I26" s="27" t="s">
        <v>338</v>
      </c>
      <c r="J26" s="26" t="s">
        <v>403</v>
      </c>
    </row>
    <row r="27" ht="42" customHeight="1" spans="1:10">
      <c r="A27" s="137" t="s">
        <v>302</v>
      </c>
      <c r="B27" s="27" t="s">
        <v>390</v>
      </c>
      <c r="C27" s="27" t="s">
        <v>332</v>
      </c>
      <c r="D27" s="27" t="s">
        <v>360</v>
      </c>
      <c r="E27" s="26" t="s">
        <v>404</v>
      </c>
      <c r="F27" s="27" t="s">
        <v>341</v>
      </c>
      <c r="G27" s="26" t="s">
        <v>402</v>
      </c>
      <c r="H27" s="27" t="s">
        <v>343</v>
      </c>
      <c r="I27" s="27" t="s">
        <v>338</v>
      </c>
      <c r="J27" s="26" t="s">
        <v>405</v>
      </c>
    </row>
    <row r="28" ht="42" customHeight="1" spans="1:10">
      <c r="A28" s="137" t="s">
        <v>302</v>
      </c>
      <c r="B28" s="27" t="s">
        <v>390</v>
      </c>
      <c r="C28" s="27" t="s">
        <v>332</v>
      </c>
      <c r="D28" s="27" t="s">
        <v>372</v>
      </c>
      <c r="E28" s="26" t="s">
        <v>406</v>
      </c>
      <c r="F28" s="27" t="s">
        <v>349</v>
      </c>
      <c r="G28" s="26" t="s">
        <v>407</v>
      </c>
      <c r="H28" s="27" t="s">
        <v>408</v>
      </c>
      <c r="I28" s="27" t="s">
        <v>338</v>
      </c>
      <c r="J28" s="26" t="s">
        <v>409</v>
      </c>
    </row>
    <row r="29" ht="42" customHeight="1" spans="1:10">
      <c r="A29" s="137" t="s">
        <v>302</v>
      </c>
      <c r="B29" s="27" t="s">
        <v>390</v>
      </c>
      <c r="C29" s="27" t="s">
        <v>375</v>
      </c>
      <c r="D29" s="27" t="s">
        <v>376</v>
      </c>
      <c r="E29" s="26" t="s">
        <v>410</v>
      </c>
      <c r="F29" s="27" t="s">
        <v>341</v>
      </c>
      <c r="G29" s="26" t="s">
        <v>392</v>
      </c>
      <c r="H29" s="27" t="s">
        <v>396</v>
      </c>
      <c r="I29" s="27" t="s">
        <v>338</v>
      </c>
      <c r="J29" s="26" t="s">
        <v>411</v>
      </c>
    </row>
    <row r="30" ht="42" customHeight="1" spans="1:10">
      <c r="A30" s="137" t="s">
        <v>302</v>
      </c>
      <c r="B30" s="27" t="s">
        <v>390</v>
      </c>
      <c r="C30" s="27" t="s">
        <v>375</v>
      </c>
      <c r="D30" s="27" t="s">
        <v>376</v>
      </c>
      <c r="E30" s="26" t="s">
        <v>412</v>
      </c>
      <c r="F30" s="27" t="s">
        <v>341</v>
      </c>
      <c r="G30" s="26" t="s">
        <v>392</v>
      </c>
      <c r="H30" s="27" t="s">
        <v>396</v>
      </c>
      <c r="I30" s="27" t="s">
        <v>338</v>
      </c>
      <c r="J30" s="26" t="s">
        <v>413</v>
      </c>
    </row>
    <row r="31" ht="42" customHeight="1" spans="1:10">
      <c r="A31" s="137" t="s">
        <v>302</v>
      </c>
      <c r="B31" s="27" t="s">
        <v>390</v>
      </c>
      <c r="C31" s="27" t="s">
        <v>375</v>
      </c>
      <c r="D31" s="27" t="s">
        <v>376</v>
      </c>
      <c r="E31" s="26" t="s">
        <v>414</v>
      </c>
      <c r="F31" s="27" t="s">
        <v>341</v>
      </c>
      <c r="G31" s="26" t="s">
        <v>380</v>
      </c>
      <c r="H31" s="27" t="s">
        <v>381</v>
      </c>
      <c r="I31" s="27" t="s">
        <v>338</v>
      </c>
      <c r="J31" s="26" t="s">
        <v>415</v>
      </c>
    </row>
    <row r="32" ht="42" customHeight="1" spans="1:10">
      <c r="A32" s="137" t="s">
        <v>302</v>
      </c>
      <c r="B32" s="27" t="s">
        <v>390</v>
      </c>
      <c r="C32" s="27" t="s">
        <v>386</v>
      </c>
      <c r="D32" s="27" t="s">
        <v>387</v>
      </c>
      <c r="E32" s="26" t="s">
        <v>416</v>
      </c>
      <c r="F32" s="27" t="s">
        <v>335</v>
      </c>
      <c r="G32" s="26" t="s">
        <v>399</v>
      </c>
      <c r="H32" s="27" t="s">
        <v>343</v>
      </c>
      <c r="I32" s="27" t="s">
        <v>338</v>
      </c>
      <c r="J32" s="26" t="s">
        <v>387</v>
      </c>
    </row>
    <row r="33" ht="42" customHeight="1" spans="1:10">
      <c r="A33" s="137" t="s">
        <v>311</v>
      </c>
      <c r="B33" s="27" t="s">
        <v>417</v>
      </c>
      <c r="C33" s="27" t="s">
        <v>332</v>
      </c>
      <c r="D33" s="27" t="s">
        <v>333</v>
      </c>
      <c r="E33" s="26" t="s">
        <v>418</v>
      </c>
      <c r="F33" s="27" t="s">
        <v>341</v>
      </c>
      <c r="G33" s="26" t="s">
        <v>419</v>
      </c>
      <c r="H33" s="27" t="s">
        <v>420</v>
      </c>
      <c r="I33" s="27" t="s">
        <v>338</v>
      </c>
      <c r="J33" s="26" t="s">
        <v>421</v>
      </c>
    </row>
    <row r="34" ht="42" customHeight="1" spans="1:10">
      <c r="A34" s="137" t="s">
        <v>311</v>
      </c>
      <c r="B34" s="27" t="s">
        <v>417</v>
      </c>
      <c r="C34" s="27" t="s">
        <v>332</v>
      </c>
      <c r="D34" s="27" t="s">
        <v>360</v>
      </c>
      <c r="E34" s="26" t="s">
        <v>422</v>
      </c>
      <c r="F34" s="27" t="s">
        <v>341</v>
      </c>
      <c r="G34" s="26" t="s">
        <v>402</v>
      </c>
      <c r="H34" s="27" t="s">
        <v>343</v>
      </c>
      <c r="I34" s="27" t="s">
        <v>338</v>
      </c>
      <c r="J34" s="26" t="s">
        <v>423</v>
      </c>
    </row>
    <row r="35" ht="42" customHeight="1" spans="1:10">
      <c r="A35" s="137" t="s">
        <v>311</v>
      </c>
      <c r="B35" s="27" t="s">
        <v>417</v>
      </c>
      <c r="C35" s="27" t="s">
        <v>332</v>
      </c>
      <c r="D35" s="27" t="s">
        <v>360</v>
      </c>
      <c r="E35" s="26" t="s">
        <v>424</v>
      </c>
      <c r="F35" s="27" t="s">
        <v>425</v>
      </c>
      <c r="G35" s="26" t="s">
        <v>364</v>
      </c>
      <c r="H35" s="27" t="s">
        <v>343</v>
      </c>
      <c r="I35" s="27" t="s">
        <v>338</v>
      </c>
      <c r="J35" s="26" t="s">
        <v>426</v>
      </c>
    </row>
    <row r="36" ht="42" customHeight="1" spans="1:10">
      <c r="A36" s="137" t="s">
        <v>311</v>
      </c>
      <c r="B36" s="27" t="s">
        <v>417</v>
      </c>
      <c r="C36" s="27" t="s">
        <v>332</v>
      </c>
      <c r="D36" s="27" t="s">
        <v>372</v>
      </c>
      <c r="E36" s="26" t="s">
        <v>406</v>
      </c>
      <c r="F36" s="27" t="s">
        <v>341</v>
      </c>
      <c r="G36" s="26" t="s">
        <v>427</v>
      </c>
      <c r="H36" s="27" t="s">
        <v>428</v>
      </c>
      <c r="I36" s="27" t="s">
        <v>352</v>
      </c>
      <c r="J36" s="26" t="s">
        <v>429</v>
      </c>
    </row>
    <row r="37" ht="42" customHeight="1" spans="1:10">
      <c r="A37" s="137" t="s">
        <v>311</v>
      </c>
      <c r="B37" s="27" t="s">
        <v>417</v>
      </c>
      <c r="C37" s="27" t="s">
        <v>375</v>
      </c>
      <c r="D37" s="27" t="s">
        <v>376</v>
      </c>
      <c r="E37" s="26" t="s">
        <v>430</v>
      </c>
      <c r="F37" s="27" t="s">
        <v>341</v>
      </c>
      <c r="G37" s="26" t="s">
        <v>431</v>
      </c>
      <c r="H37" s="27" t="s">
        <v>428</v>
      </c>
      <c r="I37" s="27" t="s">
        <v>352</v>
      </c>
      <c r="J37" s="26" t="s">
        <v>432</v>
      </c>
    </row>
    <row r="38" ht="42" customHeight="1" spans="1:10">
      <c r="A38" s="137" t="s">
        <v>311</v>
      </c>
      <c r="B38" s="27" t="s">
        <v>417</v>
      </c>
      <c r="C38" s="27" t="s">
        <v>375</v>
      </c>
      <c r="D38" s="27" t="s">
        <v>433</v>
      </c>
      <c r="E38" s="26" t="s">
        <v>434</v>
      </c>
      <c r="F38" s="27" t="s">
        <v>335</v>
      </c>
      <c r="G38" s="26" t="s">
        <v>86</v>
      </c>
      <c r="H38" s="27" t="s">
        <v>408</v>
      </c>
      <c r="I38" s="27" t="s">
        <v>338</v>
      </c>
      <c r="J38" s="26" t="s">
        <v>435</v>
      </c>
    </row>
    <row r="39" ht="42" customHeight="1" spans="1:10">
      <c r="A39" s="137" t="s">
        <v>311</v>
      </c>
      <c r="B39" s="27" t="s">
        <v>417</v>
      </c>
      <c r="C39" s="27" t="s">
        <v>386</v>
      </c>
      <c r="D39" s="27" t="s">
        <v>387</v>
      </c>
      <c r="E39" s="26" t="s">
        <v>436</v>
      </c>
      <c r="F39" s="27" t="s">
        <v>335</v>
      </c>
      <c r="G39" s="26" t="s">
        <v>399</v>
      </c>
      <c r="H39" s="27" t="s">
        <v>343</v>
      </c>
      <c r="I39" s="27" t="s">
        <v>338</v>
      </c>
      <c r="J39" s="26" t="s">
        <v>437</v>
      </c>
    </row>
    <row r="40" ht="42" customHeight="1" spans="1:10">
      <c r="A40" s="137" t="s">
        <v>318</v>
      </c>
      <c r="B40" s="27" t="s">
        <v>438</v>
      </c>
      <c r="C40" s="27" t="s">
        <v>332</v>
      </c>
      <c r="D40" s="27" t="s">
        <v>333</v>
      </c>
      <c r="E40" s="26" t="s">
        <v>439</v>
      </c>
      <c r="F40" s="27" t="s">
        <v>335</v>
      </c>
      <c r="G40" s="26" t="s">
        <v>440</v>
      </c>
      <c r="H40" s="27" t="s">
        <v>441</v>
      </c>
      <c r="I40" s="27" t="s">
        <v>338</v>
      </c>
      <c r="J40" s="26" t="s">
        <v>442</v>
      </c>
    </row>
    <row r="41" ht="42" customHeight="1" spans="1:10">
      <c r="A41" s="137" t="s">
        <v>318</v>
      </c>
      <c r="B41" s="27" t="s">
        <v>438</v>
      </c>
      <c r="C41" s="27" t="s">
        <v>332</v>
      </c>
      <c r="D41" s="27" t="s">
        <v>360</v>
      </c>
      <c r="E41" s="26" t="s">
        <v>443</v>
      </c>
      <c r="F41" s="27" t="s">
        <v>335</v>
      </c>
      <c r="G41" s="26" t="s">
        <v>399</v>
      </c>
      <c r="H41" s="27" t="s">
        <v>343</v>
      </c>
      <c r="I41" s="27" t="s">
        <v>338</v>
      </c>
      <c r="J41" s="26" t="s">
        <v>444</v>
      </c>
    </row>
    <row r="42" ht="42" customHeight="1" spans="1:10">
      <c r="A42" s="137" t="s">
        <v>318</v>
      </c>
      <c r="B42" s="27" t="s">
        <v>438</v>
      </c>
      <c r="C42" s="27" t="s">
        <v>332</v>
      </c>
      <c r="D42" s="27" t="s">
        <v>372</v>
      </c>
      <c r="E42" s="26" t="s">
        <v>445</v>
      </c>
      <c r="F42" s="27" t="s">
        <v>341</v>
      </c>
      <c r="G42" s="26" t="s">
        <v>402</v>
      </c>
      <c r="H42" s="27" t="s">
        <v>343</v>
      </c>
      <c r="I42" s="27" t="s">
        <v>338</v>
      </c>
      <c r="J42" s="26" t="s">
        <v>446</v>
      </c>
    </row>
    <row r="43" ht="42" customHeight="1" spans="1:10">
      <c r="A43" s="137" t="s">
        <v>318</v>
      </c>
      <c r="B43" s="27" t="s">
        <v>438</v>
      </c>
      <c r="C43" s="27" t="s">
        <v>375</v>
      </c>
      <c r="D43" s="27" t="s">
        <v>376</v>
      </c>
      <c r="E43" s="26" t="s">
        <v>447</v>
      </c>
      <c r="F43" s="27" t="s">
        <v>341</v>
      </c>
      <c r="G43" s="26" t="s">
        <v>431</v>
      </c>
      <c r="H43" s="27" t="s">
        <v>448</v>
      </c>
      <c r="I43" s="27" t="s">
        <v>352</v>
      </c>
      <c r="J43" s="26" t="s">
        <v>449</v>
      </c>
    </row>
    <row r="44" ht="42" customHeight="1" spans="1:10">
      <c r="A44" s="137" t="s">
        <v>318</v>
      </c>
      <c r="B44" s="27" t="s">
        <v>438</v>
      </c>
      <c r="C44" s="27" t="s">
        <v>386</v>
      </c>
      <c r="D44" s="27" t="s">
        <v>387</v>
      </c>
      <c r="E44" s="26" t="s">
        <v>388</v>
      </c>
      <c r="F44" s="27" t="s">
        <v>335</v>
      </c>
      <c r="G44" s="26" t="s">
        <v>399</v>
      </c>
      <c r="H44" s="27" t="s">
        <v>343</v>
      </c>
      <c r="I44" s="27" t="s">
        <v>338</v>
      </c>
      <c r="J44" s="26" t="s">
        <v>450</v>
      </c>
    </row>
    <row r="45" ht="42" customHeight="1" spans="1:10">
      <c r="A45" s="137" t="s">
        <v>320</v>
      </c>
      <c r="B45" s="27" t="s">
        <v>451</v>
      </c>
      <c r="C45" s="27" t="s">
        <v>332</v>
      </c>
      <c r="D45" s="27" t="s">
        <v>333</v>
      </c>
      <c r="E45" s="26" t="s">
        <v>452</v>
      </c>
      <c r="F45" s="27" t="s">
        <v>335</v>
      </c>
      <c r="G45" s="26" t="s">
        <v>453</v>
      </c>
      <c r="H45" s="27" t="s">
        <v>454</v>
      </c>
      <c r="I45" s="27" t="s">
        <v>338</v>
      </c>
      <c r="J45" s="26" t="s">
        <v>455</v>
      </c>
    </row>
    <row r="46" ht="42" customHeight="1" spans="1:10">
      <c r="A46" s="137" t="s">
        <v>320</v>
      </c>
      <c r="B46" s="27" t="s">
        <v>451</v>
      </c>
      <c r="C46" s="27" t="s">
        <v>332</v>
      </c>
      <c r="D46" s="27" t="s">
        <v>360</v>
      </c>
      <c r="E46" s="26" t="s">
        <v>456</v>
      </c>
      <c r="F46" s="27" t="s">
        <v>341</v>
      </c>
      <c r="G46" s="26" t="s">
        <v>457</v>
      </c>
      <c r="H46" s="27" t="s">
        <v>428</v>
      </c>
      <c r="I46" s="27" t="s">
        <v>352</v>
      </c>
      <c r="J46" s="26" t="s">
        <v>458</v>
      </c>
    </row>
    <row r="47" ht="42" customHeight="1" spans="1:10">
      <c r="A47" s="137" t="s">
        <v>320</v>
      </c>
      <c r="B47" s="27" t="s">
        <v>451</v>
      </c>
      <c r="C47" s="27" t="s">
        <v>332</v>
      </c>
      <c r="D47" s="27" t="s">
        <v>372</v>
      </c>
      <c r="E47" s="26" t="s">
        <v>459</v>
      </c>
      <c r="F47" s="27" t="s">
        <v>341</v>
      </c>
      <c r="G47" s="26" t="s">
        <v>402</v>
      </c>
      <c r="H47" s="27" t="s">
        <v>343</v>
      </c>
      <c r="I47" s="27" t="s">
        <v>338</v>
      </c>
      <c r="J47" s="26" t="s">
        <v>446</v>
      </c>
    </row>
    <row r="48" ht="42" customHeight="1" spans="1:10">
      <c r="A48" s="137" t="s">
        <v>320</v>
      </c>
      <c r="B48" s="27" t="s">
        <v>451</v>
      </c>
      <c r="C48" s="27" t="s">
        <v>375</v>
      </c>
      <c r="D48" s="27" t="s">
        <v>376</v>
      </c>
      <c r="E48" s="26" t="s">
        <v>460</v>
      </c>
      <c r="F48" s="27" t="s">
        <v>341</v>
      </c>
      <c r="G48" s="26" t="s">
        <v>461</v>
      </c>
      <c r="H48" s="27" t="s">
        <v>448</v>
      </c>
      <c r="I48" s="27" t="s">
        <v>338</v>
      </c>
      <c r="J48" s="26" t="s">
        <v>462</v>
      </c>
    </row>
    <row r="49" ht="42" customHeight="1" spans="1:10">
      <c r="A49" s="137" t="s">
        <v>320</v>
      </c>
      <c r="B49" s="27" t="s">
        <v>451</v>
      </c>
      <c r="C49" s="27" t="s">
        <v>386</v>
      </c>
      <c r="D49" s="27" t="s">
        <v>387</v>
      </c>
      <c r="E49" s="26" t="s">
        <v>388</v>
      </c>
      <c r="F49" s="27" t="s">
        <v>335</v>
      </c>
      <c r="G49" s="26" t="s">
        <v>364</v>
      </c>
      <c r="H49" s="27" t="s">
        <v>343</v>
      </c>
      <c r="I49" s="27" t="s">
        <v>338</v>
      </c>
      <c r="J49" s="26" t="s">
        <v>450</v>
      </c>
    </row>
    <row r="50" ht="42" customHeight="1" spans="1:10">
      <c r="A50" s="137" t="s">
        <v>296</v>
      </c>
      <c r="B50" s="27" t="s">
        <v>463</v>
      </c>
      <c r="C50" s="27" t="s">
        <v>332</v>
      </c>
      <c r="D50" s="27" t="s">
        <v>333</v>
      </c>
      <c r="E50" s="26" t="s">
        <v>464</v>
      </c>
      <c r="F50" s="27" t="s">
        <v>341</v>
      </c>
      <c r="G50" s="26" t="s">
        <v>465</v>
      </c>
      <c r="H50" s="27" t="s">
        <v>466</v>
      </c>
      <c r="I50" s="27" t="s">
        <v>338</v>
      </c>
      <c r="J50" s="26" t="s">
        <v>467</v>
      </c>
    </row>
    <row r="51" ht="42" customHeight="1" spans="1:10">
      <c r="A51" s="137" t="s">
        <v>296</v>
      </c>
      <c r="B51" s="27" t="s">
        <v>463</v>
      </c>
      <c r="C51" s="27" t="s">
        <v>332</v>
      </c>
      <c r="D51" s="27" t="s">
        <v>333</v>
      </c>
      <c r="E51" s="26" t="s">
        <v>468</v>
      </c>
      <c r="F51" s="27" t="s">
        <v>341</v>
      </c>
      <c r="G51" s="26" t="s">
        <v>469</v>
      </c>
      <c r="H51" s="27" t="s">
        <v>466</v>
      </c>
      <c r="I51" s="27" t="s">
        <v>338</v>
      </c>
      <c r="J51" s="26" t="s">
        <v>470</v>
      </c>
    </row>
    <row r="52" ht="42" customHeight="1" spans="1:10">
      <c r="A52" s="137" t="s">
        <v>296</v>
      </c>
      <c r="B52" s="27" t="s">
        <v>463</v>
      </c>
      <c r="C52" s="27" t="s">
        <v>332</v>
      </c>
      <c r="D52" s="27" t="s">
        <v>333</v>
      </c>
      <c r="E52" s="26" t="s">
        <v>471</v>
      </c>
      <c r="F52" s="27" t="s">
        <v>341</v>
      </c>
      <c r="G52" s="26" t="s">
        <v>465</v>
      </c>
      <c r="H52" s="27" t="s">
        <v>466</v>
      </c>
      <c r="I52" s="27" t="s">
        <v>338</v>
      </c>
      <c r="J52" s="26" t="s">
        <v>472</v>
      </c>
    </row>
    <row r="53" ht="42" customHeight="1" spans="1:10">
      <c r="A53" s="137" t="s">
        <v>296</v>
      </c>
      <c r="B53" s="27" t="s">
        <v>463</v>
      </c>
      <c r="C53" s="27" t="s">
        <v>332</v>
      </c>
      <c r="D53" s="27" t="s">
        <v>333</v>
      </c>
      <c r="E53" s="26" t="s">
        <v>473</v>
      </c>
      <c r="F53" s="27" t="s">
        <v>341</v>
      </c>
      <c r="G53" s="26" t="s">
        <v>465</v>
      </c>
      <c r="H53" s="27" t="s">
        <v>466</v>
      </c>
      <c r="I53" s="27" t="s">
        <v>338</v>
      </c>
      <c r="J53" s="26" t="s">
        <v>474</v>
      </c>
    </row>
    <row r="54" ht="42" customHeight="1" spans="1:10">
      <c r="A54" s="137" t="s">
        <v>296</v>
      </c>
      <c r="B54" s="27" t="s">
        <v>463</v>
      </c>
      <c r="C54" s="27" t="s">
        <v>332</v>
      </c>
      <c r="D54" s="27" t="s">
        <v>333</v>
      </c>
      <c r="E54" s="26" t="s">
        <v>475</v>
      </c>
      <c r="F54" s="27" t="s">
        <v>341</v>
      </c>
      <c r="G54" s="26" t="s">
        <v>476</v>
      </c>
      <c r="H54" s="27" t="s">
        <v>477</v>
      </c>
      <c r="I54" s="27" t="s">
        <v>338</v>
      </c>
      <c r="J54" s="26" t="s">
        <v>478</v>
      </c>
    </row>
    <row r="55" ht="42" customHeight="1" spans="1:10">
      <c r="A55" s="137" t="s">
        <v>296</v>
      </c>
      <c r="B55" s="27" t="s">
        <v>463</v>
      </c>
      <c r="C55" s="27" t="s">
        <v>332</v>
      </c>
      <c r="D55" s="27" t="s">
        <v>333</v>
      </c>
      <c r="E55" s="26" t="s">
        <v>479</v>
      </c>
      <c r="F55" s="27" t="s">
        <v>341</v>
      </c>
      <c r="G55" s="26" t="s">
        <v>465</v>
      </c>
      <c r="H55" s="27" t="s">
        <v>466</v>
      </c>
      <c r="I55" s="27" t="s">
        <v>338</v>
      </c>
      <c r="J55" s="26" t="s">
        <v>480</v>
      </c>
    </row>
    <row r="56" ht="42" customHeight="1" spans="1:10">
      <c r="A56" s="137" t="s">
        <v>296</v>
      </c>
      <c r="B56" s="27" t="s">
        <v>463</v>
      </c>
      <c r="C56" s="27" t="s">
        <v>332</v>
      </c>
      <c r="D56" s="27" t="s">
        <v>333</v>
      </c>
      <c r="E56" s="26" t="s">
        <v>481</v>
      </c>
      <c r="F56" s="27" t="s">
        <v>341</v>
      </c>
      <c r="G56" s="26" t="s">
        <v>482</v>
      </c>
      <c r="H56" s="27" t="s">
        <v>466</v>
      </c>
      <c r="I56" s="27" t="s">
        <v>338</v>
      </c>
      <c r="J56" s="26" t="s">
        <v>483</v>
      </c>
    </row>
    <row r="57" ht="42" customHeight="1" spans="1:10">
      <c r="A57" s="137" t="s">
        <v>296</v>
      </c>
      <c r="B57" s="27" t="s">
        <v>463</v>
      </c>
      <c r="C57" s="27" t="s">
        <v>332</v>
      </c>
      <c r="D57" s="27" t="s">
        <v>360</v>
      </c>
      <c r="E57" s="26" t="s">
        <v>484</v>
      </c>
      <c r="F57" s="27" t="s">
        <v>335</v>
      </c>
      <c r="G57" s="26" t="s">
        <v>364</v>
      </c>
      <c r="H57" s="27" t="s">
        <v>343</v>
      </c>
      <c r="I57" s="27" t="s">
        <v>338</v>
      </c>
      <c r="J57" s="26" t="s">
        <v>485</v>
      </c>
    </row>
    <row r="58" ht="42" customHeight="1" spans="1:10">
      <c r="A58" s="137" t="s">
        <v>296</v>
      </c>
      <c r="B58" s="27" t="s">
        <v>463</v>
      </c>
      <c r="C58" s="27" t="s">
        <v>332</v>
      </c>
      <c r="D58" s="27" t="s">
        <v>360</v>
      </c>
      <c r="E58" s="26" t="s">
        <v>486</v>
      </c>
      <c r="F58" s="27" t="s">
        <v>335</v>
      </c>
      <c r="G58" s="26" t="s">
        <v>364</v>
      </c>
      <c r="H58" s="27" t="s">
        <v>343</v>
      </c>
      <c r="I58" s="27" t="s">
        <v>338</v>
      </c>
      <c r="J58" s="26" t="s">
        <v>487</v>
      </c>
    </row>
    <row r="59" ht="42" customHeight="1" spans="1:10">
      <c r="A59" s="137" t="s">
        <v>296</v>
      </c>
      <c r="B59" s="27" t="s">
        <v>463</v>
      </c>
      <c r="C59" s="27" t="s">
        <v>332</v>
      </c>
      <c r="D59" s="27" t="s">
        <v>360</v>
      </c>
      <c r="E59" s="26" t="s">
        <v>488</v>
      </c>
      <c r="F59" s="27" t="s">
        <v>341</v>
      </c>
      <c r="G59" s="26" t="s">
        <v>364</v>
      </c>
      <c r="H59" s="27" t="s">
        <v>343</v>
      </c>
      <c r="I59" s="27" t="s">
        <v>338</v>
      </c>
      <c r="J59" s="26" t="s">
        <v>489</v>
      </c>
    </row>
    <row r="60" ht="42" customHeight="1" spans="1:10">
      <c r="A60" s="137" t="s">
        <v>296</v>
      </c>
      <c r="B60" s="27" t="s">
        <v>463</v>
      </c>
      <c r="C60" s="27" t="s">
        <v>332</v>
      </c>
      <c r="D60" s="27" t="s">
        <v>360</v>
      </c>
      <c r="E60" s="26" t="s">
        <v>490</v>
      </c>
      <c r="F60" s="27" t="s">
        <v>341</v>
      </c>
      <c r="G60" s="26" t="s">
        <v>364</v>
      </c>
      <c r="H60" s="27" t="s">
        <v>343</v>
      </c>
      <c r="I60" s="27" t="s">
        <v>338</v>
      </c>
      <c r="J60" s="26" t="s">
        <v>491</v>
      </c>
    </row>
    <row r="61" ht="42" customHeight="1" spans="1:10">
      <c r="A61" s="137" t="s">
        <v>296</v>
      </c>
      <c r="B61" s="27" t="s">
        <v>463</v>
      </c>
      <c r="C61" s="27" t="s">
        <v>332</v>
      </c>
      <c r="D61" s="27" t="s">
        <v>360</v>
      </c>
      <c r="E61" s="26" t="s">
        <v>492</v>
      </c>
      <c r="F61" s="27" t="s">
        <v>341</v>
      </c>
      <c r="G61" s="26" t="s">
        <v>364</v>
      </c>
      <c r="H61" s="27" t="s">
        <v>343</v>
      </c>
      <c r="I61" s="27" t="s">
        <v>338</v>
      </c>
      <c r="J61" s="26" t="s">
        <v>493</v>
      </c>
    </row>
    <row r="62" ht="42" customHeight="1" spans="1:10">
      <c r="A62" s="137" t="s">
        <v>296</v>
      </c>
      <c r="B62" s="27" t="s">
        <v>463</v>
      </c>
      <c r="C62" s="27" t="s">
        <v>332</v>
      </c>
      <c r="D62" s="27" t="s">
        <v>372</v>
      </c>
      <c r="E62" s="26" t="s">
        <v>494</v>
      </c>
      <c r="F62" s="27" t="s">
        <v>341</v>
      </c>
      <c r="G62" s="26" t="s">
        <v>495</v>
      </c>
      <c r="H62" s="27" t="s">
        <v>408</v>
      </c>
      <c r="I62" s="27" t="s">
        <v>352</v>
      </c>
      <c r="J62" s="26" t="s">
        <v>496</v>
      </c>
    </row>
    <row r="63" ht="42" customHeight="1" spans="1:10">
      <c r="A63" s="137" t="s">
        <v>296</v>
      </c>
      <c r="B63" s="27" t="s">
        <v>463</v>
      </c>
      <c r="C63" s="27" t="s">
        <v>375</v>
      </c>
      <c r="D63" s="27" t="s">
        <v>376</v>
      </c>
      <c r="E63" s="26" t="s">
        <v>497</v>
      </c>
      <c r="F63" s="27" t="s">
        <v>341</v>
      </c>
      <c r="G63" s="26" t="s">
        <v>498</v>
      </c>
      <c r="H63" s="27" t="s">
        <v>408</v>
      </c>
      <c r="I63" s="27" t="s">
        <v>352</v>
      </c>
      <c r="J63" s="26" t="s">
        <v>499</v>
      </c>
    </row>
    <row r="64" ht="42" customHeight="1" spans="1:10">
      <c r="A64" s="137" t="s">
        <v>296</v>
      </c>
      <c r="B64" s="27" t="s">
        <v>463</v>
      </c>
      <c r="C64" s="27" t="s">
        <v>375</v>
      </c>
      <c r="D64" s="27" t="s">
        <v>376</v>
      </c>
      <c r="E64" s="26" t="s">
        <v>500</v>
      </c>
      <c r="F64" s="27" t="s">
        <v>341</v>
      </c>
      <c r="G64" s="26" t="s">
        <v>498</v>
      </c>
      <c r="H64" s="27" t="s">
        <v>408</v>
      </c>
      <c r="I64" s="27" t="s">
        <v>352</v>
      </c>
      <c r="J64" s="26" t="s">
        <v>501</v>
      </c>
    </row>
    <row r="65" ht="42" customHeight="1" spans="1:10">
      <c r="A65" s="137" t="s">
        <v>296</v>
      </c>
      <c r="B65" s="27" t="s">
        <v>463</v>
      </c>
      <c r="C65" s="27" t="s">
        <v>375</v>
      </c>
      <c r="D65" s="27" t="s">
        <v>376</v>
      </c>
      <c r="E65" s="26" t="s">
        <v>502</v>
      </c>
      <c r="F65" s="27" t="s">
        <v>341</v>
      </c>
      <c r="G65" s="26" t="s">
        <v>503</v>
      </c>
      <c r="H65" s="27" t="s">
        <v>408</v>
      </c>
      <c r="I65" s="27" t="s">
        <v>352</v>
      </c>
      <c r="J65" s="26" t="s">
        <v>504</v>
      </c>
    </row>
    <row r="66" ht="42" customHeight="1" spans="1:10">
      <c r="A66" s="137" t="s">
        <v>296</v>
      </c>
      <c r="B66" s="27" t="s">
        <v>463</v>
      </c>
      <c r="C66" s="27" t="s">
        <v>386</v>
      </c>
      <c r="D66" s="27" t="s">
        <v>387</v>
      </c>
      <c r="E66" s="26" t="s">
        <v>387</v>
      </c>
      <c r="F66" s="27" t="s">
        <v>335</v>
      </c>
      <c r="G66" s="26" t="s">
        <v>399</v>
      </c>
      <c r="H66" s="27" t="s">
        <v>343</v>
      </c>
      <c r="I66" s="27" t="s">
        <v>338</v>
      </c>
      <c r="J66" s="26" t="s">
        <v>387</v>
      </c>
    </row>
    <row r="67" ht="42" customHeight="1" spans="1:10">
      <c r="A67" s="137" t="s">
        <v>298</v>
      </c>
      <c r="B67" s="27" t="s">
        <v>505</v>
      </c>
      <c r="C67" s="27" t="s">
        <v>332</v>
      </c>
      <c r="D67" s="27" t="s">
        <v>333</v>
      </c>
      <c r="E67" s="26" t="s">
        <v>506</v>
      </c>
      <c r="F67" s="27" t="s">
        <v>341</v>
      </c>
      <c r="G67" s="26" t="s">
        <v>465</v>
      </c>
      <c r="H67" s="27" t="s">
        <v>466</v>
      </c>
      <c r="I67" s="27" t="s">
        <v>338</v>
      </c>
      <c r="J67" s="26" t="s">
        <v>507</v>
      </c>
    </row>
    <row r="68" ht="42" customHeight="1" spans="1:10">
      <c r="A68" s="137" t="s">
        <v>298</v>
      </c>
      <c r="B68" s="27" t="s">
        <v>505</v>
      </c>
      <c r="C68" s="27" t="s">
        <v>332</v>
      </c>
      <c r="D68" s="27" t="s">
        <v>333</v>
      </c>
      <c r="E68" s="26" t="s">
        <v>508</v>
      </c>
      <c r="F68" s="27" t="s">
        <v>335</v>
      </c>
      <c r="G68" s="26" t="s">
        <v>384</v>
      </c>
      <c r="H68" s="27" t="s">
        <v>381</v>
      </c>
      <c r="I68" s="27" t="s">
        <v>338</v>
      </c>
      <c r="J68" s="26" t="s">
        <v>509</v>
      </c>
    </row>
    <row r="69" ht="42" customHeight="1" spans="1:10">
      <c r="A69" s="137" t="s">
        <v>298</v>
      </c>
      <c r="B69" s="27" t="s">
        <v>505</v>
      </c>
      <c r="C69" s="27" t="s">
        <v>332</v>
      </c>
      <c r="D69" s="27" t="s">
        <v>333</v>
      </c>
      <c r="E69" s="26" t="s">
        <v>510</v>
      </c>
      <c r="F69" s="27" t="s">
        <v>335</v>
      </c>
      <c r="G69" s="26" t="s">
        <v>384</v>
      </c>
      <c r="H69" s="27" t="s">
        <v>381</v>
      </c>
      <c r="I69" s="27" t="s">
        <v>338</v>
      </c>
      <c r="J69" s="26" t="s">
        <v>511</v>
      </c>
    </row>
    <row r="70" ht="42" customHeight="1" spans="1:10">
      <c r="A70" s="137" t="s">
        <v>298</v>
      </c>
      <c r="B70" s="27" t="s">
        <v>505</v>
      </c>
      <c r="C70" s="27" t="s">
        <v>332</v>
      </c>
      <c r="D70" s="27" t="s">
        <v>333</v>
      </c>
      <c r="E70" s="26" t="s">
        <v>512</v>
      </c>
      <c r="F70" s="27" t="s">
        <v>335</v>
      </c>
      <c r="G70" s="26" t="s">
        <v>384</v>
      </c>
      <c r="H70" s="27" t="s">
        <v>396</v>
      </c>
      <c r="I70" s="27" t="s">
        <v>338</v>
      </c>
      <c r="J70" s="26" t="s">
        <v>513</v>
      </c>
    </row>
    <row r="71" ht="42" customHeight="1" spans="1:10">
      <c r="A71" s="137" t="s">
        <v>298</v>
      </c>
      <c r="B71" s="27" t="s">
        <v>505</v>
      </c>
      <c r="C71" s="27" t="s">
        <v>332</v>
      </c>
      <c r="D71" s="27" t="s">
        <v>360</v>
      </c>
      <c r="E71" s="26" t="s">
        <v>514</v>
      </c>
      <c r="F71" s="27" t="s">
        <v>341</v>
      </c>
      <c r="G71" s="26" t="s">
        <v>515</v>
      </c>
      <c r="H71" s="27" t="s">
        <v>428</v>
      </c>
      <c r="I71" s="27" t="s">
        <v>352</v>
      </c>
      <c r="J71" s="26" t="s">
        <v>516</v>
      </c>
    </row>
    <row r="72" ht="42" customHeight="1" spans="1:10">
      <c r="A72" s="137" t="s">
        <v>298</v>
      </c>
      <c r="B72" s="27" t="s">
        <v>505</v>
      </c>
      <c r="C72" s="27" t="s">
        <v>332</v>
      </c>
      <c r="D72" s="27" t="s">
        <v>360</v>
      </c>
      <c r="E72" s="26" t="s">
        <v>517</v>
      </c>
      <c r="F72" s="27" t="s">
        <v>341</v>
      </c>
      <c r="G72" s="26" t="s">
        <v>518</v>
      </c>
      <c r="H72" s="27" t="s">
        <v>428</v>
      </c>
      <c r="I72" s="27" t="s">
        <v>352</v>
      </c>
      <c r="J72" s="26" t="s">
        <v>519</v>
      </c>
    </row>
    <row r="73" ht="42" customHeight="1" spans="1:10">
      <c r="A73" s="137" t="s">
        <v>298</v>
      </c>
      <c r="B73" s="27" t="s">
        <v>505</v>
      </c>
      <c r="C73" s="27" t="s">
        <v>332</v>
      </c>
      <c r="D73" s="27" t="s">
        <v>360</v>
      </c>
      <c r="E73" s="26" t="s">
        <v>520</v>
      </c>
      <c r="F73" s="27" t="s">
        <v>335</v>
      </c>
      <c r="G73" s="26" t="s">
        <v>399</v>
      </c>
      <c r="H73" s="27" t="s">
        <v>343</v>
      </c>
      <c r="I73" s="27" t="s">
        <v>338</v>
      </c>
      <c r="J73" s="26" t="s">
        <v>521</v>
      </c>
    </row>
    <row r="74" ht="42" customHeight="1" spans="1:10">
      <c r="A74" s="137" t="s">
        <v>298</v>
      </c>
      <c r="B74" s="27" t="s">
        <v>505</v>
      </c>
      <c r="C74" s="27" t="s">
        <v>332</v>
      </c>
      <c r="D74" s="27" t="s">
        <v>360</v>
      </c>
      <c r="E74" s="26" t="s">
        <v>522</v>
      </c>
      <c r="F74" s="27" t="s">
        <v>341</v>
      </c>
      <c r="G74" s="26" t="s">
        <v>402</v>
      </c>
      <c r="H74" s="27" t="s">
        <v>343</v>
      </c>
      <c r="I74" s="27" t="s">
        <v>338</v>
      </c>
      <c r="J74" s="26" t="s">
        <v>523</v>
      </c>
    </row>
    <row r="75" ht="42" customHeight="1" spans="1:10">
      <c r="A75" s="137" t="s">
        <v>298</v>
      </c>
      <c r="B75" s="27" t="s">
        <v>505</v>
      </c>
      <c r="C75" s="27" t="s">
        <v>332</v>
      </c>
      <c r="D75" s="27" t="s">
        <v>372</v>
      </c>
      <c r="E75" s="26" t="s">
        <v>524</v>
      </c>
      <c r="F75" s="27" t="s">
        <v>341</v>
      </c>
      <c r="G75" s="26" t="s">
        <v>402</v>
      </c>
      <c r="H75" s="27" t="s">
        <v>343</v>
      </c>
      <c r="I75" s="27" t="s">
        <v>338</v>
      </c>
      <c r="J75" s="26" t="s">
        <v>525</v>
      </c>
    </row>
    <row r="76" ht="42" customHeight="1" spans="1:10">
      <c r="A76" s="137" t="s">
        <v>298</v>
      </c>
      <c r="B76" s="27" t="s">
        <v>505</v>
      </c>
      <c r="C76" s="27" t="s">
        <v>332</v>
      </c>
      <c r="D76" s="27" t="s">
        <v>372</v>
      </c>
      <c r="E76" s="26" t="s">
        <v>526</v>
      </c>
      <c r="F76" s="27" t="s">
        <v>341</v>
      </c>
      <c r="G76" s="26" t="s">
        <v>402</v>
      </c>
      <c r="H76" s="27" t="s">
        <v>343</v>
      </c>
      <c r="I76" s="27" t="s">
        <v>338</v>
      </c>
      <c r="J76" s="26" t="s">
        <v>527</v>
      </c>
    </row>
    <row r="77" ht="42" customHeight="1" spans="1:10">
      <c r="A77" s="137" t="s">
        <v>298</v>
      </c>
      <c r="B77" s="27" t="s">
        <v>505</v>
      </c>
      <c r="C77" s="27" t="s">
        <v>375</v>
      </c>
      <c r="D77" s="27" t="s">
        <v>528</v>
      </c>
      <c r="E77" s="26" t="s">
        <v>529</v>
      </c>
      <c r="F77" s="27" t="s">
        <v>341</v>
      </c>
      <c r="G77" s="26" t="s">
        <v>402</v>
      </c>
      <c r="H77" s="27" t="s">
        <v>343</v>
      </c>
      <c r="I77" s="27" t="s">
        <v>338</v>
      </c>
      <c r="J77" s="26" t="s">
        <v>530</v>
      </c>
    </row>
    <row r="78" ht="42" customHeight="1" spans="1:10">
      <c r="A78" s="137" t="s">
        <v>298</v>
      </c>
      <c r="B78" s="27" t="s">
        <v>505</v>
      </c>
      <c r="C78" s="27" t="s">
        <v>375</v>
      </c>
      <c r="D78" s="27" t="s">
        <v>376</v>
      </c>
      <c r="E78" s="26" t="s">
        <v>531</v>
      </c>
      <c r="F78" s="27" t="s">
        <v>341</v>
      </c>
      <c r="G78" s="26" t="s">
        <v>532</v>
      </c>
      <c r="H78" s="27" t="s">
        <v>428</v>
      </c>
      <c r="I78" s="27" t="s">
        <v>352</v>
      </c>
      <c r="J78" s="26" t="s">
        <v>533</v>
      </c>
    </row>
    <row r="79" ht="42" customHeight="1" spans="1:10">
      <c r="A79" s="137" t="s">
        <v>298</v>
      </c>
      <c r="B79" s="27" t="s">
        <v>505</v>
      </c>
      <c r="C79" s="27" t="s">
        <v>375</v>
      </c>
      <c r="D79" s="27" t="s">
        <v>534</v>
      </c>
      <c r="E79" s="26" t="s">
        <v>535</v>
      </c>
      <c r="F79" s="27" t="s">
        <v>341</v>
      </c>
      <c r="G79" s="26" t="s">
        <v>536</v>
      </c>
      <c r="H79" s="27" t="s">
        <v>428</v>
      </c>
      <c r="I79" s="27" t="s">
        <v>352</v>
      </c>
      <c r="J79" s="26" t="s">
        <v>537</v>
      </c>
    </row>
    <row r="80" ht="42" customHeight="1" spans="1:10">
      <c r="A80" s="137" t="s">
        <v>298</v>
      </c>
      <c r="B80" s="27" t="s">
        <v>505</v>
      </c>
      <c r="C80" s="27" t="s">
        <v>375</v>
      </c>
      <c r="D80" s="27" t="s">
        <v>534</v>
      </c>
      <c r="E80" s="26" t="s">
        <v>538</v>
      </c>
      <c r="F80" s="27" t="s">
        <v>341</v>
      </c>
      <c r="G80" s="26" t="s">
        <v>539</v>
      </c>
      <c r="H80" s="27" t="s">
        <v>428</v>
      </c>
      <c r="I80" s="27" t="s">
        <v>352</v>
      </c>
      <c r="J80" s="26" t="s">
        <v>540</v>
      </c>
    </row>
    <row r="81" ht="42" customHeight="1" spans="1:10">
      <c r="A81" s="137" t="s">
        <v>298</v>
      </c>
      <c r="B81" s="27" t="s">
        <v>505</v>
      </c>
      <c r="C81" s="27" t="s">
        <v>386</v>
      </c>
      <c r="D81" s="27" t="s">
        <v>387</v>
      </c>
      <c r="E81" s="26" t="s">
        <v>541</v>
      </c>
      <c r="F81" s="27" t="s">
        <v>335</v>
      </c>
      <c r="G81" s="26" t="s">
        <v>399</v>
      </c>
      <c r="H81" s="27" t="s">
        <v>343</v>
      </c>
      <c r="I81" s="27" t="s">
        <v>338</v>
      </c>
      <c r="J81" s="26" t="s">
        <v>542</v>
      </c>
    </row>
    <row r="82" ht="42" customHeight="1" spans="1:10">
      <c r="A82" s="137" t="s">
        <v>288</v>
      </c>
      <c r="B82" s="27" t="s">
        <v>543</v>
      </c>
      <c r="C82" s="27" t="s">
        <v>332</v>
      </c>
      <c r="D82" s="27" t="s">
        <v>333</v>
      </c>
      <c r="E82" s="26" t="s">
        <v>544</v>
      </c>
      <c r="F82" s="27" t="s">
        <v>341</v>
      </c>
      <c r="G82" s="26" t="s">
        <v>545</v>
      </c>
      <c r="H82" s="27" t="s">
        <v>546</v>
      </c>
      <c r="I82" s="27" t="s">
        <v>338</v>
      </c>
      <c r="J82" s="26" t="s">
        <v>547</v>
      </c>
    </row>
    <row r="83" ht="42" customHeight="1" spans="1:10">
      <c r="A83" s="137" t="s">
        <v>288</v>
      </c>
      <c r="B83" s="27" t="s">
        <v>543</v>
      </c>
      <c r="C83" s="27" t="s">
        <v>332</v>
      </c>
      <c r="D83" s="27" t="s">
        <v>333</v>
      </c>
      <c r="E83" s="26" t="s">
        <v>548</v>
      </c>
      <c r="F83" s="27" t="s">
        <v>341</v>
      </c>
      <c r="G83" s="26" t="s">
        <v>465</v>
      </c>
      <c r="H83" s="27" t="s">
        <v>466</v>
      </c>
      <c r="I83" s="27" t="s">
        <v>338</v>
      </c>
      <c r="J83" s="26" t="s">
        <v>549</v>
      </c>
    </row>
    <row r="84" ht="42" customHeight="1" spans="1:10">
      <c r="A84" s="137" t="s">
        <v>288</v>
      </c>
      <c r="B84" s="27" t="s">
        <v>543</v>
      </c>
      <c r="C84" s="27" t="s">
        <v>332</v>
      </c>
      <c r="D84" s="27" t="s">
        <v>333</v>
      </c>
      <c r="E84" s="26" t="s">
        <v>550</v>
      </c>
      <c r="F84" s="27" t="s">
        <v>341</v>
      </c>
      <c r="G84" s="26" t="s">
        <v>465</v>
      </c>
      <c r="H84" s="27" t="s">
        <v>466</v>
      </c>
      <c r="I84" s="27" t="s">
        <v>338</v>
      </c>
      <c r="J84" s="26" t="s">
        <v>551</v>
      </c>
    </row>
    <row r="85" ht="42" customHeight="1" spans="1:10">
      <c r="A85" s="137" t="s">
        <v>288</v>
      </c>
      <c r="B85" s="27" t="s">
        <v>543</v>
      </c>
      <c r="C85" s="27" t="s">
        <v>332</v>
      </c>
      <c r="D85" s="27" t="s">
        <v>333</v>
      </c>
      <c r="E85" s="26" t="s">
        <v>552</v>
      </c>
      <c r="F85" s="27" t="s">
        <v>341</v>
      </c>
      <c r="G85" s="26" t="s">
        <v>553</v>
      </c>
      <c r="H85" s="27" t="s">
        <v>477</v>
      </c>
      <c r="I85" s="27" t="s">
        <v>338</v>
      </c>
      <c r="J85" s="26" t="s">
        <v>554</v>
      </c>
    </row>
    <row r="86" ht="42" customHeight="1" spans="1:10">
      <c r="A86" s="137" t="s">
        <v>288</v>
      </c>
      <c r="B86" s="27" t="s">
        <v>543</v>
      </c>
      <c r="C86" s="27" t="s">
        <v>332</v>
      </c>
      <c r="D86" s="27" t="s">
        <v>333</v>
      </c>
      <c r="E86" s="26" t="s">
        <v>555</v>
      </c>
      <c r="F86" s="27" t="s">
        <v>341</v>
      </c>
      <c r="G86" s="26" t="s">
        <v>465</v>
      </c>
      <c r="H86" s="27" t="s">
        <v>556</v>
      </c>
      <c r="I86" s="27" t="s">
        <v>338</v>
      </c>
      <c r="J86" s="26" t="s">
        <v>557</v>
      </c>
    </row>
    <row r="87" ht="42" customHeight="1" spans="1:10">
      <c r="A87" s="137" t="s">
        <v>288</v>
      </c>
      <c r="B87" s="27" t="s">
        <v>543</v>
      </c>
      <c r="C87" s="27" t="s">
        <v>332</v>
      </c>
      <c r="D87" s="27" t="s">
        <v>333</v>
      </c>
      <c r="E87" s="26" t="s">
        <v>558</v>
      </c>
      <c r="F87" s="27" t="s">
        <v>341</v>
      </c>
      <c r="G87" s="26" t="s">
        <v>465</v>
      </c>
      <c r="H87" s="27" t="s">
        <v>466</v>
      </c>
      <c r="I87" s="27" t="s">
        <v>338</v>
      </c>
      <c r="J87" s="26" t="s">
        <v>559</v>
      </c>
    </row>
    <row r="88" ht="42" customHeight="1" spans="1:10">
      <c r="A88" s="137" t="s">
        <v>288</v>
      </c>
      <c r="B88" s="27" t="s">
        <v>543</v>
      </c>
      <c r="C88" s="27" t="s">
        <v>332</v>
      </c>
      <c r="D88" s="27" t="s">
        <v>333</v>
      </c>
      <c r="E88" s="26" t="s">
        <v>560</v>
      </c>
      <c r="F88" s="27" t="s">
        <v>335</v>
      </c>
      <c r="G88" s="26" t="s">
        <v>465</v>
      </c>
      <c r="H88" s="27" t="s">
        <v>466</v>
      </c>
      <c r="I88" s="27" t="s">
        <v>338</v>
      </c>
      <c r="J88" s="26" t="s">
        <v>561</v>
      </c>
    </row>
    <row r="89" ht="42" customHeight="1" spans="1:10">
      <c r="A89" s="137" t="s">
        <v>288</v>
      </c>
      <c r="B89" s="27" t="s">
        <v>543</v>
      </c>
      <c r="C89" s="27" t="s">
        <v>332</v>
      </c>
      <c r="D89" s="27" t="s">
        <v>333</v>
      </c>
      <c r="E89" s="26" t="s">
        <v>562</v>
      </c>
      <c r="F89" s="27" t="s">
        <v>335</v>
      </c>
      <c r="G89" s="26" t="s">
        <v>85</v>
      </c>
      <c r="H89" s="27" t="s">
        <v>563</v>
      </c>
      <c r="I89" s="27" t="s">
        <v>338</v>
      </c>
      <c r="J89" s="26" t="s">
        <v>564</v>
      </c>
    </row>
    <row r="90" ht="42" customHeight="1" spans="1:10">
      <c r="A90" s="137" t="s">
        <v>288</v>
      </c>
      <c r="B90" s="27" t="s">
        <v>543</v>
      </c>
      <c r="C90" s="27" t="s">
        <v>332</v>
      </c>
      <c r="D90" s="27" t="s">
        <v>333</v>
      </c>
      <c r="E90" s="26" t="s">
        <v>565</v>
      </c>
      <c r="F90" s="27" t="s">
        <v>335</v>
      </c>
      <c r="G90" s="26" t="s">
        <v>90</v>
      </c>
      <c r="H90" s="27" t="s">
        <v>566</v>
      </c>
      <c r="I90" s="27" t="s">
        <v>338</v>
      </c>
      <c r="J90" s="26" t="s">
        <v>567</v>
      </c>
    </row>
    <row r="91" ht="42" customHeight="1" spans="1:10">
      <c r="A91" s="137" t="s">
        <v>288</v>
      </c>
      <c r="B91" s="27" t="s">
        <v>543</v>
      </c>
      <c r="C91" s="27" t="s">
        <v>332</v>
      </c>
      <c r="D91" s="27" t="s">
        <v>360</v>
      </c>
      <c r="E91" s="26" t="s">
        <v>568</v>
      </c>
      <c r="F91" s="27" t="s">
        <v>341</v>
      </c>
      <c r="G91" s="26" t="s">
        <v>402</v>
      </c>
      <c r="H91" s="27" t="s">
        <v>343</v>
      </c>
      <c r="I91" s="27" t="s">
        <v>338</v>
      </c>
      <c r="J91" s="26" t="s">
        <v>569</v>
      </c>
    </row>
    <row r="92" ht="42" customHeight="1" spans="1:10">
      <c r="A92" s="137" t="s">
        <v>288</v>
      </c>
      <c r="B92" s="27" t="s">
        <v>543</v>
      </c>
      <c r="C92" s="27" t="s">
        <v>332</v>
      </c>
      <c r="D92" s="27" t="s">
        <v>360</v>
      </c>
      <c r="E92" s="26" t="s">
        <v>570</v>
      </c>
      <c r="F92" s="27" t="s">
        <v>341</v>
      </c>
      <c r="G92" s="26" t="s">
        <v>402</v>
      </c>
      <c r="H92" s="27" t="s">
        <v>343</v>
      </c>
      <c r="I92" s="27" t="s">
        <v>338</v>
      </c>
      <c r="J92" s="26" t="s">
        <v>571</v>
      </c>
    </row>
    <row r="93" ht="42" customHeight="1" spans="1:10">
      <c r="A93" s="137" t="s">
        <v>288</v>
      </c>
      <c r="B93" s="27" t="s">
        <v>543</v>
      </c>
      <c r="C93" s="27" t="s">
        <v>332</v>
      </c>
      <c r="D93" s="27" t="s">
        <v>360</v>
      </c>
      <c r="E93" s="26" t="s">
        <v>422</v>
      </c>
      <c r="F93" s="27" t="s">
        <v>341</v>
      </c>
      <c r="G93" s="26" t="s">
        <v>402</v>
      </c>
      <c r="H93" s="27" t="s">
        <v>343</v>
      </c>
      <c r="I93" s="27" t="s">
        <v>338</v>
      </c>
      <c r="J93" s="26" t="s">
        <v>572</v>
      </c>
    </row>
    <row r="94" ht="42" customHeight="1" spans="1:10">
      <c r="A94" s="137" t="s">
        <v>288</v>
      </c>
      <c r="B94" s="27" t="s">
        <v>543</v>
      </c>
      <c r="C94" s="27" t="s">
        <v>332</v>
      </c>
      <c r="D94" s="27" t="s">
        <v>360</v>
      </c>
      <c r="E94" s="26" t="s">
        <v>573</v>
      </c>
      <c r="F94" s="27" t="s">
        <v>335</v>
      </c>
      <c r="G94" s="26" t="s">
        <v>370</v>
      </c>
      <c r="H94" s="27" t="s">
        <v>343</v>
      </c>
      <c r="I94" s="27" t="s">
        <v>338</v>
      </c>
      <c r="J94" s="26" t="s">
        <v>574</v>
      </c>
    </row>
    <row r="95" ht="42" customHeight="1" spans="1:10">
      <c r="A95" s="137" t="s">
        <v>288</v>
      </c>
      <c r="B95" s="27" t="s">
        <v>543</v>
      </c>
      <c r="C95" s="27" t="s">
        <v>332</v>
      </c>
      <c r="D95" s="27" t="s">
        <v>360</v>
      </c>
      <c r="E95" s="26" t="s">
        <v>575</v>
      </c>
      <c r="F95" s="27" t="s">
        <v>335</v>
      </c>
      <c r="G95" s="26" t="s">
        <v>364</v>
      </c>
      <c r="H95" s="27" t="s">
        <v>343</v>
      </c>
      <c r="I95" s="27" t="s">
        <v>338</v>
      </c>
      <c r="J95" s="26" t="s">
        <v>576</v>
      </c>
    </row>
    <row r="96" ht="42" customHeight="1" spans="1:10">
      <c r="A96" s="137" t="s">
        <v>288</v>
      </c>
      <c r="B96" s="27" t="s">
        <v>543</v>
      </c>
      <c r="C96" s="27" t="s">
        <v>332</v>
      </c>
      <c r="D96" s="27" t="s">
        <v>372</v>
      </c>
      <c r="E96" s="26" t="s">
        <v>406</v>
      </c>
      <c r="F96" s="27" t="s">
        <v>341</v>
      </c>
      <c r="G96" s="26" t="s">
        <v>407</v>
      </c>
      <c r="H96" s="27" t="s">
        <v>408</v>
      </c>
      <c r="I96" s="27" t="s">
        <v>338</v>
      </c>
      <c r="J96" s="26" t="s">
        <v>409</v>
      </c>
    </row>
    <row r="97" ht="42" customHeight="1" spans="1:10">
      <c r="A97" s="137" t="s">
        <v>288</v>
      </c>
      <c r="B97" s="27" t="s">
        <v>543</v>
      </c>
      <c r="C97" s="27" t="s">
        <v>375</v>
      </c>
      <c r="D97" s="27" t="s">
        <v>376</v>
      </c>
      <c r="E97" s="26" t="s">
        <v>577</v>
      </c>
      <c r="F97" s="27" t="s">
        <v>341</v>
      </c>
      <c r="G97" s="26" t="s">
        <v>539</v>
      </c>
      <c r="H97" s="27" t="s">
        <v>428</v>
      </c>
      <c r="I97" s="27" t="s">
        <v>352</v>
      </c>
      <c r="J97" s="26" t="s">
        <v>578</v>
      </c>
    </row>
    <row r="98" ht="42" customHeight="1" spans="1:10">
      <c r="A98" s="137" t="s">
        <v>288</v>
      </c>
      <c r="B98" s="27" t="s">
        <v>543</v>
      </c>
      <c r="C98" s="27" t="s">
        <v>375</v>
      </c>
      <c r="D98" s="27" t="s">
        <v>376</v>
      </c>
      <c r="E98" s="26" t="s">
        <v>579</v>
      </c>
      <c r="F98" s="27" t="s">
        <v>341</v>
      </c>
      <c r="G98" s="26" t="s">
        <v>532</v>
      </c>
      <c r="H98" s="27" t="s">
        <v>428</v>
      </c>
      <c r="I98" s="27" t="s">
        <v>352</v>
      </c>
      <c r="J98" s="26" t="s">
        <v>580</v>
      </c>
    </row>
    <row r="99" ht="42" customHeight="1" spans="1:10">
      <c r="A99" s="137" t="s">
        <v>288</v>
      </c>
      <c r="B99" s="27" t="s">
        <v>543</v>
      </c>
      <c r="C99" s="27" t="s">
        <v>375</v>
      </c>
      <c r="D99" s="27" t="s">
        <v>376</v>
      </c>
      <c r="E99" s="26" t="s">
        <v>581</v>
      </c>
      <c r="F99" s="27" t="s">
        <v>341</v>
      </c>
      <c r="G99" s="26" t="s">
        <v>582</v>
      </c>
      <c r="H99" s="27" t="s">
        <v>428</v>
      </c>
      <c r="I99" s="27" t="s">
        <v>352</v>
      </c>
      <c r="J99" s="26" t="s">
        <v>583</v>
      </c>
    </row>
    <row r="100" ht="42" customHeight="1" spans="1:10">
      <c r="A100" s="137" t="s">
        <v>288</v>
      </c>
      <c r="B100" s="27" t="s">
        <v>543</v>
      </c>
      <c r="C100" s="27" t="s">
        <v>386</v>
      </c>
      <c r="D100" s="27" t="s">
        <v>387</v>
      </c>
      <c r="E100" s="26" t="s">
        <v>584</v>
      </c>
      <c r="F100" s="27" t="s">
        <v>335</v>
      </c>
      <c r="G100" s="26" t="s">
        <v>399</v>
      </c>
      <c r="H100" s="27" t="s">
        <v>343</v>
      </c>
      <c r="I100" s="27" t="s">
        <v>338</v>
      </c>
      <c r="J100" s="26" t="s">
        <v>585</v>
      </c>
    </row>
  </sheetData>
  <mergeCells count="18">
    <mergeCell ref="A2:J2"/>
    <mergeCell ref="A3:H3"/>
    <mergeCell ref="A8:A22"/>
    <mergeCell ref="A23:A32"/>
    <mergeCell ref="A33:A39"/>
    <mergeCell ref="A40:A44"/>
    <mergeCell ref="A45:A49"/>
    <mergeCell ref="A50:A66"/>
    <mergeCell ref="A67:A81"/>
    <mergeCell ref="A82:A100"/>
    <mergeCell ref="B8:B22"/>
    <mergeCell ref="B23:B32"/>
    <mergeCell ref="B33:B39"/>
    <mergeCell ref="B40:B44"/>
    <mergeCell ref="B45:B49"/>
    <mergeCell ref="B50:B66"/>
    <mergeCell ref="B67:B81"/>
    <mergeCell ref="B82:B100"/>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2026-03-12T05:35:00Z</dcterms:created>
  <dcterms:modified xsi:type="dcterms:W3CDTF">2026-03-12T09:04:54Z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BD5C2B20490043278D51CED9C4806A5F_12</vt:lpwstr>
  </property>
  <property fmtid="{D5CDD505-2E9C-101B-9397-08002B2CF9AE}" pid="3" name="KSOProductBuildVer">
    <vt:lpwstr>2052-12.8.2.18205</vt:lpwstr>
  </property>
</Properties>
</file>