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9" activeTab="13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_FilterDatabase" localSheetId="4" hidden="1">'一般公共预算支出预算表02-2'!$A$1:$G$40</definedName>
    <definedName name="_xlnm._FilterDatabase" localSheetId="6" hidden="1">部门基本支出预算表04!$A$1:$X$49</definedName>
    <definedName name="_xlnm._FilterDatabase" localSheetId="7" hidden="1">'部门项目支出预算表05-1'!$A$1:$W$46</definedName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<sst xmlns="http://schemas.openxmlformats.org/spreadsheetml/2006/main" count="1760" uniqueCount="584">
  <si>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</si>
  <si>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</si>
  <si>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</si>
  <si>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</si>
  <si>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</si>
  <si>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</si>
  <si>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</si>
  <si>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</si>
  <si>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</si>
  <si>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</si>
  <si>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</si>
  <si>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</si>
  <si>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</si>
  <si>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</si>
  <si>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</si>
  <si>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</si>
  <si>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</si>
  <si>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</si>
  <si>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</si>
  <si>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</si>
  <si>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</si>
  <si>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</si>
  <si>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</si>
  <si>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</si>
  <si>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</si>
  <si>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</si>
  <si>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</si>
  <si>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</si>
  <si>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</si>
  <si>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</si>
  <si>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</si>
  <si>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</si>
  <si>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</si>
  <si>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</si>
  <si>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</si>
  <si>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</si>
  <si>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</si>
  <si>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</si>
  <si>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</si>
  <si>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</si>
  <si>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</si>
  <si>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</si>
  <si>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</si>
  <si>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</si>
  <si>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</si>
  <si>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</si>
  <si>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</si>
  <si>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</si>
  <si>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</si>
  <si>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</si>
  <si>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</si>
  <si>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</si>
  <si>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</si>
  <si>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</si>
  <si>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</si>
  <si>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</si>
  <si>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</si>
  <si>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</si>
  <si>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</si>
  <si>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</si>
  <si>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</si>
  <si>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</si>
  <si>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</si>
  <si>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</si>
  <si>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</si>
  <si>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</si>
  <si>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</si>
  <si>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</si>
  <si>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</si>
  <si>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351001</t>
  </si>
  <si>
    <t>昆明市五华区退役军人事务局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</si>
  <si>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</si>
  <si>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</si>
  <si>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</si>
  <si>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</si>
  <si>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</si>
  <si>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</si>
  <si>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</si>
  <si>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</si>
  <si>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</si>
  <si>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</si>
  <si>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</si>
  <si>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</si>
  <si>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</si>
  <si>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</si>
  <si>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</si>
  <si>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</si>
  <si>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</si>
  <si>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</si>
  <si>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</si>
  <si>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</si>
  <si>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</si>
  <si>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</si>
  <si>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</si>
  <si>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</si>
  <si>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</si>
  <si>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</si>
  <si>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</si>
  <si>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</si>
  <si>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</si>
  <si>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</si>
  <si>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</si>
  <si>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</si>
  <si>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</si>
  <si>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</si>
  <si>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20808</t>
  </si>
  <si>
    <t>抚恤</t>
  </si>
  <si>
    <t>2080801</t>
  </si>
  <si>
    <t>死亡抚恤</t>
  </si>
  <si>
    <t>2080802</t>
  </si>
  <si>
    <t>伤残抚恤</t>
  </si>
  <si>
    <t>2080803</t>
  </si>
  <si>
    <t>在乡复员、退伍军人生活补助</t>
  </si>
  <si>
    <t>2080805</t>
  </si>
  <si>
    <t>义务兵优待</t>
  </si>
  <si>
    <t>2080806</t>
  </si>
  <si>
    <t>农村籍退役士兵老年生活补助</t>
  </si>
  <si>
    <t>2080808</t>
  </si>
  <si>
    <t>褒扬纪念</t>
  </si>
  <si>
    <t>2080899</t>
  </si>
  <si>
    <t>其他优抚支出</t>
  </si>
  <si>
    <t>20809</t>
  </si>
  <si>
    <t>退役安置</t>
  </si>
  <si>
    <t>2080901</t>
  </si>
  <si>
    <t>退役士兵安置</t>
  </si>
  <si>
    <t>2080902</t>
  </si>
  <si>
    <t>军队移交政府的离退休人员安置</t>
  </si>
  <si>
    <t>2080903</t>
  </si>
  <si>
    <t>军队移交政府离退休干部管理机构</t>
  </si>
  <si>
    <t>2080905</t>
  </si>
  <si>
    <t>军队转业干部安置</t>
  </si>
  <si>
    <t>2080999</t>
  </si>
  <si>
    <t>其他退役安置支出</t>
  </si>
  <si>
    <t>20828</t>
  </si>
  <si>
    <t>退役军人管理事务</t>
  </si>
  <si>
    <t>2082801</t>
  </si>
  <si>
    <t>行政运行</t>
  </si>
  <si>
    <t>2082804</t>
  </si>
  <si>
    <t>拥军优属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</si>
  <si>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</si>
  <si>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</si>
  <si>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</si>
  <si>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</si>
  <si>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</si>
  <si>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</si>
  <si>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</si>
  <si>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</si>
  <si>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</si>
  <si>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</si>
  <si>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</si>
  <si>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</si>
  <si>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</si>
  <si>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</si>
  <si>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</si>
  <si>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</si>
  <si>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</si>
  <si>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</si>
  <si>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</si>
  <si>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</si>
  <si>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</si>
  <si>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</si>
  <si>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</si>
  <si>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</si>
  <si>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</si>
  <si>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</si>
  <si>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</si>
  <si>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</si>
  <si>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</si>
  <si>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</si>
  <si>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</si>
  <si>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</si>
  <si>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</si>
  <si>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</si>
  <si>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</si>
  <si>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</si>
  <si>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</si>
  <si>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</si>
  <si>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</si>
  <si>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</si>
  <si>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</si>
  <si>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</si>
  <si>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</si>
  <si>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</si>
  <si>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</si>
  <si>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</si>
  <si>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</si>
  <si>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</si>
  <si>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</si>
  <si>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</si>
  <si>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</si>
  <si>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</si>
  <si>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</si>
  <si>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</si>
  <si>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</si>
  <si>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</si>
  <si>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</si>
  <si>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</si>
  <si>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</si>
  <si>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</si>
  <si>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</si>
  <si>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</si>
  <si>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</si>
  <si>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</si>
  <si>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</si>
  <si>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</si>
  <si>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</si>
  <si>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</si>
  <si>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备注：昆明市五华区退役军人事务局（本级）无一般公共预算“三公”经费支出预算资金，故此表为空表。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</si>
  <si>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</si>
  <si>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</si>
  <si>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</si>
  <si>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</si>
  <si>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</si>
  <si>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</si>
  <si>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</si>
  <si>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</si>
  <si>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</si>
  <si>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</si>
  <si>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</si>
  <si>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</si>
  <si>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</si>
  <si>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</si>
  <si>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</si>
  <si>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</si>
  <si>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</si>
  <si>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</si>
  <si>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</si>
  <si>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530102210000000003223</t>
  </si>
  <si>
    <t>行政人员工资支出</t>
  </si>
  <si>
    <t>30101</t>
  </si>
  <si>
    <t>基本工资</t>
  </si>
  <si>
    <t>30102</t>
  </si>
  <si>
    <t>津贴补贴</t>
  </si>
  <si>
    <t>30103</t>
  </si>
  <si>
    <t>奖金</t>
  </si>
  <si>
    <t>530102210000000003224</t>
  </si>
  <si>
    <t>事业人员工资支出</t>
  </si>
  <si>
    <t>30107</t>
  </si>
  <si>
    <t>绩效工资</t>
  </si>
  <si>
    <t>530102210000000003226</t>
  </si>
  <si>
    <t>30113</t>
  </si>
  <si>
    <t>530102210000000003230</t>
  </si>
  <si>
    <t>工会经费</t>
  </si>
  <si>
    <t>30228</t>
  </si>
  <si>
    <t>530102210000000003232</t>
  </si>
  <si>
    <t>其他商品服务支出</t>
  </si>
  <si>
    <t>30201</t>
  </si>
  <si>
    <t>办公费</t>
  </si>
  <si>
    <t>530102210000000003233</t>
  </si>
  <si>
    <t>一般公用经费</t>
  </si>
  <si>
    <t>30202</t>
  </si>
  <si>
    <t>印刷费</t>
  </si>
  <si>
    <t>30205</t>
  </si>
  <si>
    <t>水费</t>
  </si>
  <si>
    <t>30207</t>
  </si>
  <si>
    <t>邮电费</t>
  </si>
  <si>
    <t>30211</t>
  </si>
  <si>
    <t>差旅费</t>
  </si>
  <si>
    <t>30213</t>
  </si>
  <si>
    <t>维修（护）费</t>
  </si>
  <si>
    <t>30216</t>
  </si>
  <si>
    <t>培训费</t>
  </si>
  <si>
    <t>30299</t>
  </si>
  <si>
    <t>其他商品和服务支出</t>
  </si>
  <si>
    <t>530102210000000004144</t>
  </si>
  <si>
    <t>公务交通补贴</t>
  </si>
  <si>
    <t>30239</t>
  </si>
  <si>
    <t>其他交通费用</t>
  </si>
  <si>
    <t>530102210000000004245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</si>
  <si>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</si>
  <si>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</si>
  <si>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</si>
  <si>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</si>
  <si>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</si>
  <si>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</si>
  <si>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</si>
  <si>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</si>
  <si>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</si>
  <si>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530102231100001234936</t>
  </si>
  <si>
    <t>离退休人员支出</t>
  </si>
  <si>
    <t>30305</t>
  </si>
  <si>
    <t>生活补助</t>
  </si>
  <si>
    <t>530102231100001569778</t>
  </si>
  <si>
    <t>行政人员绩效奖励</t>
  </si>
  <si>
    <t>530102231100001569779</t>
  </si>
  <si>
    <t>事业人员绩效奖励</t>
  </si>
  <si>
    <t>530102231100001569781</t>
  </si>
  <si>
    <t>离退休及特殊人员福利费</t>
  </si>
  <si>
    <t>530102261100004942709</t>
  </si>
  <si>
    <t>其他公用经费支出</t>
  </si>
  <si>
    <t>530102261100004942725</t>
  </si>
  <si>
    <t>残疾人保障金</t>
  </si>
  <si>
    <t>530102261100004945939</t>
  </si>
  <si>
    <t>其他村（社区）人员补助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</si>
  <si>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</si>
  <si>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</si>
  <si>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</si>
  <si>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</si>
  <si>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</si>
  <si>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</si>
  <si>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</si>
  <si>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其他公用支出</t>
  </si>
  <si>
    <t>530102251100003865573</t>
  </si>
  <si>
    <t>党建经费</t>
  </si>
  <si>
    <t>专项业务类</t>
  </si>
  <si>
    <t>530102210000000001274</t>
  </si>
  <si>
    <t>双拥工作专项经费</t>
  </si>
  <si>
    <t>530102210000000002591</t>
  </si>
  <si>
    <t>“军人之家”补助专项经费</t>
  </si>
  <si>
    <t>30227</t>
  </si>
  <si>
    <t>委托业务费</t>
  </si>
  <si>
    <t>31003</t>
  </si>
  <si>
    <t>专用设备购置</t>
  </si>
  <si>
    <t>530102231100002349391</t>
  </si>
  <si>
    <t>资金专户利息资金</t>
  </si>
  <si>
    <t>民生类</t>
  </si>
  <si>
    <t>530102231100001200326</t>
  </si>
  <si>
    <t>优抚对象补助经费</t>
  </si>
  <si>
    <t>30304</t>
  </si>
  <si>
    <t>抚恤金</t>
  </si>
  <si>
    <t>530102231100001200682</t>
  </si>
  <si>
    <t>退役安置经费补助经费</t>
  </si>
  <si>
    <t>30307</t>
  </si>
  <si>
    <t>医疗费补助</t>
  </si>
  <si>
    <t>30399</t>
  </si>
  <si>
    <t>其他对个人和家庭的补助</t>
  </si>
  <si>
    <t>530102251100004048437</t>
  </si>
  <si>
    <t>军队转业干部补助中央经费</t>
  </si>
  <si>
    <t>530102251100004089544</t>
  </si>
  <si>
    <t>退役安置补助（人员）中央经费</t>
  </si>
  <si>
    <t>30302</t>
  </si>
  <si>
    <t>退休费</t>
  </si>
  <si>
    <t>530102251100004439232</t>
  </si>
  <si>
    <t>自主择业干部和逐月领取退役金人员管理服务经费</t>
  </si>
  <si>
    <t>530102251100004615271</t>
  </si>
  <si>
    <t>昆财社【2025】155号解困帮扶及其他临时救助补助经费</t>
  </si>
  <si>
    <t>530102251100004734384</t>
  </si>
  <si>
    <t>事业发展类</t>
  </si>
  <si>
    <t>530102251100003864049</t>
  </si>
  <si>
    <t>烈士墓修缮经费</t>
  </si>
  <si>
    <t>530102251100004090415</t>
  </si>
  <si>
    <t>退役安置补助中央(机构)经费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</si>
  <si>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</si>
  <si>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</si>
  <si>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</si>
  <si>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</si>
  <si>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</si>
  <si>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</si>
  <si>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</si>
  <si>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</si>
  <si>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</si>
  <si>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</si>
  <si>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全面支持落实国家优抚对象抚恤和生活补贴政策，2026年将及时足额向优抚对象发放补贴，确保优抚对象生活质量得到提升，使优抚对象生活得到有效改善，优抚对象基本生活得到保障，支持全面落实优抚对象生活待遇补助，保障国家抚恤优待政策得到有效落实，促进军队稳定，维护社会稳定发展，弘扬双拥精神。</t>
  </si>
  <si>
    <t>产出指标</t>
  </si>
  <si>
    <t>数量指标</t>
  </si>
  <si>
    <t>“三属”“两参”“伤残”等优抚对象生活困难补助发放率</t>
  </si>
  <si>
    <t>=</t>
  </si>
  <si>
    <t>100</t>
  </si>
  <si>
    <t>%</t>
  </si>
  <si>
    <t>定量指标</t>
  </si>
  <si>
    <t>反映“三属”“两参”“伤残”等优抚对象生活困难补助发放率</t>
  </si>
  <si>
    <t>发放优抚人员类别</t>
  </si>
  <si>
    <t>实有人员类别</t>
  </si>
  <si>
    <t>类</t>
  </si>
  <si>
    <t>反映发放优抚人员类别数量</t>
  </si>
  <si>
    <t>优抚对象慰问次数</t>
  </si>
  <si>
    <t>次/年</t>
  </si>
  <si>
    <t>反映优抚对象慰问次数</t>
  </si>
  <si>
    <t>质量指标</t>
  </si>
  <si>
    <t>补贴标准准确率</t>
  </si>
  <si>
    <t>反映获补贴标准准确率</t>
  </si>
  <si>
    <t>时效指标</t>
  </si>
  <si>
    <t>补助发放及时性</t>
  </si>
  <si>
    <t>每月25日前</t>
  </si>
  <si>
    <t>天</t>
  </si>
  <si>
    <t>每月25日前发放为及时，否则不及时</t>
  </si>
  <si>
    <t>优抚对象春节、“八一”慰问及时性</t>
  </si>
  <si>
    <t>及时</t>
  </si>
  <si>
    <t>是/否</t>
  </si>
  <si>
    <t>定性指标</t>
  </si>
  <si>
    <t>优抚对象春节、“八一”前慰问及时，否则不及时</t>
  </si>
  <si>
    <t>效益指标</t>
  </si>
  <si>
    <t>社会效益</t>
  </si>
  <si>
    <t>减轻优抚对象生活压力</t>
  </si>
  <si>
    <t>有效减轻</t>
  </si>
  <si>
    <t>反映项目实施后是否有效缓解病故家属生活压力的作用</t>
  </si>
  <si>
    <t>增强优抚对象的幸福感和获得感</t>
  </si>
  <si>
    <t>有效增强</t>
  </si>
  <si>
    <t>反映项目实施后增强优抚对象的幸福感和获得感。</t>
  </si>
  <si>
    <t>可持续影响</t>
  </si>
  <si>
    <t>国家抚恤优待政策落实</t>
  </si>
  <si>
    <t>持续落实</t>
  </si>
  <si>
    <t>反映项目实施后是否能对持续落实国家抚恤优待政策产生积极作用</t>
  </si>
  <si>
    <t>满意度指标</t>
  </si>
  <si>
    <t>服务对象满意度</t>
  </si>
  <si>
    <t>优抚对象满意度</t>
  </si>
  <si>
    <t>&gt;=</t>
  </si>
  <si>
    <t>90</t>
  </si>
  <si>
    <t>反映满意度</t>
  </si>
  <si>
    <t>资金专户利息</t>
  </si>
  <si>
    <t>按标准上缴财政</t>
  </si>
  <si>
    <t>反映按标准缴情况</t>
  </si>
  <si>
    <t>经济效益</t>
  </si>
  <si>
    <t>财政收入</t>
  </si>
  <si>
    <t>有所增加</t>
  </si>
  <si>
    <t>项</t>
  </si>
  <si>
    <t>反映财政收入</t>
  </si>
  <si>
    <t>工作人员满意度</t>
  </si>
  <si>
    <t>做好本部门党建工作，支持部门正常履职。</t>
  </si>
  <si>
    <t>党建工作专题会议次数</t>
  </si>
  <si>
    <t>次</t>
  </si>
  <si>
    <t>反映党建工作专题会议次数</t>
  </si>
  <si>
    <t>党建工作专题会议完成率</t>
  </si>
  <si>
    <t>基层党建引领、带头作用</t>
  </si>
  <si>
    <t>有所提高</t>
  </si>
  <si>
    <t>是否</t>
  </si>
  <si>
    <t>基层党建引领、带头作用。</t>
  </si>
  <si>
    <t>单位人员满意度</t>
  </si>
  <si>
    <t>反映部门（单位）人员对公用经费保障的满意程度。</t>
  </si>
  <si>
    <t>2026年对五华区烈士纪念设施进行日常管理维护，实现五华区范围内零散烈士纪念设施长效管护，同步实现规范整修和有效管护相统一。</t>
  </si>
  <si>
    <t>烈士纪念设施管理维护数量</t>
  </si>
  <si>
    <t>辖区烈士墓及纪念设施数量</t>
  </si>
  <si>
    <t>个</t>
  </si>
  <si>
    <t>反映开展管理维护纪念设施数量。</t>
  </si>
  <si>
    <t>烈士纪念设施维护修整验收合格率</t>
  </si>
  <si>
    <t>反映烈士纪念设施维护修整验收合格率</t>
  </si>
  <si>
    <t>项目完成时限</t>
  </si>
  <si>
    <t>&lt;=</t>
  </si>
  <si>
    <t>年度内</t>
  </si>
  <si>
    <t>反映项目开展时间及完成及时性。</t>
  </si>
  <si>
    <t>烈士纪念设施管理维护，实现长效管护。</t>
  </si>
  <si>
    <t>作用显著</t>
  </si>
  <si>
    <t>反映烈士纪念设施管理维护效果</t>
  </si>
  <si>
    <t>烈士遗属满意度</t>
  </si>
  <si>
    <t>反映烈士遗属满意度</t>
  </si>
  <si>
    <t>2026年春节、八一将开展走访慰问驻区部队、重点优抚对象，订购《中国双拥》报刊及拥军优抚宣传等双拥工作，做好2026年双拥模范城创建工作。圆满完成五华区拥军优属工作，密切军政军民关系。密切军政军民关系，促进军民和谐、团结。</t>
  </si>
  <si>
    <t>春节八一走访及日常慰问部队数量</t>
  </si>
  <si>
    <t>辖区部队数</t>
  </si>
  <si>
    <t>反映春节八一走访及日常慰问部队数量</t>
  </si>
  <si>
    <t>订购报刊完成率</t>
  </si>
  <si>
    <t>反映订购《中国双拥》报刊款完成情况</t>
  </si>
  <si>
    <t>慰问品验收合格率</t>
  </si>
  <si>
    <t>反映慰问品验收合格率</t>
  </si>
  <si>
    <t>报刊验收合格率</t>
  </si>
  <si>
    <t>95</t>
  </si>
  <si>
    <t>反映报刊验收合格率</t>
  </si>
  <si>
    <t>春节八一走访及日常慰问及时性</t>
  </si>
  <si>
    <t>反映春节八一前走访为及时，否则不及时</t>
  </si>
  <si>
    <t>促进军民和谐、团结</t>
  </si>
  <si>
    <t>有效促进</t>
  </si>
  <si>
    <t>反映项目实施后是否促进军民和谐、团结</t>
  </si>
  <si>
    <t>保障双拥工作正常开展</t>
  </si>
  <si>
    <t>有效保障</t>
  </si>
  <si>
    <t>反映项目实施后是否保障双拥工作正常开展</t>
  </si>
  <si>
    <t>受益对象满意度</t>
  </si>
  <si>
    <t>反映受益对象满意度</t>
  </si>
  <si>
    <t>根据《关于加快推进退役军人服务保障体系建设实施意见》及退役军人服务中心工作职能，年度内开展退役军人服务日常工作及立功受奖送喜报支出，退役士兵选岗、伤残档案管理、购买优抚对象年度确认终端、退役士兵档案整理、困难帮扶等退役军人相关工作，加快推进退役军人服务保障体系建设。增强退役军人荣誉感、获得感、归属感。</t>
  </si>
  <si>
    <t>送立功喜报数量</t>
  </si>
  <si>
    <t>当年接收立功喜报数量</t>
  </si>
  <si>
    <t>反映送立功喜报数量</t>
  </si>
  <si>
    <t>退役士兵档案整理份数</t>
  </si>
  <si>
    <t>当年部队移交数</t>
  </si>
  <si>
    <t>份</t>
  </si>
  <si>
    <t>反映退役士兵档案整理份数</t>
  </si>
  <si>
    <t>购置年度确认终端数量</t>
  </si>
  <si>
    <t>反映购置年度确认终端数量</t>
  </si>
  <si>
    <t>退役士兵选岗公证验收合格率</t>
  </si>
  <si>
    <t>反映退役士兵选岗公证验收合格率</t>
  </si>
  <si>
    <t>伤残档案管理规范化</t>
  </si>
  <si>
    <t>反映伤残档案管理规范情况</t>
  </si>
  <si>
    <t>年度确认终端验收合格率</t>
  </si>
  <si>
    <t>购置年度确认终端验收合格率</t>
  </si>
  <si>
    <t>工作人员受训覆盖率</t>
  </si>
  <si>
    <t>反映退役军人服务中心（站）工作人员培训覆盖率</t>
  </si>
  <si>
    <t>退役军人事务工作及时性</t>
  </si>
  <si>
    <t>反映“军人之家”等退役军人事务工作按年度计划开展为及时，否则不及时。</t>
  </si>
  <si>
    <t>退役军人荣誉感、获得感、归属感</t>
  </si>
  <si>
    <t>反映项目实施后是否增强退役军人荣誉感、获得感、归属感</t>
  </si>
  <si>
    <t>反映工作人员满意度</t>
  </si>
  <si>
    <t>根据《云南省退役安置补助经费管理办法》（云财社〔2020〕227号）文件、《云南省“十四五”退役军人服务和保障规划》等文件要求，按五华区单位实有人数完成退役军人退役安置补助发放及保险缴纳，保障离退休无军籍职工、自主择业军转干部、复员干部、逐月领取退役金人员、退役士兵等医疗保险缴纳支出，发放离退休无军籍职工、自主择业军转干部复员干部、逐月领取退役金人员、退役士兵等离退休费及各项补助，有效改善了退役安置人员的生活水平，提高安置就业质量，退役军人合法权益得到有效维护，服务保障能力明显提升。</t>
  </si>
  <si>
    <t>无军籍职工医保金缴纳人数</t>
  </si>
  <si>
    <t>医保局核定的参保人数</t>
  </si>
  <si>
    <t>人</t>
  </si>
  <si>
    <t>反映无军籍职工军休干部医疗保险缴纳人数</t>
  </si>
  <si>
    <t>自主择业军转干部医保缴纳人数</t>
  </si>
  <si>
    <t>反映自主择业军转干部医疗保险缴纳人数</t>
  </si>
  <si>
    <t>退役士兵医疗保险缴纳人数</t>
  </si>
  <si>
    <t>符合条件的申请人数</t>
  </si>
  <si>
    <t>反映退役士兵医疗保险缴纳人数</t>
  </si>
  <si>
    <t>复员干部医疗保险缴纳人数</t>
  </si>
  <si>
    <t>反映复员干部医疗保险缴纳人数</t>
  </si>
  <si>
    <t>发放无军籍职工离退休费人数</t>
  </si>
  <si>
    <t>实有在册人数</t>
  </si>
  <si>
    <t>反映发放人数</t>
  </si>
  <si>
    <t>发放复员干部补助人数</t>
  </si>
  <si>
    <t>反映发放复员干部补助人数</t>
  </si>
  <si>
    <t>缴纳标准合格率</t>
  </si>
  <si>
    <t>反映无军籍职工军休干部医疗保险缴纳完成率</t>
  </si>
  <si>
    <t>缴纳保险及离退休费发放及时性</t>
  </si>
  <si>
    <t>每月15日前缴纳为及时，否则不及时</t>
  </si>
  <si>
    <t>退役军人、无军籍职工等对象生活改善情况</t>
  </si>
  <si>
    <t>有所改善</t>
  </si>
  <si>
    <t>反映退役军人、无军籍职工等对象生活改善情况</t>
  </si>
  <si>
    <t>增强退役军人、无军籍职工的幸福感和获得感</t>
  </si>
  <si>
    <t>有所增强</t>
  </si>
  <si>
    <t>反映多元化维护退役军人、无军籍职工等合法权益情况</t>
  </si>
  <si>
    <t>退役军人、无军籍职工、自主择业军队转业干部满意度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</si>
  <si>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</si>
  <si>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</si>
  <si>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</si>
  <si>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</si>
  <si>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备注：昆明市五华区退役军人事务局（本级）无政府性基金预算支出资金，故此表为空表。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</si>
  <si>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</si>
  <si>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</si>
  <si>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</si>
  <si>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</si>
  <si>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</si>
  <si>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</si>
  <si>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</si>
  <si>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</si>
  <si>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</si>
  <si>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</si>
  <si>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</si>
  <si>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复印纸</t>
  </si>
  <si>
    <t>元</t>
  </si>
  <si>
    <t>印刷</t>
  </si>
  <si>
    <t>其他印刷服务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</si>
  <si>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</si>
  <si>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</si>
  <si>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</si>
  <si>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</si>
  <si>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</si>
  <si>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</si>
  <si>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</si>
  <si>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</si>
  <si>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B1104 印刷和出版服务</t>
  </si>
  <si>
    <t>B 政府履职辅助性服务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</si>
  <si>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</si>
  <si>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</si>
  <si>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</si>
  <si>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</si>
  <si>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</si>
  <si>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</si>
  <si>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</si>
  <si>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</si>
  <si>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</si>
  <si>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</si>
  <si>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</si>
  <si>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</si>
  <si>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</si>
  <si>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</si>
  <si>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</si>
  <si>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</si>
  <si>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</si>
  <si>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</si>
  <si>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</si>
  <si>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</si>
  <si>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</si>
  <si>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</si>
  <si>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</si>
  <si>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备注：昆明市五华区退役军人事务局（本级）无市对下转移支付资金，故此表为空表。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</si>
  <si>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</si>
  <si>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</si>
  <si>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</si>
  <si>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</si>
  <si>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</si>
  <si>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</si>
  <si>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</si>
  <si>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</si>
  <si>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</si>
  <si>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备注：昆明市五华区退役军人事务局（本级）无新增资产配置资金，故此表为空表。</t>
  </si>
  <si>
    <t>预算11表</t>
  </si>
  <si>
    <t>上级补助</t>
  </si>
  <si>
    <t>备注：昆明市五华区退役军人事务局（本级）无上级转移支付补助项目支出资金，故此表为空表。</t>
  </si>
  <si>
    <t>预算12表</t>
  </si>
  <si>
    <t>单位名称：昆明市五华区退役军人事务局（本级）</t>
  </si>
  <si>
    <t>项目级次</t>
  </si>
  <si>
    <t>2026年</t>
  </si>
  <si>
    <t>2027年</t>
  </si>
  <si>
    <t>2028年</t>
  </si>
  <si>
    <t>312 民生类</t>
  </si>
  <si>
    <t>本级</t>
  </si>
  <si>
    <t>313 事业发展类</t>
  </si>
  <si>
    <t>311 专项业务类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</si>
</sst>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0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b/>
      <sz val="21"/>
      <color rgb="FF000000"/>
      <name val="SimSun"/>
      <charset val="134"/>
    </font>
    <font>
      <sz val="9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  <scheme val="minor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3" borderId="1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18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5" borderId="18" applyNumberFormat="0" applyAlignment="0" applyProtection="0">
      <alignment vertical="center"/>
    </xf>
    <xf numFmtId="0" fontId="31" fillId="6" borderId="20" applyNumberFormat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1">
      <alignment horizontal="right" vertical="center"/>
    </xf>
    <xf numFmtId="49" fontId="39" fillId="0" borderId="1">
      <alignment horizontal="left" vertical="center" wrapText="1"/>
    </xf>
    <xf numFmtId="176" fontId="39" fillId="0" borderId="1">
      <alignment horizontal="right" vertical="center"/>
    </xf>
    <xf numFmtId="177" fontId="39" fillId="0" borderId="1">
      <alignment horizontal="right" vertical="center"/>
    </xf>
    <xf numFmtId="178" fontId="39" fillId="0" borderId="1">
      <alignment horizontal="right" vertical="center"/>
    </xf>
    <xf numFmtId="179" fontId="39" fillId="0" borderId="1">
      <alignment horizontal="right" vertical="center"/>
    </xf>
    <xf numFmtId="10" fontId="39" fillId="0" borderId="1">
      <alignment horizontal="right" vertical="center"/>
    </xf>
    <xf numFmtId="180" fontId="39" fillId="0" borderId="1">
      <alignment horizontal="right" vertical="center"/>
    </xf>
    <xf numFmtId="0" fontId="39" fillId="0" borderId="0">
      <alignment vertical="top"/>
      <protection locked="0"/>
    </xf>
  </cellStyleXfs>
  <cellXfs count="200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left" vertical="center" wrapText="1"/>
    </xf>
    <xf numFmtId="49" fontId="3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49" fontId="5" fillId="0" borderId="1" xfId="50" applyNumberFormat="1" applyFont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right" vertical="center" wrapText="1"/>
    </xf>
    <xf numFmtId="176" fontId="6" fillId="0" borderId="1" xfId="51" applyNumberFormat="1" applyFont="1" applyBorder="1">
      <alignment horizontal="right" vertical="center"/>
    </xf>
    <xf numFmtId="49" fontId="7" fillId="0" borderId="0" xfId="0" applyNumberFormat="1" applyFont="1" applyBorder="1"/>
    <xf numFmtId="0" fontId="8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 applyProtection="1">
      <alignment horizontal="left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left" vertical="center"/>
    </xf>
    <xf numFmtId="0" fontId="10" fillId="0" borderId="0" xfId="0" applyFont="1" applyFill="1" applyBorder="1" applyAlignment="1"/>
    <xf numFmtId="0" fontId="4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  <protection locked="0"/>
    </xf>
    <xf numFmtId="0" fontId="9" fillId="2" borderId="7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4" fontId="5" fillId="0" borderId="1" xfId="51" applyNumberFormat="1" applyFont="1" applyBorder="1">
      <alignment horizontal="right" vertical="center"/>
    </xf>
    <xf numFmtId="0" fontId="9" fillId="2" borderId="0" xfId="0" applyFont="1" applyFill="1" applyBorder="1" applyAlignment="1" applyProtection="1">
      <alignment horizontal="right" vertical="top" wrapText="1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 applyProtection="1">
      <alignment horizontal="center" vertical="center" wrapText="1"/>
      <protection locked="0"/>
    </xf>
    <xf numFmtId="0" fontId="11" fillId="0" borderId="0" xfId="0" applyFont="1" applyBorder="1" applyProtection="1">
      <protection locked="0"/>
    </xf>
    <xf numFmtId="0" fontId="11" fillId="0" borderId="0" xfId="0" applyFont="1" applyBorder="1"/>
    <xf numFmtId="0" fontId="9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left"/>
      <protection locked="0"/>
    </xf>
    <xf numFmtId="0" fontId="9" fillId="0" borderId="1" xfId="0" applyFont="1" applyBorder="1" applyAlignment="1">
      <alignment horizontal="left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3" fontId="9" fillId="2" borderId="1" xfId="0" applyNumberFormat="1" applyFont="1" applyFill="1" applyBorder="1" applyAlignment="1" applyProtection="1">
      <alignment horizontal="right" vertical="center"/>
      <protection locked="0"/>
    </xf>
    <xf numFmtId="4" fontId="9" fillId="0" borderId="1" xfId="0" applyNumberFormat="1" applyFont="1" applyBorder="1" applyAlignment="1" applyProtection="1">
      <alignment horizontal="right" vertical="center"/>
      <protection locked="0"/>
    </xf>
    <xf numFmtId="0" fontId="9" fillId="2" borderId="1" xfId="0" applyFont="1" applyFill="1" applyBorder="1" applyAlignment="1">
      <alignment horizontal="right" vertical="center"/>
    </xf>
    <xf numFmtId="0" fontId="9" fillId="2" borderId="0" xfId="0" applyFont="1" applyFill="1" applyBorder="1" applyAlignment="1" applyProtection="1">
      <alignment horizontal="right" vertical="center" wrapText="1"/>
      <protection locked="0"/>
    </xf>
    <xf numFmtId="0" fontId="1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wrapText="1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0" xfId="0" applyFont="1" applyBorder="1" applyProtection="1">
      <protection locked="0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left" vertical="center"/>
    </xf>
    <xf numFmtId="0" fontId="9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 applyProtection="1">
      <alignment horizontal="right" wrapText="1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>
      <alignment horizontal="left" vertical="center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9" fillId="0" borderId="11" xfId="0" applyNumberFormat="1" applyFont="1" applyBorder="1" applyAlignment="1">
      <alignment horizontal="right" vertical="center"/>
    </xf>
    <xf numFmtId="0" fontId="9" fillId="2" borderId="11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right"/>
      <protection locked="0"/>
    </xf>
    <xf numFmtId="49" fontId="14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5" fillId="0" borderId="0" xfId="0" applyFont="1" applyBorder="1" applyAlignment="1" applyProtection="1">
      <alignment horizontal="center" vertical="center" wrapText="1"/>
      <protection locked="0"/>
    </xf>
    <xf numFmtId="0" fontId="15" fillId="0" borderId="0" xfId="0" applyFont="1" applyBorder="1" applyAlignment="1" applyProtection="1">
      <alignment horizontal="center" vertical="center"/>
      <protection locked="0"/>
    </xf>
    <xf numFmtId="0" fontId="15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9" fillId="0" borderId="14" xfId="57" applyFont="1" applyFill="1" applyBorder="1" applyAlignment="1" applyProtection="1">
      <alignment horizontal="left" vertical="center"/>
    </xf>
    <xf numFmtId="0" fontId="9" fillId="0" borderId="0" xfId="57" applyFont="1" applyFill="1" applyAlignment="1" applyProtection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7" fillId="0" borderId="0" xfId="0" applyFont="1" applyBorder="1" applyAlignment="1" applyProtection="1">
      <alignment vertical="top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 applyProtection="1">
      <alignment horizontal="left" vertical="center"/>
      <protection locked="0"/>
    </xf>
    <xf numFmtId="49" fontId="7" fillId="0" borderId="0" xfId="0" applyNumberFormat="1" applyFont="1" applyBorder="1" applyProtection="1"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16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9" fillId="0" borderId="0" xfId="0" applyFont="1" applyBorder="1" applyAlignment="1">
      <alignment horizontal="right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 indent="2"/>
    </xf>
    <xf numFmtId="0" fontId="7" fillId="0" borderId="7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left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vertical="top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1" xfId="0" applyFont="1" applyBorder="1" applyAlignment="1" applyProtection="1">
      <alignment horizontal="center" vertical="center" wrapText="1"/>
      <protection locked="0"/>
    </xf>
    <xf numFmtId="176" fontId="19" fillId="0" borderId="1" xfId="0" applyNumberFormat="1" applyFont="1" applyBorder="1" applyAlignment="1">
      <alignment horizontal="right" vertical="center"/>
    </xf>
    <xf numFmtId="0" fontId="17" fillId="2" borderId="2" xfId="0" applyFont="1" applyFill="1" applyBorder="1" applyAlignment="1">
      <alignment horizontal="center" vertical="center"/>
    </xf>
    <xf numFmtId="0" fontId="17" fillId="0" borderId="5" xfId="0" applyFont="1" applyBorder="1" applyAlignment="1" applyProtection="1">
      <alignment horizontal="center" vertical="center"/>
      <protection locked="0"/>
    </xf>
    <xf numFmtId="0" fontId="17" fillId="2" borderId="4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>
      <alignment horizontal="left" vertical="center" wrapText="1" indent="1"/>
    </xf>
    <xf numFmtId="0" fontId="9" fillId="2" borderId="1" xfId="0" applyFont="1" applyFill="1" applyBorder="1" applyAlignment="1">
      <alignment horizontal="left" vertical="center" wrapText="1" indent="2"/>
    </xf>
    <xf numFmtId="0" fontId="9" fillId="2" borderId="5" xfId="0" applyFont="1" applyFill="1" applyBorder="1" applyAlignment="1">
      <alignment horizontal="center" vertical="center" wrapText="1"/>
    </xf>
    <xf numFmtId="0" fontId="17" fillId="0" borderId="6" xfId="0" applyFont="1" applyBorder="1" applyAlignment="1" applyProtection="1">
      <alignment horizontal="center" vertical="center"/>
      <protection locked="0"/>
    </xf>
    <xf numFmtId="0" fontId="17" fillId="0" borderId="7" xfId="0" applyFont="1" applyBorder="1" applyAlignment="1" applyProtection="1">
      <alignment horizontal="center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 applyProtection="1">
      <alignment vertical="top" wrapText="1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9" fillId="2" borderId="11" xfId="0" applyFont="1" applyFill="1" applyBorder="1" applyAlignment="1" applyProtection="1">
      <alignment horizontal="right" vertical="center"/>
      <protection locked="0"/>
    </xf>
    <xf numFmtId="0" fontId="9" fillId="0" borderId="1" xfId="0" applyFont="1" applyBorder="1" applyAlignment="1" applyProtection="1">
      <alignment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view="pageBreakPreview" zoomScaleNormal="100" topLeftCell="A24" workbookViewId="0">
      <selection activeCell="B50" sqref="B50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9"/>
      <c r="B1" s="49"/>
      <c r="C1" s="49"/>
      <c r="D1" s="66" t="s">
        <v>0</v>
      </c>
    </row>
    <row r="2" ht="41.25" customHeight="1" spans="1:1">
      <c r="A2" s="44" t="str">
        <f>"2026"&amp;"年部门财务收支预算总表"</f>
        <v>2026年部门财务收支预算总表</v>
      </c>
    </row>
    <row r="3" ht="17.25" customHeight="1" spans="1:4">
      <c r="A3" s="47" t="str">
        <f>"单位名称："&amp;"昆明市五华区退役军人事务局（本级）"</f>
        <v>单位名称：昆明市五华区退役军人事务局（本级）</v>
      </c>
      <c r="B3" s="165"/>
      <c r="D3" s="144" t="s">
        <v>1</v>
      </c>
    </row>
    <row r="4" ht="23.25" customHeight="1" spans="1:4">
      <c r="A4" s="166" t="s">
        <v>2</v>
      </c>
      <c r="B4" s="167"/>
      <c r="C4" s="166" t="s">
        <v>3</v>
      </c>
      <c r="D4" s="167"/>
    </row>
    <row r="5" ht="24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7.25" customHeight="1" spans="1:4">
      <c r="A6" s="168" t="s">
        <v>7</v>
      </c>
      <c r="B6" s="80">
        <v>62652449.29</v>
      </c>
      <c r="C6" s="168" t="s">
        <v>8</v>
      </c>
      <c r="D6" s="80"/>
    </row>
    <row r="7" ht="17.25" customHeight="1" spans="1:4">
      <c r="A7" s="168" t="s">
        <v>9</v>
      </c>
      <c r="B7" s="80"/>
      <c r="C7" s="168" t="s">
        <v>10</v>
      </c>
      <c r="D7" s="80"/>
    </row>
    <row r="8" ht="17.25" customHeight="1" spans="1:4">
      <c r="A8" s="168" t="s">
        <v>11</v>
      </c>
      <c r="B8" s="80"/>
      <c r="C8" s="199" t="s">
        <v>12</v>
      </c>
      <c r="D8" s="80"/>
    </row>
    <row r="9" ht="17.25" customHeight="1" spans="1:4">
      <c r="A9" s="168" t="s">
        <v>13</v>
      </c>
      <c r="B9" s="80"/>
      <c r="C9" s="199" t="s">
        <v>14</v>
      </c>
      <c r="D9" s="80"/>
    </row>
    <row r="10" ht="17.25" customHeight="1" spans="1:4">
      <c r="A10" s="168" t="s">
        <v>15</v>
      </c>
      <c r="B10" s="80">
        <v>50000</v>
      </c>
      <c r="C10" s="199" t="s">
        <v>16</v>
      </c>
      <c r="D10" s="80"/>
    </row>
    <row r="11" ht="17.25" customHeight="1" spans="1:4">
      <c r="A11" s="168" t="s">
        <v>17</v>
      </c>
      <c r="B11" s="80"/>
      <c r="C11" s="199" t="s">
        <v>18</v>
      </c>
      <c r="D11" s="80"/>
    </row>
    <row r="12" ht="17.25" customHeight="1" spans="1:4">
      <c r="A12" s="168" t="s">
        <v>19</v>
      </c>
      <c r="B12" s="80"/>
      <c r="C12" s="23" t="s">
        <v>20</v>
      </c>
      <c r="D12" s="80"/>
    </row>
    <row r="13" ht="17.25" customHeight="1" spans="1:4">
      <c r="A13" s="168" t="s">
        <v>21</v>
      </c>
      <c r="B13" s="80"/>
      <c r="C13" s="23" t="s">
        <v>22</v>
      </c>
      <c r="D13" s="80">
        <v>78510026.46</v>
      </c>
    </row>
    <row r="14" ht="17.25" customHeight="1" spans="1:4">
      <c r="A14" s="168" t="s">
        <v>23</v>
      </c>
      <c r="B14" s="80"/>
      <c r="C14" s="23" t="s">
        <v>24</v>
      </c>
      <c r="D14" s="80">
        <v>6514100.64</v>
      </c>
    </row>
    <row r="15" ht="17.25" customHeight="1" spans="1:4">
      <c r="A15" s="168" t="s">
        <v>25</v>
      </c>
      <c r="B15" s="80">
        <v>50000</v>
      </c>
      <c r="C15" s="23" t="s">
        <v>26</v>
      </c>
      <c r="D15" s="80"/>
    </row>
    <row r="16" ht="17.25" customHeight="1" spans="1:4">
      <c r="A16" s="148"/>
      <c r="B16" s="80"/>
      <c r="C16" s="23" t="s">
        <v>27</v>
      </c>
      <c r="D16" s="80"/>
    </row>
    <row r="17" ht="17.25" customHeight="1" spans="1:4">
      <c r="A17" s="169"/>
      <c r="B17" s="80"/>
      <c r="C17" s="23" t="s">
        <v>28</v>
      </c>
      <c r="D17" s="80"/>
    </row>
    <row r="18" ht="17.25" customHeight="1" spans="1:4">
      <c r="A18" s="169"/>
      <c r="B18" s="80"/>
      <c r="C18" s="23" t="s">
        <v>29</v>
      </c>
      <c r="D18" s="80"/>
    </row>
    <row r="19" ht="17.25" customHeight="1" spans="1:4">
      <c r="A19" s="169"/>
      <c r="B19" s="80"/>
      <c r="C19" s="23" t="s">
        <v>30</v>
      </c>
      <c r="D19" s="80"/>
    </row>
    <row r="20" ht="17.25" customHeight="1" spans="1:4">
      <c r="A20" s="169"/>
      <c r="B20" s="80"/>
      <c r="C20" s="23" t="s">
        <v>31</v>
      </c>
      <c r="D20" s="80"/>
    </row>
    <row r="21" ht="17.25" customHeight="1" spans="1:4">
      <c r="A21" s="169"/>
      <c r="B21" s="80"/>
      <c r="C21" s="23" t="s">
        <v>32</v>
      </c>
      <c r="D21" s="80"/>
    </row>
    <row r="22" ht="17.25" customHeight="1" spans="1:4">
      <c r="A22" s="169"/>
      <c r="B22" s="80"/>
      <c r="C22" s="23" t="s">
        <v>33</v>
      </c>
      <c r="D22" s="80"/>
    </row>
    <row r="23" ht="17.25" customHeight="1" spans="1:4">
      <c r="A23" s="169"/>
      <c r="B23" s="80"/>
      <c r="C23" s="23" t="s">
        <v>34</v>
      </c>
      <c r="D23" s="80"/>
    </row>
    <row r="24" ht="17.25" customHeight="1" spans="1:4">
      <c r="A24" s="169"/>
      <c r="B24" s="80"/>
      <c r="C24" s="23" t="s">
        <v>35</v>
      </c>
      <c r="D24" s="80">
        <v>311568</v>
      </c>
    </row>
    <row r="25" ht="17.25" customHeight="1" spans="1:4">
      <c r="A25" s="169"/>
      <c r="B25" s="80"/>
      <c r="C25" s="23" t="s">
        <v>36</v>
      </c>
      <c r="D25" s="80"/>
    </row>
    <row r="26" ht="17.25" customHeight="1" spans="1:4">
      <c r="A26" s="169"/>
      <c r="B26" s="80"/>
      <c r="C26" s="148" t="s">
        <v>37</v>
      </c>
      <c r="D26" s="80"/>
    </row>
    <row r="27" ht="17.25" customHeight="1" spans="1:4">
      <c r="A27" s="169"/>
      <c r="B27" s="80"/>
      <c r="C27" s="23" t="s">
        <v>38</v>
      </c>
      <c r="D27" s="80"/>
    </row>
    <row r="28" ht="16.5" customHeight="1" spans="1:4">
      <c r="A28" s="169"/>
      <c r="B28" s="80"/>
      <c r="C28" s="23" t="s">
        <v>39</v>
      </c>
      <c r="D28" s="80"/>
    </row>
    <row r="29" ht="16.5" customHeight="1" spans="1:4">
      <c r="A29" s="169"/>
      <c r="B29" s="80"/>
      <c r="C29" s="148" t="s">
        <v>40</v>
      </c>
      <c r="D29" s="80"/>
    </row>
    <row r="30" ht="17.25" customHeight="1" spans="1:4">
      <c r="A30" s="169"/>
      <c r="B30" s="80"/>
      <c r="C30" s="148" t="s">
        <v>41</v>
      </c>
      <c r="D30" s="80"/>
    </row>
    <row r="31" ht="17.25" customHeight="1" spans="1:4">
      <c r="A31" s="169"/>
      <c r="B31" s="80"/>
      <c r="C31" s="23" t="s">
        <v>42</v>
      </c>
      <c r="D31" s="80"/>
    </row>
    <row r="32" ht="16.5" customHeight="1" spans="1:4">
      <c r="A32" s="169" t="s">
        <v>43</v>
      </c>
      <c r="B32" s="80">
        <v>62702449.29</v>
      </c>
      <c r="C32" s="169" t="s">
        <v>44</v>
      </c>
      <c r="D32" s="80">
        <v>85335695.1</v>
      </c>
    </row>
    <row r="33" ht="16.5" customHeight="1" spans="1:4">
      <c r="A33" s="148" t="s">
        <v>45</v>
      </c>
      <c r="B33" s="80">
        <v>22633245.81</v>
      </c>
      <c r="C33" s="148" t="s">
        <v>46</v>
      </c>
      <c r="D33" s="80"/>
    </row>
    <row r="34" ht="16.5" customHeight="1" spans="1:4">
      <c r="A34" s="23" t="s">
        <v>47</v>
      </c>
      <c r="B34" s="80">
        <v>22633245.81</v>
      </c>
      <c r="C34" s="23" t="s">
        <v>47</v>
      </c>
      <c r="D34" s="80"/>
    </row>
    <row r="35" ht="16.5" customHeight="1" spans="1:4">
      <c r="A35" s="23" t="s">
        <v>48</v>
      </c>
      <c r="B35" s="80"/>
      <c r="C35" s="23" t="s">
        <v>49</v>
      </c>
      <c r="D35" s="80"/>
    </row>
    <row r="36" ht="16.5" customHeight="1" spans="1:4">
      <c r="A36" s="170" t="s">
        <v>50</v>
      </c>
      <c r="B36" s="80">
        <v>85335695.1</v>
      </c>
      <c r="C36" s="170" t="s">
        <v>51</v>
      </c>
      <c r="D36" s="80">
        <v>85335695.1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62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view="pageBreakPreview" zoomScaleNormal="100" workbookViewId="0">
      <selection activeCell="B17" sqref="B17"/>
    </sheetView>
  </sheetViews>
  <sheetFormatPr defaultColWidth="9.13333333333333" defaultRowHeight="14.25" customHeight="1" outlineLevelCol="5"/>
  <cols>
    <col min="1" max="1" width="32.1333333333333" customWidth="1"/>
    <col min="2" max="2" width="32.6333333333333" customWidth="1"/>
    <col min="3" max="3" width="32.1333333333333" customWidth="1"/>
    <col min="4" max="4" width="27.7083333333333" customWidth="1"/>
    <col min="5" max="6" width="36.7083333333333" customWidth="1"/>
  </cols>
  <sheetData>
    <row r="1" ht="12" customHeight="1" spans="1:6">
      <c r="A1" s="120">
        <v>1</v>
      </c>
      <c r="B1" s="121">
        <v>0</v>
      </c>
      <c r="C1" s="120">
        <v>1</v>
      </c>
      <c r="D1" s="122"/>
      <c r="E1" s="122"/>
      <c r="F1" s="119" t="s">
        <v>507</v>
      </c>
    </row>
    <row r="2" ht="42" customHeight="1" spans="1:6">
      <c r="A2" s="123" t="str">
        <f>"2026"&amp;"年部门政府性基金预算支出预算表"</f>
        <v>2026年部门政府性基金预算支出预算表</v>
      </c>
      <c r="B2" s="123" t="s">
        <v>508</v>
      </c>
      <c r="C2" s="124"/>
      <c r="D2" s="125"/>
      <c r="E2" s="125"/>
      <c r="F2" s="125"/>
    </row>
    <row r="3" ht="13.5" customHeight="1" spans="1:6">
      <c r="A3" s="12" t="str">
        <f>"单位名称："&amp;"昆明市五华区退役军人事务局（本级）"</f>
        <v>单位名称：昆明市五华区退役军人事务局（本级）</v>
      </c>
      <c r="B3" s="12" t="s">
        <v>509</v>
      </c>
      <c r="C3" s="120"/>
      <c r="D3" s="122"/>
      <c r="E3" s="122"/>
      <c r="F3" s="119" t="s">
        <v>1</v>
      </c>
    </row>
    <row r="4" ht="19.5" customHeight="1" spans="1:6">
      <c r="A4" s="126" t="s">
        <v>210</v>
      </c>
      <c r="B4" s="127" t="s">
        <v>72</v>
      </c>
      <c r="C4" s="126" t="s">
        <v>73</v>
      </c>
      <c r="D4" s="36" t="s">
        <v>510</v>
      </c>
      <c r="E4" s="37"/>
      <c r="F4" s="38"/>
    </row>
    <row r="5" ht="18.75" customHeight="1" spans="1:6">
      <c r="A5" s="128"/>
      <c r="B5" s="129"/>
      <c r="C5" s="128"/>
      <c r="D5" s="130" t="s">
        <v>55</v>
      </c>
      <c r="E5" s="36" t="s">
        <v>75</v>
      </c>
      <c r="F5" s="130" t="s">
        <v>76</v>
      </c>
    </row>
    <row r="6" ht="18.75" customHeight="1" spans="1:6">
      <c r="A6" s="71">
        <v>1</v>
      </c>
      <c r="B6" s="131" t="s">
        <v>83</v>
      </c>
      <c r="C6" s="71">
        <v>3</v>
      </c>
      <c r="D6" s="132">
        <v>4</v>
      </c>
      <c r="E6" s="132">
        <v>5</v>
      </c>
      <c r="F6" s="132">
        <v>6</v>
      </c>
    </row>
    <row r="7" ht="21" customHeight="1" spans="1:6">
      <c r="A7" s="22"/>
      <c r="B7" s="22"/>
      <c r="C7" s="22"/>
      <c r="D7" s="80"/>
      <c r="E7" s="80"/>
      <c r="F7" s="80"/>
    </row>
    <row r="8" ht="21" customHeight="1" spans="1:6">
      <c r="A8" s="22"/>
      <c r="B8" s="22"/>
      <c r="C8" s="22"/>
      <c r="D8" s="80"/>
      <c r="E8" s="80"/>
      <c r="F8" s="80"/>
    </row>
    <row r="9" ht="18.75" customHeight="1" spans="1:6">
      <c r="A9" s="133" t="s">
        <v>199</v>
      </c>
      <c r="B9" s="133" t="s">
        <v>199</v>
      </c>
      <c r="C9" s="134" t="s">
        <v>199</v>
      </c>
      <c r="D9" s="80"/>
      <c r="E9" s="80"/>
      <c r="F9" s="80"/>
    </row>
    <row r="10" ht="30" customHeight="1" spans="1:2">
      <c r="A10" s="135" t="s">
        <v>511</v>
      </c>
      <c r="B10" s="136"/>
    </row>
  </sheetData>
  <mergeCells count="8">
    <mergeCell ref="A2:F2"/>
    <mergeCell ref="A3:C3"/>
    <mergeCell ref="D4:F4"/>
    <mergeCell ref="A9:C9"/>
    <mergeCell ref="A10:B10"/>
    <mergeCell ref="A4:A5"/>
    <mergeCell ref="B4:B5"/>
    <mergeCell ref="C4:C5"/>
  </mergeCells>
  <printOptions horizontalCentered="1"/>
  <pageMargins left="0.37" right="0.37" top="0.56" bottom="0.56" header="0.48" footer="0.48"/>
  <pageSetup paperSize="9" scale="61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view="pageBreakPreview" zoomScaleNormal="100" topLeftCell="A2" workbookViewId="0">
      <selection activeCell="A3" sqref="A3:H3"/>
    </sheetView>
  </sheetViews>
  <sheetFormatPr defaultColWidth="9.13333333333333" defaultRowHeight="14.25" customHeight="1"/>
  <cols>
    <col min="1" max="2" width="32.575" customWidth="1"/>
    <col min="3" max="3" width="41.1333333333333" customWidth="1"/>
    <col min="4" max="4" width="21.7083333333333" customWidth="1"/>
    <col min="5" max="5" width="35.2833333333333" customWidth="1"/>
    <col min="6" max="6" width="7.70833333333333" customWidth="1"/>
    <col min="7" max="7" width="11.1333333333333" customWidth="1"/>
    <col min="8" max="8" width="13.2833333333333" customWidth="1"/>
    <col min="9" max="18" width="20" customWidth="1"/>
    <col min="19" max="19" width="19.8583333333333" customWidth="1"/>
  </cols>
  <sheetData>
    <row r="1" ht="15.75" customHeight="1" spans="2:19">
      <c r="B1" s="85"/>
      <c r="C1" s="85"/>
      <c r="R1" s="34"/>
      <c r="S1" s="34" t="s">
        <v>512</v>
      </c>
    </row>
    <row r="2" ht="41.25" customHeight="1" spans="1:19">
      <c r="A2" s="74" t="str">
        <f>"2026"&amp;"年部门政府采购预算表"</f>
        <v>2026年部门政府采购预算表</v>
      </c>
      <c r="B2" s="70"/>
      <c r="C2" s="70"/>
      <c r="D2" s="11"/>
      <c r="E2" s="11"/>
      <c r="F2" s="11"/>
      <c r="G2" s="11"/>
      <c r="H2" s="11"/>
      <c r="I2" s="11"/>
      <c r="J2" s="11"/>
      <c r="K2" s="11"/>
      <c r="L2" s="11"/>
      <c r="M2" s="70"/>
      <c r="N2" s="11"/>
      <c r="O2" s="11"/>
      <c r="P2" s="70"/>
      <c r="Q2" s="11"/>
      <c r="R2" s="70"/>
      <c r="S2" s="70"/>
    </row>
    <row r="3" ht="18.75" customHeight="1" spans="1:19">
      <c r="A3" s="112" t="str">
        <f>"单位名称："&amp;"昆明市五华区退役军人事务局（本级）"</f>
        <v>单位名称：昆明市五华区退役军人事务局（本级）</v>
      </c>
      <c r="B3" s="86"/>
      <c r="C3" s="86"/>
      <c r="D3" s="27"/>
      <c r="E3" s="27"/>
      <c r="F3" s="27"/>
      <c r="G3" s="27"/>
      <c r="H3" s="27"/>
      <c r="I3" s="27"/>
      <c r="J3" s="27"/>
      <c r="K3" s="27"/>
      <c r="L3" s="27"/>
      <c r="R3" s="35"/>
      <c r="S3" s="119" t="s">
        <v>1</v>
      </c>
    </row>
    <row r="4" ht="15.75" customHeight="1" spans="1:19">
      <c r="A4" s="15" t="s">
        <v>209</v>
      </c>
      <c r="B4" s="87" t="s">
        <v>210</v>
      </c>
      <c r="C4" s="87" t="s">
        <v>513</v>
      </c>
      <c r="D4" s="95" t="s">
        <v>514</v>
      </c>
      <c r="E4" s="95" t="s">
        <v>515</v>
      </c>
      <c r="F4" s="95" t="s">
        <v>516</v>
      </c>
      <c r="G4" s="95" t="s">
        <v>517</v>
      </c>
      <c r="H4" s="95" t="s">
        <v>518</v>
      </c>
      <c r="I4" s="100" t="s">
        <v>217</v>
      </c>
      <c r="J4" s="100"/>
      <c r="K4" s="100"/>
      <c r="L4" s="100"/>
      <c r="M4" s="104"/>
      <c r="N4" s="100"/>
      <c r="O4" s="100"/>
      <c r="P4" s="82"/>
      <c r="Q4" s="100"/>
      <c r="R4" s="104"/>
      <c r="S4" s="83"/>
    </row>
    <row r="5" ht="17.25" customHeight="1" spans="1:19">
      <c r="A5" s="17"/>
      <c r="B5" s="88"/>
      <c r="C5" s="88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519</v>
      </c>
      <c r="L5" s="96" t="s">
        <v>520</v>
      </c>
      <c r="M5" s="105" t="s">
        <v>521</v>
      </c>
      <c r="N5" s="106" t="s">
        <v>522</v>
      </c>
      <c r="O5" s="106"/>
      <c r="P5" s="110"/>
      <c r="Q5" s="106"/>
      <c r="R5" s="111"/>
      <c r="S5" s="89"/>
    </row>
    <row r="6" ht="54" customHeight="1" spans="1:19">
      <c r="A6" s="19"/>
      <c r="B6" s="89"/>
      <c r="C6" s="89"/>
      <c r="D6" s="97"/>
      <c r="E6" s="97"/>
      <c r="F6" s="97"/>
      <c r="G6" s="97"/>
      <c r="H6" s="97"/>
      <c r="I6" s="97"/>
      <c r="J6" s="97" t="s">
        <v>57</v>
      </c>
      <c r="K6" s="97"/>
      <c r="L6" s="97"/>
      <c r="M6" s="107"/>
      <c r="N6" s="97" t="s">
        <v>57</v>
      </c>
      <c r="O6" s="97" t="s">
        <v>64</v>
      </c>
      <c r="P6" s="89" t="s">
        <v>65</v>
      </c>
      <c r="Q6" s="97" t="s">
        <v>66</v>
      </c>
      <c r="R6" s="107" t="s">
        <v>67</v>
      </c>
      <c r="S6" s="89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90" t="s">
        <v>70</v>
      </c>
      <c r="B8" s="91" t="s">
        <v>70</v>
      </c>
      <c r="C8" s="91" t="s">
        <v>249</v>
      </c>
      <c r="D8" s="98" t="s">
        <v>523</v>
      </c>
      <c r="E8" s="98" t="s">
        <v>523</v>
      </c>
      <c r="F8" s="98" t="s">
        <v>524</v>
      </c>
      <c r="G8" s="115">
        <v>1</v>
      </c>
      <c r="H8" s="80"/>
      <c r="I8" s="80">
        <v>10000</v>
      </c>
      <c r="J8" s="80">
        <v>10000</v>
      </c>
      <c r="K8" s="80"/>
      <c r="L8" s="80"/>
      <c r="M8" s="80"/>
      <c r="N8" s="80"/>
      <c r="O8" s="80"/>
      <c r="P8" s="80"/>
      <c r="Q8" s="80"/>
      <c r="R8" s="80"/>
      <c r="S8" s="80"/>
    </row>
    <row r="9" ht="21" customHeight="1" spans="1:19">
      <c r="A9" s="90" t="s">
        <v>70</v>
      </c>
      <c r="B9" s="91" t="s">
        <v>70</v>
      </c>
      <c r="C9" s="91" t="s">
        <v>249</v>
      </c>
      <c r="D9" s="98" t="s">
        <v>525</v>
      </c>
      <c r="E9" s="98" t="s">
        <v>526</v>
      </c>
      <c r="F9" s="98" t="s">
        <v>524</v>
      </c>
      <c r="G9" s="115">
        <v>1</v>
      </c>
      <c r="H9" s="80">
        <v>10000</v>
      </c>
      <c r="I9" s="80">
        <v>10000</v>
      </c>
      <c r="J9" s="80">
        <v>10000</v>
      </c>
      <c r="K9" s="80"/>
      <c r="L9" s="80"/>
      <c r="M9" s="80"/>
      <c r="N9" s="80"/>
      <c r="O9" s="80"/>
      <c r="P9" s="80"/>
      <c r="Q9" s="80"/>
      <c r="R9" s="80"/>
      <c r="S9" s="80"/>
    </row>
    <row r="10" ht="21" customHeight="1" spans="1:19">
      <c r="A10" s="92" t="s">
        <v>199</v>
      </c>
      <c r="B10" s="93"/>
      <c r="C10" s="93"/>
      <c r="D10" s="99"/>
      <c r="E10" s="99"/>
      <c r="F10" s="99"/>
      <c r="G10" s="116"/>
      <c r="H10" s="80">
        <v>10000</v>
      </c>
      <c r="I10" s="80">
        <v>20000</v>
      </c>
      <c r="J10" s="80">
        <v>20000</v>
      </c>
      <c r="K10" s="80"/>
      <c r="L10" s="80"/>
      <c r="M10" s="80"/>
      <c r="N10" s="80"/>
      <c r="O10" s="80"/>
      <c r="P10" s="80"/>
      <c r="Q10" s="80"/>
      <c r="R10" s="80"/>
      <c r="S10" s="80"/>
    </row>
    <row r="11" ht="21" customHeight="1" spans="1:19">
      <c r="A11" s="112" t="s">
        <v>527</v>
      </c>
      <c r="B11" s="12"/>
      <c r="C11" s="12"/>
      <c r="D11" s="112"/>
      <c r="E11" s="112"/>
      <c r="F11" s="112"/>
      <c r="G11" s="117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28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9"/>
  <sheetViews>
    <sheetView showZeros="0" view="pageBreakPreview" zoomScaleNormal="100" workbookViewId="0">
      <selection activeCell="A3" sqref="A3:I3"/>
    </sheetView>
  </sheetViews>
  <sheetFormatPr defaultColWidth="9.13333333333333" defaultRowHeight="14.25" customHeight="1"/>
  <cols>
    <col min="1" max="5" width="39.1333333333333" customWidth="1"/>
    <col min="6" max="6" width="27.575" customWidth="1"/>
    <col min="7" max="7" width="28.575" customWidth="1"/>
    <col min="8" max="8" width="28.1333333333333" customWidth="1"/>
    <col min="9" max="9" width="39.1333333333333" customWidth="1"/>
    <col min="10" max="18" width="20.4166666666667" customWidth="1"/>
    <col min="19" max="20" width="20.2833333333333" customWidth="1"/>
  </cols>
  <sheetData>
    <row r="1" ht="16.5" customHeight="1" spans="1:20">
      <c r="A1" s="81"/>
      <c r="B1" s="85"/>
      <c r="C1" s="85"/>
      <c r="D1" s="85"/>
      <c r="E1" s="85"/>
      <c r="F1" s="85"/>
      <c r="G1" s="85"/>
      <c r="H1" s="81"/>
      <c r="I1" s="81"/>
      <c r="J1" s="81"/>
      <c r="K1" s="81"/>
      <c r="L1" s="81"/>
      <c r="M1" s="81"/>
      <c r="N1" s="102"/>
      <c r="O1" s="81"/>
      <c r="P1" s="81"/>
      <c r="Q1" s="85"/>
      <c r="R1" s="81"/>
      <c r="S1" s="108"/>
      <c r="T1" s="108" t="s">
        <v>528</v>
      </c>
    </row>
    <row r="2" ht="41.25" customHeight="1" spans="1:20">
      <c r="A2" s="74" t="str">
        <f>"2026"&amp;"年部门政府购买服务预算表"</f>
        <v>2026年部门政府购买服务预算表</v>
      </c>
      <c r="B2" s="70"/>
      <c r="C2" s="70"/>
      <c r="D2" s="70"/>
      <c r="E2" s="70"/>
      <c r="F2" s="70"/>
      <c r="G2" s="70"/>
      <c r="H2" s="94"/>
      <c r="I2" s="94"/>
      <c r="J2" s="94"/>
      <c r="K2" s="94"/>
      <c r="L2" s="94"/>
      <c r="M2" s="94"/>
      <c r="N2" s="103"/>
      <c r="O2" s="94"/>
      <c r="P2" s="94"/>
      <c r="Q2" s="70"/>
      <c r="R2" s="94"/>
      <c r="S2" s="103"/>
      <c r="T2" s="70"/>
    </row>
    <row r="3" ht="22.5" customHeight="1" spans="1:20">
      <c r="A3" s="75" t="str">
        <f>"单位名称："&amp;"昆明市五华区退役军人事务局（本级）"</f>
        <v>单位名称：昆明市五华区退役军人事务局（本级）</v>
      </c>
      <c r="B3" s="86"/>
      <c r="C3" s="86"/>
      <c r="D3" s="86"/>
      <c r="E3" s="86"/>
      <c r="F3" s="86"/>
      <c r="G3" s="86"/>
      <c r="H3" s="76"/>
      <c r="I3" s="76"/>
      <c r="J3" s="76"/>
      <c r="K3" s="76"/>
      <c r="L3" s="76"/>
      <c r="M3" s="76"/>
      <c r="N3" s="102"/>
      <c r="O3" s="81"/>
      <c r="P3" s="81"/>
      <c r="Q3" s="85"/>
      <c r="R3" s="81"/>
      <c r="S3" s="109"/>
      <c r="T3" s="108" t="s">
        <v>1</v>
      </c>
    </row>
    <row r="4" ht="24" customHeight="1" spans="1:20">
      <c r="A4" s="15" t="s">
        <v>209</v>
      </c>
      <c r="B4" s="87" t="s">
        <v>210</v>
      </c>
      <c r="C4" s="87" t="s">
        <v>513</v>
      </c>
      <c r="D4" s="87" t="s">
        <v>529</v>
      </c>
      <c r="E4" s="87" t="s">
        <v>530</v>
      </c>
      <c r="F4" s="87" t="s">
        <v>531</v>
      </c>
      <c r="G4" s="87" t="s">
        <v>532</v>
      </c>
      <c r="H4" s="95" t="s">
        <v>533</v>
      </c>
      <c r="I4" s="95" t="s">
        <v>534</v>
      </c>
      <c r="J4" s="100" t="s">
        <v>217</v>
      </c>
      <c r="K4" s="100"/>
      <c r="L4" s="100"/>
      <c r="M4" s="100"/>
      <c r="N4" s="104"/>
      <c r="O4" s="100"/>
      <c r="P4" s="100"/>
      <c r="Q4" s="82"/>
      <c r="R4" s="100"/>
      <c r="S4" s="104"/>
      <c r="T4" s="83"/>
    </row>
    <row r="5" ht="24" customHeight="1" spans="1:20">
      <c r="A5" s="17"/>
      <c r="B5" s="88"/>
      <c r="C5" s="88"/>
      <c r="D5" s="88"/>
      <c r="E5" s="88"/>
      <c r="F5" s="88"/>
      <c r="G5" s="88"/>
      <c r="H5" s="96"/>
      <c r="I5" s="96"/>
      <c r="J5" s="96" t="s">
        <v>55</v>
      </c>
      <c r="K5" s="96" t="s">
        <v>58</v>
      </c>
      <c r="L5" s="96" t="s">
        <v>519</v>
      </c>
      <c r="M5" s="96" t="s">
        <v>520</v>
      </c>
      <c r="N5" s="105" t="s">
        <v>521</v>
      </c>
      <c r="O5" s="106" t="s">
        <v>522</v>
      </c>
      <c r="P5" s="106"/>
      <c r="Q5" s="110"/>
      <c r="R5" s="106"/>
      <c r="S5" s="111"/>
      <c r="T5" s="89"/>
    </row>
    <row r="6" ht="54" customHeight="1" spans="1:20">
      <c r="A6" s="19"/>
      <c r="B6" s="89"/>
      <c r="C6" s="89"/>
      <c r="D6" s="89"/>
      <c r="E6" s="89"/>
      <c r="F6" s="89"/>
      <c r="G6" s="89"/>
      <c r="H6" s="97"/>
      <c r="I6" s="97"/>
      <c r="J6" s="97"/>
      <c r="K6" s="97" t="s">
        <v>57</v>
      </c>
      <c r="L6" s="97"/>
      <c r="M6" s="97"/>
      <c r="N6" s="107"/>
      <c r="O6" s="97" t="s">
        <v>57</v>
      </c>
      <c r="P6" s="97" t="s">
        <v>64</v>
      </c>
      <c r="Q6" s="89" t="s">
        <v>65</v>
      </c>
      <c r="R6" s="97" t="s">
        <v>66</v>
      </c>
      <c r="S6" s="107" t="s">
        <v>67</v>
      </c>
      <c r="T6" s="89" t="s">
        <v>68</v>
      </c>
    </row>
    <row r="7" ht="17.25" customHeight="1" spans="1:20">
      <c r="A7" s="30">
        <v>1</v>
      </c>
      <c r="B7" s="89">
        <v>2</v>
      </c>
      <c r="C7" s="30">
        <v>3</v>
      </c>
      <c r="D7" s="30">
        <v>4</v>
      </c>
      <c r="E7" s="89">
        <v>5</v>
      </c>
      <c r="F7" s="30">
        <v>6</v>
      </c>
      <c r="G7" s="30">
        <v>7</v>
      </c>
      <c r="H7" s="89">
        <v>8</v>
      </c>
      <c r="I7" s="30">
        <v>9</v>
      </c>
      <c r="J7" s="30">
        <v>10</v>
      </c>
      <c r="K7" s="89">
        <v>11</v>
      </c>
      <c r="L7" s="30">
        <v>12</v>
      </c>
      <c r="M7" s="30">
        <v>13</v>
      </c>
      <c r="N7" s="89">
        <v>14</v>
      </c>
      <c r="O7" s="30">
        <v>15</v>
      </c>
      <c r="P7" s="30">
        <v>16</v>
      </c>
      <c r="Q7" s="89">
        <v>17</v>
      </c>
      <c r="R7" s="30">
        <v>18</v>
      </c>
      <c r="S7" s="30">
        <v>19</v>
      </c>
      <c r="T7" s="30">
        <v>20</v>
      </c>
    </row>
    <row r="8" ht="21" customHeight="1" spans="1:20">
      <c r="A8" s="90" t="s">
        <v>70</v>
      </c>
      <c r="B8" s="91" t="s">
        <v>70</v>
      </c>
      <c r="C8" s="91" t="s">
        <v>249</v>
      </c>
      <c r="D8" s="91" t="s">
        <v>525</v>
      </c>
      <c r="E8" s="91" t="s">
        <v>535</v>
      </c>
      <c r="F8" s="91" t="s">
        <v>75</v>
      </c>
      <c r="G8" s="91" t="s">
        <v>536</v>
      </c>
      <c r="H8" s="98" t="s">
        <v>98</v>
      </c>
      <c r="I8" s="98" t="s">
        <v>525</v>
      </c>
      <c r="J8" s="80">
        <v>10000</v>
      </c>
      <c r="K8" s="80">
        <v>10000</v>
      </c>
      <c r="L8" s="80"/>
      <c r="M8" s="80"/>
      <c r="N8" s="80"/>
      <c r="O8" s="80"/>
      <c r="P8" s="80"/>
      <c r="Q8" s="80"/>
      <c r="R8" s="80"/>
      <c r="S8" s="80"/>
      <c r="T8" s="80"/>
    </row>
    <row r="9" ht="21" customHeight="1" spans="1:20">
      <c r="A9" s="92" t="s">
        <v>199</v>
      </c>
      <c r="B9" s="93"/>
      <c r="C9" s="93"/>
      <c r="D9" s="93"/>
      <c r="E9" s="93"/>
      <c r="F9" s="93"/>
      <c r="G9" s="93"/>
      <c r="H9" s="99"/>
      <c r="I9" s="101"/>
      <c r="J9" s="80">
        <v>10000</v>
      </c>
      <c r="K9" s="80">
        <v>10000</v>
      </c>
      <c r="L9" s="80"/>
      <c r="M9" s="80"/>
      <c r="N9" s="80"/>
      <c r="O9" s="80"/>
      <c r="P9" s="80"/>
      <c r="Q9" s="80"/>
      <c r="R9" s="80"/>
      <c r="S9" s="80"/>
      <c r="T9" s="80"/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21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view="pageBreakPreview" zoomScaleNormal="100" workbookViewId="0">
      <selection activeCell="A9" sqref="A9"/>
    </sheetView>
  </sheetViews>
  <sheetFormatPr defaultColWidth="9.13333333333333" defaultRowHeight="14.25" customHeight="1"/>
  <cols>
    <col min="1" max="1" width="37.7083333333333" customWidth="1"/>
    <col min="2" max="24" width="20" customWidth="1"/>
  </cols>
  <sheetData>
    <row r="1" ht="17.25" customHeight="1" spans="4:24">
      <c r="D1" s="73"/>
      <c r="W1" s="34"/>
      <c r="X1" s="34" t="s">
        <v>537</v>
      </c>
    </row>
    <row r="2" ht="41.25" customHeight="1" spans="1:24">
      <c r="A2" s="74" t="str">
        <f>"2026"&amp;"年市对下转移支付预算表"</f>
        <v>2026年市对下转移支付预算表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70"/>
      <c r="X2" s="70"/>
    </row>
    <row r="3" ht="18" customHeight="1" spans="1:24">
      <c r="A3" s="75" t="str">
        <f>"单位名称："&amp;"昆明市五华区退役军人事务局（本级）"</f>
        <v>单位名称：昆明市五华区退役军人事务局（本级）</v>
      </c>
      <c r="B3" s="76"/>
      <c r="C3" s="76"/>
      <c r="D3" s="77"/>
      <c r="E3" s="81"/>
      <c r="F3" s="81"/>
      <c r="G3" s="81"/>
      <c r="H3" s="81"/>
      <c r="I3" s="81"/>
      <c r="W3" s="35"/>
      <c r="X3" s="35" t="s">
        <v>1</v>
      </c>
    </row>
    <row r="4" ht="19.5" customHeight="1" spans="1:24">
      <c r="A4" s="28" t="s">
        <v>538</v>
      </c>
      <c r="B4" s="36" t="s">
        <v>217</v>
      </c>
      <c r="C4" s="37"/>
      <c r="D4" s="37"/>
      <c r="E4" s="36" t="s">
        <v>539</v>
      </c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82"/>
      <c r="X4" s="83"/>
    </row>
    <row r="5" ht="40.5" customHeight="1" spans="1:24">
      <c r="A5" s="30"/>
      <c r="B5" s="29" t="s">
        <v>55</v>
      </c>
      <c r="C5" s="15" t="s">
        <v>58</v>
      </c>
      <c r="D5" s="78" t="s">
        <v>519</v>
      </c>
      <c r="E5" s="51" t="s">
        <v>540</v>
      </c>
      <c r="F5" s="51" t="s">
        <v>541</v>
      </c>
      <c r="G5" s="51" t="s">
        <v>542</v>
      </c>
      <c r="H5" s="51" t="s">
        <v>543</v>
      </c>
      <c r="I5" s="51" t="s">
        <v>544</v>
      </c>
      <c r="J5" s="51" t="s">
        <v>545</v>
      </c>
      <c r="K5" s="51" t="s">
        <v>546</v>
      </c>
      <c r="L5" s="51" t="s">
        <v>547</v>
      </c>
      <c r="M5" s="51" t="s">
        <v>548</v>
      </c>
      <c r="N5" s="51" t="s">
        <v>549</v>
      </c>
      <c r="O5" s="51" t="s">
        <v>550</v>
      </c>
      <c r="P5" s="51" t="s">
        <v>551</v>
      </c>
      <c r="Q5" s="51" t="s">
        <v>552</v>
      </c>
      <c r="R5" s="51" t="s">
        <v>553</v>
      </c>
      <c r="S5" s="51" t="s">
        <v>554</v>
      </c>
      <c r="T5" s="51" t="s">
        <v>555</v>
      </c>
      <c r="U5" s="51" t="s">
        <v>556</v>
      </c>
      <c r="V5" s="51" t="s">
        <v>557</v>
      </c>
      <c r="W5" s="51" t="s">
        <v>558</v>
      </c>
      <c r="X5" s="84" t="s">
        <v>559</v>
      </c>
    </row>
    <row r="6" ht="19.5" customHeight="1" spans="1:24">
      <c r="A6" s="20">
        <v>1</v>
      </c>
      <c r="B6" s="20">
        <v>2</v>
      </c>
      <c r="C6" s="20">
        <v>3</v>
      </c>
      <c r="D6" s="79">
        <v>4</v>
      </c>
      <c r="E6" s="39">
        <v>5</v>
      </c>
      <c r="F6" s="20">
        <v>6</v>
      </c>
      <c r="G6" s="20">
        <v>7</v>
      </c>
      <c r="H6" s="79">
        <v>8</v>
      </c>
      <c r="I6" s="20">
        <v>9</v>
      </c>
      <c r="J6" s="20">
        <v>10</v>
      </c>
      <c r="K6" s="20">
        <v>11</v>
      </c>
      <c r="L6" s="79">
        <v>12</v>
      </c>
      <c r="M6" s="20">
        <v>13</v>
      </c>
      <c r="N6" s="20">
        <v>14</v>
      </c>
      <c r="O6" s="20">
        <v>15</v>
      </c>
      <c r="P6" s="79">
        <v>16</v>
      </c>
      <c r="Q6" s="20">
        <v>17</v>
      </c>
      <c r="R6" s="20">
        <v>18</v>
      </c>
      <c r="S6" s="20">
        <v>19</v>
      </c>
      <c r="T6" s="79">
        <v>20</v>
      </c>
      <c r="U6" s="79">
        <v>21</v>
      </c>
      <c r="V6" s="79">
        <v>22</v>
      </c>
      <c r="W6" s="39">
        <v>23</v>
      </c>
      <c r="X6" s="39">
        <v>24</v>
      </c>
    </row>
    <row r="7" ht="19.5" customHeight="1" spans="1:24">
      <c r="A7" s="21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</row>
    <row r="8" ht="19.5" customHeight="1" spans="1:24">
      <c r="A8" s="69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</row>
    <row r="9" customHeight="1" spans="1:1">
      <c r="A9" t="s">
        <v>560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23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tabSelected="1" view="pageBreakPreview" zoomScaleNormal="100" workbookViewId="0">
      <selection activeCell="B14" sqref="B14"/>
    </sheetView>
  </sheetViews>
  <sheetFormatPr defaultColWidth="9.13333333333333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6.5" customHeight="1" spans="10:10">
      <c r="J1" s="34" t="s">
        <v>561</v>
      </c>
    </row>
    <row r="2" ht="41.25" customHeight="1" spans="1:10">
      <c r="A2" s="67" t="str">
        <f>"2026"&amp;"年市对下转移支付绩效目标表"</f>
        <v>2026年市对下转移支付绩效目标表</v>
      </c>
      <c r="B2" s="11"/>
      <c r="C2" s="11"/>
      <c r="D2" s="11"/>
      <c r="E2" s="11"/>
      <c r="F2" s="70"/>
      <c r="G2" s="11"/>
      <c r="H2" s="70"/>
      <c r="I2" s="70"/>
      <c r="J2" s="11"/>
    </row>
    <row r="3" ht="17.25" customHeight="1" spans="1:1">
      <c r="A3" s="12" t="str">
        <f>"单位名称："&amp;"昆明市五华区退役军人事务局（本级）"</f>
        <v>单位名称：昆明市五华区退役军人事务局（本级）</v>
      </c>
    </row>
    <row r="4" ht="44.25" customHeight="1" spans="1:10">
      <c r="A4" s="68" t="s">
        <v>538</v>
      </c>
      <c r="B4" s="68" t="s">
        <v>343</v>
      </c>
      <c r="C4" s="68" t="s">
        <v>344</v>
      </c>
      <c r="D4" s="68" t="s">
        <v>345</v>
      </c>
      <c r="E4" s="68" t="s">
        <v>346</v>
      </c>
      <c r="F4" s="71" t="s">
        <v>347</v>
      </c>
      <c r="G4" s="68" t="s">
        <v>348</v>
      </c>
      <c r="H4" s="71" t="s">
        <v>349</v>
      </c>
      <c r="I4" s="71" t="s">
        <v>350</v>
      </c>
      <c r="J4" s="68" t="s">
        <v>351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71">
        <v>6</v>
      </c>
      <c r="G5" s="68">
        <v>7</v>
      </c>
      <c r="H5" s="71">
        <v>8</v>
      </c>
      <c r="I5" s="71">
        <v>9</v>
      </c>
      <c r="J5" s="68">
        <v>10</v>
      </c>
    </row>
    <row r="6" ht="42" customHeight="1" spans="1:10">
      <c r="A6" s="21"/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21"/>
      <c r="B7" s="22"/>
      <c r="C7" s="22"/>
      <c r="D7" s="22"/>
      <c r="E7" s="21"/>
      <c r="F7" s="22"/>
      <c r="G7" s="21"/>
      <c r="H7" s="22"/>
      <c r="I7" s="22"/>
      <c r="J7" s="21"/>
    </row>
    <row r="8" customHeight="1" spans="1:1">
      <c r="A8" t="s">
        <v>560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5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view="pageBreakPreview" zoomScaleNormal="100" workbookViewId="0">
      <selection activeCell="A9" sqref="A9"/>
    </sheetView>
  </sheetViews>
  <sheetFormatPr defaultColWidth="10.4166666666667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41" t="s">
        <v>562</v>
      </c>
      <c r="B1" s="42"/>
      <c r="C1" s="42"/>
      <c r="D1" s="43"/>
      <c r="E1" s="43"/>
      <c r="F1" s="43"/>
      <c r="G1" s="42"/>
      <c r="H1" s="42"/>
      <c r="I1" s="43"/>
    </row>
    <row r="2" ht="41.25" customHeight="1" spans="1:9">
      <c r="A2" s="44" t="str">
        <f>"2026"&amp;"年新增资产配置预算表"</f>
        <v>2026年新增资产配置预算表</v>
      </c>
      <c r="B2" s="45"/>
      <c r="C2" s="45"/>
      <c r="D2" s="46"/>
      <c r="E2" s="46"/>
      <c r="F2" s="46"/>
      <c r="G2" s="45"/>
      <c r="H2" s="45"/>
      <c r="I2" s="46"/>
    </row>
    <row r="3" customHeight="1" spans="1:9">
      <c r="A3" s="47" t="str">
        <f>"单位名称："&amp;"昆明市五华区退役军人事务局（本级）"</f>
        <v>单位名称：昆明市五华区退役军人事务局（本级）</v>
      </c>
      <c r="B3" s="48"/>
      <c r="C3" s="48"/>
      <c r="D3" s="49"/>
      <c r="F3" s="46"/>
      <c r="G3" s="45"/>
      <c r="H3" s="45"/>
      <c r="I3" s="66" t="s">
        <v>1</v>
      </c>
    </row>
    <row r="4" ht="28.5" customHeight="1" spans="1:9">
      <c r="A4" s="50" t="s">
        <v>209</v>
      </c>
      <c r="B4" s="51" t="s">
        <v>210</v>
      </c>
      <c r="C4" s="52" t="s">
        <v>563</v>
      </c>
      <c r="D4" s="50" t="s">
        <v>564</v>
      </c>
      <c r="E4" s="50" t="s">
        <v>565</v>
      </c>
      <c r="F4" s="50" t="s">
        <v>566</v>
      </c>
      <c r="G4" s="51" t="s">
        <v>567</v>
      </c>
      <c r="H4" s="39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517</v>
      </c>
      <c r="H5" s="51" t="s">
        <v>568</v>
      </c>
      <c r="I5" s="51" t="s">
        <v>569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62" t="s">
        <v>88</v>
      </c>
      <c r="H6" s="57" t="s">
        <v>89</v>
      </c>
      <c r="I6" s="57">
        <v>9</v>
      </c>
    </row>
    <row r="7" ht="19.5" customHeight="1" spans="1:9">
      <c r="A7" s="58"/>
      <c r="B7" s="23"/>
      <c r="C7" s="23"/>
      <c r="D7" s="21"/>
      <c r="E7" s="22"/>
      <c r="F7" s="62"/>
      <c r="G7" s="63"/>
      <c r="H7" s="64"/>
      <c r="I7" s="64"/>
    </row>
    <row r="8" ht="19.5" customHeight="1" spans="1:9">
      <c r="A8" s="59" t="s">
        <v>55</v>
      </c>
      <c r="B8" s="60"/>
      <c r="C8" s="60"/>
      <c r="D8" s="61"/>
      <c r="E8" s="65"/>
      <c r="F8" s="65"/>
      <c r="G8" s="63"/>
      <c r="H8" s="64"/>
      <c r="I8" s="64"/>
    </row>
    <row r="9" customHeight="1" spans="1:1">
      <c r="A9" t="s">
        <v>570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scale="4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view="pageBreakPreview" zoomScaleNormal="100" workbookViewId="0">
      <selection activeCell="A11" sqref="A11"/>
    </sheetView>
  </sheetViews>
  <sheetFormatPr defaultColWidth="9.13333333333333" defaultRowHeight="14.25" customHeight="1"/>
  <cols>
    <col min="1" max="1" width="19.2833333333333" customWidth="1"/>
    <col min="2" max="2" width="33.8583333333333" customWidth="1"/>
    <col min="3" max="3" width="23.8583333333333" customWidth="1"/>
    <col min="4" max="4" width="11.1333333333333" customWidth="1"/>
    <col min="5" max="5" width="17.7083333333333" customWidth="1"/>
    <col min="6" max="6" width="9.85833333333333" customWidth="1"/>
    <col min="7" max="7" width="17.7083333333333" customWidth="1"/>
    <col min="8" max="11" width="23.1333333333333" customWidth="1"/>
  </cols>
  <sheetData>
    <row r="1" customHeight="1" spans="4:11">
      <c r="D1" s="10"/>
      <c r="E1" s="10"/>
      <c r="F1" s="10"/>
      <c r="G1" s="10"/>
      <c r="K1" s="34" t="s">
        <v>571</v>
      </c>
    </row>
    <row r="2" ht="41.25" customHeight="1" spans="1:11">
      <c r="A2" s="11" t="str">
        <f>"2026"&amp;"年上级转移支付补助项目支出预算表"</f>
        <v>2026年上级转移支付补助项目支出预算表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</row>
    <row r="3" ht="13.5" customHeight="1" spans="1:11">
      <c r="A3" s="12" t="str">
        <f>"单位名称："&amp;"昆明市五华区退役军人事务局（本级）"</f>
        <v>单位名称：昆明市五华区退役军人事务局（本级）</v>
      </c>
      <c r="B3" s="13"/>
      <c r="C3" s="13"/>
      <c r="D3" s="13"/>
      <c r="E3" s="13"/>
      <c r="F3" s="13"/>
      <c r="G3" s="13"/>
      <c r="H3" s="27"/>
      <c r="I3" s="27"/>
      <c r="J3" s="27"/>
      <c r="K3" s="35" t="s">
        <v>1</v>
      </c>
    </row>
    <row r="4" ht="21.75" customHeight="1" spans="1:11">
      <c r="A4" s="14" t="s">
        <v>295</v>
      </c>
      <c r="B4" s="14" t="s">
        <v>212</v>
      </c>
      <c r="C4" s="14" t="s">
        <v>296</v>
      </c>
      <c r="D4" s="15" t="s">
        <v>213</v>
      </c>
      <c r="E4" s="15" t="s">
        <v>214</v>
      </c>
      <c r="F4" s="15" t="s">
        <v>297</v>
      </c>
      <c r="G4" s="15" t="s">
        <v>298</v>
      </c>
      <c r="H4" s="28" t="s">
        <v>55</v>
      </c>
      <c r="I4" s="36" t="s">
        <v>572</v>
      </c>
      <c r="J4" s="37"/>
      <c r="K4" s="38"/>
    </row>
    <row r="5" ht="21.75" customHeight="1" spans="1:11">
      <c r="A5" s="16"/>
      <c r="B5" s="16"/>
      <c r="C5" s="16"/>
      <c r="D5" s="17"/>
      <c r="E5" s="17"/>
      <c r="F5" s="17"/>
      <c r="G5" s="17"/>
      <c r="H5" s="29"/>
      <c r="I5" s="15" t="s">
        <v>58</v>
      </c>
      <c r="J5" s="15" t="s">
        <v>59</v>
      </c>
      <c r="K5" s="15" t="s">
        <v>60</v>
      </c>
    </row>
    <row r="6" ht="40.5" customHeight="1" spans="1:11">
      <c r="A6" s="18"/>
      <c r="B6" s="18"/>
      <c r="C6" s="18"/>
      <c r="D6" s="19"/>
      <c r="E6" s="19"/>
      <c r="F6" s="19"/>
      <c r="G6" s="19"/>
      <c r="H6" s="30"/>
      <c r="I6" s="19" t="s">
        <v>57</v>
      </c>
      <c r="J6" s="19"/>
      <c r="K6" s="19"/>
    </row>
    <row r="7" ht="15" customHeight="1" spans="1:11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39">
        <v>10</v>
      </c>
      <c r="K7" s="39">
        <v>11</v>
      </c>
    </row>
    <row r="8" ht="18.75" customHeight="1" spans="1:11">
      <c r="A8" s="21"/>
      <c r="B8" s="22"/>
      <c r="C8" s="21"/>
      <c r="D8" s="21"/>
      <c r="E8" s="21"/>
      <c r="F8" s="21"/>
      <c r="G8" s="21"/>
      <c r="H8" s="31"/>
      <c r="I8" s="40"/>
      <c r="J8" s="40"/>
      <c r="K8" s="31"/>
    </row>
    <row r="9" ht="18.75" customHeight="1" spans="1:11">
      <c r="A9" s="23"/>
      <c r="B9" s="22"/>
      <c r="C9" s="22"/>
      <c r="D9" s="22"/>
      <c r="E9" s="22"/>
      <c r="F9" s="22"/>
      <c r="G9" s="22"/>
      <c r="H9" s="32"/>
      <c r="I9" s="32"/>
      <c r="J9" s="32"/>
      <c r="K9" s="31"/>
    </row>
    <row r="10" ht="18.75" customHeight="1" spans="1:11">
      <c r="A10" s="24" t="s">
        <v>199</v>
      </c>
      <c r="B10" s="25"/>
      <c r="C10" s="25"/>
      <c r="D10" s="25"/>
      <c r="E10" s="25"/>
      <c r="F10" s="25"/>
      <c r="G10" s="33"/>
      <c r="H10" s="32"/>
      <c r="I10" s="32"/>
      <c r="J10" s="32"/>
      <c r="K10" s="31"/>
    </row>
    <row r="11" customHeight="1" spans="1:1">
      <c r="A11" s="26" t="s">
        <v>573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8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3"/>
  <sheetViews>
    <sheetView showGridLines="0" showZeros="0" view="pageBreakPreview" zoomScaleNormal="100" workbookViewId="0">
      <selection activeCell="C15" sqref="C15"/>
    </sheetView>
  </sheetViews>
  <sheetFormatPr defaultColWidth="10" defaultRowHeight="12.75" customHeight="1" outlineLevelCol="6"/>
  <cols>
    <col min="1" max="1" width="49" customWidth="1"/>
    <col min="2" max="2" width="19.1333333333333" customWidth="1"/>
    <col min="3" max="3" width="64.2833333333333" customWidth="1"/>
    <col min="4" max="4" width="8.70833333333333" customWidth="1"/>
    <col min="5" max="7" width="20.575" customWidth="1"/>
  </cols>
  <sheetData>
    <row r="1" ht="15" customHeight="1" spans="1:7">
      <c r="A1" s="1"/>
      <c r="B1" s="1"/>
      <c r="C1" s="1"/>
      <c r="D1" s="1"/>
      <c r="E1" s="1"/>
      <c r="F1" s="1"/>
      <c r="G1" s="8" t="s">
        <v>574</v>
      </c>
    </row>
    <row r="2" ht="45" customHeight="1" spans="1:7">
      <c r="A2" s="2" t="str">
        <f>"2026"&amp;"年部门项目支出中期规划预算表"</f>
        <v>2026年部门项目支出中期规划预算表</v>
      </c>
      <c r="B2" s="2"/>
      <c r="C2" s="2"/>
      <c r="D2" s="2"/>
      <c r="E2" s="2"/>
      <c r="F2" s="2"/>
      <c r="G2" s="2"/>
    </row>
    <row r="3" ht="15" customHeight="1" spans="1:7">
      <c r="A3" s="3" t="s">
        <v>575</v>
      </c>
      <c r="B3" s="3"/>
      <c r="C3" s="1"/>
      <c r="D3" s="1"/>
      <c r="E3" s="1"/>
      <c r="F3" s="1"/>
      <c r="G3" s="8" t="s">
        <v>1</v>
      </c>
    </row>
    <row r="4" ht="45" customHeight="1" spans="1:7">
      <c r="A4" s="4" t="s">
        <v>296</v>
      </c>
      <c r="B4" s="4" t="s">
        <v>295</v>
      </c>
      <c r="C4" s="4" t="s">
        <v>212</v>
      </c>
      <c r="D4" s="4" t="s">
        <v>576</v>
      </c>
      <c r="E4" s="4" t="s">
        <v>58</v>
      </c>
      <c r="F4" s="4"/>
      <c r="G4" s="4"/>
    </row>
    <row r="5" ht="45" customHeight="1" spans="1:7">
      <c r="A5" s="4"/>
      <c r="B5" s="4"/>
      <c r="C5" s="4"/>
      <c r="D5" s="4"/>
      <c r="E5" s="4" t="s">
        <v>577</v>
      </c>
      <c r="F5" s="4" t="s">
        <v>578</v>
      </c>
      <c r="G5" s="4" t="s">
        <v>579</v>
      </c>
    </row>
    <row r="6" ht="15" customHeight="1" spans="1:7">
      <c r="A6" s="5">
        <v>1</v>
      </c>
      <c r="B6" s="5">
        <v>2</v>
      </c>
      <c r="C6" s="5">
        <v>3</v>
      </c>
      <c r="D6" s="5">
        <v>4</v>
      </c>
      <c r="E6" s="5">
        <v>5</v>
      </c>
      <c r="F6" s="5">
        <v>6</v>
      </c>
      <c r="G6" s="5">
        <v>7</v>
      </c>
    </row>
    <row r="7" ht="22.5" customHeight="1" spans="1:7">
      <c r="A7" s="6" t="s">
        <v>70</v>
      </c>
      <c r="B7" s="6"/>
      <c r="C7" s="6"/>
      <c r="D7" s="6"/>
      <c r="E7" s="9">
        <v>58532708.69</v>
      </c>
      <c r="F7" s="9"/>
      <c r="G7" s="9"/>
    </row>
    <row r="8" ht="22.5" customHeight="1" spans="1:7">
      <c r="A8" s="6"/>
      <c r="B8" s="6" t="s">
        <v>580</v>
      </c>
      <c r="C8" s="6" t="s">
        <v>317</v>
      </c>
      <c r="D8" s="6" t="s">
        <v>581</v>
      </c>
      <c r="E8" s="9">
        <v>12918502.01</v>
      </c>
      <c r="F8" s="9"/>
      <c r="G8" s="9"/>
    </row>
    <row r="9" ht="22.5" customHeight="1" spans="1:7">
      <c r="A9" s="6"/>
      <c r="B9" s="6" t="s">
        <v>582</v>
      </c>
      <c r="C9" s="6" t="s">
        <v>339</v>
      </c>
      <c r="D9" s="6" t="s">
        <v>581</v>
      </c>
      <c r="E9" s="9">
        <v>30000</v>
      </c>
      <c r="F9" s="9"/>
      <c r="G9" s="9"/>
    </row>
    <row r="10" ht="22.5" customHeight="1" spans="1:7">
      <c r="A10" s="6"/>
      <c r="B10" s="6" t="s">
        <v>583</v>
      </c>
      <c r="C10" s="6" t="s">
        <v>306</v>
      </c>
      <c r="D10" s="6" t="s">
        <v>581</v>
      </c>
      <c r="E10" s="9">
        <v>740000</v>
      </c>
      <c r="F10" s="9"/>
      <c r="G10" s="9"/>
    </row>
    <row r="11" ht="22.5" customHeight="1" spans="1:7">
      <c r="A11" s="6"/>
      <c r="B11" s="6" t="s">
        <v>583</v>
      </c>
      <c r="C11" s="6" t="s">
        <v>308</v>
      </c>
      <c r="D11" s="6" t="s">
        <v>581</v>
      </c>
      <c r="E11" s="9">
        <v>230000</v>
      </c>
      <c r="F11" s="9"/>
      <c r="G11" s="9"/>
    </row>
    <row r="12" ht="22.5" customHeight="1" spans="1:7">
      <c r="A12" s="6"/>
      <c r="B12" s="6" t="s">
        <v>580</v>
      </c>
      <c r="C12" s="6" t="s">
        <v>321</v>
      </c>
      <c r="D12" s="6" t="s">
        <v>581</v>
      </c>
      <c r="E12" s="9">
        <v>44614206.68</v>
      </c>
      <c r="F12" s="9"/>
      <c r="G12" s="9"/>
    </row>
    <row r="13" ht="22.5" customHeight="1" spans="1:7">
      <c r="A13" s="7" t="s">
        <v>55</v>
      </c>
      <c r="B13" s="7"/>
      <c r="C13" s="7"/>
      <c r="D13" s="7"/>
      <c r="E13" s="9">
        <v>58532708.69</v>
      </c>
      <c r="F13" s="9"/>
      <c r="G13" s="9"/>
    </row>
  </sheetData>
  <mergeCells count="8">
    <mergeCell ref="A2:G2"/>
    <mergeCell ref="A3:B3"/>
    <mergeCell ref="E4:G4"/>
    <mergeCell ref="A13:D13"/>
    <mergeCell ref="A4:A5"/>
    <mergeCell ref="B4:B5"/>
    <mergeCell ref="C4:C5"/>
    <mergeCell ref="D4:D5"/>
  </mergeCells>
  <pageMargins left="0.19" right="0.19" top="0.19" bottom="0.2" header="0.19" footer="0.19"/>
  <pageSetup paperSize="1" scale="6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view="pageBreakPreview" zoomScaleNormal="10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6" t="s">
        <v>52</v>
      </c>
    </row>
    <row r="2" ht="41.25" customHeight="1" spans="1:1">
      <c r="A2" s="44" t="str">
        <f>"2026"&amp;"年部门收入预算表"</f>
        <v>2026年部门收入预算表</v>
      </c>
    </row>
    <row r="3" ht="17.25" customHeight="1" spans="1:19">
      <c r="A3" s="47" t="str">
        <f>"单位名称："&amp;"昆明市五华区退役军人事务局（本级）"</f>
        <v>单位名称：昆明市五华区退役军人事务局（本级）</v>
      </c>
      <c r="S3" s="49" t="s">
        <v>1</v>
      </c>
    </row>
    <row r="4" ht="21.75" customHeight="1" spans="1:19">
      <c r="A4" s="186" t="s">
        <v>53</v>
      </c>
      <c r="B4" s="187" t="s">
        <v>54</v>
      </c>
      <c r="C4" s="187" t="s">
        <v>55</v>
      </c>
      <c r="D4" s="188" t="s">
        <v>56</v>
      </c>
      <c r="E4" s="188"/>
      <c r="F4" s="188"/>
      <c r="G4" s="188"/>
      <c r="H4" s="188"/>
      <c r="I4" s="133"/>
      <c r="J4" s="188"/>
      <c r="K4" s="188"/>
      <c r="L4" s="188"/>
      <c r="M4" s="188"/>
      <c r="N4" s="197"/>
      <c r="O4" s="188" t="s">
        <v>45</v>
      </c>
      <c r="P4" s="188"/>
      <c r="Q4" s="188"/>
      <c r="R4" s="188"/>
      <c r="S4" s="197"/>
    </row>
    <row r="5" ht="27" customHeight="1" spans="1:19">
      <c r="A5" s="189"/>
      <c r="B5" s="190"/>
      <c r="C5" s="190"/>
      <c r="D5" s="190" t="s">
        <v>57</v>
      </c>
      <c r="E5" s="190" t="s">
        <v>58</v>
      </c>
      <c r="F5" s="190" t="s">
        <v>59</v>
      </c>
      <c r="G5" s="190" t="s">
        <v>60</v>
      </c>
      <c r="H5" s="190" t="s">
        <v>61</v>
      </c>
      <c r="I5" s="194" t="s">
        <v>62</v>
      </c>
      <c r="J5" s="195"/>
      <c r="K5" s="195"/>
      <c r="L5" s="195"/>
      <c r="M5" s="195"/>
      <c r="N5" s="196"/>
      <c r="O5" s="190" t="s">
        <v>57</v>
      </c>
      <c r="P5" s="190" t="s">
        <v>58</v>
      </c>
      <c r="Q5" s="190" t="s">
        <v>59</v>
      </c>
      <c r="R5" s="190" t="s">
        <v>60</v>
      </c>
      <c r="S5" s="190" t="s">
        <v>63</v>
      </c>
    </row>
    <row r="6" ht="30" customHeight="1" spans="1:19">
      <c r="A6" s="191"/>
      <c r="B6" s="101"/>
      <c r="C6" s="116"/>
      <c r="D6" s="116"/>
      <c r="E6" s="116"/>
      <c r="F6" s="116"/>
      <c r="G6" s="116"/>
      <c r="H6" s="116"/>
      <c r="I6" s="72" t="s">
        <v>57</v>
      </c>
      <c r="J6" s="196" t="s">
        <v>64</v>
      </c>
      <c r="K6" s="196" t="s">
        <v>65</v>
      </c>
      <c r="L6" s="196" t="s">
        <v>66</v>
      </c>
      <c r="M6" s="196" t="s">
        <v>67</v>
      </c>
      <c r="N6" s="196" t="s">
        <v>68</v>
      </c>
      <c r="O6" s="198"/>
      <c r="P6" s="198"/>
      <c r="Q6" s="198"/>
      <c r="R6" s="198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2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2" t="s">
        <v>69</v>
      </c>
      <c r="B8" s="22" t="s">
        <v>70</v>
      </c>
      <c r="C8" s="80">
        <v>85335695.1</v>
      </c>
      <c r="D8" s="80">
        <v>62702449.29</v>
      </c>
      <c r="E8" s="80">
        <v>62652449.29</v>
      </c>
      <c r="F8" s="80"/>
      <c r="G8" s="80"/>
      <c r="H8" s="80"/>
      <c r="I8" s="80">
        <v>50000</v>
      </c>
      <c r="J8" s="80"/>
      <c r="K8" s="80"/>
      <c r="L8" s="80"/>
      <c r="M8" s="80"/>
      <c r="N8" s="80">
        <v>50000</v>
      </c>
      <c r="O8" s="80">
        <v>22633245.81</v>
      </c>
      <c r="P8" s="80">
        <v>22633245.81</v>
      </c>
      <c r="Q8" s="80"/>
      <c r="R8" s="80"/>
      <c r="S8" s="80"/>
    </row>
    <row r="9" ht="18" customHeight="1" spans="1:19">
      <c r="A9" s="52" t="s">
        <v>55</v>
      </c>
      <c r="B9" s="193"/>
      <c r="C9" s="80">
        <v>85335695.1</v>
      </c>
      <c r="D9" s="80">
        <v>62702449.29</v>
      </c>
      <c r="E9" s="80">
        <v>62652449.29</v>
      </c>
      <c r="F9" s="80"/>
      <c r="G9" s="80"/>
      <c r="H9" s="80"/>
      <c r="I9" s="80">
        <v>50000</v>
      </c>
      <c r="J9" s="80"/>
      <c r="K9" s="80"/>
      <c r="L9" s="80"/>
      <c r="M9" s="80"/>
      <c r="N9" s="80">
        <v>50000</v>
      </c>
      <c r="O9" s="80">
        <v>22633245.81</v>
      </c>
      <c r="P9" s="80">
        <v>22633245.81</v>
      </c>
      <c r="Q9" s="80"/>
      <c r="R9" s="80"/>
      <c r="S9" s="80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scale="28" fitToHeight="0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40"/>
  <sheetViews>
    <sheetView showGridLines="0" showZeros="0" view="pageBreakPreview" zoomScaleNormal="100" topLeftCell="A31" workbookViewId="0">
      <selection activeCell="A3" sqref="A3:B3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166666666667" customWidth="1"/>
    <col min="12" max="15" width="24.575" customWidth="1"/>
  </cols>
  <sheetData>
    <row r="1" ht="17.25" customHeight="1" spans="1:1">
      <c r="A1" s="49" t="s">
        <v>71</v>
      </c>
    </row>
    <row r="2" ht="41.25" customHeight="1" spans="1:1">
      <c r="A2" s="44" t="str">
        <f>"2026"&amp;"年部门支出预算表"</f>
        <v>2026年部门支出预算表</v>
      </c>
    </row>
    <row r="3" ht="17.25" customHeight="1" spans="1:15">
      <c r="A3" s="47" t="str">
        <f>"单位名称："&amp;"昆明市五华区退役军人事务局（本级）"</f>
        <v>单位名称：昆明市五华区退役军人事务局（本级）</v>
      </c>
      <c r="O3" s="49" t="s">
        <v>1</v>
      </c>
    </row>
    <row r="4" ht="27" customHeight="1" spans="1:15">
      <c r="A4" s="172" t="s">
        <v>72</v>
      </c>
      <c r="B4" s="172" t="s">
        <v>73</v>
      </c>
      <c r="C4" s="172" t="s">
        <v>55</v>
      </c>
      <c r="D4" s="173" t="s">
        <v>58</v>
      </c>
      <c r="E4" s="180"/>
      <c r="F4" s="181"/>
      <c r="G4" s="182" t="s">
        <v>59</v>
      </c>
      <c r="H4" s="182" t="s">
        <v>60</v>
      </c>
      <c r="I4" s="182" t="s">
        <v>74</v>
      </c>
      <c r="J4" s="173" t="s">
        <v>62</v>
      </c>
      <c r="K4" s="180"/>
      <c r="L4" s="180"/>
      <c r="M4" s="180"/>
      <c r="N4" s="184"/>
      <c r="O4" s="185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3"/>
      <c r="J5" s="176" t="s">
        <v>57</v>
      </c>
      <c r="K5" s="166" t="s">
        <v>77</v>
      </c>
      <c r="L5" s="166" t="s">
        <v>78</v>
      </c>
      <c r="M5" s="166" t="s">
        <v>79</v>
      </c>
      <c r="N5" s="166" t="s">
        <v>80</v>
      </c>
      <c r="O5" s="166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62" t="s">
        <v>85</v>
      </c>
      <c r="E6" s="62" t="s">
        <v>86</v>
      </c>
      <c r="F6" s="62" t="s">
        <v>87</v>
      </c>
      <c r="G6" s="62" t="s">
        <v>88</v>
      </c>
      <c r="H6" s="62" t="s">
        <v>89</v>
      </c>
      <c r="I6" s="62" t="s">
        <v>90</v>
      </c>
      <c r="J6" s="62" t="s">
        <v>91</v>
      </c>
      <c r="K6" s="62" t="s">
        <v>92</v>
      </c>
      <c r="L6" s="62" t="s">
        <v>93</v>
      </c>
      <c r="M6" s="62" t="s">
        <v>94</v>
      </c>
      <c r="N6" s="55" t="s">
        <v>95</v>
      </c>
      <c r="O6" s="62" t="s">
        <v>96</v>
      </c>
    </row>
    <row r="7" ht="21" customHeight="1" spans="1:15">
      <c r="A7" s="58" t="s">
        <v>97</v>
      </c>
      <c r="B7" s="58" t="s">
        <v>98</v>
      </c>
      <c r="C7" s="80">
        <v>78510026.46</v>
      </c>
      <c r="D7" s="80">
        <v>78460026.46</v>
      </c>
      <c r="E7" s="80">
        <v>3495525.52</v>
      </c>
      <c r="F7" s="80">
        <v>74964500.94</v>
      </c>
      <c r="G7" s="80"/>
      <c r="H7" s="80"/>
      <c r="I7" s="80"/>
      <c r="J7" s="80">
        <v>50000</v>
      </c>
      <c r="K7" s="80"/>
      <c r="L7" s="80"/>
      <c r="M7" s="80"/>
      <c r="N7" s="80"/>
      <c r="O7" s="80">
        <v>50000</v>
      </c>
    </row>
    <row r="8" ht="21" customHeight="1" spans="1:15">
      <c r="A8" s="177" t="s">
        <v>99</v>
      </c>
      <c r="B8" s="177" t="s">
        <v>100</v>
      </c>
      <c r="C8" s="80">
        <v>371099.52</v>
      </c>
      <c r="D8" s="80">
        <v>371099.52</v>
      </c>
      <c r="E8" s="80">
        <v>371099.52</v>
      </c>
      <c r="F8" s="80"/>
      <c r="G8" s="80"/>
      <c r="H8" s="80"/>
      <c r="I8" s="80"/>
      <c r="J8" s="80"/>
      <c r="K8" s="80"/>
      <c r="L8" s="80"/>
      <c r="M8" s="80"/>
      <c r="N8" s="80"/>
      <c r="O8" s="80"/>
    </row>
    <row r="9" ht="21" customHeight="1" spans="1:15">
      <c r="A9" s="178" t="s">
        <v>101</v>
      </c>
      <c r="B9" s="178" t="s">
        <v>102</v>
      </c>
      <c r="C9" s="80">
        <v>56400</v>
      </c>
      <c r="D9" s="80">
        <v>56400</v>
      </c>
      <c r="E9" s="80">
        <v>56400</v>
      </c>
      <c r="F9" s="80"/>
      <c r="G9" s="80"/>
      <c r="H9" s="80"/>
      <c r="I9" s="80"/>
      <c r="J9" s="80"/>
      <c r="K9" s="80"/>
      <c r="L9" s="80"/>
      <c r="M9" s="80"/>
      <c r="N9" s="80"/>
      <c r="O9" s="80"/>
    </row>
    <row r="10" ht="21" customHeight="1" spans="1:15">
      <c r="A10" s="178" t="s">
        <v>103</v>
      </c>
      <c r="B10" s="178" t="s">
        <v>104</v>
      </c>
      <c r="C10" s="80">
        <v>314699.52</v>
      </c>
      <c r="D10" s="80">
        <v>314699.52</v>
      </c>
      <c r="E10" s="80">
        <v>314699.52</v>
      </c>
      <c r="F10" s="80"/>
      <c r="G10" s="80"/>
      <c r="H10" s="80"/>
      <c r="I10" s="80"/>
      <c r="J10" s="80"/>
      <c r="K10" s="80"/>
      <c r="L10" s="80"/>
      <c r="M10" s="80"/>
      <c r="N10" s="80"/>
      <c r="O10" s="80"/>
    </row>
    <row r="11" ht="21" customHeight="1" spans="1:15">
      <c r="A11" s="177" t="s">
        <v>105</v>
      </c>
      <c r="B11" s="177" t="s">
        <v>106</v>
      </c>
      <c r="C11" s="80">
        <v>11220322.01</v>
      </c>
      <c r="D11" s="80">
        <v>11220322.01</v>
      </c>
      <c r="E11" s="80"/>
      <c r="F11" s="80">
        <v>11220322.01</v>
      </c>
      <c r="G11" s="80"/>
      <c r="H11" s="80"/>
      <c r="I11" s="80"/>
      <c r="J11" s="80"/>
      <c r="K11" s="80"/>
      <c r="L11" s="80"/>
      <c r="M11" s="80"/>
      <c r="N11" s="80"/>
      <c r="O11" s="80"/>
    </row>
    <row r="12" ht="21" customHeight="1" spans="1:15">
      <c r="A12" s="178" t="s">
        <v>107</v>
      </c>
      <c r="B12" s="178" t="s">
        <v>108</v>
      </c>
      <c r="C12" s="80">
        <v>105931.16</v>
      </c>
      <c r="D12" s="80">
        <v>105931.16</v>
      </c>
      <c r="E12" s="80"/>
      <c r="F12" s="80">
        <v>105931.16</v>
      </c>
      <c r="G12" s="80"/>
      <c r="H12" s="80"/>
      <c r="I12" s="80"/>
      <c r="J12" s="80"/>
      <c r="K12" s="80"/>
      <c r="L12" s="80"/>
      <c r="M12" s="80"/>
      <c r="N12" s="80"/>
      <c r="O12" s="80"/>
    </row>
    <row r="13" ht="21" customHeight="1" spans="1:15">
      <c r="A13" s="178" t="s">
        <v>109</v>
      </c>
      <c r="B13" s="178" t="s">
        <v>110</v>
      </c>
      <c r="C13" s="80">
        <v>2691134.4</v>
      </c>
      <c r="D13" s="80">
        <v>2691134.4</v>
      </c>
      <c r="E13" s="80"/>
      <c r="F13" s="80">
        <v>2691134.4</v>
      </c>
      <c r="G13" s="80"/>
      <c r="H13" s="80"/>
      <c r="I13" s="80"/>
      <c r="J13" s="80"/>
      <c r="K13" s="80"/>
      <c r="L13" s="80"/>
      <c r="M13" s="80"/>
      <c r="N13" s="80"/>
      <c r="O13" s="80"/>
    </row>
    <row r="14" ht="21" customHeight="1" spans="1:15">
      <c r="A14" s="178" t="s">
        <v>111</v>
      </c>
      <c r="B14" s="178" t="s">
        <v>112</v>
      </c>
      <c r="C14" s="80">
        <v>687548.75</v>
      </c>
      <c r="D14" s="80">
        <v>687548.75</v>
      </c>
      <c r="E14" s="80"/>
      <c r="F14" s="80">
        <v>687548.75</v>
      </c>
      <c r="G14" s="80"/>
      <c r="H14" s="80"/>
      <c r="I14" s="80"/>
      <c r="J14" s="80"/>
      <c r="K14" s="80"/>
      <c r="L14" s="80"/>
      <c r="M14" s="80"/>
      <c r="N14" s="80"/>
      <c r="O14" s="80"/>
    </row>
    <row r="15" ht="21" customHeight="1" spans="1:15">
      <c r="A15" s="178" t="s">
        <v>113</v>
      </c>
      <c r="B15" s="178" t="s">
        <v>114</v>
      </c>
      <c r="C15" s="80">
        <v>4177020.5</v>
      </c>
      <c r="D15" s="80">
        <v>4177020.5</v>
      </c>
      <c r="E15" s="80"/>
      <c r="F15" s="80">
        <v>4177020.5</v>
      </c>
      <c r="G15" s="80"/>
      <c r="H15" s="80"/>
      <c r="I15" s="80"/>
      <c r="J15" s="80"/>
      <c r="K15" s="80"/>
      <c r="L15" s="80"/>
      <c r="M15" s="80"/>
      <c r="N15" s="80"/>
      <c r="O15" s="80"/>
    </row>
    <row r="16" ht="21" customHeight="1" spans="1:15">
      <c r="A16" s="178" t="s">
        <v>115</v>
      </c>
      <c r="B16" s="178" t="s">
        <v>116</v>
      </c>
      <c r="C16" s="80">
        <v>55987.2</v>
      </c>
      <c r="D16" s="80">
        <v>55987.2</v>
      </c>
      <c r="E16" s="80"/>
      <c r="F16" s="80">
        <v>55987.2</v>
      </c>
      <c r="G16" s="80"/>
      <c r="H16" s="80"/>
      <c r="I16" s="80"/>
      <c r="J16" s="80"/>
      <c r="K16" s="80"/>
      <c r="L16" s="80"/>
      <c r="M16" s="80"/>
      <c r="N16" s="80"/>
      <c r="O16" s="80"/>
    </row>
    <row r="17" ht="21" customHeight="1" spans="1:15">
      <c r="A17" s="178" t="s">
        <v>117</v>
      </c>
      <c r="B17" s="178" t="s">
        <v>118</v>
      </c>
      <c r="C17" s="80">
        <v>30000</v>
      </c>
      <c r="D17" s="80">
        <v>30000</v>
      </c>
      <c r="E17" s="80"/>
      <c r="F17" s="80">
        <v>30000</v>
      </c>
      <c r="G17" s="80"/>
      <c r="H17" s="80"/>
      <c r="I17" s="80"/>
      <c r="J17" s="80"/>
      <c r="K17" s="80"/>
      <c r="L17" s="80"/>
      <c r="M17" s="80"/>
      <c r="N17" s="80"/>
      <c r="O17" s="80"/>
    </row>
    <row r="18" ht="21" customHeight="1" spans="1:15">
      <c r="A18" s="178" t="s">
        <v>119</v>
      </c>
      <c r="B18" s="178" t="s">
        <v>120</v>
      </c>
      <c r="C18" s="80">
        <v>3472700</v>
      </c>
      <c r="D18" s="80">
        <v>3472700</v>
      </c>
      <c r="E18" s="80"/>
      <c r="F18" s="80">
        <v>3472700</v>
      </c>
      <c r="G18" s="80"/>
      <c r="H18" s="80"/>
      <c r="I18" s="80"/>
      <c r="J18" s="80"/>
      <c r="K18" s="80"/>
      <c r="L18" s="80"/>
      <c r="M18" s="80"/>
      <c r="N18" s="80"/>
      <c r="O18" s="80"/>
    </row>
    <row r="19" ht="21" customHeight="1" spans="1:15">
      <c r="A19" s="177" t="s">
        <v>121</v>
      </c>
      <c r="B19" s="177" t="s">
        <v>122</v>
      </c>
      <c r="C19" s="80">
        <v>60304178.93</v>
      </c>
      <c r="D19" s="80">
        <v>60304178.93</v>
      </c>
      <c r="E19" s="80"/>
      <c r="F19" s="80">
        <v>60304178.93</v>
      </c>
      <c r="G19" s="80"/>
      <c r="H19" s="80"/>
      <c r="I19" s="80"/>
      <c r="J19" s="80"/>
      <c r="K19" s="80"/>
      <c r="L19" s="80"/>
      <c r="M19" s="80"/>
      <c r="N19" s="80"/>
      <c r="O19" s="80"/>
    </row>
    <row r="20" ht="21" customHeight="1" spans="1:15">
      <c r="A20" s="178" t="s">
        <v>123</v>
      </c>
      <c r="B20" s="178" t="s">
        <v>124</v>
      </c>
      <c r="C20" s="80">
        <v>2561200</v>
      </c>
      <c r="D20" s="80">
        <v>2561200</v>
      </c>
      <c r="E20" s="80"/>
      <c r="F20" s="80">
        <v>2561200</v>
      </c>
      <c r="G20" s="80"/>
      <c r="H20" s="80"/>
      <c r="I20" s="80"/>
      <c r="J20" s="80"/>
      <c r="K20" s="80"/>
      <c r="L20" s="80"/>
      <c r="M20" s="80"/>
      <c r="N20" s="80"/>
      <c r="O20" s="80"/>
    </row>
    <row r="21" ht="21" customHeight="1" spans="1:15">
      <c r="A21" s="178" t="s">
        <v>125</v>
      </c>
      <c r="B21" s="178" t="s">
        <v>126</v>
      </c>
      <c r="C21" s="80">
        <v>55640668.03</v>
      </c>
      <c r="D21" s="80">
        <v>55640668.03</v>
      </c>
      <c r="E21" s="80"/>
      <c r="F21" s="80">
        <v>55640668.03</v>
      </c>
      <c r="G21" s="80"/>
      <c r="H21" s="80"/>
      <c r="I21" s="80"/>
      <c r="J21" s="80"/>
      <c r="K21" s="80"/>
      <c r="L21" s="80"/>
      <c r="M21" s="80"/>
      <c r="N21" s="80"/>
      <c r="O21" s="80"/>
    </row>
    <row r="22" ht="21" customHeight="1" spans="1:15">
      <c r="A22" s="178" t="s">
        <v>127</v>
      </c>
      <c r="B22" s="178" t="s">
        <v>128</v>
      </c>
      <c r="C22" s="80">
        <v>578000</v>
      </c>
      <c r="D22" s="80">
        <v>578000</v>
      </c>
      <c r="E22" s="80"/>
      <c r="F22" s="80">
        <v>578000</v>
      </c>
      <c r="G22" s="80"/>
      <c r="H22" s="80"/>
      <c r="I22" s="80"/>
      <c r="J22" s="80"/>
      <c r="K22" s="80"/>
      <c r="L22" s="80"/>
      <c r="M22" s="80"/>
      <c r="N22" s="80"/>
      <c r="O22" s="80"/>
    </row>
    <row r="23" ht="21" customHeight="1" spans="1:15">
      <c r="A23" s="178" t="s">
        <v>129</v>
      </c>
      <c r="B23" s="178" t="s">
        <v>130</v>
      </c>
      <c r="C23" s="80">
        <v>611230.9</v>
      </c>
      <c r="D23" s="80">
        <v>611230.9</v>
      </c>
      <c r="E23" s="80"/>
      <c r="F23" s="80">
        <v>611230.9</v>
      </c>
      <c r="G23" s="80"/>
      <c r="H23" s="80"/>
      <c r="I23" s="80"/>
      <c r="J23" s="80"/>
      <c r="K23" s="80"/>
      <c r="L23" s="80"/>
      <c r="M23" s="80"/>
      <c r="N23" s="80"/>
      <c r="O23" s="80"/>
    </row>
    <row r="24" ht="21" customHeight="1" spans="1:15">
      <c r="A24" s="178" t="s">
        <v>131</v>
      </c>
      <c r="B24" s="178" t="s">
        <v>132</v>
      </c>
      <c r="C24" s="80">
        <v>913080</v>
      </c>
      <c r="D24" s="80">
        <v>913080</v>
      </c>
      <c r="E24" s="80"/>
      <c r="F24" s="80">
        <v>913080</v>
      </c>
      <c r="G24" s="80"/>
      <c r="H24" s="80"/>
      <c r="I24" s="80"/>
      <c r="J24" s="80"/>
      <c r="K24" s="80"/>
      <c r="L24" s="80"/>
      <c r="M24" s="80"/>
      <c r="N24" s="80"/>
      <c r="O24" s="80"/>
    </row>
    <row r="25" ht="21" customHeight="1" spans="1:15">
      <c r="A25" s="177" t="s">
        <v>133</v>
      </c>
      <c r="B25" s="177" t="s">
        <v>134</v>
      </c>
      <c r="C25" s="80">
        <v>6314426</v>
      </c>
      <c r="D25" s="80">
        <v>6264426</v>
      </c>
      <c r="E25" s="80">
        <v>3124426</v>
      </c>
      <c r="F25" s="80">
        <v>3140000</v>
      </c>
      <c r="G25" s="80"/>
      <c r="H25" s="80"/>
      <c r="I25" s="80"/>
      <c r="J25" s="80">
        <v>50000</v>
      </c>
      <c r="K25" s="80"/>
      <c r="L25" s="80"/>
      <c r="M25" s="80"/>
      <c r="N25" s="80"/>
      <c r="O25" s="80">
        <v>50000</v>
      </c>
    </row>
    <row r="26" ht="21" customHeight="1" spans="1:15">
      <c r="A26" s="178" t="s">
        <v>135</v>
      </c>
      <c r="B26" s="178" t="s">
        <v>136</v>
      </c>
      <c r="C26" s="80">
        <v>3214426</v>
      </c>
      <c r="D26" s="80">
        <v>3164426</v>
      </c>
      <c r="E26" s="80">
        <v>3124426</v>
      </c>
      <c r="F26" s="80">
        <v>40000</v>
      </c>
      <c r="G26" s="80"/>
      <c r="H26" s="80"/>
      <c r="I26" s="80"/>
      <c r="J26" s="80">
        <v>50000</v>
      </c>
      <c r="K26" s="80"/>
      <c r="L26" s="80"/>
      <c r="M26" s="80"/>
      <c r="N26" s="80"/>
      <c r="O26" s="80">
        <v>50000</v>
      </c>
    </row>
    <row r="27" ht="21" customHeight="1" spans="1:15">
      <c r="A27" s="178" t="s">
        <v>137</v>
      </c>
      <c r="B27" s="178" t="s">
        <v>138</v>
      </c>
      <c r="C27" s="80">
        <v>3100000</v>
      </c>
      <c r="D27" s="80">
        <v>3100000</v>
      </c>
      <c r="E27" s="80"/>
      <c r="F27" s="80">
        <v>3100000</v>
      </c>
      <c r="G27" s="80"/>
      <c r="H27" s="80"/>
      <c r="I27" s="80"/>
      <c r="J27" s="80"/>
      <c r="K27" s="80"/>
      <c r="L27" s="80"/>
      <c r="M27" s="80"/>
      <c r="N27" s="80"/>
      <c r="O27" s="80"/>
    </row>
    <row r="28" ht="21" customHeight="1" spans="1:15">
      <c r="A28" s="177" t="s">
        <v>139</v>
      </c>
      <c r="B28" s="177" t="s">
        <v>140</v>
      </c>
      <c r="C28" s="80">
        <v>300000</v>
      </c>
      <c r="D28" s="80">
        <v>300000</v>
      </c>
      <c r="E28" s="80"/>
      <c r="F28" s="80">
        <v>300000</v>
      </c>
      <c r="G28" s="80"/>
      <c r="H28" s="80"/>
      <c r="I28" s="80"/>
      <c r="J28" s="80"/>
      <c r="K28" s="80"/>
      <c r="L28" s="80"/>
      <c r="M28" s="80"/>
      <c r="N28" s="80"/>
      <c r="O28" s="80"/>
    </row>
    <row r="29" ht="21" customHeight="1" spans="1:15">
      <c r="A29" s="178" t="s">
        <v>141</v>
      </c>
      <c r="B29" s="178" t="s">
        <v>140</v>
      </c>
      <c r="C29" s="80">
        <v>300000</v>
      </c>
      <c r="D29" s="80">
        <v>300000</v>
      </c>
      <c r="E29" s="80"/>
      <c r="F29" s="80">
        <v>300000</v>
      </c>
      <c r="G29" s="80"/>
      <c r="H29" s="80"/>
      <c r="I29" s="80"/>
      <c r="J29" s="80"/>
      <c r="K29" s="80"/>
      <c r="L29" s="80"/>
      <c r="M29" s="80"/>
      <c r="N29" s="80"/>
      <c r="O29" s="80"/>
    </row>
    <row r="30" ht="21" customHeight="1" spans="1:15">
      <c r="A30" s="58" t="s">
        <v>142</v>
      </c>
      <c r="B30" s="58" t="s">
        <v>143</v>
      </c>
      <c r="C30" s="80">
        <v>6514100.64</v>
      </c>
      <c r="D30" s="80">
        <v>6514100.64</v>
      </c>
      <c r="E30" s="80">
        <v>272647.08</v>
      </c>
      <c r="F30" s="80">
        <v>6241453.56</v>
      </c>
      <c r="G30" s="80"/>
      <c r="H30" s="80"/>
      <c r="I30" s="80"/>
      <c r="J30" s="80"/>
      <c r="K30" s="80"/>
      <c r="L30" s="80"/>
      <c r="M30" s="80"/>
      <c r="N30" s="80"/>
      <c r="O30" s="80"/>
    </row>
    <row r="31" ht="21" customHeight="1" spans="1:15">
      <c r="A31" s="177" t="s">
        <v>144</v>
      </c>
      <c r="B31" s="177" t="s">
        <v>145</v>
      </c>
      <c r="C31" s="80">
        <v>272647.08</v>
      </c>
      <c r="D31" s="80">
        <v>272647.08</v>
      </c>
      <c r="E31" s="80">
        <v>272647.08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</row>
    <row r="32" ht="21" customHeight="1" spans="1:15">
      <c r="A32" s="178" t="s">
        <v>146</v>
      </c>
      <c r="B32" s="178" t="s">
        <v>147</v>
      </c>
      <c r="C32" s="80">
        <v>155158.32</v>
      </c>
      <c r="D32" s="80">
        <v>155158.32</v>
      </c>
      <c r="E32" s="80">
        <v>155158.32</v>
      </c>
      <c r="F32" s="80"/>
      <c r="G32" s="80"/>
      <c r="H32" s="80"/>
      <c r="I32" s="80"/>
      <c r="J32" s="80"/>
      <c r="K32" s="80"/>
      <c r="L32" s="80"/>
      <c r="M32" s="80"/>
      <c r="N32" s="80"/>
      <c r="O32" s="80"/>
    </row>
    <row r="33" ht="21" customHeight="1" spans="1:15">
      <c r="A33" s="178" t="s">
        <v>148</v>
      </c>
      <c r="B33" s="178" t="s">
        <v>149</v>
      </c>
      <c r="C33" s="80">
        <v>103844.52</v>
      </c>
      <c r="D33" s="80">
        <v>103844.52</v>
      </c>
      <c r="E33" s="80">
        <v>103844.52</v>
      </c>
      <c r="F33" s="80"/>
      <c r="G33" s="80"/>
      <c r="H33" s="80"/>
      <c r="I33" s="80"/>
      <c r="J33" s="80"/>
      <c r="K33" s="80"/>
      <c r="L33" s="80"/>
      <c r="M33" s="80"/>
      <c r="N33" s="80"/>
      <c r="O33" s="80"/>
    </row>
    <row r="34" ht="21" customHeight="1" spans="1:15">
      <c r="A34" s="178" t="s">
        <v>150</v>
      </c>
      <c r="B34" s="178" t="s">
        <v>151</v>
      </c>
      <c r="C34" s="80">
        <v>13644.24</v>
      </c>
      <c r="D34" s="80">
        <v>13644.24</v>
      </c>
      <c r="E34" s="80">
        <v>13644.24</v>
      </c>
      <c r="F34" s="80"/>
      <c r="G34" s="80"/>
      <c r="H34" s="80"/>
      <c r="I34" s="80"/>
      <c r="J34" s="80"/>
      <c r="K34" s="80"/>
      <c r="L34" s="80"/>
      <c r="M34" s="80"/>
      <c r="N34" s="80"/>
      <c r="O34" s="80"/>
    </row>
    <row r="35" ht="21" customHeight="1" spans="1:15">
      <c r="A35" s="177" t="s">
        <v>152</v>
      </c>
      <c r="B35" s="177" t="s">
        <v>153</v>
      </c>
      <c r="C35" s="80">
        <v>6241453.56</v>
      </c>
      <c r="D35" s="80">
        <v>6241453.56</v>
      </c>
      <c r="E35" s="80"/>
      <c r="F35" s="80">
        <v>6241453.56</v>
      </c>
      <c r="G35" s="80"/>
      <c r="H35" s="80"/>
      <c r="I35" s="80"/>
      <c r="J35" s="80"/>
      <c r="K35" s="80"/>
      <c r="L35" s="80"/>
      <c r="M35" s="80"/>
      <c r="N35" s="80"/>
      <c r="O35" s="80"/>
    </row>
    <row r="36" ht="21" customHeight="1" spans="1:15">
      <c r="A36" s="178" t="s">
        <v>154</v>
      </c>
      <c r="B36" s="178" t="s">
        <v>153</v>
      </c>
      <c r="C36" s="80">
        <v>6241453.56</v>
      </c>
      <c r="D36" s="80">
        <v>6241453.56</v>
      </c>
      <c r="E36" s="80"/>
      <c r="F36" s="80">
        <v>6241453.56</v>
      </c>
      <c r="G36" s="80"/>
      <c r="H36" s="80"/>
      <c r="I36" s="80"/>
      <c r="J36" s="80"/>
      <c r="K36" s="80"/>
      <c r="L36" s="80"/>
      <c r="M36" s="80"/>
      <c r="N36" s="80"/>
      <c r="O36" s="80"/>
    </row>
    <row r="37" ht="21" customHeight="1" spans="1:15">
      <c r="A37" s="58" t="s">
        <v>155</v>
      </c>
      <c r="B37" s="58" t="s">
        <v>156</v>
      </c>
      <c r="C37" s="80">
        <v>311568</v>
      </c>
      <c r="D37" s="80">
        <v>311568</v>
      </c>
      <c r="E37" s="80">
        <v>311568</v>
      </c>
      <c r="F37" s="80"/>
      <c r="G37" s="80"/>
      <c r="H37" s="80"/>
      <c r="I37" s="80"/>
      <c r="J37" s="80"/>
      <c r="K37" s="80"/>
      <c r="L37" s="80"/>
      <c r="M37" s="80"/>
      <c r="N37" s="80"/>
      <c r="O37" s="80"/>
    </row>
    <row r="38" ht="21" customHeight="1" spans="1:15">
      <c r="A38" s="177" t="s">
        <v>157</v>
      </c>
      <c r="B38" s="177" t="s">
        <v>158</v>
      </c>
      <c r="C38" s="80">
        <v>311568</v>
      </c>
      <c r="D38" s="80">
        <v>311568</v>
      </c>
      <c r="E38" s="80">
        <v>311568</v>
      </c>
      <c r="F38" s="80"/>
      <c r="G38" s="80"/>
      <c r="H38" s="80"/>
      <c r="I38" s="80"/>
      <c r="J38" s="80"/>
      <c r="K38" s="80"/>
      <c r="L38" s="80"/>
      <c r="M38" s="80"/>
      <c r="N38" s="80"/>
      <c r="O38" s="80"/>
    </row>
    <row r="39" ht="21" customHeight="1" spans="1:15">
      <c r="A39" s="178" t="s">
        <v>159</v>
      </c>
      <c r="B39" s="178" t="s">
        <v>160</v>
      </c>
      <c r="C39" s="80">
        <v>311568</v>
      </c>
      <c r="D39" s="80">
        <v>311568</v>
      </c>
      <c r="E39" s="80">
        <v>311568</v>
      </c>
      <c r="F39" s="80"/>
      <c r="G39" s="80"/>
      <c r="H39" s="80"/>
      <c r="I39" s="80"/>
      <c r="J39" s="80"/>
      <c r="K39" s="80"/>
      <c r="L39" s="80"/>
      <c r="M39" s="80"/>
      <c r="N39" s="80"/>
      <c r="O39" s="80"/>
    </row>
    <row r="40" ht="21" customHeight="1" spans="1:15">
      <c r="A40" s="179" t="s">
        <v>55</v>
      </c>
      <c r="B40" s="33"/>
      <c r="C40" s="80">
        <v>85335695.1</v>
      </c>
      <c r="D40" s="80">
        <v>85285695.1</v>
      </c>
      <c r="E40" s="80">
        <v>4079740.6</v>
      </c>
      <c r="F40" s="80">
        <v>81205954.5</v>
      </c>
      <c r="G40" s="80"/>
      <c r="H40" s="80"/>
      <c r="I40" s="80"/>
      <c r="J40" s="80">
        <v>50000</v>
      </c>
      <c r="K40" s="80"/>
      <c r="L40" s="80"/>
      <c r="M40" s="80"/>
      <c r="N40" s="80"/>
      <c r="O40" s="80">
        <v>50000</v>
      </c>
    </row>
  </sheetData>
  <mergeCells count="12">
    <mergeCell ref="A1:O1"/>
    <mergeCell ref="A2:O2"/>
    <mergeCell ref="A3:B3"/>
    <mergeCell ref="D4:F4"/>
    <mergeCell ref="J4:O4"/>
    <mergeCell ref="A40:B40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scale="32" fitToHeight="0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view="pageBreakPreview" zoomScaleNormal="100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5"/>
      <c r="B1" s="49"/>
      <c r="C1" s="49"/>
      <c r="D1" s="49" t="s">
        <v>161</v>
      </c>
    </row>
    <row r="2" ht="41.25" customHeight="1" spans="1:1">
      <c r="A2" s="44" t="str">
        <f>"2026"&amp;"年部门财政拨款收支预算总表"</f>
        <v>2026年部门财政拨款收支预算总表</v>
      </c>
    </row>
    <row r="3" ht="17.25" customHeight="1" spans="1:4">
      <c r="A3" s="47" t="str">
        <f>"单位名称："&amp;"昆明市五华区退役军人事务局（本级）"</f>
        <v>单位名称：昆明市五华区退役军人事务局（本级）</v>
      </c>
      <c r="B3" s="165"/>
      <c r="D3" s="49" t="s">
        <v>1</v>
      </c>
    </row>
    <row r="4" ht="17.25" customHeight="1" spans="1:4">
      <c r="A4" s="166" t="s">
        <v>2</v>
      </c>
      <c r="B4" s="167"/>
      <c r="C4" s="166" t="s">
        <v>3</v>
      </c>
      <c r="D4" s="167"/>
    </row>
    <row r="5" ht="18.75" customHeight="1" spans="1:4">
      <c r="A5" s="166" t="s">
        <v>4</v>
      </c>
      <c r="B5" s="166" t="s">
        <v>5</v>
      </c>
      <c r="C5" s="166" t="s">
        <v>6</v>
      </c>
      <c r="D5" s="166" t="s">
        <v>5</v>
      </c>
    </row>
    <row r="6" ht="16.5" customHeight="1" spans="1:4">
      <c r="A6" s="168" t="s">
        <v>162</v>
      </c>
      <c r="B6" s="80">
        <v>62652449.29</v>
      </c>
      <c r="C6" s="168" t="s">
        <v>163</v>
      </c>
      <c r="D6" s="80">
        <v>85285695.1</v>
      </c>
    </row>
    <row r="7" ht="16.5" customHeight="1" spans="1:4">
      <c r="A7" s="168" t="s">
        <v>164</v>
      </c>
      <c r="B7" s="80">
        <v>62652449.29</v>
      </c>
      <c r="C7" s="168" t="s">
        <v>165</v>
      </c>
      <c r="D7" s="80"/>
    </row>
    <row r="8" ht="16.5" customHeight="1" spans="1:4">
      <c r="A8" s="168" t="s">
        <v>166</v>
      </c>
      <c r="B8" s="80"/>
      <c r="C8" s="168" t="s">
        <v>167</v>
      </c>
      <c r="D8" s="80"/>
    </row>
    <row r="9" ht="16.5" customHeight="1" spans="1:4">
      <c r="A9" s="168" t="s">
        <v>168</v>
      </c>
      <c r="B9" s="80"/>
      <c r="C9" s="168" t="s">
        <v>169</v>
      </c>
      <c r="D9" s="80"/>
    </row>
    <row r="10" ht="16.5" customHeight="1" spans="1:4">
      <c r="A10" s="168" t="s">
        <v>170</v>
      </c>
      <c r="B10" s="80">
        <v>22633245.81</v>
      </c>
      <c r="C10" s="168" t="s">
        <v>171</v>
      </c>
      <c r="D10" s="80"/>
    </row>
    <row r="11" ht="16.5" customHeight="1" spans="1:4">
      <c r="A11" s="168" t="s">
        <v>164</v>
      </c>
      <c r="B11" s="80">
        <v>22633245.81</v>
      </c>
      <c r="C11" s="168" t="s">
        <v>172</v>
      </c>
      <c r="D11" s="80"/>
    </row>
    <row r="12" ht="16.5" customHeight="1" spans="1:4">
      <c r="A12" s="148" t="s">
        <v>166</v>
      </c>
      <c r="B12" s="80"/>
      <c r="C12" s="69" t="s">
        <v>173</v>
      </c>
      <c r="D12" s="80"/>
    </row>
    <row r="13" ht="16.5" customHeight="1" spans="1:4">
      <c r="A13" s="148" t="s">
        <v>168</v>
      </c>
      <c r="B13" s="80"/>
      <c r="C13" s="69" t="s">
        <v>174</v>
      </c>
      <c r="D13" s="80"/>
    </row>
    <row r="14" ht="16.5" customHeight="1" spans="1:4">
      <c r="A14" s="169"/>
      <c r="B14" s="80"/>
      <c r="C14" s="69" t="s">
        <v>175</v>
      </c>
      <c r="D14" s="80"/>
    </row>
    <row r="15" ht="16.5" customHeight="1" spans="1:4">
      <c r="A15" s="169"/>
      <c r="B15" s="80"/>
      <c r="C15" s="69" t="s">
        <v>176</v>
      </c>
      <c r="D15" s="80"/>
    </row>
    <row r="16" ht="16.5" customHeight="1" spans="1:4">
      <c r="A16" s="169"/>
      <c r="B16" s="80"/>
      <c r="C16" s="69" t="s">
        <v>177</v>
      </c>
      <c r="D16" s="80"/>
    </row>
    <row r="17" ht="16.5" customHeight="1" spans="1:4">
      <c r="A17" s="169"/>
      <c r="B17" s="80"/>
      <c r="C17" s="69" t="s">
        <v>178</v>
      </c>
      <c r="D17" s="80"/>
    </row>
    <row r="18" ht="16.5" customHeight="1" spans="1:4">
      <c r="A18" s="169"/>
      <c r="B18" s="80"/>
      <c r="C18" s="69" t="s">
        <v>179</v>
      </c>
      <c r="D18" s="80"/>
    </row>
    <row r="19" ht="16.5" customHeight="1" spans="1:4">
      <c r="A19" s="169"/>
      <c r="B19" s="80"/>
      <c r="C19" s="69" t="s">
        <v>180</v>
      </c>
      <c r="D19" s="80"/>
    </row>
    <row r="20" ht="16.5" customHeight="1" spans="1:4">
      <c r="A20" s="169"/>
      <c r="B20" s="80"/>
      <c r="C20" s="69" t="s">
        <v>181</v>
      </c>
      <c r="D20" s="80"/>
    </row>
    <row r="21" ht="16.5" customHeight="1" spans="1:4">
      <c r="A21" s="169"/>
      <c r="B21" s="80"/>
      <c r="C21" s="69" t="s">
        <v>182</v>
      </c>
      <c r="D21" s="80"/>
    </row>
    <row r="22" ht="16.5" customHeight="1" spans="1:4">
      <c r="A22" s="169"/>
      <c r="B22" s="80"/>
      <c r="C22" s="69" t="s">
        <v>183</v>
      </c>
      <c r="D22" s="80"/>
    </row>
    <row r="23" ht="16.5" customHeight="1" spans="1:4">
      <c r="A23" s="169"/>
      <c r="B23" s="80"/>
      <c r="C23" s="69" t="s">
        <v>184</v>
      </c>
      <c r="D23" s="80"/>
    </row>
    <row r="24" ht="16.5" customHeight="1" spans="1:4">
      <c r="A24" s="169"/>
      <c r="B24" s="80"/>
      <c r="C24" s="69" t="s">
        <v>185</v>
      </c>
      <c r="D24" s="80"/>
    </row>
    <row r="25" ht="16.5" customHeight="1" spans="1:4">
      <c r="A25" s="169"/>
      <c r="B25" s="80"/>
      <c r="C25" s="69" t="s">
        <v>186</v>
      </c>
      <c r="D25" s="80"/>
    </row>
    <row r="26" ht="16.5" customHeight="1" spans="1:4">
      <c r="A26" s="169"/>
      <c r="B26" s="80"/>
      <c r="C26" s="69" t="s">
        <v>187</v>
      </c>
      <c r="D26" s="80"/>
    </row>
    <row r="27" ht="16.5" customHeight="1" spans="1:4">
      <c r="A27" s="169"/>
      <c r="B27" s="80"/>
      <c r="C27" s="69" t="s">
        <v>188</v>
      </c>
      <c r="D27" s="80"/>
    </row>
    <row r="28" ht="16.5" customHeight="1" spans="1:4">
      <c r="A28" s="169"/>
      <c r="B28" s="80"/>
      <c r="C28" s="69" t="s">
        <v>189</v>
      </c>
      <c r="D28" s="80"/>
    </row>
    <row r="29" ht="16.5" customHeight="1" spans="1:4">
      <c r="A29" s="169"/>
      <c r="B29" s="80"/>
      <c r="C29" s="69" t="s">
        <v>190</v>
      </c>
      <c r="D29" s="80"/>
    </row>
    <row r="30" ht="16.5" customHeight="1" spans="1:4">
      <c r="A30" s="169"/>
      <c r="B30" s="80"/>
      <c r="C30" s="69" t="s">
        <v>191</v>
      </c>
      <c r="D30" s="80"/>
    </row>
    <row r="31" ht="16.5" customHeight="1" spans="1:4">
      <c r="A31" s="169"/>
      <c r="B31" s="80"/>
      <c r="C31" s="148" t="s">
        <v>192</v>
      </c>
      <c r="D31" s="80"/>
    </row>
    <row r="32" ht="16.5" customHeight="1" spans="1:4">
      <c r="A32" s="169"/>
      <c r="B32" s="80"/>
      <c r="C32" s="148" t="s">
        <v>193</v>
      </c>
      <c r="D32" s="80"/>
    </row>
    <row r="33" ht="16.5" customHeight="1" spans="1:4">
      <c r="A33" s="169"/>
      <c r="B33" s="80"/>
      <c r="C33" s="21" t="s">
        <v>194</v>
      </c>
      <c r="D33" s="80"/>
    </row>
    <row r="34" ht="15" customHeight="1" spans="1:4">
      <c r="A34" s="170" t="s">
        <v>50</v>
      </c>
      <c r="B34" s="171">
        <v>85285695.1</v>
      </c>
      <c r="C34" s="170" t="s">
        <v>51</v>
      </c>
      <c r="D34" s="171">
        <v>85285695.1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scale="71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40"/>
  <sheetViews>
    <sheetView showZeros="0" view="pageBreakPreview" zoomScaleNormal="100" workbookViewId="0">
      <selection activeCell="D17" sqref="D17"/>
    </sheetView>
  </sheetViews>
  <sheetFormatPr defaultColWidth="9.13333333333333" defaultRowHeight="14.25" customHeight="1" outlineLevelCol="6"/>
  <cols>
    <col min="1" max="1" width="20.1333333333333" customWidth="1"/>
    <col min="2" max="2" width="44" customWidth="1"/>
    <col min="3" max="7" width="24.1333333333333" customWidth="1"/>
  </cols>
  <sheetData>
    <row r="1" customHeight="1" spans="4:7">
      <c r="D1" s="139"/>
      <c r="F1" s="73"/>
      <c r="G1" s="144" t="s">
        <v>195</v>
      </c>
    </row>
    <row r="2" ht="41.25" customHeight="1" spans="1:7">
      <c r="A2" s="125" t="str">
        <f>"2026"&amp;"年一般公共预算支出预算表（按功能科目分类）"</f>
        <v>2026年一般公共预算支出预算表（按功能科目分类）</v>
      </c>
      <c r="B2" s="125"/>
      <c r="C2" s="125"/>
      <c r="D2" s="125"/>
      <c r="E2" s="125"/>
      <c r="F2" s="125"/>
      <c r="G2" s="125"/>
    </row>
    <row r="3" ht="18" customHeight="1" spans="1:7">
      <c r="A3" s="12" t="str">
        <f>"单位名称："&amp;"昆明市五华区退役军人事务局（本级）"</f>
        <v>单位名称：昆明市五华区退役军人事务局（本级）</v>
      </c>
      <c r="F3" s="122"/>
      <c r="G3" s="144" t="s">
        <v>1</v>
      </c>
    </row>
    <row r="4" ht="20.25" customHeight="1" spans="1:7">
      <c r="A4" s="160" t="s">
        <v>196</v>
      </c>
      <c r="B4" s="161"/>
      <c r="C4" s="126" t="s">
        <v>55</v>
      </c>
      <c r="D4" s="152" t="s">
        <v>75</v>
      </c>
      <c r="E4" s="37"/>
      <c r="F4" s="38"/>
      <c r="G4" s="141" t="s">
        <v>76</v>
      </c>
    </row>
    <row r="5" ht="20.25" customHeight="1" spans="1:7">
      <c r="A5" s="162" t="s">
        <v>72</v>
      </c>
      <c r="B5" s="162" t="s">
        <v>73</v>
      </c>
      <c r="C5" s="30"/>
      <c r="D5" s="132" t="s">
        <v>57</v>
      </c>
      <c r="E5" s="132" t="s">
        <v>197</v>
      </c>
      <c r="F5" s="132" t="s">
        <v>198</v>
      </c>
      <c r="G5" s="143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1" t="s">
        <v>97</v>
      </c>
      <c r="B7" s="21" t="s">
        <v>98</v>
      </c>
      <c r="C7" s="80">
        <v>78460026.46</v>
      </c>
      <c r="D7" s="80">
        <v>3495525.52</v>
      </c>
      <c r="E7" s="80">
        <v>3103338.52</v>
      </c>
      <c r="F7" s="80">
        <v>392187</v>
      </c>
      <c r="G7" s="80">
        <v>74964500.94</v>
      </c>
    </row>
    <row r="8" ht="18" customHeight="1" spans="1:7">
      <c r="A8" s="138" t="s">
        <v>99</v>
      </c>
      <c r="B8" s="138" t="s">
        <v>100</v>
      </c>
      <c r="C8" s="80">
        <v>371099.52</v>
      </c>
      <c r="D8" s="80">
        <v>371099.52</v>
      </c>
      <c r="E8" s="80">
        <v>365099.52</v>
      </c>
      <c r="F8" s="80">
        <v>6000</v>
      </c>
      <c r="G8" s="80"/>
    </row>
    <row r="9" ht="18" customHeight="1" spans="1:7">
      <c r="A9" s="163" t="s">
        <v>101</v>
      </c>
      <c r="B9" s="163" t="s">
        <v>102</v>
      </c>
      <c r="C9" s="80">
        <v>56400</v>
      </c>
      <c r="D9" s="80">
        <v>56400</v>
      </c>
      <c r="E9" s="80">
        <v>50400</v>
      </c>
      <c r="F9" s="80">
        <v>6000</v>
      </c>
      <c r="G9" s="80"/>
    </row>
    <row r="10" ht="18" customHeight="1" spans="1:7">
      <c r="A10" s="163" t="s">
        <v>103</v>
      </c>
      <c r="B10" s="163" t="s">
        <v>104</v>
      </c>
      <c r="C10" s="80">
        <v>314699.52</v>
      </c>
      <c r="D10" s="80">
        <v>314699.52</v>
      </c>
      <c r="E10" s="80">
        <v>314699.52</v>
      </c>
      <c r="F10" s="80"/>
      <c r="G10" s="80"/>
    </row>
    <row r="11" ht="18" customHeight="1" spans="1:7">
      <c r="A11" s="138" t="s">
        <v>105</v>
      </c>
      <c r="B11" s="138" t="s">
        <v>106</v>
      </c>
      <c r="C11" s="80">
        <v>11220322.01</v>
      </c>
      <c r="D11" s="80"/>
      <c r="E11" s="80"/>
      <c r="F11" s="80"/>
      <c r="G11" s="80">
        <v>11220322.01</v>
      </c>
    </row>
    <row r="12" ht="18" customHeight="1" spans="1:7">
      <c r="A12" s="163" t="s">
        <v>107</v>
      </c>
      <c r="B12" s="163" t="s">
        <v>108</v>
      </c>
      <c r="C12" s="80">
        <v>105931.16</v>
      </c>
      <c r="D12" s="80"/>
      <c r="E12" s="80"/>
      <c r="F12" s="80"/>
      <c r="G12" s="80">
        <v>105931.16</v>
      </c>
    </row>
    <row r="13" ht="18" customHeight="1" spans="1:7">
      <c r="A13" s="163" t="s">
        <v>109</v>
      </c>
      <c r="B13" s="163" t="s">
        <v>110</v>
      </c>
      <c r="C13" s="80">
        <v>2691134.4</v>
      </c>
      <c r="D13" s="80"/>
      <c r="E13" s="80"/>
      <c r="F13" s="80"/>
      <c r="G13" s="80">
        <v>2691134.4</v>
      </c>
    </row>
    <row r="14" ht="18" customHeight="1" spans="1:7">
      <c r="A14" s="163" t="s">
        <v>111</v>
      </c>
      <c r="B14" s="163" t="s">
        <v>112</v>
      </c>
      <c r="C14" s="80">
        <v>687548.75</v>
      </c>
      <c r="D14" s="80"/>
      <c r="E14" s="80"/>
      <c r="F14" s="80"/>
      <c r="G14" s="80">
        <v>687548.75</v>
      </c>
    </row>
    <row r="15" ht="18" customHeight="1" spans="1:7">
      <c r="A15" s="163" t="s">
        <v>113</v>
      </c>
      <c r="B15" s="163" t="s">
        <v>114</v>
      </c>
      <c r="C15" s="80">
        <v>4177020.5</v>
      </c>
      <c r="D15" s="80"/>
      <c r="E15" s="80"/>
      <c r="F15" s="80"/>
      <c r="G15" s="80">
        <v>4177020.5</v>
      </c>
    </row>
    <row r="16" ht="18" customHeight="1" spans="1:7">
      <c r="A16" s="163" t="s">
        <v>115</v>
      </c>
      <c r="B16" s="163" t="s">
        <v>116</v>
      </c>
      <c r="C16" s="80">
        <v>55987.2</v>
      </c>
      <c r="D16" s="80"/>
      <c r="E16" s="80"/>
      <c r="F16" s="80"/>
      <c r="G16" s="80">
        <v>55987.2</v>
      </c>
    </row>
    <row r="17" ht="18" customHeight="1" spans="1:7">
      <c r="A17" s="163" t="s">
        <v>117</v>
      </c>
      <c r="B17" s="163" t="s">
        <v>118</v>
      </c>
      <c r="C17" s="80">
        <v>30000</v>
      </c>
      <c r="D17" s="80"/>
      <c r="E17" s="80"/>
      <c r="F17" s="80"/>
      <c r="G17" s="80">
        <v>30000</v>
      </c>
    </row>
    <row r="18" ht="18" customHeight="1" spans="1:7">
      <c r="A18" s="163" t="s">
        <v>119</v>
      </c>
      <c r="B18" s="163" t="s">
        <v>120</v>
      </c>
      <c r="C18" s="80">
        <v>3472700</v>
      </c>
      <c r="D18" s="80"/>
      <c r="E18" s="80"/>
      <c r="F18" s="80"/>
      <c r="G18" s="80">
        <v>3472700</v>
      </c>
    </row>
    <row r="19" ht="18" customHeight="1" spans="1:7">
      <c r="A19" s="138" t="s">
        <v>121</v>
      </c>
      <c r="B19" s="138" t="s">
        <v>122</v>
      </c>
      <c r="C19" s="80">
        <v>60304178.93</v>
      </c>
      <c r="D19" s="80"/>
      <c r="E19" s="80"/>
      <c r="F19" s="80"/>
      <c r="G19" s="80">
        <v>60304178.93</v>
      </c>
    </row>
    <row r="20" ht="18" customHeight="1" spans="1:7">
      <c r="A20" s="163" t="s">
        <v>123</v>
      </c>
      <c r="B20" s="163" t="s">
        <v>124</v>
      </c>
      <c r="C20" s="80">
        <v>2561200</v>
      </c>
      <c r="D20" s="80"/>
      <c r="E20" s="80"/>
      <c r="F20" s="80"/>
      <c r="G20" s="80">
        <v>2561200</v>
      </c>
    </row>
    <row r="21" ht="18" customHeight="1" spans="1:7">
      <c r="A21" s="163" t="s">
        <v>125</v>
      </c>
      <c r="B21" s="163" t="s">
        <v>126</v>
      </c>
      <c r="C21" s="80">
        <v>55640668.03</v>
      </c>
      <c r="D21" s="80"/>
      <c r="E21" s="80"/>
      <c r="F21" s="80"/>
      <c r="G21" s="80">
        <v>55640668.03</v>
      </c>
    </row>
    <row r="22" ht="18" customHeight="1" spans="1:7">
      <c r="A22" s="163" t="s">
        <v>127</v>
      </c>
      <c r="B22" s="163" t="s">
        <v>128</v>
      </c>
      <c r="C22" s="80">
        <v>578000</v>
      </c>
      <c r="D22" s="80"/>
      <c r="E22" s="80"/>
      <c r="F22" s="80"/>
      <c r="G22" s="80">
        <v>578000</v>
      </c>
    </row>
    <row r="23" ht="18" customHeight="1" spans="1:7">
      <c r="A23" s="163" t="s">
        <v>129</v>
      </c>
      <c r="B23" s="163" t="s">
        <v>130</v>
      </c>
      <c r="C23" s="80">
        <v>611230.9</v>
      </c>
      <c r="D23" s="80"/>
      <c r="E23" s="80"/>
      <c r="F23" s="80"/>
      <c r="G23" s="80">
        <v>611230.9</v>
      </c>
    </row>
    <row r="24" ht="18" customHeight="1" spans="1:7">
      <c r="A24" s="163" t="s">
        <v>131</v>
      </c>
      <c r="B24" s="163" t="s">
        <v>132</v>
      </c>
      <c r="C24" s="80">
        <v>913080</v>
      </c>
      <c r="D24" s="80"/>
      <c r="E24" s="80"/>
      <c r="F24" s="80"/>
      <c r="G24" s="80">
        <v>913080</v>
      </c>
    </row>
    <row r="25" ht="18" customHeight="1" spans="1:7">
      <c r="A25" s="138" t="s">
        <v>133</v>
      </c>
      <c r="B25" s="138" t="s">
        <v>134</v>
      </c>
      <c r="C25" s="80">
        <v>6264426</v>
      </c>
      <c r="D25" s="80">
        <v>3124426</v>
      </c>
      <c r="E25" s="80">
        <v>2738239</v>
      </c>
      <c r="F25" s="80">
        <v>386187</v>
      </c>
      <c r="G25" s="80">
        <v>3140000</v>
      </c>
    </row>
    <row r="26" ht="18" customHeight="1" spans="1:7">
      <c r="A26" s="163" t="s">
        <v>135</v>
      </c>
      <c r="B26" s="163" t="s">
        <v>136</v>
      </c>
      <c r="C26" s="80">
        <v>3164426</v>
      </c>
      <c r="D26" s="80">
        <v>3124426</v>
      </c>
      <c r="E26" s="80">
        <v>2738239</v>
      </c>
      <c r="F26" s="80">
        <v>386187</v>
      </c>
      <c r="G26" s="80">
        <v>40000</v>
      </c>
    </row>
    <row r="27" ht="18" customHeight="1" spans="1:7">
      <c r="A27" s="163" t="s">
        <v>137</v>
      </c>
      <c r="B27" s="163" t="s">
        <v>138</v>
      </c>
      <c r="C27" s="80">
        <v>3100000</v>
      </c>
      <c r="D27" s="80"/>
      <c r="E27" s="80"/>
      <c r="F27" s="80"/>
      <c r="G27" s="80">
        <v>3100000</v>
      </c>
    </row>
    <row r="28" ht="18" customHeight="1" spans="1:7">
      <c r="A28" s="138" t="s">
        <v>139</v>
      </c>
      <c r="B28" s="138" t="s">
        <v>140</v>
      </c>
      <c r="C28" s="80">
        <v>300000</v>
      </c>
      <c r="D28" s="80"/>
      <c r="E28" s="80"/>
      <c r="F28" s="80"/>
      <c r="G28" s="80">
        <v>300000</v>
      </c>
    </row>
    <row r="29" ht="18" customHeight="1" spans="1:7">
      <c r="A29" s="163" t="s">
        <v>141</v>
      </c>
      <c r="B29" s="163" t="s">
        <v>140</v>
      </c>
      <c r="C29" s="80">
        <v>300000</v>
      </c>
      <c r="D29" s="80"/>
      <c r="E29" s="80"/>
      <c r="F29" s="80"/>
      <c r="G29" s="80">
        <v>300000</v>
      </c>
    </row>
    <row r="30" ht="18" customHeight="1" spans="1:7">
      <c r="A30" s="21" t="s">
        <v>142</v>
      </c>
      <c r="B30" s="21" t="s">
        <v>143</v>
      </c>
      <c r="C30" s="80">
        <v>6514100.64</v>
      </c>
      <c r="D30" s="80">
        <v>272647.08</v>
      </c>
      <c r="E30" s="80">
        <v>272647.08</v>
      </c>
      <c r="F30" s="80"/>
      <c r="G30" s="80">
        <v>6241453.56</v>
      </c>
    </row>
    <row r="31" ht="18" customHeight="1" spans="1:7">
      <c r="A31" s="138" t="s">
        <v>144</v>
      </c>
      <c r="B31" s="138" t="s">
        <v>145</v>
      </c>
      <c r="C31" s="80">
        <v>272647.08</v>
      </c>
      <c r="D31" s="80">
        <v>272647.08</v>
      </c>
      <c r="E31" s="80">
        <v>272647.08</v>
      </c>
      <c r="F31" s="80"/>
      <c r="G31" s="80"/>
    </row>
    <row r="32" ht="18" customHeight="1" spans="1:7">
      <c r="A32" s="163" t="s">
        <v>146</v>
      </c>
      <c r="B32" s="163" t="s">
        <v>147</v>
      </c>
      <c r="C32" s="80">
        <v>155158.32</v>
      </c>
      <c r="D32" s="80">
        <v>155158.32</v>
      </c>
      <c r="E32" s="80">
        <v>155158.32</v>
      </c>
      <c r="F32" s="80"/>
      <c r="G32" s="80"/>
    </row>
    <row r="33" ht="18" customHeight="1" spans="1:7">
      <c r="A33" s="163" t="s">
        <v>148</v>
      </c>
      <c r="B33" s="163" t="s">
        <v>149</v>
      </c>
      <c r="C33" s="80">
        <v>103844.52</v>
      </c>
      <c r="D33" s="80">
        <v>103844.52</v>
      </c>
      <c r="E33" s="80">
        <v>103844.52</v>
      </c>
      <c r="F33" s="80"/>
      <c r="G33" s="80"/>
    </row>
    <row r="34" ht="18" customHeight="1" spans="1:7">
      <c r="A34" s="163" t="s">
        <v>150</v>
      </c>
      <c r="B34" s="163" t="s">
        <v>151</v>
      </c>
      <c r="C34" s="80">
        <v>13644.24</v>
      </c>
      <c r="D34" s="80">
        <v>13644.24</v>
      </c>
      <c r="E34" s="80">
        <v>13644.24</v>
      </c>
      <c r="F34" s="80"/>
      <c r="G34" s="80"/>
    </row>
    <row r="35" ht="18" customHeight="1" spans="1:7">
      <c r="A35" s="138" t="s">
        <v>152</v>
      </c>
      <c r="B35" s="138" t="s">
        <v>153</v>
      </c>
      <c r="C35" s="80">
        <v>6241453.56</v>
      </c>
      <c r="D35" s="80"/>
      <c r="E35" s="80"/>
      <c r="F35" s="80"/>
      <c r="G35" s="80">
        <v>6241453.56</v>
      </c>
    </row>
    <row r="36" ht="18" customHeight="1" spans="1:7">
      <c r="A36" s="163" t="s">
        <v>154</v>
      </c>
      <c r="B36" s="163" t="s">
        <v>153</v>
      </c>
      <c r="C36" s="80">
        <v>6241453.56</v>
      </c>
      <c r="D36" s="80"/>
      <c r="E36" s="80"/>
      <c r="F36" s="80"/>
      <c r="G36" s="80">
        <v>6241453.56</v>
      </c>
    </row>
    <row r="37" ht="18" customHeight="1" spans="1:7">
      <c r="A37" s="21" t="s">
        <v>155</v>
      </c>
      <c r="B37" s="21" t="s">
        <v>156</v>
      </c>
      <c r="C37" s="80">
        <v>311568</v>
      </c>
      <c r="D37" s="80">
        <v>311568</v>
      </c>
      <c r="E37" s="80">
        <v>311568</v>
      </c>
      <c r="F37" s="80"/>
      <c r="G37" s="80"/>
    </row>
    <row r="38" ht="18" customHeight="1" spans="1:7">
      <c r="A38" s="138" t="s">
        <v>157</v>
      </c>
      <c r="B38" s="138" t="s">
        <v>158</v>
      </c>
      <c r="C38" s="80">
        <v>311568</v>
      </c>
      <c r="D38" s="80">
        <v>311568</v>
      </c>
      <c r="E38" s="80">
        <v>311568</v>
      </c>
      <c r="F38" s="80"/>
      <c r="G38" s="80"/>
    </row>
    <row r="39" ht="18" customHeight="1" spans="1:7">
      <c r="A39" s="163" t="s">
        <v>159</v>
      </c>
      <c r="B39" s="163" t="s">
        <v>160</v>
      </c>
      <c r="C39" s="80">
        <v>311568</v>
      </c>
      <c r="D39" s="80">
        <v>311568</v>
      </c>
      <c r="E39" s="80">
        <v>311568</v>
      </c>
      <c r="F39" s="80"/>
      <c r="G39" s="80"/>
    </row>
    <row r="40" ht="18" customHeight="1" spans="1:7">
      <c r="A40" s="79" t="s">
        <v>199</v>
      </c>
      <c r="B40" s="164" t="s">
        <v>199</v>
      </c>
      <c r="C40" s="80">
        <v>85285695.1</v>
      </c>
      <c r="D40" s="80">
        <v>4079740.6</v>
      </c>
      <c r="E40" s="80">
        <v>3687553.6</v>
      </c>
      <c r="F40" s="80">
        <v>392187</v>
      </c>
      <c r="G40" s="80">
        <v>81205954.5</v>
      </c>
    </row>
  </sheetData>
  <autoFilter ref="A1:G40">
    <extLst/>
  </autoFilter>
  <mergeCells count="6">
    <mergeCell ref="A2:G2"/>
    <mergeCell ref="A4:B4"/>
    <mergeCell ref="D4:F4"/>
    <mergeCell ref="A40:B40"/>
    <mergeCell ref="C4:C5"/>
    <mergeCell ref="G4:G5"/>
  </mergeCells>
  <printOptions horizontalCentered="1"/>
  <pageMargins left="0.37" right="0.37" top="0.56" bottom="0.56" header="0.48" footer="0.48"/>
  <pageSetup paperSize="9" scale="6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C11" sqref="C11"/>
    </sheetView>
  </sheetViews>
  <sheetFormatPr defaultColWidth="10.4166666666667" defaultRowHeight="14.25" customHeight="1" outlineLevelRow="7" outlineLevelCol="5"/>
  <cols>
    <col min="1" max="6" width="28.1333333333333" customWidth="1"/>
  </cols>
  <sheetData>
    <row r="1" customHeight="1" spans="1:6">
      <c r="A1" s="46"/>
      <c r="B1" s="46"/>
      <c r="C1" s="46"/>
      <c r="D1" s="46"/>
      <c r="E1" s="45"/>
      <c r="F1" s="159" t="s">
        <v>200</v>
      </c>
    </row>
    <row r="2" ht="41.25" customHeight="1" spans="1:6">
      <c r="A2" s="156" t="str">
        <f>"2026"&amp;"年一般公共预算“三公”经费支出预算表"</f>
        <v>2026年一般公共预算“三公”经费支出预算表</v>
      </c>
      <c r="B2" s="46"/>
      <c r="C2" s="46"/>
      <c r="D2" s="46"/>
      <c r="E2" s="45"/>
      <c r="F2" s="46"/>
    </row>
    <row r="3" customHeight="1" spans="1:6">
      <c r="A3" s="112" t="str">
        <f>"单位名称："&amp;"昆明市五华区退役军人事务局（本级）"</f>
        <v>单位名称：昆明市五华区退役军人事务局（本级）</v>
      </c>
      <c r="B3" s="157"/>
      <c r="D3" s="46"/>
      <c r="E3" s="45"/>
      <c r="F3" s="66" t="s">
        <v>1</v>
      </c>
    </row>
    <row r="4" ht="27" customHeight="1" spans="1:6">
      <c r="A4" s="50" t="s">
        <v>201</v>
      </c>
      <c r="B4" s="50" t="s">
        <v>202</v>
      </c>
      <c r="C4" s="52" t="s">
        <v>203</v>
      </c>
      <c r="D4" s="50"/>
      <c r="E4" s="51"/>
      <c r="F4" s="50" t="s">
        <v>204</v>
      </c>
    </row>
    <row r="5" ht="28.5" customHeight="1" spans="1:6">
      <c r="A5" s="158"/>
      <c r="B5" s="54"/>
      <c r="C5" s="51" t="s">
        <v>57</v>
      </c>
      <c r="D5" s="51" t="s">
        <v>205</v>
      </c>
      <c r="E5" s="51" t="s">
        <v>206</v>
      </c>
      <c r="F5" s="53"/>
    </row>
    <row r="6" ht="17.25" customHeight="1" spans="1:6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</row>
    <row r="7" ht="17.25" customHeight="1" spans="1:6">
      <c r="A7" s="80"/>
      <c r="B7" s="80"/>
      <c r="C7" s="80"/>
      <c r="D7" s="80"/>
      <c r="E7" s="80"/>
      <c r="F7" s="80"/>
    </row>
    <row r="8" customHeight="1" spans="1:1">
      <c r="A8" t="s">
        <v>207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scale="68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49"/>
  <sheetViews>
    <sheetView showZeros="0" view="pageBreakPreview" zoomScaleNormal="100" workbookViewId="0">
      <selection activeCell="A3" sqref="A3:H3"/>
    </sheetView>
  </sheetViews>
  <sheetFormatPr defaultColWidth="9.13333333333333" defaultRowHeight="14.25" customHeight="1"/>
  <cols>
    <col min="1" max="2" width="32.8583333333333" customWidth="1"/>
    <col min="3" max="3" width="20.7083333333333" customWidth="1"/>
    <col min="4" max="4" width="31.2833333333333" customWidth="1"/>
    <col min="5" max="5" width="10.1333333333333" customWidth="1"/>
    <col min="6" max="6" width="32.6333333333333" customWidth="1"/>
    <col min="7" max="7" width="10.2833333333333" customWidth="1"/>
    <col min="8" max="8" width="31" customWidth="1"/>
    <col min="9" max="24" width="18.7083333333333" customWidth="1"/>
  </cols>
  <sheetData>
    <row r="1" ht="13.5" customHeight="1" spans="2:24">
      <c r="B1" s="139"/>
      <c r="C1" s="145"/>
      <c r="E1" s="150"/>
      <c r="F1" s="150"/>
      <c r="G1" s="150"/>
      <c r="H1" s="150"/>
      <c r="I1" s="85"/>
      <c r="J1" s="85"/>
      <c r="K1" s="85"/>
      <c r="L1" s="85"/>
      <c r="M1" s="85"/>
      <c r="N1" s="85"/>
      <c r="R1" s="85"/>
      <c r="V1" s="145"/>
      <c r="X1" s="34" t="s">
        <v>208</v>
      </c>
    </row>
    <row r="2" ht="45.75" customHeight="1" spans="1:24">
      <c r="A2" s="70" t="str">
        <f>"2026"&amp;"年部门基本支出预算表"</f>
        <v>2026年部门基本支出预算表</v>
      </c>
      <c r="B2" s="11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11"/>
      <c r="P2" s="11"/>
      <c r="Q2" s="11"/>
      <c r="R2" s="70"/>
      <c r="S2" s="70"/>
      <c r="T2" s="70"/>
      <c r="U2" s="70"/>
      <c r="V2" s="70"/>
      <c r="W2" s="70"/>
      <c r="X2" s="70"/>
    </row>
    <row r="3" ht="18.75" customHeight="1" spans="1:24">
      <c r="A3" s="12" t="str">
        <f>"单位名称："&amp;"昆明市五华区退役军人事务局（本级）"</f>
        <v>单位名称：昆明市五华区退役军人事务局（本级）</v>
      </c>
      <c r="B3" s="13"/>
      <c r="C3" s="146"/>
      <c r="D3" s="146"/>
      <c r="E3" s="146"/>
      <c r="F3" s="146"/>
      <c r="G3" s="146"/>
      <c r="H3" s="146"/>
      <c r="I3" s="86"/>
      <c r="J3" s="86"/>
      <c r="K3" s="86"/>
      <c r="L3" s="86"/>
      <c r="M3" s="86"/>
      <c r="N3" s="86"/>
      <c r="O3" s="27"/>
      <c r="P3" s="27"/>
      <c r="Q3" s="27"/>
      <c r="R3" s="86"/>
      <c r="V3" s="145"/>
      <c r="X3" s="34" t="s">
        <v>1</v>
      </c>
    </row>
    <row r="4" ht="18" customHeight="1" spans="1:24">
      <c r="A4" s="14" t="s">
        <v>209</v>
      </c>
      <c r="B4" s="14" t="s">
        <v>210</v>
      </c>
      <c r="C4" s="14" t="s">
        <v>211</v>
      </c>
      <c r="D4" s="14" t="s">
        <v>212</v>
      </c>
      <c r="E4" s="14" t="s">
        <v>213</v>
      </c>
      <c r="F4" s="14" t="s">
        <v>214</v>
      </c>
      <c r="G4" s="14" t="s">
        <v>215</v>
      </c>
      <c r="H4" s="14" t="s">
        <v>216</v>
      </c>
      <c r="I4" s="152" t="s">
        <v>217</v>
      </c>
      <c r="J4" s="82" t="s">
        <v>217</v>
      </c>
      <c r="K4" s="82"/>
      <c r="L4" s="82"/>
      <c r="M4" s="82"/>
      <c r="N4" s="82"/>
      <c r="O4" s="37"/>
      <c r="P4" s="37"/>
      <c r="Q4" s="37"/>
      <c r="R4" s="104" t="s">
        <v>61</v>
      </c>
      <c r="S4" s="82" t="s">
        <v>62</v>
      </c>
      <c r="T4" s="82"/>
      <c r="U4" s="82"/>
      <c r="V4" s="82"/>
      <c r="W4" s="82"/>
      <c r="X4" s="83"/>
    </row>
    <row r="5" ht="18" customHeight="1" spans="1:24">
      <c r="A5" s="16"/>
      <c r="B5" s="29"/>
      <c r="C5" s="128"/>
      <c r="D5" s="16"/>
      <c r="E5" s="16"/>
      <c r="F5" s="16"/>
      <c r="G5" s="16"/>
      <c r="H5" s="16"/>
      <c r="I5" s="126" t="s">
        <v>218</v>
      </c>
      <c r="J5" s="152" t="s">
        <v>58</v>
      </c>
      <c r="K5" s="82"/>
      <c r="L5" s="82"/>
      <c r="M5" s="82"/>
      <c r="N5" s="83"/>
      <c r="O5" s="36" t="s">
        <v>219</v>
      </c>
      <c r="P5" s="37"/>
      <c r="Q5" s="38"/>
      <c r="R5" s="14" t="s">
        <v>61</v>
      </c>
      <c r="S5" s="152" t="s">
        <v>62</v>
      </c>
      <c r="T5" s="104" t="s">
        <v>64</v>
      </c>
      <c r="U5" s="82" t="s">
        <v>62</v>
      </c>
      <c r="V5" s="104" t="s">
        <v>66</v>
      </c>
      <c r="W5" s="104" t="s">
        <v>67</v>
      </c>
      <c r="X5" s="155" t="s">
        <v>68</v>
      </c>
    </row>
    <row r="6" ht="19.5" customHeight="1" spans="1:24">
      <c r="A6" s="29"/>
      <c r="B6" s="29"/>
      <c r="C6" s="29"/>
      <c r="D6" s="29"/>
      <c r="E6" s="29"/>
      <c r="F6" s="29"/>
      <c r="G6" s="29"/>
      <c r="H6" s="29"/>
      <c r="I6" s="29"/>
      <c r="J6" s="153" t="s">
        <v>220</v>
      </c>
      <c r="K6" s="14" t="s">
        <v>221</v>
      </c>
      <c r="L6" s="14" t="s">
        <v>222</v>
      </c>
      <c r="M6" s="14" t="s">
        <v>223</v>
      </c>
      <c r="N6" s="14" t="s">
        <v>224</v>
      </c>
      <c r="O6" s="14" t="s">
        <v>58</v>
      </c>
      <c r="P6" s="14" t="s">
        <v>59</v>
      </c>
      <c r="Q6" s="14" t="s">
        <v>60</v>
      </c>
      <c r="R6" s="29"/>
      <c r="S6" s="14" t="s">
        <v>57</v>
      </c>
      <c r="T6" s="14" t="s">
        <v>64</v>
      </c>
      <c r="U6" s="14" t="s">
        <v>225</v>
      </c>
      <c r="V6" s="14" t="s">
        <v>66</v>
      </c>
      <c r="W6" s="14" t="s">
        <v>67</v>
      </c>
      <c r="X6" s="14" t="s">
        <v>68</v>
      </c>
    </row>
    <row r="7" ht="37.5" customHeight="1" spans="1:24">
      <c r="A7" s="147"/>
      <c r="B7" s="30"/>
      <c r="C7" s="147"/>
      <c r="D7" s="147"/>
      <c r="E7" s="147"/>
      <c r="F7" s="147"/>
      <c r="G7" s="147"/>
      <c r="H7" s="147"/>
      <c r="I7" s="147"/>
      <c r="J7" s="154" t="s">
        <v>57</v>
      </c>
      <c r="K7" s="18" t="s">
        <v>226</v>
      </c>
      <c r="L7" s="18" t="s">
        <v>222</v>
      </c>
      <c r="M7" s="18" t="s">
        <v>223</v>
      </c>
      <c r="N7" s="18" t="s">
        <v>224</v>
      </c>
      <c r="O7" s="18" t="s">
        <v>222</v>
      </c>
      <c r="P7" s="18" t="s">
        <v>223</v>
      </c>
      <c r="Q7" s="18" t="s">
        <v>224</v>
      </c>
      <c r="R7" s="18" t="s">
        <v>61</v>
      </c>
      <c r="S7" s="18" t="s">
        <v>57</v>
      </c>
      <c r="T7" s="18" t="s">
        <v>64</v>
      </c>
      <c r="U7" s="18" t="s">
        <v>225</v>
      </c>
      <c r="V7" s="18" t="s">
        <v>66</v>
      </c>
      <c r="W7" s="18" t="s">
        <v>67</v>
      </c>
      <c r="X7" s="18" t="s">
        <v>68</v>
      </c>
    </row>
    <row r="8" customHeight="1" spans="1:24">
      <c r="A8" s="39">
        <v>1</v>
      </c>
      <c r="B8" s="39">
        <v>2</v>
      </c>
      <c r="C8" s="39">
        <v>3</v>
      </c>
      <c r="D8" s="39">
        <v>4</v>
      </c>
      <c r="E8" s="39">
        <v>5</v>
      </c>
      <c r="F8" s="39">
        <v>6</v>
      </c>
      <c r="G8" s="39">
        <v>7</v>
      </c>
      <c r="H8" s="39">
        <v>8</v>
      </c>
      <c r="I8" s="39">
        <v>9</v>
      </c>
      <c r="J8" s="39">
        <v>10</v>
      </c>
      <c r="K8" s="39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39">
        <v>21</v>
      </c>
      <c r="V8" s="39">
        <v>22</v>
      </c>
      <c r="W8" s="39">
        <v>23</v>
      </c>
      <c r="X8" s="39">
        <v>24</v>
      </c>
    </row>
    <row r="9" ht="20.25" customHeight="1" spans="1:24">
      <c r="A9" s="148" t="s">
        <v>70</v>
      </c>
      <c r="B9" s="148" t="s">
        <v>70</v>
      </c>
      <c r="C9" s="148" t="s">
        <v>227</v>
      </c>
      <c r="D9" s="148" t="s">
        <v>228</v>
      </c>
      <c r="E9" s="148" t="s">
        <v>135</v>
      </c>
      <c r="F9" s="148" t="s">
        <v>136</v>
      </c>
      <c r="G9" s="148" t="s">
        <v>229</v>
      </c>
      <c r="H9" s="148" t="s">
        <v>230</v>
      </c>
      <c r="I9" s="80">
        <v>517404</v>
      </c>
      <c r="J9" s="80">
        <v>517404</v>
      </c>
      <c r="K9" s="80"/>
      <c r="L9" s="80"/>
      <c r="M9" s="80">
        <v>517404</v>
      </c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</row>
    <row r="10" ht="20.25" customHeight="1" spans="1:24">
      <c r="A10" s="148" t="s">
        <v>70</v>
      </c>
      <c r="B10" s="148" t="s">
        <v>70</v>
      </c>
      <c r="C10" s="148" t="s">
        <v>227</v>
      </c>
      <c r="D10" s="148" t="s">
        <v>228</v>
      </c>
      <c r="E10" s="148" t="s">
        <v>135</v>
      </c>
      <c r="F10" s="148" t="s">
        <v>136</v>
      </c>
      <c r="G10" s="148" t="s">
        <v>231</v>
      </c>
      <c r="H10" s="148" t="s">
        <v>232</v>
      </c>
      <c r="I10" s="80">
        <v>598632</v>
      </c>
      <c r="J10" s="80">
        <v>598632</v>
      </c>
      <c r="K10" s="6"/>
      <c r="L10" s="6"/>
      <c r="M10" s="80">
        <v>598632</v>
      </c>
      <c r="N10" s="6"/>
      <c r="O10" s="80"/>
      <c r="P10" s="80"/>
      <c r="Q10" s="80"/>
      <c r="R10" s="80"/>
      <c r="S10" s="80"/>
      <c r="T10" s="80"/>
      <c r="U10" s="80"/>
      <c r="V10" s="80"/>
      <c r="W10" s="80"/>
      <c r="X10" s="80"/>
    </row>
    <row r="11" ht="20.25" customHeight="1" spans="1:24">
      <c r="A11" s="148" t="s">
        <v>70</v>
      </c>
      <c r="B11" s="148" t="s">
        <v>70</v>
      </c>
      <c r="C11" s="148" t="s">
        <v>227</v>
      </c>
      <c r="D11" s="148" t="s">
        <v>228</v>
      </c>
      <c r="E11" s="148" t="s">
        <v>135</v>
      </c>
      <c r="F11" s="148" t="s">
        <v>136</v>
      </c>
      <c r="G11" s="148" t="s">
        <v>233</v>
      </c>
      <c r="H11" s="148" t="s">
        <v>234</v>
      </c>
      <c r="I11" s="80">
        <v>43117</v>
      </c>
      <c r="J11" s="80">
        <v>43117</v>
      </c>
      <c r="K11" s="6"/>
      <c r="L11" s="6"/>
      <c r="M11" s="80">
        <v>43117</v>
      </c>
      <c r="N11" s="6"/>
      <c r="O11" s="80"/>
      <c r="P11" s="80"/>
      <c r="Q11" s="80"/>
      <c r="R11" s="80"/>
      <c r="S11" s="80"/>
      <c r="T11" s="80"/>
      <c r="U11" s="80"/>
      <c r="V11" s="80"/>
      <c r="W11" s="80"/>
      <c r="X11" s="80"/>
    </row>
    <row r="12" ht="20.25" customHeight="1" spans="1:24">
      <c r="A12" s="148" t="s">
        <v>70</v>
      </c>
      <c r="B12" s="148" t="s">
        <v>70</v>
      </c>
      <c r="C12" s="148" t="s">
        <v>235</v>
      </c>
      <c r="D12" s="148" t="s">
        <v>236</v>
      </c>
      <c r="E12" s="148" t="s">
        <v>135</v>
      </c>
      <c r="F12" s="148" t="s">
        <v>136</v>
      </c>
      <c r="G12" s="148" t="s">
        <v>229</v>
      </c>
      <c r="H12" s="148" t="s">
        <v>230</v>
      </c>
      <c r="I12" s="80">
        <v>361644</v>
      </c>
      <c r="J12" s="80">
        <v>361644</v>
      </c>
      <c r="K12" s="6"/>
      <c r="L12" s="6"/>
      <c r="M12" s="80">
        <v>361644</v>
      </c>
      <c r="N12" s="6"/>
      <c r="O12" s="80"/>
      <c r="P12" s="80"/>
      <c r="Q12" s="80"/>
      <c r="R12" s="80"/>
      <c r="S12" s="80"/>
      <c r="T12" s="80"/>
      <c r="U12" s="80"/>
      <c r="V12" s="80"/>
      <c r="W12" s="80"/>
      <c r="X12" s="80"/>
    </row>
    <row r="13" ht="20.25" customHeight="1" spans="1:24">
      <c r="A13" s="148" t="s">
        <v>70</v>
      </c>
      <c r="B13" s="148" t="s">
        <v>70</v>
      </c>
      <c r="C13" s="148" t="s">
        <v>235</v>
      </c>
      <c r="D13" s="148" t="s">
        <v>236</v>
      </c>
      <c r="E13" s="148" t="s">
        <v>135</v>
      </c>
      <c r="F13" s="148" t="s">
        <v>136</v>
      </c>
      <c r="G13" s="148" t="s">
        <v>231</v>
      </c>
      <c r="H13" s="148" t="s">
        <v>232</v>
      </c>
      <c r="I13" s="80">
        <v>153924</v>
      </c>
      <c r="J13" s="80">
        <v>153924</v>
      </c>
      <c r="K13" s="6"/>
      <c r="L13" s="6"/>
      <c r="M13" s="80">
        <v>153924</v>
      </c>
      <c r="N13" s="6"/>
      <c r="O13" s="80"/>
      <c r="P13" s="80"/>
      <c r="Q13" s="80"/>
      <c r="R13" s="80"/>
      <c r="S13" s="80"/>
      <c r="T13" s="80"/>
      <c r="U13" s="80"/>
      <c r="V13" s="80"/>
      <c r="W13" s="80"/>
      <c r="X13" s="80"/>
    </row>
    <row r="14" ht="20.25" customHeight="1" spans="1:24">
      <c r="A14" s="148" t="s">
        <v>70</v>
      </c>
      <c r="B14" s="148" t="s">
        <v>70</v>
      </c>
      <c r="C14" s="148" t="s">
        <v>235</v>
      </c>
      <c r="D14" s="148" t="s">
        <v>236</v>
      </c>
      <c r="E14" s="148" t="s">
        <v>135</v>
      </c>
      <c r="F14" s="148" t="s">
        <v>136</v>
      </c>
      <c r="G14" s="148" t="s">
        <v>233</v>
      </c>
      <c r="H14" s="148" t="s">
        <v>234</v>
      </c>
      <c r="I14" s="80">
        <v>30137</v>
      </c>
      <c r="J14" s="80">
        <v>30137</v>
      </c>
      <c r="K14" s="6"/>
      <c r="L14" s="6"/>
      <c r="M14" s="80">
        <v>30137</v>
      </c>
      <c r="N14" s="6"/>
      <c r="O14" s="80"/>
      <c r="P14" s="80"/>
      <c r="Q14" s="80"/>
      <c r="R14" s="80"/>
      <c r="S14" s="80"/>
      <c r="T14" s="80"/>
      <c r="U14" s="80"/>
      <c r="V14" s="80"/>
      <c r="W14" s="80"/>
      <c r="X14" s="80"/>
    </row>
    <row r="15" ht="20.25" customHeight="1" spans="1:24">
      <c r="A15" s="148" t="s">
        <v>70</v>
      </c>
      <c r="B15" s="148" t="s">
        <v>70</v>
      </c>
      <c r="C15" s="148" t="s">
        <v>235</v>
      </c>
      <c r="D15" s="148" t="s">
        <v>236</v>
      </c>
      <c r="E15" s="148" t="s">
        <v>135</v>
      </c>
      <c r="F15" s="148" t="s">
        <v>136</v>
      </c>
      <c r="G15" s="148" t="s">
        <v>237</v>
      </c>
      <c r="H15" s="148" t="s">
        <v>238</v>
      </c>
      <c r="I15" s="80">
        <v>78048</v>
      </c>
      <c r="J15" s="80">
        <v>78048</v>
      </c>
      <c r="K15" s="6"/>
      <c r="L15" s="6"/>
      <c r="M15" s="80">
        <v>78048</v>
      </c>
      <c r="N15" s="6"/>
      <c r="O15" s="80"/>
      <c r="P15" s="80"/>
      <c r="Q15" s="80"/>
      <c r="R15" s="80"/>
      <c r="S15" s="80"/>
      <c r="T15" s="80"/>
      <c r="U15" s="80"/>
      <c r="V15" s="80"/>
      <c r="W15" s="80"/>
      <c r="X15" s="80"/>
    </row>
    <row r="16" ht="20.25" customHeight="1" spans="1:24">
      <c r="A16" s="148" t="s">
        <v>70</v>
      </c>
      <c r="B16" s="148" t="s">
        <v>70</v>
      </c>
      <c r="C16" s="148" t="s">
        <v>235</v>
      </c>
      <c r="D16" s="148" t="s">
        <v>236</v>
      </c>
      <c r="E16" s="148" t="s">
        <v>135</v>
      </c>
      <c r="F16" s="148" t="s">
        <v>136</v>
      </c>
      <c r="G16" s="148" t="s">
        <v>237</v>
      </c>
      <c r="H16" s="148" t="s">
        <v>238</v>
      </c>
      <c r="I16" s="80">
        <v>147660</v>
      </c>
      <c r="J16" s="80">
        <v>147660</v>
      </c>
      <c r="K16" s="6"/>
      <c r="L16" s="6"/>
      <c r="M16" s="80">
        <v>147660</v>
      </c>
      <c r="N16" s="6"/>
      <c r="O16" s="80"/>
      <c r="P16" s="80"/>
      <c r="Q16" s="80"/>
      <c r="R16" s="80"/>
      <c r="S16" s="80"/>
      <c r="T16" s="80"/>
      <c r="U16" s="80"/>
      <c r="V16" s="80"/>
      <c r="W16" s="80"/>
      <c r="X16" s="80"/>
    </row>
    <row r="17" ht="20.25" customHeight="1" spans="1:24">
      <c r="A17" s="148" t="s">
        <v>70</v>
      </c>
      <c r="B17" s="148" t="s">
        <v>70</v>
      </c>
      <c r="C17" s="148" t="s">
        <v>239</v>
      </c>
      <c r="D17" s="148" t="s">
        <v>160</v>
      </c>
      <c r="E17" s="148" t="s">
        <v>159</v>
      </c>
      <c r="F17" s="148" t="s">
        <v>160</v>
      </c>
      <c r="G17" s="148" t="s">
        <v>240</v>
      </c>
      <c r="H17" s="148" t="s">
        <v>160</v>
      </c>
      <c r="I17" s="80">
        <v>311568</v>
      </c>
      <c r="J17" s="80">
        <v>311568</v>
      </c>
      <c r="K17" s="6"/>
      <c r="L17" s="6"/>
      <c r="M17" s="80">
        <v>311568</v>
      </c>
      <c r="N17" s="6"/>
      <c r="O17" s="80"/>
      <c r="P17" s="80"/>
      <c r="Q17" s="80"/>
      <c r="R17" s="80"/>
      <c r="S17" s="80"/>
      <c r="T17" s="80"/>
      <c r="U17" s="80"/>
      <c r="V17" s="80"/>
      <c r="W17" s="80"/>
      <c r="X17" s="80"/>
    </row>
    <row r="18" ht="20.25" customHeight="1" spans="1:24">
      <c r="A18" s="148" t="s">
        <v>70</v>
      </c>
      <c r="B18" s="148" t="s">
        <v>70</v>
      </c>
      <c r="C18" s="148" t="s">
        <v>241</v>
      </c>
      <c r="D18" s="148" t="s">
        <v>242</v>
      </c>
      <c r="E18" s="148" t="s">
        <v>135</v>
      </c>
      <c r="F18" s="148" t="s">
        <v>136</v>
      </c>
      <c r="G18" s="148" t="s">
        <v>243</v>
      </c>
      <c r="H18" s="148" t="s">
        <v>242</v>
      </c>
      <c r="I18" s="80">
        <v>6240</v>
      </c>
      <c r="J18" s="80">
        <v>6240</v>
      </c>
      <c r="K18" s="6"/>
      <c r="L18" s="6"/>
      <c r="M18" s="80">
        <v>6240</v>
      </c>
      <c r="N18" s="6"/>
      <c r="O18" s="80"/>
      <c r="P18" s="80"/>
      <c r="Q18" s="80"/>
      <c r="R18" s="80"/>
      <c r="S18" s="80"/>
      <c r="T18" s="80"/>
      <c r="U18" s="80"/>
      <c r="V18" s="80"/>
      <c r="W18" s="80"/>
      <c r="X18" s="80"/>
    </row>
    <row r="19" ht="20.25" customHeight="1" spans="1:24">
      <c r="A19" s="148" t="s">
        <v>70</v>
      </c>
      <c r="B19" s="148" t="s">
        <v>70</v>
      </c>
      <c r="C19" s="148" t="s">
        <v>241</v>
      </c>
      <c r="D19" s="148" t="s">
        <v>242</v>
      </c>
      <c r="E19" s="148" t="s">
        <v>135</v>
      </c>
      <c r="F19" s="148" t="s">
        <v>136</v>
      </c>
      <c r="G19" s="148" t="s">
        <v>243</v>
      </c>
      <c r="H19" s="148" t="s">
        <v>242</v>
      </c>
      <c r="I19" s="80">
        <v>7020</v>
      </c>
      <c r="J19" s="80">
        <v>7020</v>
      </c>
      <c r="K19" s="6"/>
      <c r="L19" s="6"/>
      <c r="M19" s="80">
        <v>7020</v>
      </c>
      <c r="N19" s="6"/>
      <c r="O19" s="80"/>
      <c r="P19" s="80"/>
      <c r="Q19" s="80"/>
      <c r="R19" s="80"/>
      <c r="S19" s="80"/>
      <c r="T19" s="80"/>
      <c r="U19" s="80"/>
      <c r="V19" s="80"/>
      <c r="W19" s="80"/>
      <c r="X19" s="80"/>
    </row>
    <row r="20" ht="20.25" customHeight="1" spans="1:24">
      <c r="A20" s="148" t="s">
        <v>70</v>
      </c>
      <c r="B20" s="148" t="s">
        <v>70</v>
      </c>
      <c r="C20" s="148" t="s">
        <v>244</v>
      </c>
      <c r="D20" s="148" t="s">
        <v>245</v>
      </c>
      <c r="E20" s="148" t="s">
        <v>135</v>
      </c>
      <c r="F20" s="148" t="s">
        <v>136</v>
      </c>
      <c r="G20" s="148" t="s">
        <v>246</v>
      </c>
      <c r="H20" s="148" t="s">
        <v>247</v>
      </c>
      <c r="I20" s="80">
        <v>40000</v>
      </c>
      <c r="J20" s="80">
        <v>40000</v>
      </c>
      <c r="K20" s="6"/>
      <c r="L20" s="6"/>
      <c r="M20" s="80">
        <v>40000</v>
      </c>
      <c r="N20" s="6"/>
      <c r="O20" s="80"/>
      <c r="P20" s="80"/>
      <c r="Q20" s="80"/>
      <c r="R20" s="80"/>
      <c r="S20" s="80"/>
      <c r="T20" s="80"/>
      <c r="U20" s="80"/>
      <c r="V20" s="80"/>
      <c r="W20" s="80"/>
      <c r="X20" s="80"/>
    </row>
    <row r="21" ht="20.25" customHeight="1" spans="1:24">
      <c r="A21" s="148" t="s">
        <v>70</v>
      </c>
      <c r="B21" s="148" t="s">
        <v>70</v>
      </c>
      <c r="C21" s="148" t="s">
        <v>248</v>
      </c>
      <c r="D21" s="148" t="s">
        <v>249</v>
      </c>
      <c r="E21" s="148" t="s">
        <v>135</v>
      </c>
      <c r="F21" s="148" t="s">
        <v>136</v>
      </c>
      <c r="G21" s="148" t="s">
        <v>246</v>
      </c>
      <c r="H21" s="148" t="s">
        <v>247</v>
      </c>
      <c r="I21" s="80">
        <v>49720</v>
      </c>
      <c r="J21" s="80">
        <v>49720</v>
      </c>
      <c r="K21" s="6"/>
      <c r="L21" s="6"/>
      <c r="M21" s="80">
        <v>49720</v>
      </c>
      <c r="N21" s="6"/>
      <c r="O21" s="80"/>
      <c r="P21" s="80"/>
      <c r="Q21" s="80"/>
      <c r="R21" s="80"/>
      <c r="S21" s="80"/>
      <c r="T21" s="80"/>
      <c r="U21" s="80"/>
      <c r="V21" s="80"/>
      <c r="W21" s="80"/>
      <c r="X21" s="80"/>
    </row>
    <row r="22" ht="20.25" customHeight="1" spans="1:24">
      <c r="A22" s="148" t="s">
        <v>70</v>
      </c>
      <c r="B22" s="148" t="s">
        <v>70</v>
      </c>
      <c r="C22" s="148" t="s">
        <v>248</v>
      </c>
      <c r="D22" s="148" t="s">
        <v>249</v>
      </c>
      <c r="E22" s="148" t="s">
        <v>135</v>
      </c>
      <c r="F22" s="148" t="s">
        <v>136</v>
      </c>
      <c r="G22" s="148" t="s">
        <v>246</v>
      </c>
      <c r="H22" s="148" t="s">
        <v>247</v>
      </c>
      <c r="I22" s="80">
        <v>40435</v>
      </c>
      <c r="J22" s="80">
        <v>40435</v>
      </c>
      <c r="K22" s="6"/>
      <c r="L22" s="6"/>
      <c r="M22" s="80">
        <v>40435</v>
      </c>
      <c r="N22" s="6"/>
      <c r="O22" s="80"/>
      <c r="P22" s="80"/>
      <c r="Q22" s="80"/>
      <c r="R22" s="80"/>
      <c r="S22" s="80"/>
      <c r="T22" s="80"/>
      <c r="U22" s="80"/>
      <c r="V22" s="80"/>
      <c r="W22" s="80"/>
      <c r="X22" s="80"/>
    </row>
    <row r="23" ht="20.25" customHeight="1" spans="1:24">
      <c r="A23" s="148" t="s">
        <v>70</v>
      </c>
      <c r="B23" s="148" t="s">
        <v>70</v>
      </c>
      <c r="C23" s="148" t="s">
        <v>248</v>
      </c>
      <c r="D23" s="148" t="s">
        <v>249</v>
      </c>
      <c r="E23" s="148" t="s">
        <v>135</v>
      </c>
      <c r="F23" s="148" t="s">
        <v>136</v>
      </c>
      <c r="G23" s="148" t="s">
        <v>250</v>
      </c>
      <c r="H23" s="148" t="s">
        <v>251</v>
      </c>
      <c r="I23" s="80">
        <v>10000</v>
      </c>
      <c r="J23" s="80">
        <v>10000</v>
      </c>
      <c r="K23" s="6"/>
      <c r="L23" s="6"/>
      <c r="M23" s="80">
        <v>10000</v>
      </c>
      <c r="N23" s="6"/>
      <c r="O23" s="80"/>
      <c r="P23" s="80"/>
      <c r="Q23" s="80"/>
      <c r="R23" s="80"/>
      <c r="S23" s="80"/>
      <c r="T23" s="80"/>
      <c r="U23" s="80"/>
      <c r="V23" s="80"/>
      <c r="W23" s="80"/>
      <c r="X23" s="80"/>
    </row>
    <row r="24" ht="20.25" customHeight="1" spans="1:24">
      <c r="A24" s="148" t="s">
        <v>70</v>
      </c>
      <c r="B24" s="148" t="s">
        <v>70</v>
      </c>
      <c r="C24" s="148" t="s">
        <v>248</v>
      </c>
      <c r="D24" s="148" t="s">
        <v>249</v>
      </c>
      <c r="E24" s="148" t="s">
        <v>135</v>
      </c>
      <c r="F24" s="148" t="s">
        <v>136</v>
      </c>
      <c r="G24" s="148" t="s">
        <v>252</v>
      </c>
      <c r="H24" s="148" t="s">
        <v>253</v>
      </c>
      <c r="I24" s="80">
        <v>5000</v>
      </c>
      <c r="J24" s="80">
        <v>5000</v>
      </c>
      <c r="K24" s="6"/>
      <c r="L24" s="6"/>
      <c r="M24" s="80">
        <v>5000</v>
      </c>
      <c r="N24" s="6"/>
      <c r="O24" s="80"/>
      <c r="P24" s="80"/>
      <c r="Q24" s="80"/>
      <c r="R24" s="80"/>
      <c r="S24" s="80"/>
      <c r="T24" s="80"/>
      <c r="U24" s="80"/>
      <c r="V24" s="80"/>
      <c r="W24" s="80"/>
      <c r="X24" s="80"/>
    </row>
    <row r="25" ht="20.25" customHeight="1" spans="1:24">
      <c r="A25" s="148" t="s">
        <v>70</v>
      </c>
      <c r="B25" s="148" t="s">
        <v>70</v>
      </c>
      <c r="C25" s="148" t="s">
        <v>248</v>
      </c>
      <c r="D25" s="148" t="s">
        <v>249</v>
      </c>
      <c r="E25" s="148" t="s">
        <v>135</v>
      </c>
      <c r="F25" s="148" t="s">
        <v>136</v>
      </c>
      <c r="G25" s="148" t="s">
        <v>254</v>
      </c>
      <c r="H25" s="148" t="s">
        <v>255</v>
      </c>
      <c r="I25" s="80">
        <v>10000</v>
      </c>
      <c r="J25" s="80">
        <v>10000</v>
      </c>
      <c r="K25" s="6"/>
      <c r="L25" s="6"/>
      <c r="M25" s="80">
        <v>10000</v>
      </c>
      <c r="N25" s="6"/>
      <c r="O25" s="80"/>
      <c r="P25" s="80"/>
      <c r="Q25" s="80"/>
      <c r="R25" s="80"/>
      <c r="S25" s="80"/>
      <c r="T25" s="80"/>
      <c r="U25" s="80"/>
      <c r="V25" s="80"/>
      <c r="W25" s="80"/>
      <c r="X25" s="80"/>
    </row>
    <row r="26" ht="20.25" customHeight="1" spans="1:24">
      <c r="A26" s="148" t="s">
        <v>70</v>
      </c>
      <c r="B26" s="148" t="s">
        <v>70</v>
      </c>
      <c r="C26" s="148" t="s">
        <v>248</v>
      </c>
      <c r="D26" s="148" t="s">
        <v>249</v>
      </c>
      <c r="E26" s="148" t="s">
        <v>135</v>
      </c>
      <c r="F26" s="148" t="s">
        <v>136</v>
      </c>
      <c r="G26" s="148" t="s">
        <v>256</v>
      </c>
      <c r="H26" s="148" t="s">
        <v>257</v>
      </c>
      <c r="I26" s="80">
        <v>10000</v>
      </c>
      <c r="J26" s="80">
        <v>10000</v>
      </c>
      <c r="K26" s="6"/>
      <c r="L26" s="6"/>
      <c r="M26" s="80">
        <v>10000</v>
      </c>
      <c r="N26" s="6"/>
      <c r="O26" s="80"/>
      <c r="P26" s="80"/>
      <c r="Q26" s="80"/>
      <c r="R26" s="80"/>
      <c r="S26" s="80"/>
      <c r="T26" s="80"/>
      <c r="U26" s="80"/>
      <c r="V26" s="80"/>
      <c r="W26" s="80"/>
      <c r="X26" s="80"/>
    </row>
    <row r="27" ht="20.25" customHeight="1" spans="1:24">
      <c r="A27" s="148" t="s">
        <v>70</v>
      </c>
      <c r="B27" s="148" t="s">
        <v>70</v>
      </c>
      <c r="C27" s="148" t="s">
        <v>248</v>
      </c>
      <c r="D27" s="148" t="s">
        <v>249</v>
      </c>
      <c r="E27" s="148" t="s">
        <v>135</v>
      </c>
      <c r="F27" s="148" t="s">
        <v>136</v>
      </c>
      <c r="G27" s="148" t="s">
        <v>258</v>
      </c>
      <c r="H27" s="148" t="s">
        <v>259</v>
      </c>
      <c r="I27" s="80">
        <v>13000</v>
      </c>
      <c r="J27" s="80">
        <v>13000</v>
      </c>
      <c r="K27" s="6"/>
      <c r="L27" s="6"/>
      <c r="M27" s="80">
        <v>13000</v>
      </c>
      <c r="N27" s="6"/>
      <c r="O27" s="80"/>
      <c r="P27" s="80"/>
      <c r="Q27" s="80"/>
      <c r="R27" s="80"/>
      <c r="S27" s="80"/>
      <c r="T27" s="80"/>
      <c r="U27" s="80"/>
      <c r="V27" s="80"/>
      <c r="W27" s="80"/>
      <c r="X27" s="80"/>
    </row>
    <row r="28" ht="20.25" customHeight="1" spans="1:24">
      <c r="A28" s="148" t="s">
        <v>70</v>
      </c>
      <c r="B28" s="148" t="s">
        <v>70</v>
      </c>
      <c r="C28" s="148" t="s">
        <v>248</v>
      </c>
      <c r="D28" s="148" t="s">
        <v>249</v>
      </c>
      <c r="E28" s="148" t="s">
        <v>135</v>
      </c>
      <c r="F28" s="148" t="s">
        <v>136</v>
      </c>
      <c r="G28" s="148" t="s">
        <v>260</v>
      </c>
      <c r="H28" s="148" t="s">
        <v>261</v>
      </c>
      <c r="I28" s="80">
        <v>10000</v>
      </c>
      <c r="J28" s="80">
        <v>10000</v>
      </c>
      <c r="K28" s="6"/>
      <c r="L28" s="6"/>
      <c r="M28" s="80">
        <v>10000</v>
      </c>
      <c r="N28" s="6"/>
      <c r="O28" s="80"/>
      <c r="P28" s="80"/>
      <c r="Q28" s="80"/>
      <c r="R28" s="80"/>
      <c r="S28" s="80"/>
      <c r="T28" s="80"/>
      <c r="U28" s="80"/>
      <c r="V28" s="80"/>
      <c r="W28" s="80"/>
      <c r="X28" s="80"/>
    </row>
    <row r="29" ht="20.25" customHeight="1" spans="1:24">
      <c r="A29" s="148" t="s">
        <v>70</v>
      </c>
      <c r="B29" s="148" t="s">
        <v>70</v>
      </c>
      <c r="C29" s="148" t="s">
        <v>248</v>
      </c>
      <c r="D29" s="148" t="s">
        <v>249</v>
      </c>
      <c r="E29" s="148" t="s">
        <v>101</v>
      </c>
      <c r="F29" s="148" t="s">
        <v>102</v>
      </c>
      <c r="G29" s="148" t="s">
        <v>262</v>
      </c>
      <c r="H29" s="148" t="s">
        <v>263</v>
      </c>
      <c r="I29" s="80">
        <v>1200</v>
      </c>
      <c r="J29" s="80">
        <v>1200</v>
      </c>
      <c r="K29" s="6"/>
      <c r="L29" s="6"/>
      <c r="M29" s="80">
        <v>1200</v>
      </c>
      <c r="N29" s="6"/>
      <c r="O29" s="80"/>
      <c r="P29" s="80"/>
      <c r="Q29" s="80"/>
      <c r="R29" s="80"/>
      <c r="S29" s="80"/>
      <c r="T29" s="80"/>
      <c r="U29" s="80"/>
      <c r="V29" s="80"/>
      <c r="W29" s="80"/>
      <c r="X29" s="80"/>
    </row>
    <row r="30" ht="20.25" customHeight="1" spans="1:24">
      <c r="A30" s="148" t="s">
        <v>70</v>
      </c>
      <c r="B30" s="148" t="s">
        <v>70</v>
      </c>
      <c r="C30" s="148" t="s">
        <v>248</v>
      </c>
      <c r="D30" s="148" t="s">
        <v>249</v>
      </c>
      <c r="E30" s="148" t="s">
        <v>135</v>
      </c>
      <c r="F30" s="148" t="s">
        <v>136</v>
      </c>
      <c r="G30" s="148" t="s">
        <v>262</v>
      </c>
      <c r="H30" s="148" t="s">
        <v>263</v>
      </c>
      <c r="I30" s="80">
        <v>19200</v>
      </c>
      <c r="J30" s="80">
        <v>19200</v>
      </c>
      <c r="K30" s="6"/>
      <c r="L30" s="6"/>
      <c r="M30" s="80">
        <v>19200</v>
      </c>
      <c r="N30" s="6"/>
      <c r="O30" s="80"/>
      <c r="P30" s="80"/>
      <c r="Q30" s="80"/>
      <c r="R30" s="80"/>
      <c r="S30" s="80"/>
      <c r="T30" s="80"/>
      <c r="U30" s="80"/>
      <c r="V30" s="80"/>
      <c r="W30" s="80"/>
      <c r="X30" s="80"/>
    </row>
    <row r="31" ht="20.25" customHeight="1" spans="1:24">
      <c r="A31" s="148" t="s">
        <v>70</v>
      </c>
      <c r="B31" s="148" t="s">
        <v>70</v>
      </c>
      <c r="C31" s="148" t="s">
        <v>248</v>
      </c>
      <c r="D31" s="148" t="s">
        <v>249</v>
      </c>
      <c r="E31" s="148" t="s">
        <v>135</v>
      </c>
      <c r="F31" s="148" t="s">
        <v>136</v>
      </c>
      <c r="G31" s="148" t="s">
        <v>262</v>
      </c>
      <c r="H31" s="148" t="s">
        <v>263</v>
      </c>
      <c r="I31" s="80">
        <v>21600</v>
      </c>
      <c r="J31" s="80">
        <v>21600</v>
      </c>
      <c r="K31" s="6"/>
      <c r="L31" s="6"/>
      <c r="M31" s="80">
        <v>21600</v>
      </c>
      <c r="N31" s="6"/>
      <c r="O31" s="80"/>
      <c r="P31" s="80"/>
      <c r="Q31" s="80"/>
      <c r="R31" s="80"/>
      <c r="S31" s="80"/>
      <c r="T31" s="80"/>
      <c r="U31" s="80"/>
      <c r="V31" s="80"/>
      <c r="W31" s="80"/>
      <c r="X31" s="80"/>
    </row>
    <row r="32" ht="20.25" customHeight="1" spans="1:24">
      <c r="A32" s="148" t="s">
        <v>70</v>
      </c>
      <c r="B32" s="148" t="s">
        <v>70</v>
      </c>
      <c r="C32" s="148" t="s">
        <v>264</v>
      </c>
      <c r="D32" s="148" t="s">
        <v>265</v>
      </c>
      <c r="E32" s="148" t="s">
        <v>135</v>
      </c>
      <c r="F32" s="148" t="s">
        <v>136</v>
      </c>
      <c r="G32" s="148" t="s">
        <v>266</v>
      </c>
      <c r="H32" s="148" t="s">
        <v>267</v>
      </c>
      <c r="I32" s="80">
        <v>86400</v>
      </c>
      <c r="J32" s="80">
        <v>86400</v>
      </c>
      <c r="K32" s="6"/>
      <c r="L32" s="6"/>
      <c r="M32" s="80">
        <v>86400</v>
      </c>
      <c r="N32" s="6"/>
      <c r="O32" s="80"/>
      <c r="P32" s="80"/>
      <c r="Q32" s="80"/>
      <c r="R32" s="80"/>
      <c r="S32" s="80"/>
      <c r="T32" s="80"/>
      <c r="U32" s="80"/>
      <c r="V32" s="80"/>
      <c r="W32" s="80"/>
      <c r="X32" s="80"/>
    </row>
    <row r="33" ht="20.25" customHeight="1" spans="1:24">
      <c r="A33" s="148" t="s">
        <v>70</v>
      </c>
      <c r="B33" s="148" t="s">
        <v>70</v>
      </c>
      <c r="C33" s="148" t="s">
        <v>268</v>
      </c>
      <c r="D33" s="148" t="s">
        <v>269</v>
      </c>
      <c r="E33" s="148" t="s">
        <v>103</v>
      </c>
      <c r="F33" s="148" t="s">
        <v>104</v>
      </c>
      <c r="G33" s="148" t="s">
        <v>270</v>
      </c>
      <c r="H33" s="148" t="s">
        <v>271</v>
      </c>
      <c r="I33" s="80">
        <v>314699.52</v>
      </c>
      <c r="J33" s="80">
        <v>314699.52</v>
      </c>
      <c r="K33" s="6"/>
      <c r="L33" s="6"/>
      <c r="M33" s="80">
        <v>314699.52</v>
      </c>
      <c r="N33" s="6"/>
      <c r="O33" s="80"/>
      <c r="P33" s="80"/>
      <c r="Q33" s="80"/>
      <c r="R33" s="80"/>
      <c r="S33" s="80"/>
      <c r="T33" s="80"/>
      <c r="U33" s="80"/>
      <c r="V33" s="80"/>
      <c r="W33" s="80"/>
      <c r="X33" s="80"/>
    </row>
    <row r="34" ht="20.25" customHeight="1" spans="1:24">
      <c r="A34" s="148" t="s">
        <v>70</v>
      </c>
      <c r="B34" s="148" t="s">
        <v>70</v>
      </c>
      <c r="C34" s="148" t="s">
        <v>268</v>
      </c>
      <c r="D34" s="148" t="s">
        <v>269</v>
      </c>
      <c r="E34" s="148" t="s">
        <v>146</v>
      </c>
      <c r="F34" s="148" t="s">
        <v>147</v>
      </c>
      <c r="G34" s="148" t="s">
        <v>272</v>
      </c>
      <c r="H34" s="148" t="s">
        <v>273</v>
      </c>
      <c r="I34" s="80">
        <v>155158.32</v>
      </c>
      <c r="J34" s="80">
        <v>155158.32</v>
      </c>
      <c r="K34" s="6"/>
      <c r="L34" s="6"/>
      <c r="M34" s="80">
        <v>155158.32</v>
      </c>
      <c r="N34" s="6"/>
      <c r="O34" s="80"/>
      <c r="P34" s="80"/>
      <c r="Q34" s="80"/>
      <c r="R34" s="80"/>
      <c r="S34" s="80"/>
      <c r="T34" s="80"/>
      <c r="U34" s="80"/>
      <c r="V34" s="80"/>
      <c r="W34" s="80"/>
      <c r="X34" s="80"/>
    </row>
    <row r="35" ht="20.25" customHeight="1" spans="1:24">
      <c r="A35" s="148" t="s">
        <v>70</v>
      </c>
      <c r="B35" s="148" t="s">
        <v>70</v>
      </c>
      <c r="C35" s="148" t="s">
        <v>268</v>
      </c>
      <c r="D35" s="148" t="s">
        <v>269</v>
      </c>
      <c r="E35" s="148" t="s">
        <v>148</v>
      </c>
      <c r="F35" s="148" t="s">
        <v>149</v>
      </c>
      <c r="G35" s="148" t="s">
        <v>274</v>
      </c>
      <c r="H35" s="148" t="s">
        <v>275</v>
      </c>
      <c r="I35" s="80">
        <v>103844.52</v>
      </c>
      <c r="J35" s="80">
        <v>103844.52</v>
      </c>
      <c r="K35" s="6"/>
      <c r="L35" s="6"/>
      <c r="M35" s="80">
        <v>103844.52</v>
      </c>
      <c r="N35" s="6"/>
      <c r="O35" s="80"/>
      <c r="P35" s="80"/>
      <c r="Q35" s="80"/>
      <c r="R35" s="80"/>
      <c r="S35" s="80"/>
      <c r="T35" s="80"/>
      <c r="U35" s="80"/>
      <c r="V35" s="80"/>
      <c r="W35" s="80"/>
      <c r="X35" s="80"/>
    </row>
    <row r="36" ht="20.25" customHeight="1" spans="1:24">
      <c r="A36" s="148" t="s">
        <v>70</v>
      </c>
      <c r="B36" s="148" t="s">
        <v>70</v>
      </c>
      <c r="C36" s="148" t="s">
        <v>268</v>
      </c>
      <c r="D36" s="148" t="s">
        <v>269</v>
      </c>
      <c r="E36" s="148" t="s">
        <v>135</v>
      </c>
      <c r="F36" s="148" t="s">
        <v>136</v>
      </c>
      <c r="G36" s="148" t="s">
        <v>276</v>
      </c>
      <c r="H36" s="148" t="s">
        <v>277</v>
      </c>
      <c r="I36" s="80">
        <v>3693</v>
      </c>
      <c r="J36" s="80">
        <v>3693</v>
      </c>
      <c r="K36" s="6"/>
      <c r="L36" s="6"/>
      <c r="M36" s="80">
        <v>3693</v>
      </c>
      <c r="N36" s="6"/>
      <c r="O36" s="80"/>
      <c r="P36" s="80"/>
      <c r="Q36" s="80"/>
      <c r="R36" s="80"/>
      <c r="S36" s="80"/>
      <c r="T36" s="80"/>
      <c r="U36" s="80"/>
      <c r="V36" s="80"/>
      <c r="W36" s="80"/>
      <c r="X36" s="80"/>
    </row>
    <row r="37" ht="20.25" customHeight="1" spans="1:24">
      <c r="A37" s="148" t="s">
        <v>70</v>
      </c>
      <c r="B37" s="148" t="s">
        <v>70</v>
      </c>
      <c r="C37" s="148" t="s">
        <v>268</v>
      </c>
      <c r="D37" s="148" t="s">
        <v>269</v>
      </c>
      <c r="E37" s="148" t="s">
        <v>150</v>
      </c>
      <c r="F37" s="148" t="s">
        <v>151</v>
      </c>
      <c r="G37" s="148" t="s">
        <v>276</v>
      </c>
      <c r="H37" s="148" t="s">
        <v>277</v>
      </c>
      <c r="I37" s="80">
        <v>3710.28</v>
      </c>
      <c r="J37" s="80">
        <v>3710.28</v>
      </c>
      <c r="K37" s="6"/>
      <c r="L37" s="6"/>
      <c r="M37" s="80">
        <v>3710.28</v>
      </c>
      <c r="N37" s="6"/>
      <c r="O37" s="80"/>
      <c r="P37" s="80"/>
      <c r="Q37" s="80"/>
      <c r="R37" s="80"/>
      <c r="S37" s="80"/>
      <c r="T37" s="80"/>
      <c r="U37" s="80"/>
      <c r="V37" s="80"/>
      <c r="W37" s="80"/>
      <c r="X37" s="80"/>
    </row>
    <row r="38" ht="20.25" customHeight="1" spans="1:24">
      <c r="A38" s="148" t="s">
        <v>70</v>
      </c>
      <c r="B38" s="148" t="s">
        <v>70</v>
      </c>
      <c r="C38" s="148" t="s">
        <v>268</v>
      </c>
      <c r="D38" s="148" t="s">
        <v>269</v>
      </c>
      <c r="E38" s="148" t="s">
        <v>150</v>
      </c>
      <c r="F38" s="148" t="s">
        <v>151</v>
      </c>
      <c r="G38" s="148" t="s">
        <v>276</v>
      </c>
      <c r="H38" s="148" t="s">
        <v>277</v>
      </c>
      <c r="I38" s="80">
        <v>9933.96</v>
      </c>
      <c r="J38" s="80">
        <v>9933.96</v>
      </c>
      <c r="K38" s="6"/>
      <c r="L38" s="6"/>
      <c r="M38" s="80">
        <v>9933.96</v>
      </c>
      <c r="N38" s="6"/>
      <c r="O38" s="80"/>
      <c r="P38" s="80"/>
      <c r="Q38" s="80"/>
      <c r="R38" s="80"/>
      <c r="S38" s="80"/>
      <c r="T38" s="80"/>
      <c r="U38" s="80"/>
      <c r="V38" s="80"/>
      <c r="W38" s="80"/>
      <c r="X38" s="80"/>
    </row>
    <row r="39" ht="20.25" customHeight="1" spans="1:24">
      <c r="A39" s="148" t="s">
        <v>70</v>
      </c>
      <c r="B39" s="148" t="s">
        <v>70</v>
      </c>
      <c r="C39" s="148" t="s">
        <v>278</v>
      </c>
      <c r="D39" s="148" t="s">
        <v>279</v>
      </c>
      <c r="E39" s="148" t="s">
        <v>101</v>
      </c>
      <c r="F39" s="148" t="s">
        <v>102</v>
      </c>
      <c r="G39" s="148" t="s">
        <v>280</v>
      </c>
      <c r="H39" s="148" t="s">
        <v>281</v>
      </c>
      <c r="I39" s="80">
        <v>50400</v>
      </c>
      <c r="J39" s="80">
        <v>50400</v>
      </c>
      <c r="K39" s="6"/>
      <c r="L39" s="6"/>
      <c r="M39" s="80">
        <v>50400</v>
      </c>
      <c r="N39" s="6"/>
      <c r="O39" s="80"/>
      <c r="P39" s="80"/>
      <c r="Q39" s="80"/>
      <c r="R39" s="80"/>
      <c r="S39" s="80"/>
      <c r="T39" s="80"/>
      <c r="U39" s="80"/>
      <c r="V39" s="80"/>
      <c r="W39" s="80"/>
      <c r="X39" s="80"/>
    </row>
    <row r="40" ht="20.25" customHeight="1" spans="1:24">
      <c r="A40" s="148" t="s">
        <v>70</v>
      </c>
      <c r="B40" s="148" t="s">
        <v>70</v>
      </c>
      <c r="C40" s="148" t="s">
        <v>282</v>
      </c>
      <c r="D40" s="148" t="s">
        <v>283</v>
      </c>
      <c r="E40" s="148" t="s">
        <v>135</v>
      </c>
      <c r="F40" s="148" t="s">
        <v>136</v>
      </c>
      <c r="G40" s="148" t="s">
        <v>233</v>
      </c>
      <c r="H40" s="148" t="s">
        <v>234</v>
      </c>
      <c r="I40" s="80">
        <v>144000</v>
      </c>
      <c r="J40" s="80">
        <v>144000</v>
      </c>
      <c r="K40" s="6"/>
      <c r="L40" s="6"/>
      <c r="M40" s="80">
        <v>144000</v>
      </c>
      <c r="N40" s="6"/>
      <c r="O40" s="80"/>
      <c r="P40" s="80"/>
      <c r="Q40" s="80"/>
      <c r="R40" s="80"/>
      <c r="S40" s="80"/>
      <c r="T40" s="80"/>
      <c r="U40" s="80"/>
      <c r="V40" s="80"/>
      <c r="W40" s="80"/>
      <c r="X40" s="80"/>
    </row>
    <row r="41" ht="20.25" customHeight="1" spans="1:24">
      <c r="A41" s="148" t="s">
        <v>70</v>
      </c>
      <c r="B41" s="148" t="s">
        <v>70</v>
      </c>
      <c r="C41" s="148" t="s">
        <v>282</v>
      </c>
      <c r="D41" s="148" t="s">
        <v>283</v>
      </c>
      <c r="E41" s="148" t="s">
        <v>135</v>
      </c>
      <c r="F41" s="148" t="s">
        <v>136</v>
      </c>
      <c r="G41" s="148" t="s">
        <v>233</v>
      </c>
      <c r="H41" s="148" t="s">
        <v>234</v>
      </c>
      <c r="I41" s="80">
        <v>236280</v>
      </c>
      <c r="J41" s="80">
        <v>236280</v>
      </c>
      <c r="K41" s="6"/>
      <c r="L41" s="6"/>
      <c r="M41" s="80">
        <v>236280</v>
      </c>
      <c r="N41" s="6"/>
      <c r="O41" s="80"/>
      <c r="P41" s="80"/>
      <c r="Q41" s="80"/>
      <c r="R41" s="80"/>
      <c r="S41" s="80"/>
      <c r="T41" s="80"/>
      <c r="U41" s="80"/>
      <c r="V41" s="80"/>
      <c r="W41" s="80"/>
      <c r="X41" s="80"/>
    </row>
    <row r="42" ht="20.25" customHeight="1" spans="1:24">
      <c r="A42" s="148" t="s">
        <v>70</v>
      </c>
      <c r="B42" s="148" t="s">
        <v>70</v>
      </c>
      <c r="C42" s="148" t="s">
        <v>284</v>
      </c>
      <c r="D42" s="148" t="s">
        <v>285</v>
      </c>
      <c r="E42" s="148" t="s">
        <v>135</v>
      </c>
      <c r="F42" s="148" t="s">
        <v>136</v>
      </c>
      <c r="G42" s="148" t="s">
        <v>233</v>
      </c>
      <c r="H42" s="148" t="s">
        <v>234</v>
      </c>
      <c r="I42" s="80">
        <v>243200</v>
      </c>
      <c r="J42" s="80">
        <v>243200</v>
      </c>
      <c r="K42" s="6"/>
      <c r="L42" s="6"/>
      <c r="M42" s="80">
        <v>243200</v>
      </c>
      <c r="N42" s="6"/>
      <c r="O42" s="80"/>
      <c r="P42" s="80"/>
      <c r="Q42" s="80"/>
      <c r="R42" s="80"/>
      <c r="S42" s="80"/>
      <c r="T42" s="80"/>
      <c r="U42" s="80"/>
      <c r="V42" s="80"/>
      <c r="W42" s="80"/>
      <c r="X42" s="80"/>
    </row>
    <row r="43" ht="20.25" customHeight="1" spans="1:24">
      <c r="A43" s="148" t="s">
        <v>70</v>
      </c>
      <c r="B43" s="148" t="s">
        <v>70</v>
      </c>
      <c r="C43" s="148" t="s">
        <v>284</v>
      </c>
      <c r="D43" s="148" t="s">
        <v>285</v>
      </c>
      <c r="E43" s="148" t="s">
        <v>135</v>
      </c>
      <c r="F43" s="148" t="s">
        <v>136</v>
      </c>
      <c r="G43" s="148" t="s">
        <v>237</v>
      </c>
      <c r="H43" s="148" t="s">
        <v>238</v>
      </c>
      <c r="I43" s="80">
        <v>76800</v>
      </c>
      <c r="J43" s="80">
        <v>76800</v>
      </c>
      <c r="K43" s="6"/>
      <c r="L43" s="6"/>
      <c r="M43" s="80">
        <v>76800</v>
      </c>
      <c r="N43" s="6"/>
      <c r="O43" s="80"/>
      <c r="P43" s="80"/>
      <c r="Q43" s="80"/>
      <c r="R43" s="80"/>
      <c r="S43" s="80"/>
      <c r="T43" s="80"/>
      <c r="U43" s="80"/>
      <c r="V43" s="80"/>
      <c r="W43" s="80"/>
      <c r="X43" s="80"/>
    </row>
    <row r="44" ht="20.25" customHeight="1" spans="1:24">
      <c r="A44" s="148" t="s">
        <v>70</v>
      </c>
      <c r="B44" s="148" t="s">
        <v>70</v>
      </c>
      <c r="C44" s="148" t="s">
        <v>284</v>
      </c>
      <c r="D44" s="148" t="s">
        <v>285</v>
      </c>
      <c r="E44" s="148" t="s">
        <v>135</v>
      </c>
      <c r="F44" s="148" t="s">
        <v>136</v>
      </c>
      <c r="G44" s="148" t="s">
        <v>237</v>
      </c>
      <c r="H44" s="148" t="s">
        <v>238</v>
      </c>
      <c r="I44" s="80">
        <v>67200</v>
      </c>
      <c r="J44" s="80">
        <v>67200</v>
      </c>
      <c r="K44" s="6"/>
      <c r="L44" s="6"/>
      <c r="M44" s="80">
        <v>67200</v>
      </c>
      <c r="N44" s="6"/>
      <c r="O44" s="80"/>
      <c r="P44" s="80"/>
      <c r="Q44" s="80"/>
      <c r="R44" s="80"/>
      <c r="S44" s="80"/>
      <c r="T44" s="80"/>
      <c r="U44" s="80"/>
      <c r="V44" s="80"/>
      <c r="W44" s="80"/>
      <c r="X44" s="80"/>
    </row>
    <row r="45" ht="20.25" customHeight="1" spans="1:24">
      <c r="A45" s="148" t="s">
        <v>70</v>
      </c>
      <c r="B45" s="148" t="s">
        <v>70</v>
      </c>
      <c r="C45" s="148" t="s">
        <v>286</v>
      </c>
      <c r="D45" s="148" t="s">
        <v>287</v>
      </c>
      <c r="E45" s="148" t="s">
        <v>101</v>
      </c>
      <c r="F45" s="148" t="s">
        <v>102</v>
      </c>
      <c r="G45" s="148" t="s">
        <v>262</v>
      </c>
      <c r="H45" s="148" t="s">
        <v>263</v>
      </c>
      <c r="I45" s="80">
        <v>4800</v>
      </c>
      <c r="J45" s="80">
        <v>4800</v>
      </c>
      <c r="K45" s="6"/>
      <c r="L45" s="6"/>
      <c r="M45" s="80">
        <v>4800</v>
      </c>
      <c r="N45" s="6"/>
      <c r="O45" s="80"/>
      <c r="P45" s="80"/>
      <c r="Q45" s="80"/>
      <c r="R45" s="80"/>
      <c r="S45" s="80"/>
      <c r="T45" s="80"/>
      <c r="U45" s="80"/>
      <c r="V45" s="80"/>
      <c r="W45" s="80"/>
      <c r="X45" s="80"/>
    </row>
    <row r="46" ht="20.25" customHeight="1" spans="1:24">
      <c r="A46" s="148" t="s">
        <v>70</v>
      </c>
      <c r="B46" s="148" t="s">
        <v>70</v>
      </c>
      <c r="C46" s="148" t="s">
        <v>288</v>
      </c>
      <c r="D46" s="148" t="s">
        <v>289</v>
      </c>
      <c r="E46" s="148" t="s">
        <v>135</v>
      </c>
      <c r="F46" s="148" t="s">
        <v>136</v>
      </c>
      <c r="G46" s="148" t="s">
        <v>262</v>
      </c>
      <c r="H46" s="148" t="s">
        <v>263</v>
      </c>
      <c r="I46" s="80">
        <v>27572</v>
      </c>
      <c r="J46" s="80">
        <v>27572</v>
      </c>
      <c r="K46" s="6"/>
      <c r="L46" s="6"/>
      <c r="M46" s="80">
        <v>27572</v>
      </c>
      <c r="N46" s="6"/>
      <c r="O46" s="80"/>
      <c r="P46" s="80"/>
      <c r="Q46" s="80"/>
      <c r="R46" s="80"/>
      <c r="S46" s="80"/>
      <c r="T46" s="80"/>
      <c r="U46" s="80"/>
      <c r="V46" s="80"/>
      <c r="W46" s="80"/>
      <c r="X46" s="80"/>
    </row>
    <row r="47" ht="20.25" customHeight="1" spans="1:24">
      <c r="A47" s="148" t="s">
        <v>70</v>
      </c>
      <c r="B47" s="148" t="s">
        <v>70</v>
      </c>
      <c r="C47" s="148" t="s">
        <v>290</v>
      </c>
      <c r="D47" s="148" t="s">
        <v>291</v>
      </c>
      <c r="E47" s="148" t="s">
        <v>135</v>
      </c>
      <c r="F47" s="148" t="s">
        <v>136</v>
      </c>
      <c r="G47" s="148" t="s">
        <v>262</v>
      </c>
      <c r="H47" s="148" t="s">
        <v>263</v>
      </c>
      <c r="I47" s="80">
        <v>30000</v>
      </c>
      <c r="J47" s="80">
        <v>30000</v>
      </c>
      <c r="K47" s="6"/>
      <c r="L47" s="6"/>
      <c r="M47" s="80">
        <v>30000</v>
      </c>
      <c r="N47" s="6"/>
      <c r="O47" s="80"/>
      <c r="P47" s="80"/>
      <c r="Q47" s="80"/>
      <c r="R47" s="80"/>
      <c r="S47" s="80"/>
      <c r="T47" s="80"/>
      <c r="U47" s="80"/>
      <c r="V47" s="80"/>
      <c r="W47" s="80"/>
      <c r="X47" s="80"/>
    </row>
    <row r="48" ht="20.25" customHeight="1" spans="1:24">
      <c r="A48" s="148" t="s">
        <v>70</v>
      </c>
      <c r="B48" s="148" t="s">
        <v>70</v>
      </c>
      <c r="C48" s="148" t="s">
        <v>292</v>
      </c>
      <c r="D48" s="148" t="s">
        <v>293</v>
      </c>
      <c r="E48" s="148" t="s">
        <v>135</v>
      </c>
      <c r="F48" s="148" t="s">
        <v>136</v>
      </c>
      <c r="G48" s="148" t="s">
        <v>280</v>
      </c>
      <c r="H48" s="148" t="s">
        <v>281</v>
      </c>
      <c r="I48" s="80">
        <v>36500</v>
      </c>
      <c r="J48" s="80">
        <v>36500</v>
      </c>
      <c r="K48" s="6"/>
      <c r="L48" s="6"/>
      <c r="M48" s="80">
        <v>36500</v>
      </c>
      <c r="N48" s="6"/>
      <c r="O48" s="80"/>
      <c r="P48" s="80"/>
      <c r="Q48" s="80"/>
      <c r="R48" s="80"/>
      <c r="S48" s="80"/>
      <c r="T48" s="80"/>
      <c r="U48" s="80"/>
      <c r="V48" s="80"/>
      <c r="W48" s="80"/>
      <c r="X48" s="80"/>
    </row>
    <row r="49" ht="17.25" customHeight="1" spans="1:24">
      <c r="A49" s="24" t="s">
        <v>199</v>
      </c>
      <c r="B49" s="25"/>
      <c r="C49" s="149"/>
      <c r="D49" s="149"/>
      <c r="E49" s="149"/>
      <c r="F49" s="149"/>
      <c r="G49" s="149"/>
      <c r="H49" s="151"/>
      <c r="I49" s="80">
        <v>4079740.6</v>
      </c>
      <c r="J49" s="80">
        <v>4079740.6</v>
      </c>
      <c r="K49" s="80"/>
      <c r="L49" s="80"/>
      <c r="M49" s="80">
        <v>4079740.6</v>
      </c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</row>
  </sheetData>
  <autoFilter ref="A1:X49">
    <extLst/>
  </autoFilter>
  <mergeCells count="31">
    <mergeCell ref="A2:X2"/>
    <mergeCell ref="A3:H3"/>
    <mergeCell ref="I4:X4"/>
    <mergeCell ref="J5:N5"/>
    <mergeCell ref="O5:Q5"/>
    <mergeCell ref="S5:X5"/>
    <mergeCell ref="A49:H49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26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6"/>
  <sheetViews>
    <sheetView showZeros="0" view="pageBreakPreview" zoomScaleNormal="100" topLeftCell="A27" workbookViewId="0">
      <selection activeCell="B50" sqref="B50"/>
    </sheetView>
  </sheetViews>
  <sheetFormatPr defaultColWidth="9.13333333333333" defaultRowHeight="14.25" customHeight="1"/>
  <cols>
    <col min="1" max="1" width="10.2833333333333" customWidth="1"/>
    <col min="2" max="2" width="13.4166666666667" customWidth="1"/>
    <col min="3" max="3" width="32.8583333333333" customWidth="1"/>
    <col min="4" max="4" width="23.8583333333333" customWidth="1"/>
    <col min="5" max="5" width="11.1333333333333" customWidth="1"/>
    <col min="6" max="6" width="27.3666666666667" customWidth="1"/>
    <col min="7" max="7" width="9.85833333333333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333333333333" customWidth="1"/>
    <col min="17" max="21" width="19.8583333333333" customWidth="1"/>
    <col min="22" max="22" width="20" customWidth="1"/>
    <col min="23" max="23" width="19.8583333333333" customWidth="1"/>
  </cols>
  <sheetData>
    <row r="1" ht="13.5" customHeight="1" spans="2:23">
      <c r="B1" s="139"/>
      <c r="E1" s="10"/>
      <c r="F1" s="10"/>
      <c r="G1" s="10"/>
      <c r="H1" s="10"/>
      <c r="U1" s="139"/>
      <c r="W1" s="144" t="s">
        <v>294</v>
      </c>
    </row>
    <row r="2" ht="46.5" customHeight="1" spans="1:23">
      <c r="A2" s="11" t="str">
        <f>"2026"&amp;"年部门项目支出预算表"</f>
        <v>2026年部门项目支出预算表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</row>
    <row r="3" ht="13.5" customHeight="1" spans="1:23">
      <c r="A3" s="12" t="str">
        <f>"单位名称："&amp;"昆明市五华区退役军人事务局（本级）"</f>
        <v>单位名称：昆明市五华区退役军人事务局（本级）</v>
      </c>
      <c r="B3" s="13"/>
      <c r="C3" s="13"/>
      <c r="D3" s="13"/>
      <c r="E3" s="13"/>
      <c r="F3" s="13"/>
      <c r="G3" s="13"/>
      <c r="H3" s="13"/>
      <c r="I3" s="27"/>
      <c r="J3" s="27"/>
      <c r="K3" s="27"/>
      <c r="L3" s="27"/>
      <c r="M3" s="27"/>
      <c r="N3" s="27"/>
      <c r="O3" s="27"/>
      <c r="P3" s="27"/>
      <c r="Q3" s="27"/>
      <c r="U3" s="139"/>
      <c r="W3" s="119" t="s">
        <v>1</v>
      </c>
    </row>
    <row r="4" ht="21.75" customHeight="1" spans="1:23">
      <c r="A4" s="14" t="s">
        <v>295</v>
      </c>
      <c r="B4" s="15" t="s">
        <v>211</v>
      </c>
      <c r="C4" s="14" t="s">
        <v>212</v>
      </c>
      <c r="D4" s="14" t="s">
        <v>296</v>
      </c>
      <c r="E4" s="15" t="s">
        <v>213</v>
      </c>
      <c r="F4" s="15" t="s">
        <v>214</v>
      </c>
      <c r="G4" s="15" t="s">
        <v>297</v>
      </c>
      <c r="H4" s="15" t="s">
        <v>298</v>
      </c>
      <c r="I4" s="28" t="s">
        <v>55</v>
      </c>
      <c r="J4" s="36" t="s">
        <v>299</v>
      </c>
      <c r="K4" s="37"/>
      <c r="L4" s="37"/>
      <c r="M4" s="38"/>
      <c r="N4" s="36" t="s">
        <v>219</v>
      </c>
      <c r="O4" s="37"/>
      <c r="P4" s="38"/>
      <c r="Q4" s="15" t="s">
        <v>61</v>
      </c>
      <c r="R4" s="36" t="s">
        <v>62</v>
      </c>
      <c r="S4" s="37"/>
      <c r="T4" s="37"/>
      <c r="U4" s="37"/>
      <c r="V4" s="37"/>
      <c r="W4" s="38"/>
    </row>
    <row r="5" ht="21.75" customHeight="1" spans="1:23">
      <c r="A5" s="16"/>
      <c r="B5" s="29"/>
      <c r="C5" s="16"/>
      <c r="D5" s="16"/>
      <c r="E5" s="17"/>
      <c r="F5" s="17"/>
      <c r="G5" s="17"/>
      <c r="H5" s="17"/>
      <c r="I5" s="29"/>
      <c r="J5" s="140" t="s">
        <v>58</v>
      </c>
      <c r="K5" s="141"/>
      <c r="L5" s="15" t="s">
        <v>59</v>
      </c>
      <c r="M5" s="15" t="s">
        <v>60</v>
      </c>
      <c r="N5" s="15" t="s">
        <v>58</v>
      </c>
      <c r="O5" s="15" t="s">
        <v>59</v>
      </c>
      <c r="P5" s="15" t="s">
        <v>60</v>
      </c>
      <c r="Q5" s="17"/>
      <c r="R5" s="15" t="s">
        <v>57</v>
      </c>
      <c r="S5" s="15" t="s">
        <v>64</v>
      </c>
      <c r="T5" s="15" t="s">
        <v>225</v>
      </c>
      <c r="U5" s="15" t="s">
        <v>66</v>
      </c>
      <c r="V5" s="15" t="s">
        <v>67</v>
      </c>
      <c r="W5" s="15" t="s">
        <v>68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2" t="s">
        <v>57</v>
      </c>
      <c r="K6" s="143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</row>
    <row r="7" ht="39.75" customHeight="1" spans="1:23">
      <c r="A7" s="18"/>
      <c r="B7" s="30"/>
      <c r="C7" s="18"/>
      <c r="D7" s="18"/>
      <c r="E7" s="19"/>
      <c r="F7" s="19"/>
      <c r="G7" s="19"/>
      <c r="H7" s="19"/>
      <c r="I7" s="30"/>
      <c r="J7" s="68" t="s">
        <v>57</v>
      </c>
      <c r="K7" s="68" t="s">
        <v>300</v>
      </c>
      <c r="L7" s="19"/>
      <c r="M7" s="19"/>
      <c r="N7" s="19"/>
      <c r="O7" s="19"/>
      <c r="P7" s="19"/>
      <c r="Q7" s="19"/>
      <c r="R7" s="19"/>
      <c r="S7" s="19"/>
      <c r="T7" s="19"/>
      <c r="U7" s="30"/>
      <c r="V7" s="19"/>
      <c r="W7" s="19"/>
    </row>
    <row r="8" ht="15" customHeight="1" spans="1:23">
      <c r="A8" s="20">
        <v>1</v>
      </c>
      <c r="B8" s="20">
        <v>2</v>
      </c>
      <c r="C8" s="20">
        <v>3</v>
      </c>
      <c r="D8" s="20">
        <v>4</v>
      </c>
      <c r="E8" s="20">
        <v>5</v>
      </c>
      <c r="F8" s="20">
        <v>6</v>
      </c>
      <c r="G8" s="20">
        <v>7</v>
      </c>
      <c r="H8" s="20">
        <v>8</v>
      </c>
      <c r="I8" s="20">
        <v>9</v>
      </c>
      <c r="J8" s="20">
        <v>10</v>
      </c>
      <c r="K8" s="20">
        <v>11</v>
      </c>
      <c r="L8" s="39">
        <v>12</v>
      </c>
      <c r="M8" s="39">
        <v>13</v>
      </c>
      <c r="N8" s="39">
        <v>14</v>
      </c>
      <c r="O8" s="39">
        <v>15</v>
      </c>
      <c r="P8" s="39">
        <v>16</v>
      </c>
      <c r="Q8" s="39">
        <v>17</v>
      </c>
      <c r="R8" s="39">
        <v>18</v>
      </c>
      <c r="S8" s="39">
        <v>19</v>
      </c>
      <c r="T8" s="39">
        <v>20</v>
      </c>
      <c r="U8" s="20">
        <v>21</v>
      </c>
      <c r="V8" s="39">
        <v>22</v>
      </c>
      <c r="W8" s="20">
        <v>23</v>
      </c>
    </row>
    <row r="9" ht="21.75" customHeight="1" spans="1:23">
      <c r="A9" s="69" t="s">
        <v>301</v>
      </c>
      <c r="B9" s="69" t="s">
        <v>302</v>
      </c>
      <c r="C9" s="69" t="s">
        <v>303</v>
      </c>
      <c r="D9" s="69" t="s">
        <v>70</v>
      </c>
      <c r="E9" s="69" t="s">
        <v>135</v>
      </c>
      <c r="F9" s="69" t="s">
        <v>136</v>
      </c>
      <c r="G9" s="69" t="s">
        <v>246</v>
      </c>
      <c r="H9" s="69" t="s">
        <v>247</v>
      </c>
      <c r="I9" s="80">
        <v>40000</v>
      </c>
      <c r="J9" s="80">
        <v>40000</v>
      </c>
      <c r="K9" s="80">
        <v>40000</v>
      </c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</row>
    <row r="10" ht="21.75" customHeight="1" spans="1:23">
      <c r="A10" s="69" t="s">
        <v>304</v>
      </c>
      <c r="B10" s="69" t="s">
        <v>305</v>
      </c>
      <c r="C10" s="69" t="s">
        <v>306</v>
      </c>
      <c r="D10" s="69" t="s">
        <v>70</v>
      </c>
      <c r="E10" s="69" t="s">
        <v>137</v>
      </c>
      <c r="F10" s="69" t="s">
        <v>138</v>
      </c>
      <c r="G10" s="69" t="s">
        <v>246</v>
      </c>
      <c r="H10" s="69" t="s">
        <v>247</v>
      </c>
      <c r="I10" s="80">
        <v>300000</v>
      </c>
      <c r="J10" s="80">
        <v>300000</v>
      </c>
      <c r="K10" s="80">
        <v>300000</v>
      </c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</row>
    <row r="11" ht="21.75" customHeight="1" spans="1:23">
      <c r="A11" s="69" t="s">
        <v>304</v>
      </c>
      <c r="B11" s="69" t="s">
        <v>305</v>
      </c>
      <c r="C11" s="69" t="s">
        <v>306</v>
      </c>
      <c r="D11" s="69" t="s">
        <v>70</v>
      </c>
      <c r="E11" s="69" t="s">
        <v>137</v>
      </c>
      <c r="F11" s="69" t="s">
        <v>138</v>
      </c>
      <c r="G11" s="69" t="s">
        <v>280</v>
      </c>
      <c r="H11" s="69" t="s">
        <v>281</v>
      </c>
      <c r="I11" s="80">
        <v>440000</v>
      </c>
      <c r="J11" s="80">
        <v>440000</v>
      </c>
      <c r="K11" s="80">
        <v>440000</v>
      </c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</row>
    <row r="12" ht="21.75" customHeight="1" spans="1:23">
      <c r="A12" s="69" t="s">
        <v>304</v>
      </c>
      <c r="B12" s="69" t="s">
        <v>307</v>
      </c>
      <c r="C12" s="69" t="s">
        <v>308</v>
      </c>
      <c r="D12" s="69" t="s">
        <v>70</v>
      </c>
      <c r="E12" s="69" t="s">
        <v>131</v>
      </c>
      <c r="F12" s="69" t="s">
        <v>132</v>
      </c>
      <c r="G12" s="69" t="s">
        <v>246</v>
      </c>
      <c r="H12" s="69" t="s">
        <v>247</v>
      </c>
      <c r="I12" s="80">
        <v>50000</v>
      </c>
      <c r="J12" s="80">
        <v>50000</v>
      </c>
      <c r="K12" s="80">
        <v>50000</v>
      </c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</row>
    <row r="13" ht="21.75" customHeight="1" spans="1:23">
      <c r="A13" s="69" t="s">
        <v>304</v>
      </c>
      <c r="B13" s="69" t="s">
        <v>307</v>
      </c>
      <c r="C13" s="69" t="s">
        <v>308</v>
      </c>
      <c r="D13" s="69" t="s">
        <v>70</v>
      </c>
      <c r="E13" s="69" t="s">
        <v>131</v>
      </c>
      <c r="F13" s="69" t="s">
        <v>132</v>
      </c>
      <c r="G13" s="69" t="s">
        <v>260</v>
      </c>
      <c r="H13" s="69" t="s">
        <v>261</v>
      </c>
      <c r="I13" s="80">
        <v>50000</v>
      </c>
      <c r="J13" s="80">
        <v>50000</v>
      </c>
      <c r="K13" s="80">
        <v>50000</v>
      </c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</row>
    <row r="14" ht="21.75" customHeight="1" spans="1:23">
      <c r="A14" s="69" t="s">
        <v>304</v>
      </c>
      <c r="B14" s="69" t="s">
        <v>307</v>
      </c>
      <c r="C14" s="69" t="s">
        <v>308</v>
      </c>
      <c r="D14" s="69" t="s">
        <v>70</v>
      </c>
      <c r="E14" s="69" t="s">
        <v>131</v>
      </c>
      <c r="F14" s="69" t="s">
        <v>132</v>
      </c>
      <c r="G14" s="69" t="s">
        <v>309</v>
      </c>
      <c r="H14" s="69" t="s">
        <v>310</v>
      </c>
      <c r="I14" s="80">
        <v>61600</v>
      </c>
      <c r="J14" s="80">
        <v>61600</v>
      </c>
      <c r="K14" s="80">
        <v>61600</v>
      </c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</row>
    <row r="15" ht="21.75" customHeight="1" spans="1:23">
      <c r="A15" s="69" t="s">
        <v>304</v>
      </c>
      <c r="B15" s="69" t="s">
        <v>307</v>
      </c>
      <c r="C15" s="69" t="s">
        <v>308</v>
      </c>
      <c r="D15" s="69" t="s">
        <v>70</v>
      </c>
      <c r="E15" s="69" t="s">
        <v>131</v>
      </c>
      <c r="F15" s="69" t="s">
        <v>132</v>
      </c>
      <c r="G15" s="69" t="s">
        <v>280</v>
      </c>
      <c r="H15" s="69" t="s">
        <v>281</v>
      </c>
      <c r="I15" s="80">
        <v>50400</v>
      </c>
      <c r="J15" s="80">
        <v>50400</v>
      </c>
      <c r="K15" s="80">
        <v>50400</v>
      </c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</row>
    <row r="16" ht="21.75" customHeight="1" spans="1:23">
      <c r="A16" s="69" t="s">
        <v>304</v>
      </c>
      <c r="B16" s="69" t="s">
        <v>307</v>
      </c>
      <c r="C16" s="69" t="s">
        <v>308</v>
      </c>
      <c r="D16" s="69" t="s">
        <v>70</v>
      </c>
      <c r="E16" s="69" t="s">
        <v>131</v>
      </c>
      <c r="F16" s="69" t="s">
        <v>132</v>
      </c>
      <c r="G16" s="69" t="s">
        <v>311</v>
      </c>
      <c r="H16" s="69" t="s">
        <v>312</v>
      </c>
      <c r="I16" s="80">
        <v>18000</v>
      </c>
      <c r="J16" s="80">
        <v>18000</v>
      </c>
      <c r="K16" s="80">
        <v>18000</v>
      </c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</row>
    <row r="17" ht="21.75" customHeight="1" spans="1:23">
      <c r="A17" s="69" t="s">
        <v>304</v>
      </c>
      <c r="B17" s="69" t="s">
        <v>313</v>
      </c>
      <c r="C17" s="69" t="s">
        <v>314</v>
      </c>
      <c r="D17" s="69" t="s">
        <v>70</v>
      </c>
      <c r="E17" s="69" t="s">
        <v>135</v>
      </c>
      <c r="F17" s="69" t="s">
        <v>136</v>
      </c>
      <c r="G17" s="69" t="s">
        <v>246</v>
      </c>
      <c r="H17" s="69" t="s">
        <v>247</v>
      </c>
      <c r="I17" s="80">
        <v>50000</v>
      </c>
      <c r="J17" s="80"/>
      <c r="K17" s="80"/>
      <c r="L17" s="80"/>
      <c r="M17" s="80"/>
      <c r="N17" s="80"/>
      <c r="O17" s="80"/>
      <c r="P17" s="80"/>
      <c r="Q17" s="80"/>
      <c r="R17" s="80">
        <v>50000</v>
      </c>
      <c r="S17" s="80"/>
      <c r="T17" s="80"/>
      <c r="U17" s="80"/>
      <c r="V17" s="80"/>
      <c r="W17" s="80">
        <v>50000</v>
      </c>
    </row>
    <row r="18" ht="21.75" customHeight="1" spans="1:23">
      <c r="A18" s="69" t="s">
        <v>315</v>
      </c>
      <c r="B18" s="69" t="s">
        <v>316</v>
      </c>
      <c r="C18" s="69" t="s">
        <v>317</v>
      </c>
      <c r="D18" s="69" t="s">
        <v>70</v>
      </c>
      <c r="E18" s="69" t="s">
        <v>109</v>
      </c>
      <c r="F18" s="69" t="s">
        <v>110</v>
      </c>
      <c r="G18" s="69" t="s">
        <v>318</v>
      </c>
      <c r="H18" s="69" t="s">
        <v>319</v>
      </c>
      <c r="I18" s="80">
        <v>1515170.4</v>
      </c>
      <c r="J18" s="80">
        <v>1515170.4</v>
      </c>
      <c r="K18" s="80">
        <v>1515170.4</v>
      </c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</row>
    <row r="19" ht="21.75" customHeight="1" spans="1:23">
      <c r="A19" s="69" t="s">
        <v>315</v>
      </c>
      <c r="B19" s="69" t="s">
        <v>316</v>
      </c>
      <c r="C19" s="69" t="s">
        <v>317</v>
      </c>
      <c r="D19" s="69" t="s">
        <v>70</v>
      </c>
      <c r="E19" s="69" t="s">
        <v>107</v>
      </c>
      <c r="F19" s="69" t="s">
        <v>108</v>
      </c>
      <c r="G19" s="69" t="s">
        <v>280</v>
      </c>
      <c r="H19" s="69" t="s">
        <v>281</v>
      </c>
      <c r="I19" s="80">
        <v>105931.16</v>
      </c>
      <c r="J19" s="80">
        <v>105931.16</v>
      </c>
      <c r="K19" s="80">
        <v>105931.16</v>
      </c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</row>
    <row r="20" ht="21.75" customHeight="1" spans="1:23">
      <c r="A20" s="69" t="s">
        <v>315</v>
      </c>
      <c r="B20" s="69" t="s">
        <v>316</v>
      </c>
      <c r="C20" s="69" t="s">
        <v>317</v>
      </c>
      <c r="D20" s="69" t="s">
        <v>70</v>
      </c>
      <c r="E20" s="69" t="s">
        <v>109</v>
      </c>
      <c r="F20" s="69" t="s">
        <v>110</v>
      </c>
      <c r="G20" s="69" t="s">
        <v>280</v>
      </c>
      <c r="H20" s="69" t="s">
        <v>281</v>
      </c>
      <c r="I20" s="80">
        <v>1175964</v>
      </c>
      <c r="J20" s="80">
        <v>1175964</v>
      </c>
      <c r="K20" s="80">
        <v>1175964</v>
      </c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</row>
    <row r="21" ht="21.75" customHeight="1" spans="1:23">
      <c r="A21" s="69" t="s">
        <v>315</v>
      </c>
      <c r="B21" s="69" t="s">
        <v>316</v>
      </c>
      <c r="C21" s="69" t="s">
        <v>317</v>
      </c>
      <c r="D21" s="69" t="s">
        <v>70</v>
      </c>
      <c r="E21" s="69" t="s">
        <v>111</v>
      </c>
      <c r="F21" s="69" t="s">
        <v>112</v>
      </c>
      <c r="G21" s="69" t="s">
        <v>280</v>
      </c>
      <c r="H21" s="69" t="s">
        <v>281</v>
      </c>
      <c r="I21" s="80">
        <v>687548.75</v>
      </c>
      <c r="J21" s="80">
        <v>687548.75</v>
      </c>
      <c r="K21" s="80">
        <v>687548.75</v>
      </c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</row>
    <row r="22" ht="21.75" customHeight="1" spans="1:23">
      <c r="A22" s="69" t="s">
        <v>315</v>
      </c>
      <c r="B22" s="69" t="s">
        <v>316</v>
      </c>
      <c r="C22" s="69" t="s">
        <v>317</v>
      </c>
      <c r="D22" s="69" t="s">
        <v>70</v>
      </c>
      <c r="E22" s="69" t="s">
        <v>113</v>
      </c>
      <c r="F22" s="69" t="s">
        <v>114</v>
      </c>
      <c r="G22" s="69" t="s">
        <v>280</v>
      </c>
      <c r="H22" s="69" t="s">
        <v>281</v>
      </c>
      <c r="I22" s="80">
        <v>3832700.5</v>
      </c>
      <c r="J22" s="80">
        <v>3832700.5</v>
      </c>
      <c r="K22" s="80">
        <v>3832700.5</v>
      </c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</row>
    <row r="23" ht="21.75" customHeight="1" spans="1:23">
      <c r="A23" s="69" t="s">
        <v>315</v>
      </c>
      <c r="B23" s="69" t="s">
        <v>316</v>
      </c>
      <c r="C23" s="69" t="s">
        <v>317</v>
      </c>
      <c r="D23" s="69" t="s">
        <v>70</v>
      </c>
      <c r="E23" s="69" t="s">
        <v>115</v>
      </c>
      <c r="F23" s="69" t="s">
        <v>116</v>
      </c>
      <c r="G23" s="69" t="s">
        <v>280</v>
      </c>
      <c r="H23" s="69" t="s">
        <v>281</v>
      </c>
      <c r="I23" s="80">
        <v>55987.2</v>
      </c>
      <c r="J23" s="80">
        <v>55987.2</v>
      </c>
      <c r="K23" s="80">
        <v>55987.2</v>
      </c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</row>
    <row r="24" ht="21.75" customHeight="1" spans="1:23">
      <c r="A24" s="69" t="s">
        <v>315</v>
      </c>
      <c r="B24" s="69" t="s">
        <v>316</v>
      </c>
      <c r="C24" s="69" t="s">
        <v>317</v>
      </c>
      <c r="D24" s="69" t="s">
        <v>70</v>
      </c>
      <c r="E24" s="69" t="s">
        <v>119</v>
      </c>
      <c r="F24" s="69" t="s">
        <v>120</v>
      </c>
      <c r="G24" s="69" t="s">
        <v>280</v>
      </c>
      <c r="H24" s="69" t="s">
        <v>281</v>
      </c>
      <c r="I24" s="80">
        <v>384000</v>
      </c>
      <c r="J24" s="80">
        <v>384000</v>
      </c>
      <c r="K24" s="80">
        <v>384000</v>
      </c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</row>
    <row r="25" ht="21.75" customHeight="1" spans="1:23">
      <c r="A25" s="69" t="s">
        <v>315</v>
      </c>
      <c r="B25" s="69" t="s">
        <v>316</v>
      </c>
      <c r="C25" s="69" t="s">
        <v>317</v>
      </c>
      <c r="D25" s="69" t="s">
        <v>70</v>
      </c>
      <c r="E25" s="69" t="s">
        <v>119</v>
      </c>
      <c r="F25" s="69" t="s">
        <v>120</v>
      </c>
      <c r="G25" s="69" t="s">
        <v>280</v>
      </c>
      <c r="H25" s="69" t="s">
        <v>281</v>
      </c>
      <c r="I25" s="80">
        <v>2801200</v>
      </c>
      <c r="J25" s="80">
        <v>2801200</v>
      </c>
      <c r="K25" s="80">
        <v>2801200</v>
      </c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</row>
    <row r="26" ht="21.75" customHeight="1" spans="1:23">
      <c r="A26" s="69" t="s">
        <v>315</v>
      </c>
      <c r="B26" s="69" t="s">
        <v>316</v>
      </c>
      <c r="C26" s="69" t="s">
        <v>317</v>
      </c>
      <c r="D26" s="69" t="s">
        <v>70</v>
      </c>
      <c r="E26" s="69" t="s">
        <v>137</v>
      </c>
      <c r="F26" s="69" t="s">
        <v>138</v>
      </c>
      <c r="G26" s="69" t="s">
        <v>280</v>
      </c>
      <c r="H26" s="69" t="s">
        <v>281</v>
      </c>
      <c r="I26" s="80">
        <v>2360000</v>
      </c>
      <c r="J26" s="80">
        <v>2360000</v>
      </c>
      <c r="K26" s="80">
        <v>2360000</v>
      </c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</row>
    <row r="27" ht="21.75" customHeight="1" spans="1:23">
      <c r="A27" s="69" t="s">
        <v>315</v>
      </c>
      <c r="B27" s="69" t="s">
        <v>320</v>
      </c>
      <c r="C27" s="69" t="s">
        <v>321</v>
      </c>
      <c r="D27" s="69" t="s">
        <v>70</v>
      </c>
      <c r="E27" s="69" t="s">
        <v>123</v>
      </c>
      <c r="F27" s="69" t="s">
        <v>124</v>
      </c>
      <c r="G27" s="69" t="s">
        <v>280</v>
      </c>
      <c r="H27" s="69" t="s">
        <v>281</v>
      </c>
      <c r="I27" s="80">
        <v>2561200</v>
      </c>
      <c r="J27" s="80">
        <v>2561200</v>
      </c>
      <c r="K27" s="80">
        <v>2561200</v>
      </c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</row>
    <row r="28" ht="21.75" customHeight="1" spans="1:23">
      <c r="A28" s="69" t="s">
        <v>315</v>
      </c>
      <c r="B28" s="69" t="s">
        <v>320</v>
      </c>
      <c r="C28" s="69" t="s">
        <v>321</v>
      </c>
      <c r="D28" s="69" t="s">
        <v>70</v>
      </c>
      <c r="E28" s="69" t="s">
        <v>125</v>
      </c>
      <c r="F28" s="69" t="s">
        <v>126</v>
      </c>
      <c r="G28" s="69" t="s">
        <v>280</v>
      </c>
      <c r="H28" s="69" t="s">
        <v>281</v>
      </c>
      <c r="I28" s="80">
        <v>30832800</v>
      </c>
      <c r="J28" s="80">
        <v>30832800</v>
      </c>
      <c r="K28" s="80">
        <v>30832800</v>
      </c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</row>
    <row r="29" ht="21.75" customHeight="1" spans="1:23">
      <c r="A29" s="69" t="s">
        <v>315</v>
      </c>
      <c r="B29" s="69" t="s">
        <v>320</v>
      </c>
      <c r="C29" s="69" t="s">
        <v>321</v>
      </c>
      <c r="D29" s="69" t="s">
        <v>70</v>
      </c>
      <c r="E29" s="69" t="s">
        <v>131</v>
      </c>
      <c r="F29" s="69" t="s">
        <v>132</v>
      </c>
      <c r="G29" s="69" t="s">
        <v>280</v>
      </c>
      <c r="H29" s="69" t="s">
        <v>281</v>
      </c>
      <c r="I29" s="80">
        <v>183080</v>
      </c>
      <c r="J29" s="80">
        <v>183080</v>
      </c>
      <c r="K29" s="80">
        <v>183080</v>
      </c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</row>
    <row r="30" ht="21.75" customHeight="1" spans="1:23">
      <c r="A30" s="69" t="s">
        <v>315</v>
      </c>
      <c r="B30" s="69" t="s">
        <v>320</v>
      </c>
      <c r="C30" s="69" t="s">
        <v>321</v>
      </c>
      <c r="D30" s="69" t="s">
        <v>70</v>
      </c>
      <c r="E30" s="69" t="s">
        <v>141</v>
      </c>
      <c r="F30" s="69" t="s">
        <v>140</v>
      </c>
      <c r="G30" s="69" t="s">
        <v>280</v>
      </c>
      <c r="H30" s="69" t="s">
        <v>281</v>
      </c>
      <c r="I30" s="80">
        <v>300000</v>
      </c>
      <c r="J30" s="80">
        <v>300000</v>
      </c>
      <c r="K30" s="80">
        <v>300000</v>
      </c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</row>
    <row r="31" ht="21.75" customHeight="1" spans="1:23">
      <c r="A31" s="69" t="s">
        <v>315</v>
      </c>
      <c r="B31" s="69" t="s">
        <v>320</v>
      </c>
      <c r="C31" s="69" t="s">
        <v>321</v>
      </c>
      <c r="D31" s="69" t="s">
        <v>70</v>
      </c>
      <c r="E31" s="69" t="s">
        <v>125</v>
      </c>
      <c r="F31" s="69" t="s">
        <v>126</v>
      </c>
      <c r="G31" s="69" t="s">
        <v>322</v>
      </c>
      <c r="H31" s="69" t="s">
        <v>323</v>
      </c>
      <c r="I31" s="80">
        <v>3995673.12</v>
      </c>
      <c r="J31" s="80">
        <v>3995673.12</v>
      </c>
      <c r="K31" s="80">
        <v>3995673.12</v>
      </c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</row>
    <row r="32" ht="21.75" customHeight="1" spans="1:23">
      <c r="A32" s="69" t="s">
        <v>315</v>
      </c>
      <c r="B32" s="69" t="s">
        <v>320</v>
      </c>
      <c r="C32" s="69" t="s">
        <v>321</v>
      </c>
      <c r="D32" s="69" t="s">
        <v>70</v>
      </c>
      <c r="E32" s="69" t="s">
        <v>154</v>
      </c>
      <c r="F32" s="69" t="s">
        <v>153</v>
      </c>
      <c r="G32" s="69" t="s">
        <v>322</v>
      </c>
      <c r="H32" s="69" t="s">
        <v>323</v>
      </c>
      <c r="I32" s="80">
        <v>150000</v>
      </c>
      <c r="J32" s="80">
        <v>150000</v>
      </c>
      <c r="K32" s="80">
        <v>150000</v>
      </c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</row>
    <row r="33" ht="21.75" customHeight="1" spans="1:23">
      <c r="A33" s="69" t="s">
        <v>315</v>
      </c>
      <c r="B33" s="69" t="s">
        <v>320</v>
      </c>
      <c r="C33" s="69" t="s">
        <v>321</v>
      </c>
      <c r="D33" s="69" t="s">
        <v>70</v>
      </c>
      <c r="E33" s="69" t="s">
        <v>154</v>
      </c>
      <c r="F33" s="69" t="s">
        <v>153</v>
      </c>
      <c r="G33" s="69" t="s">
        <v>322</v>
      </c>
      <c r="H33" s="69" t="s">
        <v>323</v>
      </c>
      <c r="I33" s="80">
        <v>6091453.56</v>
      </c>
      <c r="J33" s="80">
        <v>6091453.56</v>
      </c>
      <c r="K33" s="80">
        <v>6091453.56</v>
      </c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</row>
    <row r="34" ht="21.75" customHeight="1" spans="1:23">
      <c r="A34" s="69" t="s">
        <v>315</v>
      </c>
      <c r="B34" s="69" t="s">
        <v>320</v>
      </c>
      <c r="C34" s="69" t="s">
        <v>321</v>
      </c>
      <c r="D34" s="69" t="s">
        <v>70</v>
      </c>
      <c r="E34" s="69" t="s">
        <v>131</v>
      </c>
      <c r="F34" s="69" t="s">
        <v>132</v>
      </c>
      <c r="G34" s="69" t="s">
        <v>324</v>
      </c>
      <c r="H34" s="69" t="s">
        <v>325</v>
      </c>
      <c r="I34" s="80">
        <v>500000</v>
      </c>
      <c r="J34" s="80">
        <v>500000</v>
      </c>
      <c r="K34" s="80">
        <v>500000</v>
      </c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</row>
    <row r="35" ht="21.75" customHeight="1" spans="1:23">
      <c r="A35" s="69" t="s">
        <v>315</v>
      </c>
      <c r="B35" s="69" t="s">
        <v>326</v>
      </c>
      <c r="C35" s="69" t="s">
        <v>327</v>
      </c>
      <c r="D35" s="69" t="s">
        <v>70</v>
      </c>
      <c r="E35" s="69" t="s">
        <v>129</v>
      </c>
      <c r="F35" s="69" t="s">
        <v>130</v>
      </c>
      <c r="G35" s="69" t="s">
        <v>260</v>
      </c>
      <c r="H35" s="69" t="s">
        <v>261</v>
      </c>
      <c r="I35" s="80">
        <v>300000</v>
      </c>
      <c r="J35" s="80"/>
      <c r="K35" s="80"/>
      <c r="L35" s="80"/>
      <c r="M35" s="80"/>
      <c r="N35" s="80">
        <v>300000</v>
      </c>
      <c r="O35" s="80"/>
      <c r="P35" s="80"/>
      <c r="Q35" s="80"/>
      <c r="R35" s="80"/>
      <c r="S35" s="80"/>
      <c r="T35" s="80"/>
      <c r="U35" s="80"/>
      <c r="V35" s="80"/>
      <c r="W35" s="80"/>
    </row>
    <row r="36" ht="21.75" customHeight="1" spans="1:23">
      <c r="A36" s="69" t="s">
        <v>315</v>
      </c>
      <c r="B36" s="69" t="s">
        <v>328</v>
      </c>
      <c r="C36" s="69" t="s">
        <v>329</v>
      </c>
      <c r="D36" s="69" t="s">
        <v>70</v>
      </c>
      <c r="E36" s="69" t="s">
        <v>125</v>
      </c>
      <c r="F36" s="69" t="s">
        <v>126</v>
      </c>
      <c r="G36" s="69" t="s">
        <v>330</v>
      </c>
      <c r="H36" s="69" t="s">
        <v>331</v>
      </c>
      <c r="I36" s="80">
        <v>1910000</v>
      </c>
      <c r="J36" s="80"/>
      <c r="K36" s="80"/>
      <c r="L36" s="80"/>
      <c r="M36" s="80"/>
      <c r="N36" s="80">
        <v>1910000</v>
      </c>
      <c r="O36" s="80"/>
      <c r="P36" s="80"/>
      <c r="Q36" s="80"/>
      <c r="R36" s="80"/>
      <c r="S36" s="80"/>
      <c r="T36" s="80"/>
      <c r="U36" s="80"/>
      <c r="V36" s="80"/>
      <c r="W36" s="80"/>
    </row>
    <row r="37" ht="21.75" customHeight="1" spans="1:23">
      <c r="A37" s="69" t="s">
        <v>315</v>
      </c>
      <c r="B37" s="69" t="s">
        <v>328</v>
      </c>
      <c r="C37" s="69" t="s">
        <v>329</v>
      </c>
      <c r="D37" s="69" t="s">
        <v>70</v>
      </c>
      <c r="E37" s="69" t="s">
        <v>125</v>
      </c>
      <c r="F37" s="69" t="s">
        <v>126</v>
      </c>
      <c r="G37" s="69" t="s">
        <v>330</v>
      </c>
      <c r="H37" s="69" t="s">
        <v>331</v>
      </c>
      <c r="I37" s="80">
        <v>18902194.91</v>
      </c>
      <c r="J37" s="80"/>
      <c r="K37" s="80"/>
      <c r="L37" s="80"/>
      <c r="M37" s="80"/>
      <c r="N37" s="80">
        <v>18902194.91</v>
      </c>
      <c r="O37" s="80"/>
      <c r="P37" s="80"/>
      <c r="Q37" s="80"/>
      <c r="R37" s="80"/>
      <c r="S37" s="80"/>
      <c r="T37" s="80"/>
      <c r="U37" s="80"/>
      <c r="V37" s="80"/>
      <c r="W37" s="80"/>
    </row>
    <row r="38" ht="21.75" customHeight="1" spans="1:23">
      <c r="A38" s="69" t="s">
        <v>315</v>
      </c>
      <c r="B38" s="69" t="s">
        <v>332</v>
      </c>
      <c r="C38" s="69" t="s">
        <v>333</v>
      </c>
      <c r="D38" s="69" t="s">
        <v>70</v>
      </c>
      <c r="E38" s="69" t="s">
        <v>129</v>
      </c>
      <c r="F38" s="69" t="s">
        <v>130</v>
      </c>
      <c r="G38" s="69" t="s">
        <v>246</v>
      </c>
      <c r="H38" s="69" t="s">
        <v>247</v>
      </c>
      <c r="I38" s="80">
        <v>273230.9</v>
      </c>
      <c r="J38" s="80"/>
      <c r="K38" s="80"/>
      <c r="L38" s="80"/>
      <c r="M38" s="80"/>
      <c r="N38" s="80">
        <v>273230.9</v>
      </c>
      <c r="O38" s="80"/>
      <c r="P38" s="80"/>
      <c r="Q38" s="80"/>
      <c r="R38" s="80"/>
      <c r="S38" s="80"/>
      <c r="T38" s="80"/>
      <c r="U38" s="80"/>
      <c r="V38" s="80"/>
      <c r="W38" s="80"/>
    </row>
    <row r="39" ht="21.75" customHeight="1" spans="1:23">
      <c r="A39" s="69" t="s">
        <v>315</v>
      </c>
      <c r="B39" s="69" t="s">
        <v>332</v>
      </c>
      <c r="C39" s="69" t="s">
        <v>333</v>
      </c>
      <c r="D39" s="69" t="s">
        <v>70</v>
      </c>
      <c r="E39" s="69" t="s">
        <v>129</v>
      </c>
      <c r="F39" s="69" t="s">
        <v>130</v>
      </c>
      <c r="G39" s="69" t="s">
        <v>246</v>
      </c>
      <c r="H39" s="69" t="s">
        <v>247</v>
      </c>
      <c r="I39" s="80">
        <v>38000</v>
      </c>
      <c r="J39" s="80"/>
      <c r="K39" s="80"/>
      <c r="L39" s="80"/>
      <c r="M39" s="80"/>
      <c r="N39" s="80">
        <v>38000</v>
      </c>
      <c r="O39" s="80"/>
      <c r="P39" s="80"/>
      <c r="Q39" s="80"/>
      <c r="R39" s="80"/>
      <c r="S39" s="80"/>
      <c r="T39" s="80"/>
      <c r="U39" s="80"/>
      <c r="V39" s="80"/>
      <c r="W39" s="80"/>
    </row>
    <row r="40" ht="21.75" customHeight="1" spans="1:23">
      <c r="A40" s="69" t="s">
        <v>315</v>
      </c>
      <c r="B40" s="69" t="s">
        <v>334</v>
      </c>
      <c r="C40" s="69" t="s">
        <v>335</v>
      </c>
      <c r="D40" s="69" t="s">
        <v>70</v>
      </c>
      <c r="E40" s="69" t="s">
        <v>119</v>
      </c>
      <c r="F40" s="69" t="s">
        <v>120</v>
      </c>
      <c r="G40" s="69" t="s">
        <v>280</v>
      </c>
      <c r="H40" s="69" t="s">
        <v>281</v>
      </c>
      <c r="I40" s="80">
        <v>287500</v>
      </c>
      <c r="J40" s="80"/>
      <c r="K40" s="80"/>
      <c r="L40" s="80"/>
      <c r="M40" s="80"/>
      <c r="N40" s="80">
        <v>287500</v>
      </c>
      <c r="O40" s="80"/>
      <c r="P40" s="80"/>
      <c r="Q40" s="80"/>
      <c r="R40" s="80"/>
      <c r="S40" s="80"/>
      <c r="T40" s="80"/>
      <c r="U40" s="80"/>
      <c r="V40" s="80"/>
      <c r="W40" s="80"/>
    </row>
    <row r="41" ht="21.75" customHeight="1" spans="1:23">
      <c r="A41" s="69" t="s">
        <v>315</v>
      </c>
      <c r="B41" s="69" t="s">
        <v>336</v>
      </c>
      <c r="C41" s="69" t="s">
        <v>317</v>
      </c>
      <c r="D41" s="69" t="s">
        <v>70</v>
      </c>
      <c r="E41" s="69" t="s">
        <v>113</v>
      </c>
      <c r="F41" s="69" t="s">
        <v>114</v>
      </c>
      <c r="G41" s="69" t="s">
        <v>280</v>
      </c>
      <c r="H41" s="69" t="s">
        <v>281</v>
      </c>
      <c r="I41" s="80">
        <v>167820</v>
      </c>
      <c r="J41" s="80"/>
      <c r="K41" s="80"/>
      <c r="L41" s="80"/>
      <c r="M41" s="80"/>
      <c r="N41" s="80">
        <v>167820</v>
      </c>
      <c r="O41" s="80"/>
      <c r="P41" s="80"/>
      <c r="Q41" s="80"/>
      <c r="R41" s="80"/>
      <c r="S41" s="80"/>
      <c r="T41" s="80"/>
      <c r="U41" s="80"/>
      <c r="V41" s="80"/>
      <c r="W41" s="80"/>
    </row>
    <row r="42" ht="21.75" customHeight="1" spans="1:23">
      <c r="A42" s="69" t="s">
        <v>315</v>
      </c>
      <c r="B42" s="69" t="s">
        <v>336</v>
      </c>
      <c r="C42" s="69" t="s">
        <v>317</v>
      </c>
      <c r="D42" s="69" t="s">
        <v>70</v>
      </c>
      <c r="E42" s="69" t="s">
        <v>113</v>
      </c>
      <c r="F42" s="69" t="s">
        <v>114</v>
      </c>
      <c r="G42" s="69" t="s">
        <v>280</v>
      </c>
      <c r="H42" s="69" t="s">
        <v>281</v>
      </c>
      <c r="I42" s="80">
        <v>110000</v>
      </c>
      <c r="J42" s="80"/>
      <c r="K42" s="80"/>
      <c r="L42" s="80"/>
      <c r="M42" s="80"/>
      <c r="N42" s="80">
        <v>110000</v>
      </c>
      <c r="O42" s="80"/>
      <c r="P42" s="80"/>
      <c r="Q42" s="80"/>
      <c r="R42" s="80"/>
      <c r="S42" s="80"/>
      <c r="T42" s="80"/>
      <c r="U42" s="80"/>
      <c r="V42" s="80"/>
      <c r="W42" s="80"/>
    </row>
    <row r="43" ht="21.75" customHeight="1" spans="1:23">
      <c r="A43" s="69" t="s">
        <v>315</v>
      </c>
      <c r="B43" s="69" t="s">
        <v>336</v>
      </c>
      <c r="C43" s="69" t="s">
        <v>317</v>
      </c>
      <c r="D43" s="69" t="s">
        <v>70</v>
      </c>
      <c r="E43" s="69" t="s">
        <v>113</v>
      </c>
      <c r="F43" s="69" t="s">
        <v>114</v>
      </c>
      <c r="G43" s="69" t="s">
        <v>280</v>
      </c>
      <c r="H43" s="69" t="s">
        <v>281</v>
      </c>
      <c r="I43" s="80">
        <v>66500</v>
      </c>
      <c r="J43" s="80"/>
      <c r="K43" s="80"/>
      <c r="L43" s="80"/>
      <c r="M43" s="80"/>
      <c r="N43" s="80">
        <v>66500</v>
      </c>
      <c r="O43" s="80"/>
      <c r="P43" s="80"/>
      <c r="Q43" s="80"/>
      <c r="R43" s="80"/>
      <c r="S43" s="80"/>
      <c r="T43" s="80"/>
      <c r="U43" s="80"/>
      <c r="V43" s="80"/>
      <c r="W43" s="80"/>
    </row>
    <row r="44" ht="21.75" customHeight="1" spans="1:23">
      <c r="A44" s="69" t="s">
        <v>337</v>
      </c>
      <c r="B44" s="69" t="s">
        <v>338</v>
      </c>
      <c r="C44" s="69" t="s">
        <v>339</v>
      </c>
      <c r="D44" s="69" t="s">
        <v>70</v>
      </c>
      <c r="E44" s="69" t="s">
        <v>117</v>
      </c>
      <c r="F44" s="69" t="s">
        <v>118</v>
      </c>
      <c r="G44" s="69" t="s">
        <v>258</v>
      </c>
      <c r="H44" s="69" t="s">
        <v>259</v>
      </c>
      <c r="I44" s="80">
        <v>30000</v>
      </c>
      <c r="J44" s="80">
        <v>30000</v>
      </c>
      <c r="K44" s="80">
        <v>30000</v>
      </c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</row>
    <row r="45" ht="21.75" customHeight="1" spans="1:23">
      <c r="A45" s="69" t="s">
        <v>337</v>
      </c>
      <c r="B45" s="69" t="s">
        <v>340</v>
      </c>
      <c r="C45" s="69" t="s">
        <v>341</v>
      </c>
      <c r="D45" s="69" t="s">
        <v>70</v>
      </c>
      <c r="E45" s="69" t="s">
        <v>127</v>
      </c>
      <c r="F45" s="69" t="s">
        <v>128</v>
      </c>
      <c r="G45" s="69" t="s">
        <v>246</v>
      </c>
      <c r="H45" s="69" t="s">
        <v>247</v>
      </c>
      <c r="I45" s="80">
        <v>578000</v>
      </c>
      <c r="J45" s="80"/>
      <c r="K45" s="80"/>
      <c r="L45" s="80"/>
      <c r="M45" s="80"/>
      <c r="N45" s="80">
        <v>578000</v>
      </c>
      <c r="O45" s="80"/>
      <c r="P45" s="80"/>
      <c r="Q45" s="80"/>
      <c r="R45" s="80"/>
      <c r="S45" s="80"/>
      <c r="T45" s="80"/>
      <c r="U45" s="80"/>
      <c r="V45" s="80"/>
      <c r="W45" s="80"/>
    </row>
    <row r="46" ht="18.75" customHeight="1" spans="1:23">
      <c r="A46" s="24" t="s">
        <v>199</v>
      </c>
      <c r="B46" s="25"/>
      <c r="C46" s="25"/>
      <c r="D46" s="25"/>
      <c r="E46" s="25"/>
      <c r="F46" s="25"/>
      <c r="G46" s="25"/>
      <c r="H46" s="33"/>
      <c r="I46" s="80">
        <v>81255954.5</v>
      </c>
      <c r="J46" s="80">
        <v>58572708.69</v>
      </c>
      <c r="K46" s="80">
        <v>58572708.69</v>
      </c>
      <c r="L46" s="80"/>
      <c r="M46" s="80"/>
      <c r="N46" s="80">
        <v>22633245.81</v>
      </c>
      <c r="O46" s="80"/>
      <c r="P46" s="80"/>
      <c r="Q46" s="80"/>
      <c r="R46" s="80">
        <v>50000</v>
      </c>
      <c r="S46" s="80"/>
      <c r="T46" s="80"/>
      <c r="U46" s="80"/>
      <c r="V46" s="80"/>
      <c r="W46" s="80">
        <v>50000</v>
      </c>
    </row>
  </sheetData>
  <autoFilter ref="A1:W46">
    <extLst/>
  </autoFilter>
  <mergeCells count="28">
    <mergeCell ref="A2:W2"/>
    <mergeCell ref="A3:H3"/>
    <mergeCell ref="J4:M4"/>
    <mergeCell ref="N4:P4"/>
    <mergeCell ref="R4:W4"/>
    <mergeCell ref="A46:H46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32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58"/>
  <sheetViews>
    <sheetView showZeros="0" view="pageBreakPreview" zoomScaleNormal="100" workbookViewId="0">
      <selection activeCell="D7" sqref="D7"/>
    </sheetView>
  </sheetViews>
  <sheetFormatPr defaultColWidth="9.13333333333333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333333333333" customWidth="1"/>
    <col min="8" max="8" width="15.575" customWidth="1"/>
    <col min="9" max="9" width="13.4166666666667" customWidth="1"/>
    <col min="10" max="10" width="18.8583333333333" customWidth="1"/>
  </cols>
  <sheetData>
    <row r="1" ht="18" customHeight="1" spans="10:10">
      <c r="J1" s="34" t="s">
        <v>342</v>
      </c>
    </row>
    <row r="2" ht="39.75" customHeight="1" spans="1:10">
      <c r="A2" s="67" t="str">
        <f>"2026"&amp;"年部门项目支出绩效目标表"</f>
        <v>2026年部门项目支出绩效目标表</v>
      </c>
      <c r="B2" s="11"/>
      <c r="C2" s="11"/>
      <c r="D2" s="11"/>
      <c r="E2" s="11"/>
      <c r="F2" s="70"/>
      <c r="G2" s="11"/>
      <c r="H2" s="70"/>
      <c r="I2" s="70"/>
      <c r="J2" s="11"/>
    </row>
    <row r="3" ht="17.25" customHeight="1" spans="1:1">
      <c r="A3" s="12" t="str">
        <f>"单位名称："&amp;"昆明市五华区退役军人事务局（本级）"</f>
        <v>单位名称：昆明市五华区退役军人事务局（本级）</v>
      </c>
    </row>
    <row r="4" ht="44.25" customHeight="1" spans="1:10">
      <c r="A4" s="68" t="s">
        <v>212</v>
      </c>
      <c r="B4" s="68" t="s">
        <v>343</v>
      </c>
      <c r="C4" s="68" t="s">
        <v>344</v>
      </c>
      <c r="D4" s="68" t="s">
        <v>345</v>
      </c>
      <c r="E4" s="68" t="s">
        <v>346</v>
      </c>
      <c r="F4" s="71" t="s">
        <v>347</v>
      </c>
      <c r="G4" s="68" t="s">
        <v>348</v>
      </c>
      <c r="H4" s="71" t="s">
        <v>349</v>
      </c>
      <c r="I4" s="71" t="s">
        <v>350</v>
      </c>
      <c r="J4" s="68" t="s">
        <v>351</v>
      </c>
    </row>
    <row r="5" ht="18.75" customHeight="1" spans="1:10">
      <c r="A5" s="137">
        <v>1</v>
      </c>
      <c r="B5" s="137">
        <v>2</v>
      </c>
      <c r="C5" s="137">
        <v>3</v>
      </c>
      <c r="D5" s="137">
        <v>4</v>
      </c>
      <c r="E5" s="137">
        <v>5</v>
      </c>
      <c r="F5" s="39">
        <v>6</v>
      </c>
      <c r="G5" s="137">
        <v>7</v>
      </c>
      <c r="H5" s="39">
        <v>8</v>
      </c>
      <c r="I5" s="39">
        <v>9</v>
      </c>
      <c r="J5" s="137">
        <v>10</v>
      </c>
    </row>
    <row r="6" ht="42" customHeight="1" spans="1:10">
      <c r="A6" s="21" t="s">
        <v>70</v>
      </c>
      <c r="B6" s="69"/>
      <c r="C6" s="69"/>
      <c r="D6" s="69"/>
      <c r="E6" s="57"/>
      <c r="F6" s="72"/>
      <c r="G6" s="57"/>
      <c r="H6" s="72"/>
      <c r="I6" s="72"/>
      <c r="J6" s="57"/>
    </row>
    <row r="7" ht="42" customHeight="1" spans="1:10">
      <c r="A7" s="138" t="s">
        <v>317</v>
      </c>
      <c r="B7" s="22" t="s">
        <v>352</v>
      </c>
      <c r="C7" s="22" t="s">
        <v>353</v>
      </c>
      <c r="D7" s="22" t="s">
        <v>354</v>
      </c>
      <c r="E7" s="21" t="s">
        <v>355</v>
      </c>
      <c r="F7" s="22" t="s">
        <v>356</v>
      </c>
      <c r="G7" s="21" t="s">
        <v>357</v>
      </c>
      <c r="H7" s="22" t="s">
        <v>358</v>
      </c>
      <c r="I7" s="22" t="s">
        <v>359</v>
      </c>
      <c r="J7" s="21" t="s">
        <v>360</v>
      </c>
    </row>
    <row r="8" ht="42" customHeight="1" spans="1:10">
      <c r="A8" s="138" t="s">
        <v>317</v>
      </c>
      <c r="B8" s="22" t="s">
        <v>352</v>
      </c>
      <c r="C8" s="22" t="s">
        <v>353</v>
      </c>
      <c r="D8" s="22" t="s">
        <v>354</v>
      </c>
      <c r="E8" s="21" t="s">
        <v>361</v>
      </c>
      <c r="F8" s="22" t="s">
        <v>356</v>
      </c>
      <c r="G8" s="21" t="s">
        <v>362</v>
      </c>
      <c r="H8" s="22" t="s">
        <v>363</v>
      </c>
      <c r="I8" s="22" t="s">
        <v>359</v>
      </c>
      <c r="J8" s="21" t="s">
        <v>364</v>
      </c>
    </row>
    <row r="9" ht="42" customHeight="1" spans="1:10">
      <c r="A9" s="138" t="s">
        <v>317</v>
      </c>
      <c r="B9" s="22" t="s">
        <v>352</v>
      </c>
      <c r="C9" s="22" t="s">
        <v>353</v>
      </c>
      <c r="D9" s="22" t="s">
        <v>354</v>
      </c>
      <c r="E9" s="21" t="s">
        <v>365</v>
      </c>
      <c r="F9" s="22" t="s">
        <v>356</v>
      </c>
      <c r="G9" s="21" t="s">
        <v>83</v>
      </c>
      <c r="H9" s="22" t="s">
        <v>366</v>
      </c>
      <c r="I9" s="22" t="s">
        <v>359</v>
      </c>
      <c r="J9" s="21" t="s">
        <v>367</v>
      </c>
    </row>
    <row r="10" ht="42" customHeight="1" spans="1:10">
      <c r="A10" s="138" t="s">
        <v>317</v>
      </c>
      <c r="B10" s="22" t="s">
        <v>352</v>
      </c>
      <c r="C10" s="22" t="s">
        <v>353</v>
      </c>
      <c r="D10" s="22" t="s">
        <v>368</v>
      </c>
      <c r="E10" s="21" t="s">
        <v>369</v>
      </c>
      <c r="F10" s="22" t="s">
        <v>356</v>
      </c>
      <c r="G10" s="21" t="s">
        <v>357</v>
      </c>
      <c r="H10" s="22" t="s">
        <v>358</v>
      </c>
      <c r="I10" s="22" t="s">
        <v>359</v>
      </c>
      <c r="J10" s="21" t="s">
        <v>370</v>
      </c>
    </row>
    <row r="11" ht="42" customHeight="1" spans="1:10">
      <c r="A11" s="138" t="s">
        <v>317</v>
      </c>
      <c r="B11" s="22" t="s">
        <v>352</v>
      </c>
      <c r="C11" s="22" t="s">
        <v>353</v>
      </c>
      <c r="D11" s="22" t="s">
        <v>371</v>
      </c>
      <c r="E11" s="21" t="s">
        <v>372</v>
      </c>
      <c r="F11" s="22" t="s">
        <v>356</v>
      </c>
      <c r="G11" s="21" t="s">
        <v>373</v>
      </c>
      <c r="H11" s="22" t="s">
        <v>374</v>
      </c>
      <c r="I11" s="22" t="s">
        <v>359</v>
      </c>
      <c r="J11" s="21" t="s">
        <v>375</v>
      </c>
    </row>
    <row r="12" ht="42" customHeight="1" spans="1:10">
      <c r="A12" s="138" t="s">
        <v>317</v>
      </c>
      <c r="B12" s="22" t="s">
        <v>352</v>
      </c>
      <c r="C12" s="22" t="s">
        <v>353</v>
      </c>
      <c r="D12" s="22" t="s">
        <v>371</v>
      </c>
      <c r="E12" s="21" t="s">
        <v>376</v>
      </c>
      <c r="F12" s="22" t="s">
        <v>356</v>
      </c>
      <c r="G12" s="21" t="s">
        <v>377</v>
      </c>
      <c r="H12" s="22" t="s">
        <v>378</v>
      </c>
      <c r="I12" s="22" t="s">
        <v>379</v>
      </c>
      <c r="J12" s="21" t="s">
        <v>380</v>
      </c>
    </row>
    <row r="13" ht="42" customHeight="1" spans="1:10">
      <c r="A13" s="138" t="s">
        <v>317</v>
      </c>
      <c r="B13" s="22" t="s">
        <v>352</v>
      </c>
      <c r="C13" s="22" t="s">
        <v>381</v>
      </c>
      <c r="D13" s="22" t="s">
        <v>382</v>
      </c>
      <c r="E13" s="21" t="s">
        <v>383</v>
      </c>
      <c r="F13" s="22" t="s">
        <v>356</v>
      </c>
      <c r="G13" s="21" t="s">
        <v>384</v>
      </c>
      <c r="H13" s="22" t="s">
        <v>378</v>
      </c>
      <c r="I13" s="22" t="s">
        <v>379</v>
      </c>
      <c r="J13" s="21" t="s">
        <v>385</v>
      </c>
    </row>
    <row r="14" ht="42" customHeight="1" spans="1:10">
      <c r="A14" s="138" t="s">
        <v>317</v>
      </c>
      <c r="B14" s="22" t="s">
        <v>352</v>
      </c>
      <c r="C14" s="22" t="s">
        <v>381</v>
      </c>
      <c r="D14" s="22" t="s">
        <v>382</v>
      </c>
      <c r="E14" s="21" t="s">
        <v>386</v>
      </c>
      <c r="F14" s="22" t="s">
        <v>356</v>
      </c>
      <c r="G14" s="21" t="s">
        <v>387</v>
      </c>
      <c r="H14" s="22" t="s">
        <v>378</v>
      </c>
      <c r="I14" s="22" t="s">
        <v>379</v>
      </c>
      <c r="J14" s="21" t="s">
        <v>388</v>
      </c>
    </row>
    <row r="15" ht="42" customHeight="1" spans="1:10">
      <c r="A15" s="138" t="s">
        <v>317</v>
      </c>
      <c r="B15" s="22" t="s">
        <v>352</v>
      </c>
      <c r="C15" s="22" t="s">
        <v>381</v>
      </c>
      <c r="D15" s="22" t="s">
        <v>389</v>
      </c>
      <c r="E15" s="21" t="s">
        <v>390</v>
      </c>
      <c r="F15" s="22" t="s">
        <v>356</v>
      </c>
      <c r="G15" s="21" t="s">
        <v>391</v>
      </c>
      <c r="H15" s="22" t="s">
        <v>378</v>
      </c>
      <c r="I15" s="22" t="s">
        <v>379</v>
      </c>
      <c r="J15" s="21" t="s">
        <v>392</v>
      </c>
    </row>
    <row r="16" ht="42" customHeight="1" spans="1:10">
      <c r="A16" s="138" t="s">
        <v>317</v>
      </c>
      <c r="B16" s="22" t="s">
        <v>352</v>
      </c>
      <c r="C16" s="22" t="s">
        <v>393</v>
      </c>
      <c r="D16" s="22" t="s">
        <v>394</v>
      </c>
      <c r="E16" s="21" t="s">
        <v>395</v>
      </c>
      <c r="F16" s="22" t="s">
        <v>396</v>
      </c>
      <c r="G16" s="21" t="s">
        <v>397</v>
      </c>
      <c r="H16" s="22" t="s">
        <v>358</v>
      </c>
      <c r="I16" s="22" t="s">
        <v>359</v>
      </c>
      <c r="J16" s="21" t="s">
        <v>398</v>
      </c>
    </row>
    <row r="17" ht="42" customHeight="1" spans="1:10">
      <c r="A17" s="138" t="s">
        <v>314</v>
      </c>
      <c r="B17" s="22" t="s">
        <v>399</v>
      </c>
      <c r="C17" s="22" t="s">
        <v>353</v>
      </c>
      <c r="D17" s="22" t="s">
        <v>368</v>
      </c>
      <c r="E17" s="21" t="s">
        <v>400</v>
      </c>
      <c r="F17" s="22" t="s">
        <v>356</v>
      </c>
      <c r="G17" s="21" t="s">
        <v>357</v>
      </c>
      <c r="H17" s="22" t="s">
        <v>358</v>
      </c>
      <c r="I17" s="22" t="s">
        <v>359</v>
      </c>
      <c r="J17" s="21" t="s">
        <v>401</v>
      </c>
    </row>
    <row r="18" ht="42" customHeight="1" spans="1:10">
      <c r="A18" s="138" t="s">
        <v>314</v>
      </c>
      <c r="B18" s="22" t="s">
        <v>399</v>
      </c>
      <c r="C18" s="22" t="s">
        <v>381</v>
      </c>
      <c r="D18" s="22" t="s">
        <v>402</v>
      </c>
      <c r="E18" s="21" t="s">
        <v>403</v>
      </c>
      <c r="F18" s="22" t="s">
        <v>356</v>
      </c>
      <c r="G18" s="21" t="s">
        <v>404</v>
      </c>
      <c r="H18" s="22" t="s">
        <v>405</v>
      </c>
      <c r="I18" s="22" t="s">
        <v>379</v>
      </c>
      <c r="J18" s="21" t="s">
        <v>406</v>
      </c>
    </row>
    <row r="19" ht="42" customHeight="1" spans="1:10">
      <c r="A19" s="138" t="s">
        <v>314</v>
      </c>
      <c r="B19" s="22" t="s">
        <v>399</v>
      </c>
      <c r="C19" s="22" t="s">
        <v>393</v>
      </c>
      <c r="D19" s="22" t="s">
        <v>394</v>
      </c>
      <c r="E19" s="21" t="s">
        <v>407</v>
      </c>
      <c r="F19" s="22" t="s">
        <v>356</v>
      </c>
      <c r="G19" s="21" t="s">
        <v>397</v>
      </c>
      <c r="H19" s="22" t="s">
        <v>358</v>
      </c>
      <c r="I19" s="22" t="s">
        <v>379</v>
      </c>
      <c r="J19" s="21" t="s">
        <v>398</v>
      </c>
    </row>
    <row r="20" ht="42" customHeight="1" spans="1:10">
      <c r="A20" s="138" t="s">
        <v>303</v>
      </c>
      <c r="B20" s="22" t="s">
        <v>408</v>
      </c>
      <c r="C20" s="22" t="s">
        <v>353</v>
      </c>
      <c r="D20" s="22" t="s">
        <v>354</v>
      </c>
      <c r="E20" s="21" t="s">
        <v>409</v>
      </c>
      <c r="F20" s="22" t="s">
        <v>396</v>
      </c>
      <c r="G20" s="21" t="s">
        <v>85</v>
      </c>
      <c r="H20" s="22" t="s">
        <v>410</v>
      </c>
      <c r="I20" s="22" t="s">
        <v>359</v>
      </c>
      <c r="J20" s="21" t="s">
        <v>411</v>
      </c>
    </row>
    <row r="21" ht="42" customHeight="1" spans="1:10">
      <c r="A21" s="138" t="s">
        <v>303</v>
      </c>
      <c r="B21" s="22" t="s">
        <v>408</v>
      </c>
      <c r="C21" s="22" t="s">
        <v>353</v>
      </c>
      <c r="D21" s="22" t="s">
        <v>368</v>
      </c>
      <c r="E21" s="21" t="s">
        <v>412</v>
      </c>
      <c r="F21" s="22" t="s">
        <v>356</v>
      </c>
      <c r="G21" s="21" t="s">
        <v>357</v>
      </c>
      <c r="H21" s="22" t="s">
        <v>358</v>
      </c>
      <c r="I21" s="22" t="s">
        <v>359</v>
      </c>
      <c r="J21" s="21" t="s">
        <v>412</v>
      </c>
    </row>
    <row r="22" ht="42" customHeight="1" spans="1:10">
      <c r="A22" s="138" t="s">
        <v>303</v>
      </c>
      <c r="B22" s="22" t="s">
        <v>408</v>
      </c>
      <c r="C22" s="22" t="s">
        <v>381</v>
      </c>
      <c r="D22" s="22" t="s">
        <v>382</v>
      </c>
      <c r="E22" s="21" t="s">
        <v>413</v>
      </c>
      <c r="F22" s="22" t="s">
        <v>356</v>
      </c>
      <c r="G22" s="21" t="s">
        <v>414</v>
      </c>
      <c r="H22" s="22" t="s">
        <v>415</v>
      </c>
      <c r="I22" s="22" t="s">
        <v>379</v>
      </c>
      <c r="J22" s="21" t="s">
        <v>416</v>
      </c>
    </row>
    <row r="23" ht="42" customHeight="1" spans="1:10">
      <c r="A23" s="138" t="s">
        <v>303</v>
      </c>
      <c r="B23" s="22" t="s">
        <v>408</v>
      </c>
      <c r="C23" s="22" t="s">
        <v>393</v>
      </c>
      <c r="D23" s="22" t="s">
        <v>394</v>
      </c>
      <c r="E23" s="21" t="s">
        <v>417</v>
      </c>
      <c r="F23" s="22" t="s">
        <v>396</v>
      </c>
      <c r="G23" s="21" t="s">
        <v>397</v>
      </c>
      <c r="H23" s="22" t="s">
        <v>358</v>
      </c>
      <c r="I23" s="22" t="s">
        <v>359</v>
      </c>
      <c r="J23" s="21" t="s">
        <v>418</v>
      </c>
    </row>
    <row r="24" ht="42" customHeight="1" spans="1:10">
      <c r="A24" s="138" t="s">
        <v>339</v>
      </c>
      <c r="B24" s="22" t="s">
        <v>419</v>
      </c>
      <c r="C24" s="22" t="s">
        <v>353</v>
      </c>
      <c r="D24" s="22" t="s">
        <v>354</v>
      </c>
      <c r="E24" s="21" t="s">
        <v>420</v>
      </c>
      <c r="F24" s="22" t="s">
        <v>356</v>
      </c>
      <c r="G24" s="21" t="s">
        <v>421</v>
      </c>
      <c r="H24" s="22" t="s">
        <v>422</v>
      </c>
      <c r="I24" s="22" t="s">
        <v>359</v>
      </c>
      <c r="J24" s="21" t="s">
        <v>423</v>
      </c>
    </row>
    <row r="25" ht="42" customHeight="1" spans="1:10">
      <c r="A25" s="138" t="s">
        <v>339</v>
      </c>
      <c r="B25" s="22" t="s">
        <v>419</v>
      </c>
      <c r="C25" s="22" t="s">
        <v>353</v>
      </c>
      <c r="D25" s="22" t="s">
        <v>368</v>
      </c>
      <c r="E25" s="21" t="s">
        <v>424</v>
      </c>
      <c r="F25" s="22" t="s">
        <v>356</v>
      </c>
      <c r="G25" s="21" t="s">
        <v>357</v>
      </c>
      <c r="H25" s="22" t="s">
        <v>358</v>
      </c>
      <c r="I25" s="22" t="s">
        <v>359</v>
      </c>
      <c r="J25" s="21" t="s">
        <v>425</v>
      </c>
    </row>
    <row r="26" ht="42" customHeight="1" spans="1:10">
      <c r="A26" s="138" t="s">
        <v>339</v>
      </c>
      <c r="B26" s="22" t="s">
        <v>419</v>
      </c>
      <c r="C26" s="22" t="s">
        <v>353</v>
      </c>
      <c r="D26" s="22" t="s">
        <v>371</v>
      </c>
      <c r="E26" s="21" t="s">
        <v>426</v>
      </c>
      <c r="F26" s="22" t="s">
        <v>427</v>
      </c>
      <c r="G26" s="21" t="s">
        <v>428</v>
      </c>
      <c r="H26" s="22" t="s">
        <v>405</v>
      </c>
      <c r="I26" s="22" t="s">
        <v>359</v>
      </c>
      <c r="J26" s="21" t="s">
        <v>429</v>
      </c>
    </row>
    <row r="27" ht="42" customHeight="1" spans="1:10">
      <c r="A27" s="138" t="s">
        <v>339</v>
      </c>
      <c r="B27" s="22" t="s">
        <v>419</v>
      </c>
      <c r="C27" s="22" t="s">
        <v>381</v>
      </c>
      <c r="D27" s="22" t="s">
        <v>382</v>
      </c>
      <c r="E27" s="21" t="s">
        <v>430</v>
      </c>
      <c r="F27" s="22" t="s">
        <v>356</v>
      </c>
      <c r="G27" s="21" t="s">
        <v>431</v>
      </c>
      <c r="H27" s="22" t="s">
        <v>415</v>
      </c>
      <c r="I27" s="22" t="s">
        <v>379</v>
      </c>
      <c r="J27" s="21" t="s">
        <v>432</v>
      </c>
    </row>
    <row r="28" ht="42" customHeight="1" spans="1:10">
      <c r="A28" s="138" t="s">
        <v>339</v>
      </c>
      <c r="B28" s="22" t="s">
        <v>419</v>
      </c>
      <c r="C28" s="22" t="s">
        <v>393</v>
      </c>
      <c r="D28" s="22" t="s">
        <v>394</v>
      </c>
      <c r="E28" s="21" t="s">
        <v>433</v>
      </c>
      <c r="F28" s="22" t="s">
        <v>396</v>
      </c>
      <c r="G28" s="21" t="s">
        <v>397</v>
      </c>
      <c r="H28" s="22" t="s">
        <v>358</v>
      </c>
      <c r="I28" s="22" t="s">
        <v>359</v>
      </c>
      <c r="J28" s="21" t="s">
        <v>434</v>
      </c>
    </row>
    <row r="29" ht="42" customHeight="1" spans="1:10">
      <c r="A29" s="138" t="s">
        <v>306</v>
      </c>
      <c r="B29" s="22" t="s">
        <v>435</v>
      </c>
      <c r="C29" s="22" t="s">
        <v>353</v>
      </c>
      <c r="D29" s="22" t="s">
        <v>354</v>
      </c>
      <c r="E29" s="21" t="s">
        <v>436</v>
      </c>
      <c r="F29" s="22" t="s">
        <v>427</v>
      </c>
      <c r="G29" s="21" t="s">
        <v>437</v>
      </c>
      <c r="H29" s="22" t="s">
        <v>422</v>
      </c>
      <c r="I29" s="22" t="s">
        <v>359</v>
      </c>
      <c r="J29" s="21" t="s">
        <v>438</v>
      </c>
    </row>
    <row r="30" ht="42" customHeight="1" spans="1:10">
      <c r="A30" s="138" t="s">
        <v>306</v>
      </c>
      <c r="B30" s="22" t="s">
        <v>435</v>
      </c>
      <c r="C30" s="22" t="s">
        <v>353</v>
      </c>
      <c r="D30" s="22" t="s">
        <v>354</v>
      </c>
      <c r="E30" s="21" t="s">
        <v>439</v>
      </c>
      <c r="F30" s="22" t="s">
        <v>356</v>
      </c>
      <c r="G30" s="21" t="s">
        <v>357</v>
      </c>
      <c r="H30" s="22" t="s">
        <v>358</v>
      </c>
      <c r="I30" s="22" t="s">
        <v>359</v>
      </c>
      <c r="J30" s="21" t="s">
        <v>440</v>
      </c>
    </row>
    <row r="31" ht="42" customHeight="1" spans="1:10">
      <c r="A31" s="138" t="s">
        <v>306</v>
      </c>
      <c r="B31" s="22" t="s">
        <v>435</v>
      </c>
      <c r="C31" s="22" t="s">
        <v>353</v>
      </c>
      <c r="D31" s="22" t="s">
        <v>368</v>
      </c>
      <c r="E31" s="21" t="s">
        <v>441</v>
      </c>
      <c r="F31" s="22" t="s">
        <v>356</v>
      </c>
      <c r="G31" s="21" t="s">
        <v>357</v>
      </c>
      <c r="H31" s="22" t="s">
        <v>358</v>
      </c>
      <c r="I31" s="22" t="s">
        <v>359</v>
      </c>
      <c r="J31" s="21" t="s">
        <v>442</v>
      </c>
    </row>
    <row r="32" ht="42" customHeight="1" spans="1:10">
      <c r="A32" s="138" t="s">
        <v>306</v>
      </c>
      <c r="B32" s="22" t="s">
        <v>435</v>
      </c>
      <c r="C32" s="22" t="s">
        <v>353</v>
      </c>
      <c r="D32" s="22" t="s">
        <v>368</v>
      </c>
      <c r="E32" s="21" t="s">
        <v>443</v>
      </c>
      <c r="F32" s="22" t="s">
        <v>396</v>
      </c>
      <c r="G32" s="21" t="s">
        <v>444</v>
      </c>
      <c r="H32" s="22" t="s">
        <v>358</v>
      </c>
      <c r="I32" s="22" t="s">
        <v>359</v>
      </c>
      <c r="J32" s="21" t="s">
        <v>445</v>
      </c>
    </row>
    <row r="33" ht="42" customHeight="1" spans="1:10">
      <c r="A33" s="138" t="s">
        <v>306</v>
      </c>
      <c r="B33" s="22" t="s">
        <v>435</v>
      </c>
      <c r="C33" s="22" t="s">
        <v>353</v>
      </c>
      <c r="D33" s="22" t="s">
        <v>371</v>
      </c>
      <c r="E33" s="21" t="s">
        <v>446</v>
      </c>
      <c r="F33" s="22" t="s">
        <v>356</v>
      </c>
      <c r="G33" s="21" t="s">
        <v>377</v>
      </c>
      <c r="H33" s="22" t="s">
        <v>378</v>
      </c>
      <c r="I33" s="22" t="s">
        <v>379</v>
      </c>
      <c r="J33" s="21" t="s">
        <v>447</v>
      </c>
    </row>
    <row r="34" ht="42" customHeight="1" spans="1:10">
      <c r="A34" s="138" t="s">
        <v>306</v>
      </c>
      <c r="B34" s="22" t="s">
        <v>435</v>
      </c>
      <c r="C34" s="22" t="s">
        <v>381</v>
      </c>
      <c r="D34" s="22" t="s">
        <v>382</v>
      </c>
      <c r="E34" s="21" t="s">
        <v>448</v>
      </c>
      <c r="F34" s="22" t="s">
        <v>356</v>
      </c>
      <c r="G34" s="21" t="s">
        <v>449</v>
      </c>
      <c r="H34" s="22" t="s">
        <v>378</v>
      </c>
      <c r="I34" s="22" t="s">
        <v>379</v>
      </c>
      <c r="J34" s="21" t="s">
        <v>450</v>
      </c>
    </row>
    <row r="35" ht="42" customHeight="1" spans="1:10">
      <c r="A35" s="138" t="s">
        <v>306</v>
      </c>
      <c r="B35" s="22" t="s">
        <v>435</v>
      </c>
      <c r="C35" s="22" t="s">
        <v>381</v>
      </c>
      <c r="D35" s="22" t="s">
        <v>382</v>
      </c>
      <c r="E35" s="21" t="s">
        <v>451</v>
      </c>
      <c r="F35" s="22" t="s">
        <v>356</v>
      </c>
      <c r="G35" s="21" t="s">
        <v>452</v>
      </c>
      <c r="H35" s="22" t="s">
        <v>378</v>
      </c>
      <c r="I35" s="22" t="s">
        <v>379</v>
      </c>
      <c r="J35" s="21" t="s">
        <v>453</v>
      </c>
    </row>
    <row r="36" ht="42" customHeight="1" spans="1:10">
      <c r="A36" s="138" t="s">
        <v>306</v>
      </c>
      <c r="B36" s="22" t="s">
        <v>435</v>
      </c>
      <c r="C36" s="22" t="s">
        <v>393</v>
      </c>
      <c r="D36" s="22" t="s">
        <v>394</v>
      </c>
      <c r="E36" s="21" t="s">
        <v>454</v>
      </c>
      <c r="F36" s="22" t="s">
        <v>396</v>
      </c>
      <c r="G36" s="21" t="s">
        <v>397</v>
      </c>
      <c r="H36" s="22" t="s">
        <v>358</v>
      </c>
      <c r="I36" s="22" t="s">
        <v>359</v>
      </c>
      <c r="J36" s="21" t="s">
        <v>455</v>
      </c>
    </row>
    <row r="37" ht="42" customHeight="1" spans="1:10">
      <c r="A37" s="138" t="s">
        <v>308</v>
      </c>
      <c r="B37" s="22" t="s">
        <v>456</v>
      </c>
      <c r="C37" s="22" t="s">
        <v>353</v>
      </c>
      <c r="D37" s="22" t="s">
        <v>354</v>
      </c>
      <c r="E37" s="21" t="s">
        <v>457</v>
      </c>
      <c r="F37" s="22" t="s">
        <v>356</v>
      </c>
      <c r="G37" s="21" t="s">
        <v>458</v>
      </c>
      <c r="H37" s="22" t="s">
        <v>422</v>
      </c>
      <c r="I37" s="22" t="s">
        <v>359</v>
      </c>
      <c r="J37" s="21" t="s">
        <v>459</v>
      </c>
    </row>
    <row r="38" ht="42" customHeight="1" spans="1:10">
      <c r="A38" s="138" t="s">
        <v>308</v>
      </c>
      <c r="B38" s="22" t="s">
        <v>456</v>
      </c>
      <c r="C38" s="22" t="s">
        <v>353</v>
      </c>
      <c r="D38" s="22" t="s">
        <v>354</v>
      </c>
      <c r="E38" s="21" t="s">
        <v>460</v>
      </c>
      <c r="F38" s="22" t="s">
        <v>356</v>
      </c>
      <c r="G38" s="21" t="s">
        <v>461</v>
      </c>
      <c r="H38" s="22" t="s">
        <v>462</v>
      </c>
      <c r="I38" s="22" t="s">
        <v>359</v>
      </c>
      <c r="J38" s="21" t="s">
        <v>463</v>
      </c>
    </row>
    <row r="39" ht="42" customHeight="1" spans="1:10">
      <c r="A39" s="138" t="s">
        <v>308</v>
      </c>
      <c r="B39" s="22" t="s">
        <v>456</v>
      </c>
      <c r="C39" s="22" t="s">
        <v>353</v>
      </c>
      <c r="D39" s="22" t="s">
        <v>354</v>
      </c>
      <c r="E39" s="21" t="s">
        <v>464</v>
      </c>
      <c r="F39" s="22" t="s">
        <v>427</v>
      </c>
      <c r="G39" s="21" t="s">
        <v>84</v>
      </c>
      <c r="H39" s="22" t="s">
        <v>422</v>
      </c>
      <c r="I39" s="22" t="s">
        <v>359</v>
      </c>
      <c r="J39" s="21" t="s">
        <v>465</v>
      </c>
    </row>
    <row r="40" ht="42" customHeight="1" spans="1:10">
      <c r="A40" s="138" t="s">
        <v>308</v>
      </c>
      <c r="B40" s="22" t="s">
        <v>456</v>
      </c>
      <c r="C40" s="22" t="s">
        <v>353</v>
      </c>
      <c r="D40" s="22" t="s">
        <v>368</v>
      </c>
      <c r="E40" s="21" t="s">
        <v>466</v>
      </c>
      <c r="F40" s="22" t="s">
        <v>356</v>
      </c>
      <c r="G40" s="21" t="s">
        <v>357</v>
      </c>
      <c r="H40" s="22" t="s">
        <v>358</v>
      </c>
      <c r="I40" s="22" t="s">
        <v>359</v>
      </c>
      <c r="J40" s="21" t="s">
        <v>467</v>
      </c>
    </row>
    <row r="41" ht="42" customHeight="1" spans="1:10">
      <c r="A41" s="138" t="s">
        <v>308</v>
      </c>
      <c r="B41" s="22" t="s">
        <v>456</v>
      </c>
      <c r="C41" s="22" t="s">
        <v>353</v>
      </c>
      <c r="D41" s="22" t="s">
        <v>368</v>
      </c>
      <c r="E41" s="21" t="s">
        <v>468</v>
      </c>
      <c r="F41" s="22" t="s">
        <v>356</v>
      </c>
      <c r="G41" s="21" t="s">
        <v>378</v>
      </c>
      <c r="H41" s="22"/>
      <c r="I41" s="22" t="s">
        <v>379</v>
      </c>
      <c r="J41" s="21" t="s">
        <v>469</v>
      </c>
    </row>
    <row r="42" ht="42" customHeight="1" spans="1:10">
      <c r="A42" s="138" t="s">
        <v>308</v>
      </c>
      <c r="B42" s="22" t="s">
        <v>456</v>
      </c>
      <c r="C42" s="22" t="s">
        <v>353</v>
      </c>
      <c r="D42" s="22" t="s">
        <v>368</v>
      </c>
      <c r="E42" s="21" t="s">
        <v>470</v>
      </c>
      <c r="F42" s="22" t="s">
        <v>356</v>
      </c>
      <c r="G42" s="21" t="s">
        <v>357</v>
      </c>
      <c r="H42" s="22" t="s">
        <v>358</v>
      </c>
      <c r="I42" s="22" t="s">
        <v>359</v>
      </c>
      <c r="J42" s="21" t="s">
        <v>471</v>
      </c>
    </row>
    <row r="43" ht="42" customHeight="1" spans="1:10">
      <c r="A43" s="138" t="s">
        <v>308</v>
      </c>
      <c r="B43" s="22" t="s">
        <v>456</v>
      </c>
      <c r="C43" s="22" t="s">
        <v>353</v>
      </c>
      <c r="D43" s="22" t="s">
        <v>368</v>
      </c>
      <c r="E43" s="21" t="s">
        <v>472</v>
      </c>
      <c r="F43" s="22" t="s">
        <v>356</v>
      </c>
      <c r="G43" s="21" t="s">
        <v>357</v>
      </c>
      <c r="H43" s="22" t="s">
        <v>358</v>
      </c>
      <c r="I43" s="22" t="s">
        <v>359</v>
      </c>
      <c r="J43" s="21" t="s">
        <v>473</v>
      </c>
    </row>
    <row r="44" ht="42" customHeight="1" spans="1:10">
      <c r="A44" s="138" t="s">
        <v>308</v>
      </c>
      <c r="B44" s="22" t="s">
        <v>456</v>
      </c>
      <c r="C44" s="22" t="s">
        <v>353</v>
      </c>
      <c r="D44" s="22" t="s">
        <v>371</v>
      </c>
      <c r="E44" s="21" t="s">
        <v>474</v>
      </c>
      <c r="F44" s="22" t="s">
        <v>356</v>
      </c>
      <c r="G44" s="21" t="s">
        <v>377</v>
      </c>
      <c r="H44" s="22" t="s">
        <v>378</v>
      </c>
      <c r="I44" s="22" t="s">
        <v>379</v>
      </c>
      <c r="J44" s="21" t="s">
        <v>475</v>
      </c>
    </row>
    <row r="45" ht="42" customHeight="1" spans="1:10">
      <c r="A45" s="138" t="s">
        <v>308</v>
      </c>
      <c r="B45" s="22" t="s">
        <v>456</v>
      </c>
      <c r="C45" s="22" t="s">
        <v>381</v>
      </c>
      <c r="D45" s="22" t="s">
        <v>382</v>
      </c>
      <c r="E45" s="21" t="s">
        <v>476</v>
      </c>
      <c r="F45" s="22" t="s">
        <v>356</v>
      </c>
      <c r="G45" s="21" t="s">
        <v>387</v>
      </c>
      <c r="H45" s="22" t="s">
        <v>378</v>
      </c>
      <c r="I45" s="22" t="s">
        <v>379</v>
      </c>
      <c r="J45" s="21" t="s">
        <v>477</v>
      </c>
    </row>
    <row r="46" ht="42" customHeight="1" spans="1:10">
      <c r="A46" s="138" t="s">
        <v>308</v>
      </c>
      <c r="B46" s="22" t="s">
        <v>456</v>
      </c>
      <c r="C46" s="22" t="s">
        <v>393</v>
      </c>
      <c r="D46" s="22" t="s">
        <v>394</v>
      </c>
      <c r="E46" s="21" t="s">
        <v>407</v>
      </c>
      <c r="F46" s="22" t="s">
        <v>396</v>
      </c>
      <c r="G46" s="21" t="s">
        <v>397</v>
      </c>
      <c r="H46" s="22" t="s">
        <v>358</v>
      </c>
      <c r="I46" s="22" t="s">
        <v>359</v>
      </c>
      <c r="J46" s="21" t="s">
        <v>478</v>
      </c>
    </row>
    <row r="47" ht="42" customHeight="1" spans="1:10">
      <c r="A47" s="138" t="s">
        <v>308</v>
      </c>
      <c r="B47" s="22" t="s">
        <v>456</v>
      </c>
      <c r="C47" s="22" t="s">
        <v>393</v>
      </c>
      <c r="D47" s="22" t="s">
        <v>394</v>
      </c>
      <c r="E47" s="21" t="s">
        <v>454</v>
      </c>
      <c r="F47" s="22" t="s">
        <v>396</v>
      </c>
      <c r="G47" s="21" t="s">
        <v>397</v>
      </c>
      <c r="H47" s="22" t="s">
        <v>358</v>
      </c>
      <c r="I47" s="22" t="s">
        <v>359</v>
      </c>
      <c r="J47" s="21" t="s">
        <v>455</v>
      </c>
    </row>
    <row r="48" ht="42" customHeight="1" spans="1:10">
      <c r="A48" s="138" t="s">
        <v>321</v>
      </c>
      <c r="B48" s="22" t="s">
        <v>479</v>
      </c>
      <c r="C48" s="22" t="s">
        <v>353</v>
      </c>
      <c r="D48" s="22" t="s">
        <v>354</v>
      </c>
      <c r="E48" s="21" t="s">
        <v>480</v>
      </c>
      <c r="F48" s="22" t="s">
        <v>356</v>
      </c>
      <c r="G48" s="21" t="s">
        <v>481</v>
      </c>
      <c r="H48" s="22" t="s">
        <v>482</v>
      </c>
      <c r="I48" s="22" t="s">
        <v>359</v>
      </c>
      <c r="J48" s="21" t="s">
        <v>483</v>
      </c>
    </row>
    <row r="49" ht="42" customHeight="1" spans="1:10">
      <c r="A49" s="138" t="s">
        <v>321</v>
      </c>
      <c r="B49" s="22" t="s">
        <v>479</v>
      </c>
      <c r="C49" s="22" t="s">
        <v>353</v>
      </c>
      <c r="D49" s="22" t="s">
        <v>354</v>
      </c>
      <c r="E49" s="21" t="s">
        <v>484</v>
      </c>
      <c r="F49" s="22" t="s">
        <v>356</v>
      </c>
      <c r="G49" s="21" t="s">
        <v>481</v>
      </c>
      <c r="H49" s="22" t="s">
        <v>482</v>
      </c>
      <c r="I49" s="22" t="s">
        <v>359</v>
      </c>
      <c r="J49" s="21" t="s">
        <v>485</v>
      </c>
    </row>
    <row r="50" ht="42" customHeight="1" spans="1:10">
      <c r="A50" s="138" t="s">
        <v>321</v>
      </c>
      <c r="B50" s="22" t="s">
        <v>479</v>
      </c>
      <c r="C50" s="22" t="s">
        <v>353</v>
      </c>
      <c r="D50" s="22" t="s">
        <v>354</v>
      </c>
      <c r="E50" s="21" t="s">
        <v>486</v>
      </c>
      <c r="F50" s="22" t="s">
        <v>356</v>
      </c>
      <c r="G50" s="21" t="s">
        <v>487</v>
      </c>
      <c r="H50" s="22" t="s">
        <v>482</v>
      </c>
      <c r="I50" s="22" t="s">
        <v>359</v>
      </c>
      <c r="J50" s="21" t="s">
        <v>488</v>
      </c>
    </row>
    <row r="51" ht="42" customHeight="1" spans="1:10">
      <c r="A51" s="138" t="s">
        <v>321</v>
      </c>
      <c r="B51" s="22" t="s">
        <v>479</v>
      </c>
      <c r="C51" s="22" t="s">
        <v>353</v>
      </c>
      <c r="D51" s="22" t="s">
        <v>354</v>
      </c>
      <c r="E51" s="21" t="s">
        <v>489</v>
      </c>
      <c r="F51" s="22" t="s">
        <v>356</v>
      </c>
      <c r="G51" s="21" t="s">
        <v>481</v>
      </c>
      <c r="H51" s="22" t="s">
        <v>482</v>
      </c>
      <c r="I51" s="22" t="s">
        <v>359</v>
      </c>
      <c r="J51" s="21" t="s">
        <v>490</v>
      </c>
    </row>
    <row r="52" ht="42" customHeight="1" spans="1:10">
      <c r="A52" s="138" t="s">
        <v>321</v>
      </c>
      <c r="B52" s="22" t="s">
        <v>479</v>
      </c>
      <c r="C52" s="22" t="s">
        <v>353</v>
      </c>
      <c r="D52" s="22" t="s">
        <v>354</v>
      </c>
      <c r="E52" s="21" t="s">
        <v>491</v>
      </c>
      <c r="F52" s="22" t="s">
        <v>427</v>
      </c>
      <c r="G52" s="21" t="s">
        <v>492</v>
      </c>
      <c r="H52" s="22" t="s">
        <v>482</v>
      </c>
      <c r="I52" s="22" t="s">
        <v>359</v>
      </c>
      <c r="J52" s="21" t="s">
        <v>493</v>
      </c>
    </row>
    <row r="53" ht="42" customHeight="1" spans="1:10">
      <c r="A53" s="138" t="s">
        <v>321</v>
      </c>
      <c r="B53" s="22" t="s">
        <v>479</v>
      </c>
      <c r="C53" s="22" t="s">
        <v>353</v>
      </c>
      <c r="D53" s="22" t="s">
        <v>354</v>
      </c>
      <c r="E53" s="21" t="s">
        <v>494</v>
      </c>
      <c r="F53" s="22" t="s">
        <v>427</v>
      </c>
      <c r="G53" s="21" t="s">
        <v>492</v>
      </c>
      <c r="H53" s="22" t="s">
        <v>482</v>
      </c>
      <c r="I53" s="22" t="s">
        <v>359</v>
      </c>
      <c r="J53" s="21" t="s">
        <v>495</v>
      </c>
    </row>
    <row r="54" ht="42" customHeight="1" spans="1:10">
      <c r="A54" s="138" t="s">
        <v>321</v>
      </c>
      <c r="B54" s="22" t="s">
        <v>479</v>
      </c>
      <c r="C54" s="22" t="s">
        <v>353</v>
      </c>
      <c r="D54" s="22" t="s">
        <v>368</v>
      </c>
      <c r="E54" s="21" t="s">
        <v>496</v>
      </c>
      <c r="F54" s="22" t="s">
        <v>356</v>
      </c>
      <c r="G54" s="21" t="s">
        <v>357</v>
      </c>
      <c r="H54" s="22" t="s">
        <v>358</v>
      </c>
      <c r="I54" s="22" t="s">
        <v>359</v>
      </c>
      <c r="J54" s="21" t="s">
        <v>497</v>
      </c>
    </row>
    <row r="55" ht="42" customHeight="1" spans="1:10">
      <c r="A55" s="138" t="s">
        <v>321</v>
      </c>
      <c r="B55" s="22" t="s">
        <v>479</v>
      </c>
      <c r="C55" s="22" t="s">
        <v>353</v>
      </c>
      <c r="D55" s="22" t="s">
        <v>371</v>
      </c>
      <c r="E55" s="21" t="s">
        <v>498</v>
      </c>
      <c r="F55" s="22" t="s">
        <v>356</v>
      </c>
      <c r="G55" s="21" t="s">
        <v>377</v>
      </c>
      <c r="H55" s="22" t="s">
        <v>415</v>
      </c>
      <c r="I55" s="22" t="s">
        <v>379</v>
      </c>
      <c r="J55" s="21" t="s">
        <v>499</v>
      </c>
    </row>
    <row r="56" ht="42" customHeight="1" spans="1:10">
      <c r="A56" s="138" t="s">
        <v>321</v>
      </c>
      <c r="B56" s="22" t="s">
        <v>479</v>
      </c>
      <c r="C56" s="22" t="s">
        <v>381</v>
      </c>
      <c r="D56" s="22" t="s">
        <v>382</v>
      </c>
      <c r="E56" s="21" t="s">
        <v>500</v>
      </c>
      <c r="F56" s="22" t="s">
        <v>356</v>
      </c>
      <c r="G56" s="21" t="s">
        <v>501</v>
      </c>
      <c r="H56" s="22" t="s">
        <v>378</v>
      </c>
      <c r="I56" s="22" t="s">
        <v>379</v>
      </c>
      <c r="J56" s="21" t="s">
        <v>502</v>
      </c>
    </row>
    <row r="57" ht="42" customHeight="1" spans="1:10">
      <c r="A57" s="138" t="s">
        <v>321</v>
      </c>
      <c r="B57" s="22" t="s">
        <v>479</v>
      </c>
      <c r="C57" s="22" t="s">
        <v>381</v>
      </c>
      <c r="D57" s="22" t="s">
        <v>382</v>
      </c>
      <c r="E57" s="21" t="s">
        <v>503</v>
      </c>
      <c r="F57" s="22" t="s">
        <v>356</v>
      </c>
      <c r="G57" s="21" t="s">
        <v>504</v>
      </c>
      <c r="H57" s="22" t="s">
        <v>378</v>
      </c>
      <c r="I57" s="22" t="s">
        <v>379</v>
      </c>
      <c r="J57" s="21" t="s">
        <v>505</v>
      </c>
    </row>
    <row r="58" ht="42" customHeight="1" spans="1:10">
      <c r="A58" s="138" t="s">
        <v>321</v>
      </c>
      <c r="B58" s="22" t="s">
        <v>479</v>
      </c>
      <c r="C58" s="22" t="s">
        <v>393</v>
      </c>
      <c r="D58" s="22" t="s">
        <v>394</v>
      </c>
      <c r="E58" s="21" t="s">
        <v>506</v>
      </c>
      <c r="F58" s="22" t="s">
        <v>396</v>
      </c>
      <c r="G58" s="21" t="s">
        <v>397</v>
      </c>
      <c r="H58" s="22" t="s">
        <v>358</v>
      </c>
      <c r="I58" s="22" t="s">
        <v>359</v>
      </c>
      <c r="J58" s="21" t="s">
        <v>398</v>
      </c>
    </row>
  </sheetData>
  <mergeCells count="16">
    <mergeCell ref="A2:J2"/>
    <mergeCell ref="A3:H3"/>
    <mergeCell ref="A7:A16"/>
    <mergeCell ref="A17:A19"/>
    <mergeCell ref="A20:A23"/>
    <mergeCell ref="A24:A28"/>
    <mergeCell ref="A29:A36"/>
    <mergeCell ref="A37:A47"/>
    <mergeCell ref="A48:A58"/>
    <mergeCell ref="B7:B16"/>
    <mergeCell ref="B17:B19"/>
    <mergeCell ref="B20:B23"/>
    <mergeCell ref="B24:B28"/>
    <mergeCell ref="B29:B36"/>
    <mergeCell ref="B37:B47"/>
    <mergeCell ref="B48:B58"/>
  </mergeCells>
  <printOptions horizontalCentered="1"/>
  <pageMargins left="0.96" right="0.96" top="0.72" bottom="0.72" header="0" footer="0"/>
  <pageSetup paperSize="9" scale="5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</cp:lastModifiedBy>
  <dcterms:created xsi:type="dcterms:W3CDTF">2026-03-05T19:12:00Z</dcterms:created>
  <dcterms:modified xsi:type="dcterms:W3CDTF">2026-03-16T10:58:38Z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eadingLayout">
    <vt:bool>false</vt:bool>
  </property>
  <property fmtid="{D5CDD505-2E9C-101B-9397-08002B2CF9AE}" pid="3" name="ICV">
    <vt:lpwstr>59D841B7606C46739ECE43AB6FA64455_13</vt:lpwstr>
  </property>
  <property fmtid="{D5CDD505-2E9C-101B-9397-08002B2CF9AE}" pid="4" name="KSOProductBuildVer">
    <vt:lpwstr>2052-12.8.2.16969</vt:lpwstr>
  </property>
  <property fmtid="{D5CDD505-2E9C-101B-9397-08002B2CF9AE}" pid="5" name="CalculationRule">
    <vt:i4>0</vt:i4>
  </property>
</Properties>
</file>