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<sst xmlns="http://schemas.openxmlformats.org/spreadsheetml/2006/main" count="954" uniqueCount="394">
  <si>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</si>
  <si>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</si>
  <si>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</si>
  <si>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</si>
  <si>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</si>
  <si>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</si>
  <si>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</si>
  <si>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</si>
  <si>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</si>
  <si>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</si>
  <si>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</si>
  <si>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</si>
  <si>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</si>
  <si>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</si>
  <si>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</si>
  <si>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</si>
  <si>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</si>
  <si>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</si>
  <si>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</si>
  <si>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</si>
  <si>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</si>
  <si>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</si>
  <si>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</si>
  <si>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</si>
  <si>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</si>
  <si>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</si>
  <si>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</si>
  <si>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</si>
  <si>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</si>
  <si>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</si>
  <si>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</si>
  <si>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</si>
  <si>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</si>
  <si>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</si>
  <si>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</si>
  <si>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</si>
  <si>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</si>
  <si>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</si>
  <si>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</si>
  <si>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</si>
  <si>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</si>
  <si>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</si>
  <si>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</si>
  <si>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</si>
  <si>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</si>
  <si>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</si>
  <si>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</si>
  <si>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</si>
  <si>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</si>
  <si>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</si>
  <si>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</si>
  <si>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</si>
  <si>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</si>
  <si>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</si>
  <si>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</si>
  <si>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</si>
  <si>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</si>
  <si>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</si>
  <si>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</si>
  <si>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</si>
  <si>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</si>
  <si>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</si>
  <si>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</si>
  <si>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</si>
  <si>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</si>
  <si>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</si>
  <si>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</si>
  <si>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</si>
  <si>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</si>
  <si>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105053</t>
  </si>
  <si>
    <t>昆明市五华区教职工幼儿园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</si>
  <si>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</si>
  <si>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</si>
  <si>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</si>
  <si>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</si>
  <si>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</si>
  <si>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</si>
  <si>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</si>
  <si>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</si>
  <si>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</si>
  <si>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</si>
  <si>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</si>
  <si>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</si>
  <si>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</si>
  <si>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</si>
  <si>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</si>
  <si>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</si>
  <si>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</si>
  <si>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</si>
  <si>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</si>
  <si>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</si>
  <si>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</si>
  <si>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</si>
  <si>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</si>
  <si>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</si>
  <si>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</si>
  <si>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</si>
  <si>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</si>
  <si>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</si>
  <si>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</si>
  <si>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</si>
  <si>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</si>
  <si>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</si>
  <si>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</si>
  <si>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</si>
  <si>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</si>
  <si>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</si>
  <si>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</si>
  <si>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</si>
  <si>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</si>
  <si>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</si>
  <si>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</si>
  <si>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</si>
  <si>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</si>
  <si>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</si>
  <si>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</si>
  <si>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</si>
  <si>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</si>
  <si>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</si>
  <si>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</si>
  <si>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</si>
  <si>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</si>
  <si>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</si>
  <si>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</si>
  <si>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</si>
  <si>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</si>
  <si>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</si>
  <si>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</si>
  <si>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</si>
  <si>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</si>
  <si>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</si>
  <si>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</si>
  <si>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</si>
  <si>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</si>
  <si>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</si>
  <si>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</si>
  <si>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</si>
  <si>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</si>
  <si>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</si>
  <si>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</si>
  <si>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</si>
  <si>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</si>
  <si>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</si>
  <si>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</si>
  <si>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</si>
  <si>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</si>
  <si>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</si>
  <si>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</si>
  <si>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</si>
  <si>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</si>
  <si>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</si>
  <si>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</si>
  <si>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</si>
  <si>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</si>
  <si>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</si>
  <si>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</si>
  <si>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</si>
  <si>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</si>
  <si>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</si>
  <si>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</si>
  <si>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</si>
  <si>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</si>
  <si>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</si>
  <si>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</si>
  <si>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</si>
  <si>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</si>
  <si>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</si>
  <si>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</si>
  <si>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</si>
  <si>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</si>
  <si>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</si>
  <si>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注：昆明市五华区教职工幼儿园无一般公共预算“三公”经费支出预算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</si>
  <si>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</si>
  <si>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</si>
  <si>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</si>
  <si>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</si>
  <si>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</si>
  <si>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</si>
  <si>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</si>
  <si>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</si>
  <si>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</si>
  <si>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</si>
  <si>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</si>
  <si>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</si>
  <si>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</si>
  <si>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</si>
  <si>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</si>
  <si>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</si>
  <si>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</si>
  <si>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</si>
  <si>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</si>
  <si>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</si>
  <si>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530102210000000001385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</si>
  <si>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</si>
  <si>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</si>
  <si>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</si>
  <si>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</si>
  <si>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</si>
  <si>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</si>
  <si>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</si>
  <si>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</si>
  <si>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</si>
  <si>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530102210000000001386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</si>
  <si>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</si>
  <si>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</si>
  <si>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</si>
  <si>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</si>
  <si>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</si>
  <si>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</si>
  <si>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</si>
  <si>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530102210000000001387</t>
  </si>
  <si>
    <t>30113</t>
  </si>
  <si>
    <t>530102210000000001391</t>
  </si>
  <si>
    <t>工会经费</t>
  </si>
  <si>
    <t>30228</t>
  </si>
  <si>
    <t>530102210000000001394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</si>
  <si>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</si>
  <si>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</si>
  <si>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</si>
  <si>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</si>
  <si>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</si>
  <si>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</si>
  <si>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</si>
  <si>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</si>
  <si>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</si>
  <si>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</si>
  <si>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</si>
  <si>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</si>
  <si>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</si>
  <si>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</si>
  <si>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</si>
  <si>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</si>
  <si>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</si>
  <si>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530102231100001267713</t>
  </si>
  <si>
    <t>离退休人员支出</t>
  </si>
  <si>
    <t>30305</t>
  </si>
  <si>
    <t>生活补助</t>
  </si>
  <si>
    <t>530102231100001439917</t>
  </si>
  <si>
    <t>离退休及特殊人员福利费</t>
  </si>
  <si>
    <t>530102231100001439936</t>
  </si>
  <si>
    <t>事业人员绩效奖励</t>
  </si>
  <si>
    <t>530102241100002187924</t>
  </si>
  <si>
    <t>其他人员支出</t>
  </si>
  <si>
    <t>30199</t>
  </si>
  <si>
    <t>其他工资福利支出</t>
  </si>
  <si>
    <t>530102261100004948780</t>
  </si>
  <si>
    <t>残疾人保障金</t>
  </si>
  <si>
    <t>530102261100004948781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</si>
  <si>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</si>
  <si>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</si>
  <si>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</si>
  <si>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</si>
  <si>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</si>
  <si>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</si>
  <si>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</si>
  <si>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</si>
  <si>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</si>
  <si>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530102261100004951150</t>
  </si>
  <si>
    <t>五华区基础教育学校书记、校长职级资金</t>
  </si>
  <si>
    <t>30309</t>
  </si>
  <si>
    <t>奖励金</t>
  </si>
  <si>
    <t>专项业务类</t>
  </si>
  <si>
    <t>530102251100004754797</t>
  </si>
  <si>
    <t>昆财教〔2025〕262号下达2025年第二批学前教育免保育教育费省级补助资金</t>
  </si>
  <si>
    <t>530102261100005142797</t>
  </si>
  <si>
    <t>自营食堂伙食经费</t>
  </si>
  <si>
    <t>事业发展类</t>
  </si>
  <si>
    <t>530102251100004642911</t>
  </si>
  <si>
    <t>昆财教【2025】202号25年学前教育免保育教育费市级补助资金</t>
  </si>
  <si>
    <t>530102251100004642917</t>
  </si>
  <si>
    <t>昆财教〔2025〕173号预下达2025年学前教育免保育教育费中央补助资金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</si>
  <si>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</si>
  <si>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</si>
  <si>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</si>
  <si>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</si>
  <si>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</si>
  <si>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</si>
  <si>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</si>
  <si>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</si>
  <si>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</si>
  <si>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</si>
  <si>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按规定标准据实收取并足额保障伙食费资金，明厨亮灶达标率100%，食材采购及验收足额足量，食品安全事故发生数为0，家长满意度为100%，按时收取幼儿伙食费。</t>
  </si>
  <si>
    <t>产出指标</t>
  </si>
  <si>
    <t>质量指标</t>
  </si>
  <si>
    <t>明厨亮灶达标率</t>
  </si>
  <si>
    <t>=</t>
  </si>
  <si>
    <t>100</t>
  </si>
  <si>
    <t>%</t>
  </si>
  <si>
    <t>定量指标</t>
  </si>
  <si>
    <t>反映明厨亮灶的执行情况</t>
  </si>
  <si>
    <t>时效指标</t>
  </si>
  <si>
    <t>采购及验收及时性</t>
  </si>
  <si>
    <t>按时保障餐食供应</t>
  </si>
  <si>
    <t>是/否</t>
  </si>
  <si>
    <t>定性指标</t>
  </si>
  <si>
    <t>保证幼儿园食材采购按时按量完成</t>
  </si>
  <si>
    <t>效益指标</t>
  </si>
  <si>
    <t>社会效益</t>
  </si>
  <si>
    <t>食品安全事故发生数</t>
  </si>
  <si>
    <t>0</t>
  </si>
  <si>
    <t>次</t>
  </si>
  <si>
    <t>保证幼儿园食品安全。</t>
  </si>
  <si>
    <t>满意度指标</t>
  </si>
  <si>
    <t>服务对象满意度</t>
  </si>
  <si>
    <t>幼儿家长满意度</t>
  </si>
  <si>
    <t>&gt;=</t>
  </si>
  <si>
    <t>95</t>
  </si>
  <si>
    <t>反映幼儿家长对幼儿园膳食管理的满意程度。</t>
  </si>
  <si>
    <t>成本指标</t>
  </si>
  <si>
    <t>经济成本指标</t>
  </si>
  <si>
    <t>人均幼儿伙食费标准</t>
  </si>
  <si>
    <t>350</t>
  </si>
  <si>
    <t>元/人*月</t>
  </si>
  <si>
    <t>反映幼儿伙食费的收费标准金额。</t>
  </si>
  <si>
    <t>做好本部门人员、公用经费保障，按规定落实干部职工各项待遇，落实2024年度校长绩效考核待遇。</t>
  </si>
  <si>
    <t>项目完成时间</t>
  </si>
  <si>
    <t>2025年12月31日前</t>
  </si>
  <si>
    <t>项</t>
  </si>
  <si>
    <t>补助对象政策知晓度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</si>
  <si>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</si>
  <si>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</si>
  <si>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</si>
  <si>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</si>
  <si>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</si>
  <si>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注：昆明市五华区教职工幼儿园无部门政府性基金预算支出预算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</si>
  <si>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</si>
  <si>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</si>
  <si>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</si>
  <si>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</si>
  <si>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</si>
  <si>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</si>
  <si>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</si>
  <si>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</si>
  <si>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</si>
  <si>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</si>
  <si>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</si>
  <si>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</si>
  <si>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</si>
  <si>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</si>
  <si>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</si>
  <si>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</si>
  <si>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</si>
  <si>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</si>
  <si>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</si>
  <si>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</si>
  <si>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</si>
  <si>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</si>
  <si>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注：昆明市五华区教职工幼儿园无部门政府购买服务预算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</si>
  <si>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</si>
  <si>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</si>
  <si>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</si>
  <si>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</si>
  <si>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</si>
  <si>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</si>
  <si>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</si>
  <si>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</si>
  <si>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</si>
  <si>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</si>
  <si>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</si>
  <si>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</si>
  <si>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</si>
  <si>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</si>
  <si>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</si>
  <si>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</si>
  <si>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</si>
  <si>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</si>
  <si>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</si>
  <si>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</si>
  <si>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</si>
  <si>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</si>
  <si>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</si>
  <si>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注：昆明市五华区教职工幼儿园无对下转移支付预算</t>
  </si>
  <si>
    <t>预算09-2表</t>
  </si>
  <si>
    <t>注：昆明市五华区教职工幼儿园无对下转移支付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</si>
  <si>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</si>
  <si>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</si>
  <si>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</si>
  <si>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</si>
  <si>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</si>
  <si>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</si>
  <si>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</si>
  <si>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</si>
  <si>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注：昆明市五华区教职工幼儿园无新增资产配置预算</t>
  </si>
  <si>
    <t>预算11表</t>
  </si>
  <si>
    <t>上级补助</t>
  </si>
  <si>
    <t>注：昆明市五华区教职工幼儿园无上级转移支付补助项目支出预算</t>
  </si>
  <si>
    <t>预算12表</t>
  </si>
  <si>
    <t>单位名称：昆明市五华区教职工幼儿园</t>
  </si>
  <si>
    <t>项目级次</t>
  </si>
  <si>
    <t>经常性项目</t>
  </si>
  <si>
    <t>本级</t>
  </si>
  <si>
    <t>编外人员劳务费</t>
  </si>
  <si>
    <r>
      <t>2026</t>
    </r>
    <r>
      <rPr>
        <sz val="10"/>
        <color indexed="63"/>
        <rFont val="宋体"/>
        <charset val="134"/>
      </rPr>
      <t>年校长职级经费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</si>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</sst>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 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rgb="FF242B39"/>
      <name val="Helvetica"/>
      <family val="2"/>
      <charset val="0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7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  <xf numFmtId="0" fontId="5" fillId="0" borderId="0">
      <alignment vertical="top"/>
      <protection locked="0"/>
    </xf>
  </cellStyleXfs>
  <cellXfs count="228">
    <xf numFmtId="0" fontId="0" fillId="0" borderId="0" xfId="0" applyFont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57" applyFont="1" applyFill="1" applyBorder="1" applyAlignment="1" applyProtection="1">
      <alignment horizontal="left" vertical="center"/>
      <protection locked="0"/>
    </xf>
    <xf numFmtId="0" fontId="2" fillId="3" borderId="7" xfId="57" applyFont="1" applyFill="1" applyBorder="1" applyAlignment="1" applyProtection="1">
      <alignment horizontal="left" vertical="center" wrapText="1"/>
      <protection locked="0"/>
    </xf>
    <xf numFmtId="181" fontId="6" fillId="0" borderId="8" xfId="0" applyNumberFormat="1" applyFont="1" applyFill="1" applyBorder="1" applyAlignment="1">
      <alignment horizontal="center"/>
    </xf>
    <xf numFmtId="181" fontId="6" fillId="0" borderId="9" xfId="0" applyNumberFormat="1" applyFont="1" applyFill="1" applyBorder="1" applyAlignment="1">
      <alignment horizontal="center"/>
    </xf>
    <xf numFmtId="181" fontId="6" fillId="0" borderId="9" xfId="0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/>
    <xf numFmtId="0" fontId="2" fillId="3" borderId="1" xfId="57" applyFont="1" applyFill="1" applyBorder="1" applyAlignment="1" applyProtection="1">
      <alignment horizontal="left" vertical="center" wrapText="1"/>
      <protection locked="0"/>
    </xf>
    <xf numFmtId="181" fontId="6" fillId="0" borderId="10" xfId="0" applyNumberFormat="1" applyFont="1" applyFill="1" applyBorder="1" applyAlignment="1">
      <alignment horizontal="center"/>
    </xf>
    <xf numFmtId="0" fontId="5" fillId="0" borderId="11" xfId="57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/>
    <xf numFmtId="181" fontId="6" fillId="0" borderId="11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8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>
      <alignment vertical="top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8" fillId="0" borderId="7" xfId="56" applyNumberFormat="1" applyFont="1" applyBorder="1" applyAlignment="1">
      <alignment horizontal="center" vertical="center"/>
    </xf>
    <xf numFmtId="180" fontId="8" fillId="0" borderId="7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8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76"/>
      <c r="B1" s="76"/>
      <c r="C1" s="76"/>
      <c r="D1" s="77" t="s">
        <v>0</v>
      </c>
    </row>
    <row r="2" ht="41.25" customHeight="1" spans="1:4">
      <c r="A2" s="71" t="str">
        <f>"2026"&amp;"年部门财务收支预算总表"</f>
        <v>2026年部门财务收支预算总表</v>
      </c>
    </row>
    <row r="3" ht="17.25" customHeight="1" spans="1:4">
      <c r="A3" s="74" t="str">
        <f>"单位名称："&amp;"昆明市五华区教职工幼儿园"</f>
        <v>单位名称：昆明市五华区教职工幼儿园</v>
      </c>
      <c r="B3" s="193"/>
      <c r="D3" s="167" t="s">
        <v>1</v>
      </c>
    </row>
    <row r="4" ht="23.25" customHeight="1" spans="1:4">
      <c r="A4" s="194" t="s">
        <v>2</v>
      </c>
      <c r="B4" s="195"/>
      <c r="C4" s="194" t="s">
        <v>3</v>
      </c>
      <c r="D4" s="195"/>
    </row>
    <row r="5" ht="24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7.25" customHeight="1" spans="1:4">
      <c r="A6" s="196" t="s">
        <v>7</v>
      </c>
      <c r="B6" s="111">
        <v>7140076.04</v>
      </c>
      <c r="C6" s="196" t="s">
        <v>8</v>
      </c>
      <c r="D6" s="111"/>
    </row>
    <row r="7" ht="17.25" customHeight="1" spans="1:4">
      <c r="A7" s="196" t="s">
        <v>9</v>
      </c>
      <c r="B7" s="111"/>
      <c r="C7" s="196" t="s">
        <v>10</v>
      </c>
      <c r="D7" s="111"/>
    </row>
    <row r="8" ht="17.25" customHeight="1" spans="1:4">
      <c r="A8" s="196" t="s">
        <v>11</v>
      </c>
      <c r="B8" s="111"/>
      <c r="C8" s="227" t="s">
        <v>12</v>
      </c>
      <c r="D8" s="111"/>
    </row>
    <row r="9" ht="17.25" customHeight="1" spans="1:4">
      <c r="A9" s="196" t="s">
        <v>13</v>
      </c>
      <c r="B9" s="111"/>
      <c r="C9" s="227" t="s">
        <v>14</v>
      </c>
      <c r="D9" s="111"/>
    </row>
    <row r="10" ht="17.25" customHeight="1" spans="1:4">
      <c r="A10" s="196" t="s">
        <v>15</v>
      </c>
      <c r="B10" s="111">
        <v>1380000</v>
      </c>
      <c r="C10" s="227" t="s">
        <v>16</v>
      </c>
      <c r="D10" s="111">
        <v>6498974.89</v>
      </c>
    </row>
    <row r="11" ht="17.25" customHeight="1" spans="1:4">
      <c r="A11" s="196" t="s">
        <v>17</v>
      </c>
      <c r="B11" s="111"/>
      <c r="C11" s="227" t="s">
        <v>18</v>
      </c>
      <c r="D11" s="111"/>
    </row>
    <row r="12" ht="17.25" customHeight="1" spans="1:4">
      <c r="A12" s="196" t="s">
        <v>19</v>
      </c>
      <c r="B12" s="111"/>
      <c r="C12" s="63" t="s">
        <v>20</v>
      </c>
      <c r="D12" s="111"/>
    </row>
    <row r="13" ht="17.25" customHeight="1" spans="1:4">
      <c r="A13" s="196" t="s">
        <v>21</v>
      </c>
      <c r="B13" s="111"/>
      <c r="C13" s="63" t="s">
        <v>22</v>
      </c>
      <c r="D13" s="111">
        <v>1203871</v>
      </c>
    </row>
    <row r="14" ht="17.25" customHeight="1" spans="1:4">
      <c r="A14" s="196" t="s">
        <v>23</v>
      </c>
      <c r="B14" s="111"/>
      <c r="C14" s="63" t="s">
        <v>24</v>
      </c>
      <c r="D14" s="111">
        <v>431767</v>
      </c>
    </row>
    <row r="15" ht="17.25" customHeight="1" spans="1:4">
      <c r="A15" s="196" t="s">
        <v>25</v>
      </c>
      <c r="B15" s="111">
        <v>1380000</v>
      </c>
      <c r="C15" s="63" t="s">
        <v>26</v>
      </c>
      <c r="D15" s="111"/>
    </row>
    <row r="16" ht="17.25" customHeight="1" spans="1:4">
      <c r="A16" s="180"/>
      <c r="B16" s="111"/>
      <c r="C16" s="63" t="s">
        <v>27</v>
      </c>
      <c r="D16" s="111"/>
    </row>
    <row r="17" ht="17.25" customHeight="1" spans="1:4">
      <c r="A17" s="197"/>
      <c r="B17" s="111"/>
      <c r="C17" s="63" t="s">
        <v>28</v>
      </c>
      <c r="D17" s="111"/>
    </row>
    <row r="18" ht="17.25" customHeight="1" spans="1:4">
      <c r="A18" s="197"/>
      <c r="B18" s="111"/>
      <c r="C18" s="63" t="s">
        <v>29</v>
      </c>
      <c r="D18" s="111"/>
    </row>
    <row r="19" ht="17.25" customHeight="1" spans="1:4">
      <c r="A19" s="197"/>
      <c r="B19" s="111"/>
      <c r="C19" s="63" t="s">
        <v>30</v>
      </c>
      <c r="D19" s="111"/>
    </row>
    <row r="20" ht="17.25" customHeight="1" spans="1:4">
      <c r="A20" s="197"/>
      <c r="B20" s="111"/>
      <c r="C20" s="63" t="s">
        <v>31</v>
      </c>
      <c r="D20" s="111"/>
    </row>
    <row r="21" ht="17.25" customHeight="1" spans="1:4">
      <c r="A21" s="197"/>
      <c r="B21" s="111"/>
      <c r="C21" s="63" t="s">
        <v>32</v>
      </c>
      <c r="D21" s="111"/>
    </row>
    <row r="22" ht="17.25" customHeight="1" spans="1:4">
      <c r="A22" s="197"/>
      <c r="B22" s="111"/>
      <c r="C22" s="63" t="s">
        <v>33</v>
      </c>
      <c r="D22" s="111"/>
    </row>
    <row r="23" ht="17.25" customHeight="1" spans="1:4">
      <c r="A23" s="197"/>
      <c r="B23" s="111"/>
      <c r="C23" s="63" t="s">
        <v>34</v>
      </c>
      <c r="D23" s="111"/>
    </row>
    <row r="24" ht="17.25" customHeight="1" spans="1:4">
      <c r="A24" s="197"/>
      <c r="B24" s="111"/>
      <c r="C24" s="63" t="s">
        <v>35</v>
      </c>
      <c r="D24" s="111">
        <v>416688</v>
      </c>
    </row>
    <row r="25" ht="17.25" customHeight="1" spans="1:4">
      <c r="A25" s="197"/>
      <c r="B25" s="111"/>
      <c r="C25" s="63" t="s">
        <v>36</v>
      </c>
      <c r="D25" s="111"/>
    </row>
    <row r="26" ht="17.25" customHeight="1" spans="1:4">
      <c r="A26" s="197"/>
      <c r="B26" s="111"/>
      <c r="C26" s="180" t="s">
        <v>37</v>
      </c>
      <c r="D26" s="111"/>
    </row>
    <row r="27" ht="17.25" customHeight="1" spans="1:4">
      <c r="A27" s="197"/>
      <c r="B27" s="111"/>
      <c r="C27" s="63" t="s">
        <v>38</v>
      </c>
      <c r="D27" s="111"/>
    </row>
    <row r="28" ht="16.5" customHeight="1" spans="1:4">
      <c r="A28" s="197"/>
      <c r="B28" s="111"/>
      <c r="C28" s="63" t="s">
        <v>39</v>
      </c>
      <c r="D28" s="111"/>
    </row>
    <row r="29" ht="16.5" customHeight="1" spans="1:4">
      <c r="A29" s="197"/>
      <c r="B29" s="111"/>
      <c r="C29" s="180" t="s">
        <v>40</v>
      </c>
      <c r="D29" s="111"/>
    </row>
    <row r="30" ht="17.25" customHeight="1" spans="1:4">
      <c r="A30" s="197"/>
      <c r="B30" s="111"/>
      <c r="C30" s="180" t="s">
        <v>41</v>
      </c>
      <c r="D30" s="111"/>
    </row>
    <row r="31" ht="17.25" customHeight="1" spans="1:4">
      <c r="A31" s="197"/>
      <c r="B31" s="111"/>
      <c r="C31" s="63" t="s">
        <v>42</v>
      </c>
      <c r="D31" s="111"/>
    </row>
    <row r="32" ht="16.5" customHeight="1" spans="1:4">
      <c r="A32" s="197" t="s">
        <v>43</v>
      </c>
      <c r="B32" s="111">
        <v>8520076.04</v>
      </c>
      <c r="C32" s="197" t="s">
        <v>44</v>
      </c>
      <c r="D32" s="111">
        <v>8551300.89</v>
      </c>
    </row>
    <row r="33" ht="16.5" customHeight="1" spans="1:4">
      <c r="A33" s="180" t="s">
        <v>45</v>
      </c>
      <c r="B33" s="111">
        <v>31224.85</v>
      </c>
      <c r="C33" s="180" t="s">
        <v>46</v>
      </c>
      <c r="D33" s="111"/>
    </row>
    <row r="34" ht="16.5" customHeight="1" spans="1:4">
      <c r="A34" s="63" t="s">
        <v>47</v>
      </c>
      <c r="B34" s="111">
        <v>31224.85</v>
      </c>
      <c r="C34" s="63" t="s">
        <v>47</v>
      </c>
      <c r="D34" s="111"/>
    </row>
    <row r="35" ht="16.5" customHeight="1" spans="1:4">
      <c r="A35" s="63" t="s">
        <v>48</v>
      </c>
      <c r="B35" s="111"/>
      <c r="C35" s="63" t="s">
        <v>49</v>
      </c>
      <c r="D35" s="111"/>
    </row>
    <row r="36" ht="16.5" customHeight="1" spans="1:4">
      <c r="A36" s="198" t="s">
        <v>50</v>
      </c>
      <c r="B36" s="111">
        <v>8551300.89</v>
      </c>
      <c r="C36" s="198" t="s">
        <v>51</v>
      </c>
      <c r="D36" s="111">
        <v>8551300.89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9" sqref="A19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0" t="s">
        <v>320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321</v>
      </c>
      <c r="C2" s="153"/>
      <c r="D2" s="154"/>
      <c r="E2" s="154"/>
      <c r="F2" s="154"/>
    </row>
    <row r="3" ht="13.5" customHeight="1" spans="1:6">
      <c r="A3" s="41" t="str">
        <f>"单位名称："&amp;"昆明市五华区教职工幼儿园"</f>
        <v>单位名称：昆明市五华区教职工幼儿园</v>
      </c>
      <c r="B3" s="41" t="s">
        <v>322</v>
      </c>
      <c r="C3" s="149"/>
      <c r="D3" s="151"/>
      <c r="E3" s="151"/>
      <c r="F3" s="140" t="s">
        <v>1</v>
      </c>
    </row>
    <row r="4" ht="19.5" customHeight="1" spans="1:6">
      <c r="A4" s="155" t="s">
        <v>174</v>
      </c>
      <c r="B4" s="156" t="s">
        <v>72</v>
      </c>
      <c r="C4" s="155" t="s">
        <v>73</v>
      </c>
      <c r="D4" s="48" t="s">
        <v>323</v>
      </c>
      <c r="E4" s="49"/>
      <c r="F4" s="50"/>
    </row>
    <row r="5" ht="18.75" customHeight="1" spans="1:6">
      <c r="A5" s="157"/>
      <c r="B5" s="158"/>
      <c r="C5" s="157"/>
      <c r="D5" s="159" t="s">
        <v>55</v>
      </c>
      <c r="E5" s="48" t="s">
        <v>75</v>
      </c>
      <c r="F5" s="159" t="s">
        <v>76</v>
      </c>
    </row>
    <row r="6" ht="18.75" customHeight="1" spans="1:6">
      <c r="A6" s="97">
        <v>1</v>
      </c>
      <c r="B6" s="160" t="s">
        <v>83</v>
      </c>
      <c r="C6" s="97">
        <v>3</v>
      </c>
      <c r="D6" s="161">
        <v>4</v>
      </c>
      <c r="E6" s="161">
        <v>5</v>
      </c>
      <c r="F6" s="161">
        <v>6</v>
      </c>
    </row>
    <row r="7" ht="21" customHeight="1" spans="1:6">
      <c r="A7" s="60"/>
      <c r="B7" s="60"/>
      <c r="C7" s="60"/>
      <c r="D7" s="111"/>
      <c r="E7" s="111"/>
      <c r="F7" s="111"/>
    </row>
    <row r="8" ht="21" customHeight="1" spans="1:6">
      <c r="A8" s="60"/>
      <c r="B8" s="60"/>
      <c r="C8" s="60"/>
      <c r="D8" s="111"/>
      <c r="E8" s="111"/>
      <c r="F8" s="111"/>
    </row>
    <row r="9" ht="18.75" customHeight="1" spans="1:6">
      <c r="A9" s="162" t="s">
        <v>163</v>
      </c>
      <c r="B9" s="162" t="s">
        <v>163</v>
      </c>
      <c r="C9" s="163" t="s">
        <v>163</v>
      </c>
      <c r="D9" s="111"/>
      <c r="E9" s="111"/>
      <c r="F9" s="111"/>
    </row>
    <row r="10" customHeight="1" spans="1:6">
      <c r="A10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112"/>
      <c r="C1" s="112"/>
      <c r="R1" s="39"/>
      <c r="S1" s="39" t="s">
        <v>325</v>
      </c>
    </row>
    <row r="2" ht="41.25" customHeight="1" spans="1:19">
      <c r="A2" s="101" t="str">
        <f>"2026"&amp;"年部门政府采购预算表"</f>
        <v>2026年部门政府采购预算表</v>
      </c>
      <c r="B2" s="95"/>
      <c r="C2" s="95"/>
      <c r="D2" s="40"/>
      <c r="E2" s="40"/>
      <c r="F2" s="40"/>
      <c r="G2" s="40"/>
      <c r="H2" s="40"/>
      <c r="I2" s="40"/>
      <c r="J2" s="40"/>
      <c r="K2" s="40"/>
      <c r="L2" s="40"/>
      <c r="M2" s="95"/>
      <c r="N2" s="40"/>
      <c r="O2" s="40"/>
      <c r="P2" s="95"/>
      <c r="Q2" s="40"/>
      <c r="R2" s="95"/>
      <c r="S2" s="95"/>
    </row>
    <row r="3" ht="18.75" customHeight="1" spans="1:19">
      <c r="A3" s="139" t="str">
        <f>"单位名称："&amp;"昆明市五华区教职工幼儿园"</f>
        <v>单位名称：昆明市五华区教职工幼儿园</v>
      </c>
      <c r="B3" s="117"/>
      <c r="C3" s="117"/>
      <c r="D3" s="43"/>
      <c r="E3" s="43"/>
      <c r="F3" s="43"/>
      <c r="G3" s="43"/>
      <c r="H3" s="43"/>
      <c r="I3" s="43"/>
      <c r="J3" s="43"/>
      <c r="K3" s="43"/>
      <c r="L3" s="43"/>
      <c r="R3" s="44"/>
      <c r="S3" s="140" t="s">
        <v>1</v>
      </c>
    </row>
    <row r="4" ht="15.75" customHeight="1" spans="1:19">
      <c r="A4" s="46" t="s">
        <v>173</v>
      </c>
      <c r="B4" s="119" t="s">
        <v>174</v>
      </c>
      <c r="C4" s="119" t="s">
        <v>326</v>
      </c>
      <c r="D4" s="120" t="s">
        <v>327</v>
      </c>
      <c r="E4" s="120" t="s">
        <v>328</v>
      </c>
      <c r="F4" s="120" t="s">
        <v>329</v>
      </c>
      <c r="G4" s="120" t="s">
        <v>330</v>
      </c>
      <c r="H4" s="120" t="s">
        <v>331</v>
      </c>
      <c r="I4" s="121" t="s">
        <v>181</v>
      </c>
      <c r="J4" s="121"/>
      <c r="K4" s="121"/>
      <c r="L4" s="121"/>
      <c r="M4" s="122"/>
      <c r="N4" s="121"/>
      <c r="O4" s="121"/>
      <c r="P4" s="106"/>
      <c r="Q4" s="121"/>
      <c r="R4" s="122"/>
      <c r="S4" s="107"/>
    </row>
    <row r="5" ht="17.25" customHeight="1" spans="1:19">
      <c r="A5" s="52"/>
      <c r="B5" s="123"/>
      <c r="C5" s="123"/>
      <c r="D5" s="124"/>
      <c r="E5" s="124"/>
      <c r="F5" s="124"/>
      <c r="G5" s="124"/>
      <c r="H5" s="124"/>
      <c r="I5" s="124" t="s">
        <v>55</v>
      </c>
      <c r="J5" s="124" t="s">
        <v>58</v>
      </c>
      <c r="K5" s="124" t="s">
        <v>332</v>
      </c>
      <c r="L5" s="124" t="s">
        <v>333</v>
      </c>
      <c r="M5" s="125" t="s">
        <v>334</v>
      </c>
      <c r="N5" s="126" t="s">
        <v>335</v>
      </c>
      <c r="O5" s="126"/>
      <c r="P5" s="127"/>
      <c r="Q5" s="126"/>
      <c r="R5" s="128"/>
      <c r="S5" s="129"/>
    </row>
    <row r="6" ht="54" customHeight="1" spans="1:19">
      <c r="A6" s="55"/>
      <c r="B6" s="129"/>
      <c r="C6" s="129"/>
      <c r="D6" s="130"/>
      <c r="E6" s="130"/>
      <c r="F6" s="130"/>
      <c r="G6" s="130"/>
      <c r="H6" s="130"/>
      <c r="I6" s="130"/>
      <c r="J6" s="130" t="s">
        <v>57</v>
      </c>
      <c r="K6" s="130"/>
      <c r="L6" s="130"/>
      <c r="M6" s="131"/>
      <c r="N6" s="130" t="s">
        <v>57</v>
      </c>
      <c r="O6" s="130" t="s">
        <v>64</v>
      </c>
      <c r="P6" s="129" t="s">
        <v>65</v>
      </c>
      <c r="Q6" s="130" t="s">
        <v>66</v>
      </c>
      <c r="R6" s="131" t="s">
        <v>67</v>
      </c>
      <c r="S6" s="129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32" t="s">
        <v>191</v>
      </c>
      <c r="B8" s="133" t="s">
        <v>70</v>
      </c>
      <c r="C8" s="133" t="s">
        <v>216</v>
      </c>
      <c r="D8" s="134" t="s">
        <v>336</v>
      </c>
      <c r="E8" s="134" t="s">
        <v>337</v>
      </c>
      <c r="F8" s="134" t="s">
        <v>338</v>
      </c>
      <c r="G8" s="143">
        <v>1</v>
      </c>
      <c r="H8" s="111">
        <v>3000</v>
      </c>
      <c r="I8" s="111">
        <v>3000</v>
      </c>
      <c r="J8" s="111">
        <v>3000</v>
      </c>
      <c r="K8" s="111"/>
      <c r="L8" s="111"/>
      <c r="M8" s="111"/>
      <c r="N8" s="111"/>
      <c r="O8" s="111"/>
      <c r="P8" s="111"/>
      <c r="Q8" s="111"/>
      <c r="R8" s="111"/>
      <c r="S8" s="111"/>
    </row>
    <row r="9" ht="21" customHeight="1" spans="1:19">
      <c r="A9" s="135" t="s">
        <v>163</v>
      </c>
      <c r="B9" s="136"/>
      <c r="C9" s="136"/>
      <c r="D9" s="137"/>
      <c r="E9" s="137"/>
      <c r="F9" s="137"/>
      <c r="G9" s="144"/>
      <c r="H9" s="111">
        <v>3000</v>
      </c>
      <c r="I9" s="111">
        <v>3000</v>
      </c>
      <c r="J9" s="111">
        <v>3000</v>
      </c>
      <c r="K9" s="111"/>
      <c r="L9" s="111"/>
      <c r="M9" s="111"/>
      <c r="N9" s="111"/>
      <c r="O9" s="111"/>
      <c r="P9" s="111"/>
      <c r="Q9" s="111"/>
      <c r="R9" s="111"/>
      <c r="S9" s="111"/>
    </row>
    <row r="10" ht="21" customHeight="1" spans="1:19">
      <c r="A10" s="145" t="s">
        <v>339</v>
      </c>
      <c r="B10" s="146"/>
      <c r="C10" s="146"/>
      <c r="D10" s="145"/>
      <c r="E10" s="145"/>
      <c r="F10" s="145"/>
      <c r="G10" s="147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105"/>
      <c r="B1" s="112"/>
      <c r="C1" s="112"/>
      <c r="D1" s="112"/>
      <c r="E1" s="112"/>
      <c r="F1" s="112"/>
      <c r="G1" s="112"/>
      <c r="H1" s="105"/>
      <c r="I1" s="105"/>
      <c r="J1" s="105"/>
      <c r="K1" s="105"/>
      <c r="L1" s="105"/>
      <c r="M1" s="105"/>
      <c r="N1" s="113"/>
      <c r="O1" s="105"/>
      <c r="P1" s="105"/>
      <c r="Q1" s="112"/>
      <c r="R1" s="105"/>
      <c r="S1" s="114"/>
      <c r="T1" s="114" t="s">
        <v>340</v>
      </c>
    </row>
    <row r="2" ht="41.25" customHeight="1" spans="1:20">
      <c r="A2" s="101" t="str">
        <f>"2026"&amp;"年部门政府购买服务预算表"</f>
        <v>2026年部门政府购买服务预算表</v>
      </c>
      <c r="B2" s="95"/>
      <c r="C2" s="95"/>
      <c r="D2" s="95"/>
      <c r="E2" s="95"/>
      <c r="F2" s="95"/>
      <c r="G2" s="95"/>
      <c r="H2" s="115"/>
      <c r="I2" s="115"/>
      <c r="J2" s="115"/>
      <c r="K2" s="115"/>
      <c r="L2" s="115"/>
      <c r="M2" s="115"/>
      <c r="N2" s="116"/>
      <c r="O2" s="115"/>
      <c r="P2" s="115"/>
      <c r="Q2" s="95"/>
      <c r="R2" s="115"/>
      <c r="S2" s="116"/>
      <c r="T2" s="95"/>
    </row>
    <row r="3" ht="22.5" customHeight="1" spans="1:20">
      <c r="A3" s="102" t="str">
        <f>"单位名称："&amp;"昆明市五华区教职工幼儿园"</f>
        <v>单位名称：昆明市五华区教职工幼儿园</v>
      </c>
      <c r="B3" s="117"/>
      <c r="C3" s="117"/>
      <c r="D3" s="117"/>
      <c r="E3" s="117"/>
      <c r="F3" s="117"/>
      <c r="G3" s="117"/>
      <c r="H3" s="103"/>
      <c r="I3" s="103"/>
      <c r="J3" s="103"/>
      <c r="K3" s="103"/>
      <c r="L3" s="103"/>
      <c r="M3" s="103"/>
      <c r="N3" s="113"/>
      <c r="O3" s="105"/>
      <c r="P3" s="105"/>
      <c r="Q3" s="112"/>
      <c r="R3" s="105"/>
      <c r="S3" s="118"/>
      <c r="T3" s="114" t="s">
        <v>1</v>
      </c>
    </row>
    <row r="4" ht="24" customHeight="1" spans="1:20">
      <c r="A4" s="46" t="s">
        <v>173</v>
      </c>
      <c r="B4" s="119" t="s">
        <v>174</v>
      </c>
      <c r="C4" s="119" t="s">
        <v>326</v>
      </c>
      <c r="D4" s="119" t="s">
        <v>341</v>
      </c>
      <c r="E4" s="119" t="s">
        <v>342</v>
      </c>
      <c r="F4" s="119" t="s">
        <v>343</v>
      </c>
      <c r="G4" s="119" t="s">
        <v>344</v>
      </c>
      <c r="H4" s="120" t="s">
        <v>345</v>
      </c>
      <c r="I4" s="120" t="s">
        <v>346</v>
      </c>
      <c r="J4" s="121" t="s">
        <v>181</v>
      </c>
      <c r="K4" s="121"/>
      <c r="L4" s="121"/>
      <c r="M4" s="121"/>
      <c r="N4" s="122"/>
      <c r="O4" s="121"/>
      <c r="P4" s="121"/>
      <c r="Q4" s="106"/>
      <c r="R4" s="121"/>
      <c r="S4" s="122"/>
      <c r="T4" s="107"/>
    </row>
    <row r="5" ht="24" customHeight="1" spans="1:20">
      <c r="A5" s="52"/>
      <c r="B5" s="123"/>
      <c r="C5" s="123"/>
      <c r="D5" s="123"/>
      <c r="E5" s="123"/>
      <c r="F5" s="123"/>
      <c r="G5" s="123"/>
      <c r="H5" s="124"/>
      <c r="I5" s="124"/>
      <c r="J5" s="124" t="s">
        <v>55</v>
      </c>
      <c r="K5" s="124" t="s">
        <v>58</v>
      </c>
      <c r="L5" s="124" t="s">
        <v>332</v>
      </c>
      <c r="M5" s="124" t="s">
        <v>333</v>
      </c>
      <c r="N5" s="125" t="s">
        <v>334</v>
      </c>
      <c r="O5" s="126" t="s">
        <v>335</v>
      </c>
      <c r="P5" s="126"/>
      <c r="Q5" s="127"/>
      <c r="R5" s="126"/>
      <c r="S5" s="128"/>
      <c r="T5" s="129"/>
    </row>
    <row r="6" ht="54" customHeight="1" spans="1:20">
      <c r="A6" s="55"/>
      <c r="B6" s="129"/>
      <c r="C6" s="129"/>
      <c r="D6" s="129"/>
      <c r="E6" s="129"/>
      <c r="F6" s="129"/>
      <c r="G6" s="129"/>
      <c r="H6" s="130"/>
      <c r="I6" s="130"/>
      <c r="J6" s="130"/>
      <c r="K6" s="130" t="s">
        <v>57</v>
      </c>
      <c r="L6" s="130"/>
      <c r="M6" s="130"/>
      <c r="N6" s="131"/>
      <c r="O6" s="130" t="s">
        <v>57</v>
      </c>
      <c r="P6" s="130" t="s">
        <v>64</v>
      </c>
      <c r="Q6" s="129" t="s">
        <v>65</v>
      </c>
      <c r="R6" s="130" t="s">
        <v>66</v>
      </c>
      <c r="S6" s="131" t="s">
        <v>67</v>
      </c>
      <c r="T6" s="129" t="s">
        <v>68</v>
      </c>
    </row>
    <row r="7" ht="17.25" customHeight="1" spans="1:20">
      <c r="A7" s="56">
        <v>1</v>
      </c>
      <c r="B7" s="129">
        <v>2</v>
      </c>
      <c r="C7" s="56">
        <v>3</v>
      </c>
      <c r="D7" s="56">
        <v>4</v>
      </c>
      <c r="E7" s="129">
        <v>5</v>
      </c>
      <c r="F7" s="56">
        <v>6</v>
      </c>
      <c r="G7" s="56">
        <v>7</v>
      </c>
      <c r="H7" s="129">
        <v>8</v>
      </c>
      <c r="I7" s="56">
        <v>9</v>
      </c>
      <c r="J7" s="56">
        <v>10</v>
      </c>
      <c r="K7" s="129">
        <v>11</v>
      </c>
      <c r="L7" s="56">
        <v>12</v>
      </c>
      <c r="M7" s="56">
        <v>13</v>
      </c>
      <c r="N7" s="129">
        <v>14</v>
      </c>
      <c r="O7" s="56">
        <v>15</v>
      </c>
      <c r="P7" s="56">
        <v>16</v>
      </c>
      <c r="Q7" s="129">
        <v>17</v>
      </c>
      <c r="R7" s="56">
        <v>18</v>
      </c>
      <c r="S7" s="56">
        <v>19</v>
      </c>
      <c r="T7" s="56">
        <v>20</v>
      </c>
    </row>
    <row r="8" ht="21" customHeight="1" spans="1:20">
      <c r="A8" s="132"/>
      <c r="B8" s="133"/>
      <c r="C8" s="133"/>
      <c r="D8" s="133"/>
      <c r="E8" s="133"/>
      <c r="F8" s="133"/>
      <c r="G8" s="133"/>
      <c r="H8" s="134"/>
      <c r="I8" s="134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ht="21" customHeight="1" spans="1:20">
      <c r="A9" s="135" t="s">
        <v>163</v>
      </c>
      <c r="B9" s="136"/>
      <c r="C9" s="136"/>
      <c r="D9" s="136"/>
      <c r="E9" s="136"/>
      <c r="F9" s="136"/>
      <c r="G9" s="136"/>
      <c r="H9" s="137"/>
      <c r="I9" s="138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customHeight="1" spans="1:20">
      <c r="A10" t="s">
        <v>347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100"/>
      <c r="W1" s="39"/>
      <c r="X1" s="39" t="s">
        <v>348</v>
      </c>
    </row>
    <row r="2" ht="41.25" customHeight="1" spans="1:24">
      <c r="A2" s="101" t="str">
        <f>"2026"&amp;"年市对下转移支付预算表"</f>
        <v>2026年市对下转移支付预算表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95"/>
      <c r="X2" s="95"/>
    </row>
    <row r="3" ht="18" customHeight="1" spans="1:24">
      <c r="A3" s="102" t="str">
        <f>"单位名称："&amp;"昆明市五华区教职工幼儿园"</f>
        <v>单位名称：昆明市五华区教职工幼儿园</v>
      </c>
      <c r="B3" s="103"/>
      <c r="C3" s="103"/>
      <c r="D3" s="104"/>
      <c r="E3" s="105"/>
      <c r="F3" s="105"/>
      <c r="G3" s="105"/>
      <c r="H3" s="105"/>
      <c r="I3" s="105"/>
      <c r="W3" s="44"/>
      <c r="X3" s="44" t="s">
        <v>1</v>
      </c>
    </row>
    <row r="4" ht="19.5" customHeight="1" spans="1:24">
      <c r="A4" s="47" t="s">
        <v>349</v>
      </c>
      <c r="B4" s="48" t="s">
        <v>181</v>
      </c>
      <c r="C4" s="49"/>
      <c r="D4" s="49"/>
      <c r="E4" s="48" t="s">
        <v>350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106"/>
      <c r="X4" s="107"/>
    </row>
    <row r="5" ht="40.5" customHeight="1" spans="1:24">
      <c r="A5" s="56"/>
      <c r="B5" s="53" t="s">
        <v>55</v>
      </c>
      <c r="C5" s="46" t="s">
        <v>58</v>
      </c>
      <c r="D5" s="108" t="s">
        <v>332</v>
      </c>
      <c r="E5" s="79" t="s">
        <v>351</v>
      </c>
      <c r="F5" s="79" t="s">
        <v>352</v>
      </c>
      <c r="G5" s="79" t="s">
        <v>353</v>
      </c>
      <c r="H5" s="79" t="s">
        <v>354</v>
      </c>
      <c r="I5" s="79" t="s">
        <v>355</v>
      </c>
      <c r="J5" s="79" t="s">
        <v>356</v>
      </c>
      <c r="K5" s="79" t="s">
        <v>357</v>
      </c>
      <c r="L5" s="79" t="s">
        <v>358</v>
      </c>
      <c r="M5" s="79" t="s">
        <v>359</v>
      </c>
      <c r="N5" s="79" t="s">
        <v>360</v>
      </c>
      <c r="O5" s="79" t="s">
        <v>361</v>
      </c>
      <c r="P5" s="79" t="s">
        <v>362</v>
      </c>
      <c r="Q5" s="79" t="s">
        <v>363</v>
      </c>
      <c r="R5" s="79" t="s">
        <v>364</v>
      </c>
      <c r="S5" s="79" t="s">
        <v>365</v>
      </c>
      <c r="T5" s="79" t="s">
        <v>366</v>
      </c>
      <c r="U5" s="79" t="s">
        <v>367</v>
      </c>
      <c r="V5" s="79" t="s">
        <v>368</v>
      </c>
      <c r="W5" s="79" t="s">
        <v>369</v>
      </c>
      <c r="X5" s="109" t="s">
        <v>370</v>
      </c>
    </row>
    <row r="6" ht="19.5" customHeight="1" spans="1:24">
      <c r="A6" s="57">
        <v>1</v>
      </c>
      <c r="B6" s="57">
        <v>2</v>
      </c>
      <c r="C6" s="57">
        <v>3</v>
      </c>
      <c r="D6" s="110">
        <v>4</v>
      </c>
      <c r="E6" s="58">
        <v>5</v>
      </c>
      <c r="F6" s="57">
        <v>6</v>
      </c>
      <c r="G6" s="57">
        <v>7</v>
      </c>
      <c r="H6" s="110">
        <v>8</v>
      </c>
      <c r="I6" s="57">
        <v>9</v>
      </c>
      <c r="J6" s="57">
        <v>10</v>
      </c>
      <c r="K6" s="57">
        <v>11</v>
      </c>
      <c r="L6" s="110">
        <v>12</v>
      </c>
      <c r="M6" s="57">
        <v>13</v>
      </c>
      <c r="N6" s="57">
        <v>14</v>
      </c>
      <c r="O6" s="57">
        <v>15</v>
      </c>
      <c r="P6" s="110">
        <v>16</v>
      </c>
      <c r="Q6" s="57">
        <v>17</v>
      </c>
      <c r="R6" s="57">
        <v>18</v>
      </c>
      <c r="S6" s="57">
        <v>19</v>
      </c>
      <c r="T6" s="110">
        <v>20</v>
      </c>
      <c r="U6" s="110">
        <v>21</v>
      </c>
      <c r="V6" s="110">
        <v>22</v>
      </c>
      <c r="W6" s="58">
        <v>23</v>
      </c>
      <c r="X6" s="58">
        <v>24</v>
      </c>
    </row>
    <row r="7" ht="19.5" customHeight="1" spans="1:24">
      <c r="A7" s="59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ht="19.5" customHeight="1" spans="1:24">
      <c r="A8" s="98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customHeight="1" spans="1:24">
      <c r="A9" t="s">
        <v>371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A2" workbookViewId="0">
      <selection activeCell="B25" sqref="B25:B26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39" t="s">
        <v>372</v>
      </c>
    </row>
    <row r="2" ht="41.25" customHeight="1" spans="1:10">
      <c r="A2" s="94" t="str">
        <f>"2026"&amp;"年市对下转移支付绩效目标表"</f>
        <v>2026年市对下转移支付绩效目标表</v>
      </c>
      <c r="B2" s="40"/>
      <c r="C2" s="40"/>
      <c r="D2" s="40"/>
      <c r="E2" s="40"/>
      <c r="F2" s="95"/>
      <c r="G2" s="40"/>
      <c r="H2" s="95"/>
      <c r="I2" s="95"/>
      <c r="J2" s="40"/>
    </row>
    <row r="3" ht="17.25" customHeight="1" spans="1:10">
      <c r="A3" s="41" t="str">
        <f>"单位名称："&amp;"昆明市五华区教职工幼儿园"</f>
        <v>单位名称：昆明市五华区教职工幼儿园</v>
      </c>
    </row>
    <row r="4" ht="44.25" customHeight="1" spans="1:10">
      <c r="A4" s="96" t="s">
        <v>349</v>
      </c>
      <c r="B4" s="96" t="s">
        <v>272</v>
      </c>
      <c r="C4" s="96" t="s">
        <v>273</v>
      </c>
      <c r="D4" s="96" t="s">
        <v>274</v>
      </c>
      <c r="E4" s="96" t="s">
        <v>275</v>
      </c>
      <c r="F4" s="97" t="s">
        <v>276</v>
      </c>
      <c r="G4" s="96" t="s">
        <v>277</v>
      </c>
      <c r="H4" s="97" t="s">
        <v>278</v>
      </c>
      <c r="I4" s="97" t="s">
        <v>279</v>
      </c>
      <c r="J4" s="96" t="s">
        <v>280</v>
      </c>
    </row>
    <row r="5" ht="14.25" customHeight="1" spans="1:10">
      <c r="A5" s="96">
        <v>1</v>
      </c>
      <c r="B5" s="96">
        <v>2</v>
      </c>
      <c r="C5" s="96">
        <v>3</v>
      </c>
      <c r="D5" s="96">
        <v>4</v>
      </c>
      <c r="E5" s="96">
        <v>5</v>
      </c>
      <c r="F5" s="97">
        <v>6</v>
      </c>
      <c r="G5" s="96">
        <v>7</v>
      </c>
      <c r="H5" s="97">
        <v>8</v>
      </c>
      <c r="I5" s="97">
        <v>9</v>
      </c>
      <c r="J5" s="96">
        <v>10</v>
      </c>
    </row>
    <row r="6" ht="42" customHeight="1" spans="1:10">
      <c r="A6" s="59"/>
      <c r="B6" s="98"/>
      <c r="C6" s="98"/>
      <c r="D6" s="98"/>
      <c r="E6" s="85"/>
      <c r="F6" s="99"/>
      <c r="G6" s="85"/>
      <c r="H6" s="99"/>
      <c r="I6" s="99"/>
      <c r="J6" s="85"/>
    </row>
    <row r="7" ht="42" customHeight="1" spans="1:10">
      <c r="A7" s="59"/>
      <c r="B7" s="60"/>
      <c r="C7" s="60"/>
      <c r="D7" s="60"/>
      <c r="E7" s="59"/>
      <c r="F7" s="60"/>
      <c r="G7" s="59"/>
      <c r="H7" s="60"/>
      <c r="I7" s="60"/>
      <c r="J7" s="59"/>
    </row>
    <row r="8" customHeight="1" spans="1:10">
      <c r="A8" t="s">
        <v>373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68" t="s">
        <v>374</v>
      </c>
      <c r="B1" s="69"/>
      <c r="C1" s="69"/>
      <c r="D1" s="70"/>
      <c r="E1" s="70"/>
      <c r="F1" s="70"/>
      <c r="G1" s="69"/>
      <c r="H1" s="69"/>
      <c r="I1" s="70"/>
    </row>
    <row r="2" ht="41.25" customHeight="1" spans="1:9">
      <c r="A2" s="71" t="str">
        <f>"2026"&amp;"年新增资产配置预算表"</f>
        <v>2026年新增资产配置预算表</v>
      </c>
      <c r="B2" s="72"/>
      <c r="C2" s="72"/>
      <c r="D2" s="73"/>
      <c r="E2" s="73"/>
      <c r="F2" s="73"/>
      <c r="G2" s="72"/>
      <c r="H2" s="72"/>
      <c r="I2" s="73"/>
    </row>
    <row r="3" customHeight="1" spans="1:9">
      <c r="A3" s="74" t="str">
        <f>"单位名称："&amp;"昆明市五华区教职工幼儿园"</f>
        <v>单位名称：昆明市五华区教职工幼儿园</v>
      </c>
      <c r="B3" s="75"/>
      <c r="C3" s="75"/>
      <c r="D3" s="76"/>
      <c r="F3" s="73"/>
      <c r="G3" s="72"/>
      <c r="H3" s="72"/>
      <c r="I3" s="77" t="s">
        <v>1</v>
      </c>
    </row>
    <row r="4" ht="28.5" customHeight="1" spans="1:9">
      <c r="A4" s="78" t="s">
        <v>173</v>
      </c>
      <c r="B4" s="79" t="s">
        <v>174</v>
      </c>
      <c r="C4" s="80" t="s">
        <v>375</v>
      </c>
      <c r="D4" s="78" t="s">
        <v>376</v>
      </c>
      <c r="E4" s="78" t="s">
        <v>377</v>
      </c>
      <c r="F4" s="78" t="s">
        <v>378</v>
      </c>
      <c r="G4" s="79" t="s">
        <v>379</v>
      </c>
      <c r="H4" s="58"/>
      <c r="I4" s="78"/>
    </row>
    <row r="5" ht="21" customHeight="1" spans="1:9">
      <c r="A5" s="80"/>
      <c r="B5" s="81"/>
      <c r="C5" s="81"/>
      <c r="D5" s="82"/>
      <c r="E5" s="81"/>
      <c r="F5" s="81"/>
      <c r="G5" s="79" t="s">
        <v>330</v>
      </c>
      <c r="H5" s="79" t="s">
        <v>380</v>
      </c>
      <c r="I5" s="79" t="s">
        <v>381</v>
      </c>
    </row>
    <row r="6" ht="17.25" customHeight="1" spans="1:9">
      <c r="A6" s="83" t="s">
        <v>82</v>
      </c>
      <c r="B6" s="84" t="s">
        <v>83</v>
      </c>
      <c r="C6" s="83" t="s">
        <v>84</v>
      </c>
      <c r="D6" s="85" t="s">
        <v>85</v>
      </c>
      <c r="E6" s="83" t="s">
        <v>86</v>
      </c>
      <c r="F6" s="84" t="s">
        <v>87</v>
      </c>
      <c r="G6" s="86" t="s">
        <v>88</v>
      </c>
      <c r="H6" s="85" t="s">
        <v>89</v>
      </c>
      <c r="I6" s="85">
        <v>9</v>
      </c>
    </row>
    <row r="7" ht="19.5" customHeight="1" spans="1:9">
      <c r="A7" s="87"/>
      <c r="B7" s="63"/>
      <c r="C7" s="63"/>
      <c r="D7" s="59"/>
      <c r="E7" s="60"/>
      <c r="F7" s="86"/>
      <c r="G7" s="88"/>
      <c r="H7" s="89"/>
      <c r="I7" s="89"/>
    </row>
    <row r="8" ht="19.5" customHeight="1" spans="1:9">
      <c r="A8" s="90" t="s">
        <v>55</v>
      </c>
      <c r="B8" s="91"/>
      <c r="C8" s="91"/>
      <c r="D8" s="92"/>
      <c r="E8" s="93"/>
      <c r="F8" s="93"/>
      <c r="G8" s="88"/>
      <c r="H8" s="89"/>
      <c r="I8" s="89"/>
    </row>
    <row r="9" customHeight="1" spans="1:9">
      <c r="A9" t="s">
        <v>382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38"/>
      <c r="E1" s="38"/>
      <c r="F1" s="38"/>
      <c r="G1" s="38"/>
      <c r="K1" s="39" t="s">
        <v>383</v>
      </c>
    </row>
    <row r="2" ht="41.25" customHeight="1" spans="1:11">
      <c r="A2" s="40" t="str">
        <f>"2026"&amp;"年上级转移支付补助项目支出预算表"</f>
        <v>2026年上级转移支付补助项目支出预算表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3.5" customHeight="1" spans="1:11">
      <c r="A3" s="41" t="str">
        <f>"单位名称："&amp;"昆明市五华区教职工幼儿园"</f>
        <v>单位名称：昆明市五华区教职工幼儿园</v>
      </c>
      <c r="B3" s="42"/>
      <c r="C3" s="42"/>
      <c r="D3" s="42"/>
      <c r="E3" s="42"/>
      <c r="F3" s="42"/>
      <c r="G3" s="42"/>
      <c r="H3" s="43"/>
      <c r="I3" s="43"/>
      <c r="J3" s="43"/>
      <c r="K3" s="44" t="s">
        <v>1</v>
      </c>
    </row>
    <row r="4" ht="21.75" customHeight="1" spans="1:11">
      <c r="A4" s="45" t="s">
        <v>250</v>
      </c>
      <c r="B4" s="45" t="s">
        <v>176</v>
      </c>
      <c r="C4" s="45" t="s">
        <v>251</v>
      </c>
      <c r="D4" s="46" t="s">
        <v>177</v>
      </c>
      <c r="E4" s="46" t="s">
        <v>178</v>
      </c>
      <c r="F4" s="46" t="s">
        <v>252</v>
      </c>
      <c r="G4" s="46" t="s">
        <v>253</v>
      </c>
      <c r="H4" s="47" t="s">
        <v>55</v>
      </c>
      <c r="I4" s="48" t="s">
        <v>384</v>
      </c>
      <c r="J4" s="49"/>
      <c r="K4" s="50"/>
    </row>
    <row r="5" ht="21.75" customHeight="1" spans="1:11">
      <c r="A5" s="51"/>
      <c r="B5" s="51"/>
      <c r="C5" s="51"/>
      <c r="D5" s="52"/>
      <c r="E5" s="52"/>
      <c r="F5" s="52"/>
      <c r="G5" s="52"/>
      <c r="H5" s="53"/>
      <c r="I5" s="46" t="s">
        <v>58</v>
      </c>
      <c r="J5" s="46" t="s">
        <v>59</v>
      </c>
      <c r="K5" s="46" t="s">
        <v>60</v>
      </c>
    </row>
    <row r="6" ht="40.5" customHeight="1" spans="1:11">
      <c r="A6" s="54"/>
      <c r="B6" s="54"/>
      <c r="C6" s="54"/>
      <c r="D6" s="55"/>
      <c r="E6" s="55"/>
      <c r="F6" s="55"/>
      <c r="G6" s="55"/>
      <c r="H6" s="56"/>
      <c r="I6" s="55" t="s">
        <v>57</v>
      </c>
      <c r="J6" s="55"/>
      <c r="K6" s="55"/>
    </row>
    <row r="7" ht="15" customHeight="1" spans="1:11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8">
        <v>10</v>
      </c>
      <c r="K7" s="58">
        <v>11</v>
      </c>
    </row>
    <row r="8" ht="18.75" customHeight="1" spans="1:11">
      <c r="A8" s="59"/>
      <c r="B8" s="60"/>
      <c r="C8" s="59"/>
      <c r="D8" s="59"/>
      <c r="E8" s="59"/>
      <c r="F8" s="59"/>
      <c r="G8" s="59"/>
      <c r="H8" s="61"/>
      <c r="I8" s="62"/>
      <c r="J8" s="62"/>
      <c r="K8" s="61"/>
    </row>
    <row r="9" ht="18.75" customHeight="1" spans="1:11">
      <c r="A9" s="63"/>
      <c r="B9" s="60"/>
      <c r="C9" s="60"/>
      <c r="D9" s="60"/>
      <c r="E9" s="60"/>
      <c r="F9" s="60"/>
      <c r="G9" s="60"/>
      <c r="H9" s="64"/>
      <c r="I9" s="64"/>
      <c r="J9" s="64"/>
      <c r="K9" s="61"/>
    </row>
    <row r="10" ht="18.75" customHeight="1" spans="1:11">
      <c r="A10" s="65" t="s">
        <v>163</v>
      </c>
      <c r="B10" s="66"/>
      <c r="C10" s="66"/>
      <c r="D10" s="66"/>
      <c r="E10" s="66"/>
      <c r="F10" s="66"/>
      <c r="G10" s="67"/>
      <c r="H10" s="64"/>
      <c r="I10" s="64"/>
      <c r="J10" s="64"/>
      <c r="K10" s="61"/>
    </row>
    <row r="11" customHeight="1" spans="1:11">
      <c r="A11" t="s">
        <v>385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GridLines="0" showZeros="0" topLeftCell="A8" workbookViewId="0">
      <selection activeCell="A1" sqref="$A1:$XFD1048576"/>
    </sheetView>
  </sheetViews>
  <sheetFormatPr defaultColWidth="9.13888888888889" defaultRowHeight="14.25" customHeight="1" outlineLevelCol="6"/>
  <cols>
    <col min="1" max="1" width="35.2777777777778" style="1" customWidth="1"/>
    <col min="2" max="3" width="28" style="1" customWidth="1"/>
    <col min="4" max="4" width="13.3796296296296" style="1" customWidth="1"/>
    <col min="5" max="7" width="23.8518518518519" style="1" customWidth="1"/>
    <col min="8" max="16384" width="9.13888888888889" style="1"/>
  </cols>
  <sheetData>
    <row r="1" s="1" customFormat="1" customHeight="1" spans="1:7">
      <c r="A1" s="2"/>
      <c r="B1" s="2"/>
      <c r="C1" s="2"/>
      <c r="D1" s="2"/>
      <c r="E1" s="2"/>
      <c r="F1" s="2"/>
      <c r="G1" s="2"/>
    </row>
    <row r="2" s="1" customFormat="1" ht="13.5" customHeight="1" spans="1:7">
      <c r="D2" s="3"/>
      <c r="E2" s="1"/>
      <c r="F2" s="1"/>
      <c r="G2" s="4" t="s">
        <v>386</v>
      </c>
    </row>
    <row r="3" s="1" customFormat="1" ht="41.25" customHeight="1" spans="1:7">
      <c r="A3" s="5" t="str">
        <f>"2026"&amp;"年部门项目中期规划预算表"</f>
        <v>2026年部门项目中期规划预算表</v>
      </c>
      <c r="B3" s="5"/>
      <c r="C3" s="5"/>
      <c r="D3" s="5"/>
      <c r="E3" s="5"/>
      <c r="F3" s="5"/>
      <c r="G3" s="5"/>
    </row>
    <row r="4" s="1" customFormat="1" ht="13.5" customHeight="1" spans="1:7">
      <c r="A4" s="6" t="s">
        <v>387</v>
      </c>
      <c r="B4" s="7"/>
      <c r="C4" s="7"/>
      <c r="D4" s="7"/>
      <c r="E4" s="8"/>
      <c r="F4" s="8"/>
      <c r="G4" s="9" t="s">
        <v>1</v>
      </c>
    </row>
    <row r="5" s="1" customFormat="1" ht="21.75" customHeight="1" spans="1:7">
      <c r="A5" s="10" t="s">
        <v>251</v>
      </c>
      <c r="B5" s="10" t="s">
        <v>250</v>
      </c>
      <c r="C5" s="10" t="s">
        <v>176</v>
      </c>
      <c r="D5" s="11" t="s">
        <v>388</v>
      </c>
      <c r="E5" s="12" t="s">
        <v>58</v>
      </c>
      <c r="F5" s="13"/>
      <c r="G5" s="14"/>
    </row>
    <row r="6" s="1" customFormat="1" ht="21.75" customHeight="1" spans="1:7">
      <c r="A6" s="15"/>
      <c r="B6" s="15"/>
      <c r="C6" s="15"/>
      <c r="D6" s="16"/>
      <c r="E6" s="17" t="str">
        <f>"2026"&amp;"年"</f>
        <v>2026年</v>
      </c>
      <c r="F6" s="11" t="str">
        <f>("2026"+1)&amp;"年"</f>
        <v>2027年</v>
      </c>
      <c r="G6" s="11" t="str">
        <f>("2026"+2)&amp;"年"</f>
        <v>2028年</v>
      </c>
    </row>
    <row r="7" s="1" customFormat="1" ht="40.5" customHeight="1" spans="1:7">
      <c r="A7" s="18"/>
      <c r="B7" s="18"/>
      <c r="C7" s="18"/>
      <c r="D7" s="19"/>
      <c r="E7" s="20"/>
      <c r="F7" s="19" t="s">
        <v>57</v>
      </c>
      <c r="G7" s="19"/>
    </row>
    <row r="8" s="1" customFormat="1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7.25" customHeight="1" spans="1:7">
      <c r="A9" s="22" t="s">
        <v>70</v>
      </c>
      <c r="B9" s="22" t="s">
        <v>389</v>
      </c>
      <c r="C9" s="22" t="s">
        <v>193</v>
      </c>
      <c r="D9" s="23" t="s">
        <v>390</v>
      </c>
      <c r="E9" s="24">
        <v>2279203</v>
      </c>
      <c r="F9" s="24">
        <v>2279203</v>
      </c>
      <c r="G9" s="24">
        <v>2279203</v>
      </c>
    </row>
    <row r="10" s="1" customFormat="1" ht="18.75" customHeight="1" spans="1:7">
      <c r="A10" s="22" t="s">
        <v>70</v>
      </c>
      <c r="B10" s="22" t="s">
        <v>389</v>
      </c>
      <c r="C10" s="22" t="s">
        <v>391</v>
      </c>
      <c r="D10" s="23" t="s">
        <v>390</v>
      </c>
      <c r="E10" s="25">
        <v>1452500.04</v>
      </c>
      <c r="F10" s="25">
        <v>1452500.04</v>
      </c>
      <c r="G10" s="25">
        <v>1452500.04</v>
      </c>
    </row>
    <row r="11" s="1" customFormat="1" ht="18.75" customHeight="1" spans="1:7">
      <c r="A11" s="22" t="s">
        <v>70</v>
      </c>
      <c r="B11" s="22" t="s">
        <v>389</v>
      </c>
      <c r="C11" s="23" t="s">
        <v>203</v>
      </c>
      <c r="D11" s="23" t="s">
        <v>390</v>
      </c>
      <c r="E11" s="26">
        <v>849008</v>
      </c>
      <c r="F11" s="26">
        <v>849008</v>
      </c>
      <c r="G11" s="26">
        <v>849008</v>
      </c>
    </row>
    <row r="12" s="1" customFormat="1" ht="18.75" customHeight="1" spans="1:7">
      <c r="A12" s="22" t="s">
        <v>70</v>
      </c>
      <c r="B12" s="22" t="s">
        <v>389</v>
      </c>
      <c r="C12" s="23" t="s">
        <v>124</v>
      </c>
      <c r="D12" s="23" t="s">
        <v>390</v>
      </c>
      <c r="E12" s="25">
        <v>416688</v>
      </c>
      <c r="F12" s="25">
        <v>416688</v>
      </c>
      <c r="G12" s="25">
        <v>416688</v>
      </c>
    </row>
    <row r="13" s="1" customFormat="1" ht="18.75" customHeight="1" spans="1:7">
      <c r="A13" s="22" t="s">
        <v>70</v>
      </c>
      <c r="B13" s="22" t="s">
        <v>389</v>
      </c>
      <c r="C13" s="23" t="s">
        <v>213</v>
      </c>
      <c r="D13" s="23" t="s">
        <v>390</v>
      </c>
      <c r="E13" s="25">
        <v>17160</v>
      </c>
      <c r="F13" s="25">
        <v>17160</v>
      </c>
      <c r="G13" s="25">
        <v>17160</v>
      </c>
    </row>
    <row r="14" s="1" customFormat="1" ht="18.75" customHeight="1" spans="1:7">
      <c r="A14" s="22" t="s">
        <v>70</v>
      </c>
      <c r="B14" s="22" t="s">
        <v>389</v>
      </c>
      <c r="C14" s="23" t="s">
        <v>248</v>
      </c>
      <c r="D14" s="23" t="s">
        <v>390</v>
      </c>
      <c r="E14" s="25">
        <v>4400</v>
      </c>
      <c r="F14" s="25">
        <v>4400</v>
      </c>
      <c r="G14" s="25">
        <v>4400</v>
      </c>
    </row>
    <row r="15" s="1" customFormat="1" ht="18.75" customHeight="1" spans="1:7">
      <c r="A15" s="22" t="s">
        <v>70</v>
      </c>
      <c r="B15" s="22" t="s">
        <v>389</v>
      </c>
      <c r="C15" s="23" t="s">
        <v>216</v>
      </c>
      <c r="D15" s="23" t="s">
        <v>390</v>
      </c>
      <c r="E15" s="25">
        <v>250188</v>
      </c>
      <c r="F15" s="25">
        <v>250188</v>
      </c>
      <c r="G15" s="25">
        <v>250188</v>
      </c>
    </row>
    <row r="16" s="1" customFormat="1" ht="18.75" customHeight="1" spans="1:7">
      <c r="A16" s="22" t="s">
        <v>70</v>
      </c>
      <c r="B16" s="22" t="s">
        <v>389</v>
      </c>
      <c r="C16" s="23" t="s">
        <v>234</v>
      </c>
      <c r="D16" s="23" t="s">
        <v>390</v>
      </c>
      <c r="E16" s="25">
        <v>693600</v>
      </c>
      <c r="F16" s="25">
        <v>693600</v>
      </c>
      <c r="G16" s="25">
        <v>693600</v>
      </c>
    </row>
    <row r="17" s="1" customFormat="1" ht="18.75" customHeight="1" spans="1:7">
      <c r="A17" s="22" t="s">
        <v>70</v>
      </c>
      <c r="B17" s="22" t="s">
        <v>389</v>
      </c>
      <c r="C17" s="23" t="s">
        <v>246</v>
      </c>
      <c r="D17" s="23" t="s">
        <v>390</v>
      </c>
      <c r="E17" s="25">
        <v>25934</v>
      </c>
      <c r="F17" s="25">
        <v>25934</v>
      </c>
      <c r="G17" s="25">
        <v>25934</v>
      </c>
    </row>
    <row r="18" s="1" customFormat="1" ht="18.75" customHeight="1" spans="1:7">
      <c r="A18" s="22" t="s">
        <v>70</v>
      </c>
      <c r="B18" s="22" t="s">
        <v>389</v>
      </c>
      <c r="C18" s="23" t="s">
        <v>238</v>
      </c>
      <c r="D18" s="23" t="s">
        <v>390</v>
      </c>
      <c r="E18" s="25">
        <v>81600</v>
      </c>
      <c r="F18" s="25">
        <v>81600</v>
      </c>
      <c r="G18" s="25">
        <v>81600</v>
      </c>
    </row>
    <row r="19" s="1" customFormat="1" ht="18.75" customHeight="1" spans="1:7">
      <c r="A19" s="22" t="s">
        <v>70</v>
      </c>
      <c r="B19" s="22" t="s">
        <v>389</v>
      </c>
      <c r="C19" s="23" t="s">
        <v>240</v>
      </c>
      <c r="D19" s="23" t="s">
        <v>390</v>
      </c>
      <c r="E19" s="25">
        <v>1064800</v>
      </c>
      <c r="F19" s="25">
        <v>1064800</v>
      </c>
      <c r="G19" s="25">
        <v>1064800</v>
      </c>
    </row>
    <row r="20" s="1" customFormat="1" ht="18.75" customHeight="1" spans="1:7">
      <c r="A20" s="27" t="s">
        <v>70</v>
      </c>
      <c r="B20" s="27" t="s">
        <v>389</v>
      </c>
      <c r="C20" s="28" t="s">
        <v>392</v>
      </c>
      <c r="D20" s="29" t="s">
        <v>390</v>
      </c>
      <c r="E20" s="30">
        <v>5000</v>
      </c>
      <c r="F20" s="30">
        <v>5000</v>
      </c>
      <c r="G20" s="30">
        <v>5000</v>
      </c>
    </row>
    <row r="21" s="1" customFormat="1" ht="18.75" customHeight="1" spans="1:7">
      <c r="A21" s="31" t="s">
        <v>70</v>
      </c>
      <c r="B21" s="31" t="s">
        <v>389</v>
      </c>
      <c r="C21" s="32" t="s">
        <v>265</v>
      </c>
      <c r="D21" s="29" t="s">
        <v>390</v>
      </c>
      <c r="E21" s="33">
        <v>1380000</v>
      </c>
      <c r="F21" s="33">
        <v>1380000</v>
      </c>
      <c r="G21" s="33">
        <v>1380000</v>
      </c>
    </row>
    <row r="22" s="1" customFormat="1" ht="18.75" customHeight="1" spans="1:7">
      <c r="A22" s="34" t="s">
        <v>55</v>
      </c>
      <c r="B22" s="35" t="s">
        <v>393</v>
      </c>
      <c r="C22" s="35"/>
      <c r="D22" s="36"/>
      <c r="E22" s="37">
        <f t="shared" ref="E22:G22" si="0">SUM(E8:E21)</f>
        <v>8520086.04</v>
      </c>
      <c r="F22" s="37">
        <f t="shared" si="0"/>
        <v>8520087.04</v>
      </c>
      <c r="G22" s="37">
        <f t="shared" si="0"/>
        <v>8520088.04</v>
      </c>
    </row>
  </sheetData>
  <mergeCells count="11">
    <mergeCell ref="A3:G3"/>
    <mergeCell ref="A4:D4"/>
    <mergeCell ref="E5:G5"/>
    <mergeCell ref="A22:D22"/>
    <mergeCell ref="A5:A7"/>
    <mergeCell ref="B5:B7"/>
    <mergeCell ref="C5:C7"/>
    <mergeCell ref="D5:D7"/>
    <mergeCell ref="E6:E7"/>
    <mergeCell ref="F6:F7"/>
    <mergeCell ref="G6:G7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77" t="s">
        <v>52</v>
      </c>
    </row>
    <row r="2" ht="41.25" customHeight="1" spans="1:19">
      <c r="A2" s="71" t="str">
        <f>"2026"&amp;"年部门收入预算表"</f>
        <v>2026年部门收入预算表</v>
      </c>
    </row>
    <row r="3" ht="17.25" customHeight="1" spans="1:19">
      <c r="A3" s="74" t="str">
        <f>"单位名称："&amp;"昆明市五华区教职工幼儿园"</f>
        <v>单位名称：昆明市五华区教职工幼儿园</v>
      </c>
      <c r="S3" s="76" t="s">
        <v>1</v>
      </c>
    </row>
    <row r="4" ht="21.75" customHeight="1" spans="1:19">
      <c r="A4" s="214" t="s">
        <v>53</v>
      </c>
      <c r="B4" s="215" t="s">
        <v>54</v>
      </c>
      <c r="C4" s="215" t="s">
        <v>55</v>
      </c>
      <c r="D4" s="216" t="s">
        <v>56</v>
      </c>
      <c r="E4" s="216"/>
      <c r="F4" s="216"/>
      <c r="G4" s="216"/>
      <c r="H4" s="216"/>
      <c r="I4" s="162"/>
      <c r="J4" s="216"/>
      <c r="K4" s="216"/>
      <c r="L4" s="216"/>
      <c r="M4" s="216"/>
      <c r="N4" s="217"/>
      <c r="O4" s="216" t="s">
        <v>45</v>
      </c>
      <c r="P4" s="216"/>
      <c r="Q4" s="216"/>
      <c r="R4" s="216"/>
      <c r="S4" s="217"/>
    </row>
    <row r="5" ht="27" customHeight="1" spans="1:19">
      <c r="A5" s="218"/>
      <c r="B5" s="219"/>
      <c r="C5" s="219"/>
      <c r="D5" s="219" t="s">
        <v>57</v>
      </c>
      <c r="E5" s="219" t="s">
        <v>58</v>
      </c>
      <c r="F5" s="219" t="s">
        <v>59</v>
      </c>
      <c r="G5" s="219" t="s">
        <v>60</v>
      </c>
      <c r="H5" s="219" t="s">
        <v>61</v>
      </c>
      <c r="I5" s="220" t="s">
        <v>62</v>
      </c>
      <c r="J5" s="221"/>
      <c r="K5" s="221"/>
      <c r="L5" s="221"/>
      <c r="M5" s="221"/>
      <c r="N5" s="222"/>
      <c r="O5" s="219" t="s">
        <v>57</v>
      </c>
      <c r="P5" s="219" t="s">
        <v>58</v>
      </c>
      <c r="Q5" s="219" t="s">
        <v>59</v>
      </c>
      <c r="R5" s="219" t="s">
        <v>60</v>
      </c>
      <c r="S5" s="219" t="s">
        <v>63</v>
      </c>
    </row>
    <row r="6" ht="30" customHeight="1" spans="1:19">
      <c r="A6" s="223"/>
      <c r="B6" s="138"/>
      <c r="C6" s="144"/>
      <c r="D6" s="144"/>
      <c r="E6" s="144"/>
      <c r="F6" s="144"/>
      <c r="G6" s="144"/>
      <c r="H6" s="144"/>
      <c r="I6" s="99" t="s">
        <v>57</v>
      </c>
      <c r="J6" s="222" t="s">
        <v>64</v>
      </c>
      <c r="K6" s="222" t="s">
        <v>65</v>
      </c>
      <c r="L6" s="222" t="s">
        <v>66</v>
      </c>
      <c r="M6" s="222" t="s">
        <v>67</v>
      </c>
      <c r="N6" s="222" t="s">
        <v>68</v>
      </c>
      <c r="O6" s="224"/>
      <c r="P6" s="224"/>
      <c r="Q6" s="224"/>
      <c r="R6" s="224"/>
      <c r="S6" s="144"/>
    </row>
    <row r="7" ht="15" customHeight="1" spans="1:19">
      <c r="A7" s="225">
        <v>1</v>
      </c>
      <c r="B7" s="225">
        <v>2</v>
      </c>
      <c r="C7" s="225">
        <v>3</v>
      </c>
      <c r="D7" s="225">
        <v>4</v>
      </c>
      <c r="E7" s="225">
        <v>5</v>
      </c>
      <c r="F7" s="225">
        <v>6</v>
      </c>
      <c r="G7" s="225">
        <v>7</v>
      </c>
      <c r="H7" s="225">
        <v>8</v>
      </c>
      <c r="I7" s="99">
        <v>9</v>
      </c>
      <c r="J7" s="225">
        <v>10</v>
      </c>
      <c r="K7" s="225">
        <v>11</v>
      </c>
      <c r="L7" s="225">
        <v>12</v>
      </c>
      <c r="M7" s="225">
        <v>13</v>
      </c>
      <c r="N7" s="225">
        <v>14</v>
      </c>
      <c r="O7" s="225">
        <v>15</v>
      </c>
      <c r="P7" s="225">
        <v>16</v>
      </c>
      <c r="Q7" s="225">
        <v>17</v>
      </c>
      <c r="R7" s="225">
        <v>18</v>
      </c>
      <c r="S7" s="225">
        <v>19</v>
      </c>
    </row>
    <row r="8" ht="18" customHeight="1" spans="1:19">
      <c r="A8" s="60" t="s">
        <v>69</v>
      </c>
      <c r="B8" s="60" t="s">
        <v>70</v>
      </c>
      <c r="C8" s="111">
        <v>8551300.89</v>
      </c>
      <c r="D8" s="111">
        <v>8520076.04</v>
      </c>
      <c r="E8" s="111">
        <v>7140076.04</v>
      </c>
      <c r="F8" s="111"/>
      <c r="G8" s="111"/>
      <c r="H8" s="111"/>
      <c r="I8" s="111">
        <v>1380000</v>
      </c>
      <c r="J8" s="111"/>
      <c r="K8" s="111"/>
      <c r="L8" s="111"/>
      <c r="M8" s="111"/>
      <c r="N8" s="111">
        <v>1380000</v>
      </c>
      <c r="O8" s="111">
        <v>31224.85</v>
      </c>
      <c r="P8" s="111">
        <v>31224.85</v>
      </c>
      <c r="Q8" s="111"/>
      <c r="R8" s="111"/>
      <c r="S8" s="111"/>
    </row>
    <row r="9" ht="18" customHeight="1" spans="1:19">
      <c r="A9" s="80" t="s">
        <v>55</v>
      </c>
      <c r="B9" s="226"/>
      <c r="C9" s="111">
        <v>8551300.89</v>
      </c>
      <c r="D9" s="111">
        <v>8520076.04</v>
      </c>
      <c r="E9" s="111">
        <v>7140076.04</v>
      </c>
      <c r="F9" s="111"/>
      <c r="G9" s="111"/>
      <c r="H9" s="111"/>
      <c r="I9" s="111">
        <v>1380000</v>
      </c>
      <c r="J9" s="111"/>
      <c r="K9" s="111"/>
      <c r="L9" s="111"/>
      <c r="M9" s="111"/>
      <c r="N9" s="111">
        <v>1380000</v>
      </c>
      <c r="O9" s="111">
        <v>31224.85</v>
      </c>
      <c r="P9" s="111">
        <v>31224.85</v>
      </c>
      <c r="Q9" s="111"/>
      <c r="R9" s="111"/>
      <c r="S9" s="11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5" workbookViewId="0">
      <selection activeCell="H21" sqref="H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76" t="s">
        <v>71</v>
      </c>
    </row>
    <row r="2" ht="41.25" customHeight="1" spans="1:15">
      <c r="A2" s="71" t="str">
        <f>"2026"&amp;"年部门支出预算表"</f>
        <v>2026年部门支出预算表</v>
      </c>
    </row>
    <row r="3" ht="17.25" customHeight="1" spans="1:15">
      <c r="A3" s="74" t="str">
        <f>"单位名称："&amp;"昆明市五华区教职工幼儿园"</f>
        <v>单位名称：昆明市五华区教职工幼儿园</v>
      </c>
      <c r="O3" s="76" t="s">
        <v>1</v>
      </c>
    </row>
    <row r="4" ht="27" customHeight="1" spans="1:15">
      <c r="A4" s="200" t="s">
        <v>72</v>
      </c>
      <c r="B4" s="200" t="s">
        <v>73</v>
      </c>
      <c r="C4" s="200" t="s">
        <v>55</v>
      </c>
      <c r="D4" s="201" t="s">
        <v>58</v>
      </c>
      <c r="E4" s="202"/>
      <c r="F4" s="203"/>
      <c r="G4" s="204" t="s">
        <v>59</v>
      </c>
      <c r="H4" s="204" t="s">
        <v>60</v>
      </c>
      <c r="I4" s="204" t="s">
        <v>74</v>
      </c>
      <c r="J4" s="201" t="s">
        <v>62</v>
      </c>
      <c r="K4" s="202"/>
      <c r="L4" s="202"/>
      <c r="M4" s="202"/>
      <c r="N4" s="205"/>
      <c r="O4" s="206"/>
    </row>
    <row r="5" ht="42" customHeight="1" spans="1:15">
      <c r="A5" s="207"/>
      <c r="B5" s="207"/>
      <c r="C5" s="208"/>
      <c r="D5" s="209" t="s">
        <v>57</v>
      </c>
      <c r="E5" s="209" t="s">
        <v>75</v>
      </c>
      <c r="F5" s="209" t="s">
        <v>76</v>
      </c>
      <c r="G5" s="208"/>
      <c r="H5" s="208"/>
      <c r="I5" s="210"/>
      <c r="J5" s="209" t="s">
        <v>57</v>
      </c>
      <c r="K5" s="194" t="s">
        <v>77</v>
      </c>
      <c r="L5" s="194" t="s">
        <v>78</v>
      </c>
      <c r="M5" s="194" t="s">
        <v>79</v>
      </c>
      <c r="N5" s="194" t="s">
        <v>80</v>
      </c>
      <c r="O5" s="194" t="s">
        <v>81</v>
      </c>
    </row>
    <row r="6" ht="18" customHeight="1" spans="1:15">
      <c r="A6" s="83" t="s">
        <v>82</v>
      </c>
      <c r="B6" s="83" t="s">
        <v>83</v>
      </c>
      <c r="C6" s="83" t="s">
        <v>84</v>
      </c>
      <c r="D6" s="86" t="s">
        <v>85</v>
      </c>
      <c r="E6" s="86" t="s">
        <v>86</v>
      </c>
      <c r="F6" s="86" t="s">
        <v>87</v>
      </c>
      <c r="G6" s="86" t="s">
        <v>88</v>
      </c>
      <c r="H6" s="86" t="s">
        <v>89</v>
      </c>
      <c r="I6" s="86" t="s">
        <v>90</v>
      </c>
      <c r="J6" s="86" t="s">
        <v>91</v>
      </c>
      <c r="K6" s="86" t="s">
        <v>92</v>
      </c>
      <c r="L6" s="86" t="s">
        <v>93</v>
      </c>
      <c r="M6" s="86" t="s">
        <v>94</v>
      </c>
      <c r="N6" s="83" t="s">
        <v>95</v>
      </c>
      <c r="O6" s="86" t="s">
        <v>96</v>
      </c>
    </row>
    <row r="7" ht="21" customHeight="1" spans="1:15">
      <c r="A7" s="87" t="s">
        <v>97</v>
      </c>
      <c r="B7" s="87" t="s">
        <v>98</v>
      </c>
      <c r="C7" s="111">
        <v>6498974.89</v>
      </c>
      <c r="D7" s="111">
        <v>5118974.89</v>
      </c>
      <c r="E7" s="111">
        <v>5082750.04</v>
      </c>
      <c r="F7" s="111">
        <v>36224.85</v>
      </c>
      <c r="G7" s="111"/>
      <c r="H7" s="111"/>
      <c r="I7" s="111"/>
      <c r="J7" s="111">
        <v>1380000</v>
      </c>
      <c r="K7" s="111"/>
      <c r="L7" s="111"/>
      <c r="M7" s="111"/>
      <c r="N7" s="111"/>
      <c r="O7" s="111">
        <v>1380000</v>
      </c>
    </row>
    <row r="8" ht="21" customHeight="1" spans="1:15">
      <c r="A8" s="211" t="s">
        <v>99</v>
      </c>
      <c r="B8" s="211" t="s">
        <v>100</v>
      </c>
      <c r="C8" s="111">
        <v>6498974.89</v>
      </c>
      <c r="D8" s="111">
        <v>5118974.89</v>
      </c>
      <c r="E8" s="111">
        <v>5082750.04</v>
      </c>
      <c r="F8" s="111">
        <v>36224.85</v>
      </c>
      <c r="G8" s="111"/>
      <c r="H8" s="111"/>
      <c r="I8" s="111"/>
      <c r="J8" s="111">
        <v>1380000</v>
      </c>
      <c r="K8" s="111"/>
      <c r="L8" s="111"/>
      <c r="M8" s="111"/>
      <c r="N8" s="111"/>
      <c r="O8" s="111">
        <v>1380000</v>
      </c>
    </row>
    <row r="9" ht="21" customHeight="1" spans="1:15">
      <c r="A9" s="212" t="s">
        <v>101</v>
      </c>
      <c r="B9" s="212" t="s">
        <v>102</v>
      </c>
      <c r="C9" s="111">
        <v>6498974.89</v>
      </c>
      <c r="D9" s="111">
        <v>5118974.89</v>
      </c>
      <c r="E9" s="111">
        <v>5082750.04</v>
      </c>
      <c r="F9" s="111">
        <v>36224.85</v>
      </c>
      <c r="G9" s="111"/>
      <c r="H9" s="111"/>
      <c r="I9" s="111"/>
      <c r="J9" s="111">
        <v>1380000</v>
      </c>
      <c r="K9" s="111"/>
      <c r="L9" s="111"/>
      <c r="M9" s="111"/>
      <c r="N9" s="111"/>
      <c r="O9" s="111">
        <v>1380000</v>
      </c>
    </row>
    <row r="10" ht="21" customHeight="1" spans="1:15">
      <c r="A10" s="87" t="s">
        <v>103</v>
      </c>
      <c r="B10" s="87" t="s">
        <v>104</v>
      </c>
      <c r="C10" s="111">
        <v>1203871</v>
      </c>
      <c r="D10" s="111">
        <v>1203871</v>
      </c>
      <c r="E10" s="111">
        <v>1203871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ht="21" customHeight="1" spans="1:15">
      <c r="A11" s="211" t="s">
        <v>105</v>
      </c>
      <c r="B11" s="211" t="s">
        <v>106</v>
      </c>
      <c r="C11" s="111">
        <v>1203871</v>
      </c>
      <c r="D11" s="111">
        <v>1203871</v>
      </c>
      <c r="E11" s="111">
        <v>1203871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</row>
    <row r="12" ht="21" customHeight="1" spans="1:15">
      <c r="A12" s="212" t="s">
        <v>107</v>
      </c>
      <c r="B12" s="212" t="s">
        <v>108</v>
      </c>
      <c r="C12" s="111">
        <v>795600</v>
      </c>
      <c r="D12" s="111">
        <v>795600</v>
      </c>
      <c r="E12" s="111">
        <v>795600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</row>
    <row r="13" ht="21" customHeight="1" spans="1:15">
      <c r="A13" s="212" t="s">
        <v>109</v>
      </c>
      <c r="B13" s="212" t="s">
        <v>110</v>
      </c>
      <c r="C13" s="111">
        <v>408271</v>
      </c>
      <c r="D13" s="111">
        <v>408271</v>
      </c>
      <c r="E13" s="111">
        <v>408271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</row>
    <row r="14" ht="21" customHeight="1" spans="1:15">
      <c r="A14" s="87" t="s">
        <v>111</v>
      </c>
      <c r="B14" s="87" t="s">
        <v>112</v>
      </c>
      <c r="C14" s="111">
        <v>431767</v>
      </c>
      <c r="D14" s="111">
        <v>431767</v>
      </c>
      <c r="E14" s="111">
        <v>431767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</row>
    <row r="15" ht="21" customHeight="1" spans="1:15">
      <c r="A15" s="211" t="s">
        <v>113</v>
      </c>
      <c r="B15" s="211" t="s">
        <v>114</v>
      </c>
      <c r="C15" s="111">
        <v>431767</v>
      </c>
      <c r="D15" s="111">
        <v>431767</v>
      </c>
      <c r="E15" s="111">
        <v>431767</v>
      </c>
      <c r="F15" s="111"/>
      <c r="G15" s="111"/>
      <c r="H15" s="111"/>
      <c r="I15" s="111"/>
      <c r="J15" s="111"/>
      <c r="K15" s="111"/>
      <c r="L15" s="111"/>
      <c r="M15" s="111"/>
      <c r="N15" s="111"/>
      <c r="O15" s="111"/>
    </row>
    <row r="16" ht="21" customHeight="1" spans="1:15">
      <c r="A16" s="212" t="s">
        <v>115</v>
      </c>
      <c r="B16" s="212" t="s">
        <v>116</v>
      </c>
      <c r="C16" s="111">
        <v>427807</v>
      </c>
      <c r="D16" s="111">
        <v>427807</v>
      </c>
      <c r="E16" s="111">
        <v>427807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</row>
    <row r="17" ht="21" customHeight="1" spans="1:15">
      <c r="A17" s="212" t="s">
        <v>117</v>
      </c>
      <c r="B17" s="212" t="s">
        <v>118</v>
      </c>
      <c r="C17" s="111">
        <v>3960</v>
      </c>
      <c r="D17" s="111">
        <v>3960</v>
      </c>
      <c r="E17" s="111">
        <v>3960</v>
      </c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ht="21" customHeight="1" spans="1:15">
      <c r="A18" s="87" t="s">
        <v>119</v>
      </c>
      <c r="B18" s="87" t="s">
        <v>120</v>
      </c>
      <c r="C18" s="111">
        <v>416688</v>
      </c>
      <c r="D18" s="111">
        <v>416688</v>
      </c>
      <c r="E18" s="111">
        <v>416688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ht="21" customHeight="1" spans="1:15">
      <c r="A19" s="211" t="s">
        <v>121</v>
      </c>
      <c r="B19" s="211" t="s">
        <v>122</v>
      </c>
      <c r="C19" s="111">
        <v>416688</v>
      </c>
      <c r="D19" s="111">
        <v>416688</v>
      </c>
      <c r="E19" s="111">
        <v>416688</v>
      </c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ht="21" customHeight="1" spans="1:15">
      <c r="A20" s="212" t="s">
        <v>123</v>
      </c>
      <c r="B20" s="212" t="s">
        <v>124</v>
      </c>
      <c r="C20" s="111">
        <v>416688</v>
      </c>
      <c r="D20" s="111">
        <v>416688</v>
      </c>
      <c r="E20" s="111">
        <v>416688</v>
      </c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ht="21" customHeight="1" spans="1:15">
      <c r="A21" s="213" t="s">
        <v>55</v>
      </c>
      <c r="B21" s="67"/>
      <c r="C21" s="111">
        <v>8551300.89</v>
      </c>
      <c r="D21" s="111">
        <v>7171300.89</v>
      </c>
      <c r="E21" s="111">
        <v>7135076.04</v>
      </c>
      <c r="F21" s="111">
        <v>36224.85</v>
      </c>
      <c r="G21" s="111"/>
      <c r="H21" s="111"/>
      <c r="I21" s="111"/>
      <c r="J21" s="111">
        <v>1380000</v>
      </c>
      <c r="K21" s="111"/>
      <c r="L21" s="111"/>
      <c r="M21" s="111"/>
      <c r="N21" s="111"/>
      <c r="O21" s="111">
        <v>1380000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topLeftCell="A5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72"/>
      <c r="B1" s="76"/>
      <c r="C1" s="76"/>
      <c r="D1" s="76" t="s">
        <v>125</v>
      </c>
    </row>
    <row r="2" ht="41.25" customHeight="1" spans="1:4">
      <c r="A2" s="71" t="str">
        <f>"2026"&amp;"年部门财政拨款收支预算总表"</f>
        <v>2026年部门财政拨款收支预算总表</v>
      </c>
    </row>
    <row r="3" ht="17.25" customHeight="1" spans="1:4">
      <c r="A3" s="74" t="str">
        <f>"单位名称："&amp;"昆明市五华区教职工幼儿园"</f>
        <v>单位名称：昆明市五华区教职工幼儿园</v>
      </c>
      <c r="B3" s="193"/>
      <c r="D3" s="76" t="s">
        <v>1</v>
      </c>
    </row>
    <row r="4" ht="17.25" customHeight="1" spans="1:4">
      <c r="A4" s="194" t="s">
        <v>2</v>
      </c>
      <c r="B4" s="195"/>
      <c r="C4" s="194" t="s">
        <v>3</v>
      </c>
      <c r="D4" s="195"/>
    </row>
    <row r="5" ht="18.75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6.5" customHeight="1" spans="1:4">
      <c r="A6" s="196" t="s">
        <v>126</v>
      </c>
      <c r="B6" s="111">
        <v>7140076.04</v>
      </c>
      <c r="C6" s="196" t="s">
        <v>127</v>
      </c>
      <c r="D6" s="111">
        <v>7171300.89</v>
      </c>
    </row>
    <row r="7" ht="16.5" customHeight="1" spans="1:4">
      <c r="A7" s="196" t="s">
        <v>128</v>
      </c>
      <c r="B7" s="111">
        <v>7140076.04</v>
      </c>
      <c r="C7" s="196" t="s">
        <v>129</v>
      </c>
      <c r="D7" s="111"/>
    </row>
    <row r="8" ht="16.5" customHeight="1" spans="1:4">
      <c r="A8" s="196" t="s">
        <v>130</v>
      </c>
      <c r="B8" s="111"/>
      <c r="C8" s="196" t="s">
        <v>131</v>
      </c>
      <c r="D8" s="111"/>
    </row>
    <row r="9" ht="16.5" customHeight="1" spans="1:4">
      <c r="A9" s="196" t="s">
        <v>132</v>
      </c>
      <c r="B9" s="111"/>
      <c r="C9" s="196" t="s">
        <v>133</v>
      </c>
      <c r="D9" s="111"/>
    </row>
    <row r="10" ht="16.5" customHeight="1" spans="1:4">
      <c r="A10" s="196" t="s">
        <v>134</v>
      </c>
      <c r="B10" s="111">
        <v>31224.85</v>
      </c>
      <c r="C10" s="196" t="s">
        <v>135</v>
      </c>
      <c r="D10" s="111"/>
    </row>
    <row r="11" ht="16.5" customHeight="1" spans="1:4">
      <c r="A11" s="196" t="s">
        <v>128</v>
      </c>
      <c r="B11" s="111">
        <v>31224.85</v>
      </c>
      <c r="C11" s="196" t="s">
        <v>136</v>
      </c>
      <c r="D11" s="111"/>
    </row>
    <row r="12" ht="16.5" customHeight="1" spans="1:4">
      <c r="A12" s="180" t="s">
        <v>130</v>
      </c>
      <c r="B12" s="111"/>
      <c r="C12" s="98" t="s">
        <v>137</v>
      </c>
      <c r="D12" s="111"/>
    </row>
    <row r="13" ht="16.5" customHeight="1" spans="1:4">
      <c r="A13" s="180" t="s">
        <v>132</v>
      </c>
      <c r="B13" s="111"/>
      <c r="C13" s="98" t="s">
        <v>138</v>
      </c>
      <c r="D13" s="111"/>
    </row>
    <row r="14" ht="16.5" customHeight="1" spans="1:4">
      <c r="A14" s="197"/>
      <c r="B14" s="111"/>
      <c r="C14" s="98" t="s">
        <v>139</v>
      </c>
      <c r="D14" s="111"/>
    </row>
    <row r="15" ht="16.5" customHeight="1" spans="1:4">
      <c r="A15" s="197"/>
      <c r="B15" s="111"/>
      <c r="C15" s="98" t="s">
        <v>140</v>
      </c>
      <c r="D15" s="111"/>
    </row>
    <row r="16" ht="16.5" customHeight="1" spans="1:4">
      <c r="A16" s="197"/>
      <c r="B16" s="111"/>
      <c r="C16" s="98" t="s">
        <v>141</v>
      </c>
      <c r="D16" s="111"/>
    </row>
    <row r="17" ht="16.5" customHeight="1" spans="1:4">
      <c r="A17" s="197"/>
      <c r="B17" s="111"/>
      <c r="C17" s="98" t="s">
        <v>142</v>
      </c>
      <c r="D17" s="111"/>
    </row>
    <row r="18" ht="16.5" customHeight="1" spans="1:4">
      <c r="A18" s="197"/>
      <c r="B18" s="111"/>
      <c r="C18" s="98" t="s">
        <v>143</v>
      </c>
      <c r="D18" s="111"/>
    </row>
    <row r="19" ht="16.5" customHeight="1" spans="1:4">
      <c r="A19" s="197"/>
      <c r="B19" s="111"/>
      <c r="C19" s="98" t="s">
        <v>144</v>
      </c>
      <c r="D19" s="111"/>
    </row>
    <row r="20" ht="16.5" customHeight="1" spans="1:4">
      <c r="A20" s="197"/>
      <c r="B20" s="111"/>
      <c r="C20" s="98" t="s">
        <v>145</v>
      </c>
      <c r="D20" s="111"/>
    </row>
    <row r="21" ht="16.5" customHeight="1" spans="1:4">
      <c r="A21" s="197"/>
      <c r="B21" s="111"/>
      <c r="C21" s="98" t="s">
        <v>146</v>
      </c>
      <c r="D21" s="111"/>
    </row>
    <row r="22" ht="16.5" customHeight="1" spans="1:4">
      <c r="A22" s="197"/>
      <c r="B22" s="111"/>
      <c r="C22" s="98" t="s">
        <v>147</v>
      </c>
      <c r="D22" s="111"/>
    </row>
    <row r="23" ht="16.5" customHeight="1" spans="1:4">
      <c r="A23" s="197"/>
      <c r="B23" s="111"/>
      <c r="C23" s="98" t="s">
        <v>148</v>
      </c>
      <c r="D23" s="111"/>
    </row>
    <row r="24" ht="16.5" customHeight="1" spans="1:4">
      <c r="A24" s="197"/>
      <c r="B24" s="111"/>
      <c r="C24" s="98" t="s">
        <v>149</v>
      </c>
      <c r="D24" s="111"/>
    </row>
    <row r="25" ht="16.5" customHeight="1" spans="1:4">
      <c r="A25" s="197"/>
      <c r="B25" s="111"/>
      <c r="C25" s="98" t="s">
        <v>150</v>
      </c>
      <c r="D25" s="111"/>
    </row>
    <row r="26" ht="16.5" customHeight="1" spans="1:4">
      <c r="A26" s="197"/>
      <c r="B26" s="111"/>
      <c r="C26" s="98" t="s">
        <v>151</v>
      </c>
      <c r="D26" s="111"/>
    </row>
    <row r="27" ht="16.5" customHeight="1" spans="1:4">
      <c r="A27" s="197"/>
      <c r="B27" s="111"/>
      <c r="C27" s="98" t="s">
        <v>152</v>
      </c>
      <c r="D27" s="111"/>
    </row>
    <row r="28" ht="16.5" customHeight="1" spans="1:4">
      <c r="A28" s="197"/>
      <c r="B28" s="111"/>
      <c r="C28" s="98" t="s">
        <v>153</v>
      </c>
      <c r="D28" s="111"/>
    </row>
    <row r="29" ht="16.5" customHeight="1" spans="1:4">
      <c r="A29" s="197"/>
      <c r="B29" s="111"/>
      <c r="C29" s="98" t="s">
        <v>154</v>
      </c>
      <c r="D29" s="111"/>
    </row>
    <row r="30" ht="16.5" customHeight="1" spans="1:4">
      <c r="A30" s="197"/>
      <c r="B30" s="111"/>
      <c r="C30" s="98" t="s">
        <v>155</v>
      </c>
      <c r="D30" s="111"/>
    </row>
    <row r="31" ht="16.5" customHeight="1" spans="1:4">
      <c r="A31" s="197"/>
      <c r="B31" s="111"/>
      <c r="C31" s="180" t="s">
        <v>156</v>
      </c>
      <c r="D31" s="111"/>
    </row>
    <row r="32" ht="16.5" customHeight="1" spans="1:4">
      <c r="A32" s="197"/>
      <c r="B32" s="111"/>
      <c r="C32" s="180" t="s">
        <v>157</v>
      </c>
      <c r="D32" s="111"/>
    </row>
    <row r="33" ht="16.5" customHeight="1" spans="1:4">
      <c r="A33" s="197"/>
      <c r="B33" s="111"/>
      <c r="C33" s="59" t="s">
        <v>158</v>
      </c>
      <c r="D33" s="111"/>
    </row>
    <row r="34" ht="15" customHeight="1" spans="1:4">
      <c r="A34" s="198" t="s">
        <v>50</v>
      </c>
      <c r="B34" s="199">
        <v>7171300.89</v>
      </c>
      <c r="C34" s="198" t="s">
        <v>51</v>
      </c>
      <c r="D34" s="199">
        <v>7171300.89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66"/>
      <c r="F1" s="100"/>
      <c r="G1" s="167" t="s">
        <v>159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1" t="str">
        <f>"单位名称："&amp;"昆明市五华区教职工幼儿园"</f>
        <v>单位名称：昆明市五华区教职工幼儿园</v>
      </c>
      <c r="F3" s="151"/>
      <c r="G3" s="167" t="s">
        <v>1</v>
      </c>
    </row>
    <row r="4" ht="20.25" customHeight="1" spans="1:7">
      <c r="A4" s="188" t="s">
        <v>160</v>
      </c>
      <c r="B4" s="189"/>
      <c r="C4" s="155" t="s">
        <v>55</v>
      </c>
      <c r="D4" s="175" t="s">
        <v>75</v>
      </c>
      <c r="E4" s="49"/>
      <c r="F4" s="50"/>
      <c r="G4" s="169" t="s">
        <v>76</v>
      </c>
    </row>
    <row r="5" ht="20.25" customHeight="1" spans="1:7">
      <c r="A5" s="190" t="s">
        <v>72</v>
      </c>
      <c r="B5" s="190" t="s">
        <v>73</v>
      </c>
      <c r="C5" s="56"/>
      <c r="D5" s="161" t="s">
        <v>57</v>
      </c>
      <c r="E5" s="161" t="s">
        <v>161</v>
      </c>
      <c r="F5" s="161" t="s">
        <v>162</v>
      </c>
      <c r="G5" s="171"/>
    </row>
    <row r="6" ht="15" customHeight="1" spans="1:7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  <c r="G6" s="90" t="s">
        <v>88</v>
      </c>
    </row>
    <row r="7" ht="18" customHeight="1" spans="1:7">
      <c r="A7" s="59" t="s">
        <v>97</v>
      </c>
      <c r="B7" s="59" t="s">
        <v>98</v>
      </c>
      <c r="C7" s="111">
        <v>5118974.89</v>
      </c>
      <c r="D7" s="111">
        <v>5082750.04</v>
      </c>
      <c r="E7" s="111">
        <v>4805468.04</v>
      </c>
      <c r="F7" s="111">
        <v>277282</v>
      </c>
      <c r="G7" s="111">
        <v>36224.85</v>
      </c>
    </row>
    <row r="8" ht="18" customHeight="1" spans="1:7">
      <c r="A8" s="165" t="s">
        <v>99</v>
      </c>
      <c r="B8" s="165" t="s">
        <v>100</v>
      </c>
      <c r="C8" s="111">
        <v>5118974.89</v>
      </c>
      <c r="D8" s="111">
        <v>5082750.04</v>
      </c>
      <c r="E8" s="111">
        <v>4805468.04</v>
      </c>
      <c r="F8" s="111">
        <v>277282</v>
      </c>
      <c r="G8" s="111">
        <v>36224.85</v>
      </c>
    </row>
    <row r="9" ht="18" customHeight="1" spans="1:7">
      <c r="A9" s="191" t="s">
        <v>101</v>
      </c>
      <c r="B9" s="191" t="s">
        <v>102</v>
      </c>
      <c r="C9" s="111">
        <v>5118974.89</v>
      </c>
      <c r="D9" s="111">
        <v>5082750.04</v>
      </c>
      <c r="E9" s="111">
        <v>4805468.04</v>
      </c>
      <c r="F9" s="111">
        <v>277282</v>
      </c>
      <c r="G9" s="111">
        <v>36224.85</v>
      </c>
    </row>
    <row r="10" ht="18" customHeight="1" spans="1:7">
      <c r="A10" s="59" t="s">
        <v>103</v>
      </c>
      <c r="B10" s="59" t="s">
        <v>104</v>
      </c>
      <c r="C10" s="111">
        <v>1203871</v>
      </c>
      <c r="D10" s="111">
        <v>1203871</v>
      </c>
      <c r="E10" s="111">
        <v>1101871</v>
      </c>
      <c r="F10" s="111">
        <v>102000</v>
      </c>
      <c r="G10" s="111"/>
    </row>
    <row r="11" ht="18" customHeight="1" spans="1:7">
      <c r="A11" s="165" t="s">
        <v>105</v>
      </c>
      <c r="B11" s="165" t="s">
        <v>106</v>
      </c>
      <c r="C11" s="111">
        <v>1203871</v>
      </c>
      <c r="D11" s="111">
        <v>1203871</v>
      </c>
      <c r="E11" s="111">
        <v>1101871</v>
      </c>
      <c r="F11" s="111">
        <v>102000</v>
      </c>
      <c r="G11" s="111"/>
    </row>
    <row r="12" ht="18" customHeight="1" spans="1:7">
      <c r="A12" s="191" t="s">
        <v>107</v>
      </c>
      <c r="B12" s="191" t="s">
        <v>108</v>
      </c>
      <c r="C12" s="111">
        <v>795600</v>
      </c>
      <c r="D12" s="111">
        <v>795600</v>
      </c>
      <c r="E12" s="111">
        <v>693600</v>
      </c>
      <c r="F12" s="111">
        <v>102000</v>
      </c>
      <c r="G12" s="111"/>
    </row>
    <row r="13" ht="18" customHeight="1" spans="1:7">
      <c r="A13" s="191" t="s">
        <v>109</v>
      </c>
      <c r="B13" s="191" t="s">
        <v>110</v>
      </c>
      <c r="C13" s="111">
        <v>408271</v>
      </c>
      <c r="D13" s="111">
        <v>408271</v>
      </c>
      <c r="E13" s="111">
        <v>408271</v>
      </c>
      <c r="F13" s="111"/>
      <c r="G13" s="111"/>
    </row>
    <row r="14" ht="18" customHeight="1" spans="1:7">
      <c r="A14" s="59" t="s">
        <v>111</v>
      </c>
      <c r="B14" s="59" t="s">
        <v>112</v>
      </c>
      <c r="C14" s="111">
        <v>431767</v>
      </c>
      <c r="D14" s="111">
        <v>431767</v>
      </c>
      <c r="E14" s="111">
        <v>431767</v>
      </c>
      <c r="F14" s="111"/>
      <c r="G14" s="111"/>
    </row>
    <row r="15" ht="18" customHeight="1" spans="1:7">
      <c r="A15" s="165" t="s">
        <v>113</v>
      </c>
      <c r="B15" s="165" t="s">
        <v>114</v>
      </c>
      <c r="C15" s="111">
        <v>431767</v>
      </c>
      <c r="D15" s="111">
        <v>431767</v>
      </c>
      <c r="E15" s="111">
        <v>431767</v>
      </c>
      <c r="F15" s="111"/>
      <c r="G15" s="111"/>
    </row>
    <row r="16" ht="18" customHeight="1" spans="1:7">
      <c r="A16" s="191" t="s">
        <v>115</v>
      </c>
      <c r="B16" s="191" t="s">
        <v>116</v>
      </c>
      <c r="C16" s="111">
        <v>427807</v>
      </c>
      <c r="D16" s="111">
        <v>427807</v>
      </c>
      <c r="E16" s="111">
        <v>427807</v>
      </c>
      <c r="F16" s="111"/>
      <c r="G16" s="111"/>
    </row>
    <row r="17" ht="18" customHeight="1" spans="1:7">
      <c r="A17" s="191" t="s">
        <v>117</v>
      </c>
      <c r="B17" s="191" t="s">
        <v>118</v>
      </c>
      <c r="C17" s="111">
        <v>3960</v>
      </c>
      <c r="D17" s="111">
        <v>3960</v>
      </c>
      <c r="E17" s="111">
        <v>3960</v>
      </c>
      <c r="F17" s="111"/>
      <c r="G17" s="111"/>
    </row>
    <row r="18" ht="18" customHeight="1" spans="1:7">
      <c r="A18" s="59" t="s">
        <v>119</v>
      </c>
      <c r="B18" s="59" t="s">
        <v>120</v>
      </c>
      <c r="C18" s="111">
        <v>416688</v>
      </c>
      <c r="D18" s="111">
        <v>416688</v>
      </c>
      <c r="E18" s="111">
        <v>416688</v>
      </c>
      <c r="F18" s="111"/>
      <c r="G18" s="111"/>
    </row>
    <row r="19" ht="18" customHeight="1" spans="1:7">
      <c r="A19" s="165" t="s">
        <v>121</v>
      </c>
      <c r="B19" s="165" t="s">
        <v>122</v>
      </c>
      <c r="C19" s="111">
        <v>416688</v>
      </c>
      <c r="D19" s="111">
        <v>416688</v>
      </c>
      <c r="E19" s="111">
        <v>416688</v>
      </c>
      <c r="F19" s="111"/>
      <c r="G19" s="111"/>
    </row>
    <row r="20" ht="18" customHeight="1" spans="1:7">
      <c r="A20" s="191" t="s">
        <v>123</v>
      </c>
      <c r="B20" s="191" t="s">
        <v>124</v>
      </c>
      <c r="C20" s="111">
        <v>416688</v>
      </c>
      <c r="D20" s="111">
        <v>416688</v>
      </c>
      <c r="E20" s="111">
        <v>416688</v>
      </c>
      <c r="F20" s="111"/>
      <c r="G20" s="111"/>
    </row>
    <row r="21" ht="18" customHeight="1" spans="1:7">
      <c r="A21" s="110" t="s">
        <v>163</v>
      </c>
      <c r="B21" s="192" t="s">
        <v>163</v>
      </c>
      <c r="C21" s="111">
        <v>7171300.89</v>
      </c>
      <c r="D21" s="111">
        <v>7135076.04</v>
      </c>
      <c r="E21" s="111">
        <v>6755794.04</v>
      </c>
      <c r="F21" s="111">
        <v>379282</v>
      </c>
      <c r="G21" s="111">
        <v>36224.85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9" sqref="A9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73"/>
      <c r="B1" s="73"/>
      <c r="C1" s="73"/>
      <c r="D1" s="73"/>
      <c r="E1" s="72"/>
      <c r="F1" s="184" t="s">
        <v>164</v>
      </c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73"/>
      <c r="C2" s="73"/>
      <c r="D2" s="73"/>
      <c r="E2" s="72"/>
      <c r="F2" s="73"/>
    </row>
    <row r="3" customHeight="1" spans="1:6">
      <c r="A3" s="139" t="str">
        <f>"单位名称："&amp;"昆明市五华区教职工幼儿园"</f>
        <v>单位名称：昆明市五华区教职工幼儿园</v>
      </c>
      <c r="B3" s="186"/>
      <c r="D3" s="73"/>
      <c r="E3" s="72"/>
      <c r="F3" s="77" t="s">
        <v>1</v>
      </c>
    </row>
    <row r="4" ht="27" customHeight="1" spans="1:6">
      <c r="A4" s="78" t="s">
        <v>165</v>
      </c>
      <c r="B4" s="78" t="s">
        <v>166</v>
      </c>
      <c r="C4" s="80" t="s">
        <v>167</v>
      </c>
      <c r="D4" s="78"/>
      <c r="E4" s="79"/>
      <c r="F4" s="78" t="s">
        <v>168</v>
      </c>
    </row>
    <row r="5" ht="28.5" customHeight="1" spans="1:6">
      <c r="A5" s="187"/>
      <c r="B5" s="82"/>
      <c r="C5" s="79" t="s">
        <v>57</v>
      </c>
      <c r="D5" s="79" t="s">
        <v>169</v>
      </c>
      <c r="E5" s="79" t="s">
        <v>170</v>
      </c>
      <c r="F5" s="81"/>
    </row>
    <row r="6" ht="17.25" customHeight="1" spans="1:6">
      <c r="A6" s="86" t="s">
        <v>82</v>
      </c>
      <c r="B6" s="86" t="s">
        <v>83</v>
      </c>
      <c r="C6" s="86" t="s">
        <v>84</v>
      </c>
      <c r="D6" s="86" t="s">
        <v>85</v>
      </c>
      <c r="E6" s="86" t="s">
        <v>86</v>
      </c>
      <c r="F6" s="86" t="s">
        <v>87</v>
      </c>
    </row>
    <row r="7" ht="17.25" customHeight="1" spans="1:6">
      <c r="A7" s="111"/>
      <c r="B7" s="111"/>
      <c r="C7" s="111"/>
      <c r="D7" s="111"/>
      <c r="E7" s="111"/>
      <c r="F7" s="111"/>
    </row>
    <row r="8" customHeight="1" spans="1:6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66"/>
      <c r="C1" s="172"/>
      <c r="E1" s="173"/>
      <c r="F1" s="173"/>
      <c r="G1" s="173"/>
      <c r="H1" s="173"/>
      <c r="I1" s="112"/>
      <c r="J1" s="112"/>
      <c r="K1" s="112"/>
      <c r="L1" s="112"/>
      <c r="M1" s="112"/>
      <c r="N1" s="112"/>
      <c r="R1" s="112"/>
      <c r="V1" s="172"/>
      <c r="X1" s="39" t="s">
        <v>172</v>
      </c>
    </row>
    <row r="2" ht="45.75" customHeight="1" spans="1:24">
      <c r="A2" s="95" t="str">
        <f>"2026"&amp;"年部门基本支出预算表"</f>
        <v>2026年部门基本支出预算表</v>
      </c>
      <c r="B2" s="40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0"/>
      <c r="P2" s="40"/>
      <c r="Q2" s="40"/>
      <c r="R2" s="95"/>
      <c r="S2" s="95"/>
      <c r="T2" s="95"/>
      <c r="U2" s="95"/>
      <c r="V2" s="95"/>
      <c r="W2" s="95"/>
      <c r="X2" s="95"/>
    </row>
    <row r="3" ht="18.75" customHeight="1" spans="1:24">
      <c r="A3" s="41" t="str">
        <f>"单位名称："&amp;"昆明市五华区教职工幼儿园"</f>
        <v>单位名称：昆明市五华区教职工幼儿园</v>
      </c>
      <c r="B3" s="42"/>
      <c r="C3" s="174"/>
      <c r="D3" s="174"/>
      <c r="E3" s="174"/>
      <c r="F3" s="174"/>
      <c r="G3" s="174"/>
      <c r="H3" s="174"/>
      <c r="I3" s="117"/>
      <c r="J3" s="117"/>
      <c r="K3" s="117"/>
      <c r="L3" s="117"/>
      <c r="M3" s="117"/>
      <c r="N3" s="117"/>
      <c r="O3" s="43"/>
      <c r="P3" s="43"/>
      <c r="Q3" s="43"/>
      <c r="R3" s="117"/>
      <c r="V3" s="172"/>
      <c r="X3" s="39" t="s">
        <v>1</v>
      </c>
    </row>
    <row r="4" ht="18" customHeight="1" spans="1:24">
      <c r="A4" s="45" t="s">
        <v>173</v>
      </c>
      <c r="B4" s="45" t="s">
        <v>174</v>
      </c>
      <c r="C4" s="45" t="s">
        <v>175</v>
      </c>
      <c r="D4" s="45" t="s">
        <v>176</v>
      </c>
      <c r="E4" s="45" t="s">
        <v>177</v>
      </c>
      <c r="F4" s="45" t="s">
        <v>178</v>
      </c>
      <c r="G4" s="45" t="s">
        <v>179</v>
      </c>
      <c r="H4" s="45" t="s">
        <v>180</v>
      </c>
      <c r="I4" s="175" t="s">
        <v>181</v>
      </c>
      <c r="J4" s="106" t="s">
        <v>181</v>
      </c>
      <c r="K4" s="106"/>
      <c r="L4" s="106"/>
      <c r="M4" s="106"/>
      <c r="N4" s="106"/>
      <c r="O4" s="49"/>
      <c r="P4" s="49"/>
      <c r="Q4" s="49"/>
      <c r="R4" s="122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51"/>
      <c r="B5" s="53"/>
      <c r="C5" s="157"/>
      <c r="D5" s="51"/>
      <c r="E5" s="51"/>
      <c r="F5" s="51"/>
      <c r="G5" s="51"/>
      <c r="H5" s="51"/>
      <c r="I5" s="155" t="s">
        <v>182</v>
      </c>
      <c r="J5" s="175" t="s">
        <v>58</v>
      </c>
      <c r="K5" s="106"/>
      <c r="L5" s="106"/>
      <c r="M5" s="106"/>
      <c r="N5" s="107"/>
      <c r="O5" s="48" t="s">
        <v>183</v>
      </c>
      <c r="P5" s="49"/>
      <c r="Q5" s="50"/>
      <c r="R5" s="45" t="s">
        <v>61</v>
      </c>
      <c r="S5" s="175" t="s">
        <v>62</v>
      </c>
      <c r="T5" s="122" t="s">
        <v>64</v>
      </c>
      <c r="U5" s="106" t="s">
        <v>62</v>
      </c>
      <c r="V5" s="122" t="s">
        <v>66</v>
      </c>
      <c r="W5" s="122" t="s">
        <v>67</v>
      </c>
      <c r="X5" s="176" t="s">
        <v>68</v>
      </c>
    </row>
    <row r="6" ht="19.5" customHeight="1" spans="1:24">
      <c r="A6" s="53"/>
      <c r="B6" s="53"/>
      <c r="C6" s="53"/>
      <c r="D6" s="53"/>
      <c r="E6" s="53"/>
      <c r="F6" s="53"/>
      <c r="G6" s="53"/>
      <c r="H6" s="53"/>
      <c r="I6" s="53"/>
      <c r="J6" s="177" t="s">
        <v>184</v>
      </c>
      <c r="K6" s="45" t="s">
        <v>185</v>
      </c>
      <c r="L6" s="45" t="s">
        <v>186</v>
      </c>
      <c r="M6" s="45" t="s">
        <v>187</v>
      </c>
      <c r="N6" s="45" t="s">
        <v>188</v>
      </c>
      <c r="O6" s="45" t="s">
        <v>58</v>
      </c>
      <c r="P6" s="45" t="s">
        <v>59</v>
      </c>
      <c r="Q6" s="45" t="s">
        <v>60</v>
      </c>
      <c r="R6" s="53"/>
      <c r="S6" s="45" t="s">
        <v>57</v>
      </c>
      <c r="T6" s="45" t="s">
        <v>64</v>
      </c>
      <c r="U6" s="45" t="s">
        <v>189</v>
      </c>
      <c r="V6" s="45" t="s">
        <v>66</v>
      </c>
      <c r="W6" s="45" t="s">
        <v>67</v>
      </c>
      <c r="X6" s="45" t="s">
        <v>68</v>
      </c>
    </row>
    <row r="7" ht="37.5" customHeight="1" spans="1:24">
      <c r="A7" s="178"/>
      <c r="B7" s="56"/>
      <c r="C7" s="178"/>
      <c r="D7" s="178"/>
      <c r="E7" s="178"/>
      <c r="F7" s="178"/>
      <c r="G7" s="178"/>
      <c r="H7" s="178"/>
      <c r="I7" s="178"/>
      <c r="J7" s="179" t="s">
        <v>57</v>
      </c>
      <c r="K7" s="54" t="s">
        <v>190</v>
      </c>
      <c r="L7" s="54" t="s">
        <v>186</v>
      </c>
      <c r="M7" s="54" t="s">
        <v>187</v>
      </c>
      <c r="N7" s="54" t="s">
        <v>188</v>
      </c>
      <c r="O7" s="54" t="s">
        <v>186</v>
      </c>
      <c r="P7" s="54" t="s">
        <v>187</v>
      </c>
      <c r="Q7" s="54" t="s">
        <v>188</v>
      </c>
      <c r="R7" s="54" t="s">
        <v>61</v>
      </c>
      <c r="S7" s="54" t="s">
        <v>57</v>
      </c>
      <c r="T7" s="54" t="s">
        <v>64</v>
      </c>
      <c r="U7" s="54" t="s">
        <v>189</v>
      </c>
      <c r="V7" s="54" t="s">
        <v>66</v>
      </c>
      <c r="W7" s="54" t="s">
        <v>67</v>
      </c>
      <c r="X7" s="54" t="s">
        <v>68</v>
      </c>
    </row>
    <row r="8" customHeight="1" spans="1:24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58">
        <v>23</v>
      </c>
      <c r="X8" s="58">
        <v>24</v>
      </c>
    </row>
    <row r="9" ht="20.25" customHeight="1" spans="1:24">
      <c r="A9" s="180" t="s">
        <v>191</v>
      </c>
      <c r="B9" s="180" t="s">
        <v>70</v>
      </c>
      <c r="C9" s="180" t="s">
        <v>192</v>
      </c>
      <c r="D9" s="180" t="s">
        <v>193</v>
      </c>
      <c r="E9" s="180" t="s">
        <v>101</v>
      </c>
      <c r="F9" s="180" t="s">
        <v>102</v>
      </c>
      <c r="G9" s="180" t="s">
        <v>194</v>
      </c>
      <c r="H9" s="180" t="s">
        <v>195</v>
      </c>
      <c r="I9" s="111">
        <v>1132788</v>
      </c>
      <c r="J9" s="111">
        <v>1132788</v>
      </c>
      <c r="K9" s="111"/>
      <c r="L9" s="111"/>
      <c r="M9" s="111">
        <v>1132788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ht="20.25" customHeight="1" spans="1:24">
      <c r="A10" s="180" t="s">
        <v>191</v>
      </c>
      <c r="B10" s="180" t="s">
        <v>70</v>
      </c>
      <c r="C10" s="180" t="s">
        <v>192</v>
      </c>
      <c r="D10" s="180" t="s">
        <v>193</v>
      </c>
      <c r="E10" s="180" t="s">
        <v>101</v>
      </c>
      <c r="F10" s="180" t="s">
        <v>102</v>
      </c>
      <c r="G10" s="180" t="s">
        <v>196</v>
      </c>
      <c r="H10" s="180" t="s">
        <v>197</v>
      </c>
      <c r="I10" s="111">
        <v>427320</v>
      </c>
      <c r="J10" s="111">
        <v>427320</v>
      </c>
      <c r="K10" s="181"/>
      <c r="L10" s="181"/>
      <c r="M10" s="111">
        <v>427320</v>
      </c>
      <c r="N10" s="18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ht="20.25" customHeight="1" spans="1:24">
      <c r="A11" s="180" t="s">
        <v>191</v>
      </c>
      <c r="B11" s="180" t="s">
        <v>70</v>
      </c>
      <c r="C11" s="180" t="s">
        <v>192</v>
      </c>
      <c r="D11" s="180" t="s">
        <v>193</v>
      </c>
      <c r="E11" s="180" t="s">
        <v>101</v>
      </c>
      <c r="F11" s="180" t="s">
        <v>102</v>
      </c>
      <c r="G11" s="180" t="s">
        <v>198</v>
      </c>
      <c r="H11" s="180" t="s">
        <v>199</v>
      </c>
      <c r="I11" s="111">
        <v>94399</v>
      </c>
      <c r="J11" s="111">
        <v>94399</v>
      </c>
      <c r="K11" s="181"/>
      <c r="L11" s="181"/>
      <c r="M11" s="111">
        <v>94399</v>
      </c>
      <c r="N11" s="18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ht="20.25" customHeight="1" spans="1:24">
      <c r="A12" s="180" t="s">
        <v>191</v>
      </c>
      <c r="B12" s="180" t="s">
        <v>70</v>
      </c>
      <c r="C12" s="180" t="s">
        <v>192</v>
      </c>
      <c r="D12" s="180" t="s">
        <v>193</v>
      </c>
      <c r="E12" s="180" t="s">
        <v>101</v>
      </c>
      <c r="F12" s="180" t="s">
        <v>102</v>
      </c>
      <c r="G12" s="180" t="s">
        <v>200</v>
      </c>
      <c r="H12" s="180" t="s">
        <v>201</v>
      </c>
      <c r="I12" s="111">
        <v>405576</v>
      </c>
      <c r="J12" s="111">
        <v>405576</v>
      </c>
      <c r="K12" s="181"/>
      <c r="L12" s="181"/>
      <c r="M12" s="111">
        <v>405576</v>
      </c>
      <c r="N12" s="181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ht="20.25" customHeight="1" spans="1:24">
      <c r="A13" s="180" t="s">
        <v>191</v>
      </c>
      <c r="B13" s="180" t="s">
        <v>70</v>
      </c>
      <c r="C13" s="180" t="s">
        <v>192</v>
      </c>
      <c r="D13" s="180" t="s">
        <v>193</v>
      </c>
      <c r="E13" s="180" t="s">
        <v>101</v>
      </c>
      <c r="F13" s="180" t="s">
        <v>102</v>
      </c>
      <c r="G13" s="180" t="s">
        <v>200</v>
      </c>
      <c r="H13" s="180" t="s">
        <v>201</v>
      </c>
      <c r="I13" s="111">
        <v>219120</v>
      </c>
      <c r="J13" s="111">
        <v>219120</v>
      </c>
      <c r="K13" s="181"/>
      <c r="L13" s="181"/>
      <c r="M13" s="111">
        <v>219120</v>
      </c>
      <c r="N13" s="18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20.25" customHeight="1" spans="1:24">
      <c r="A14" s="180" t="s">
        <v>191</v>
      </c>
      <c r="B14" s="180" t="s">
        <v>70</v>
      </c>
      <c r="C14" s="180" t="s">
        <v>202</v>
      </c>
      <c r="D14" s="180" t="s">
        <v>203</v>
      </c>
      <c r="E14" s="180" t="s">
        <v>109</v>
      </c>
      <c r="F14" s="180" t="s">
        <v>110</v>
      </c>
      <c r="G14" s="180" t="s">
        <v>204</v>
      </c>
      <c r="H14" s="180" t="s">
        <v>205</v>
      </c>
      <c r="I14" s="111">
        <v>408271</v>
      </c>
      <c r="J14" s="111">
        <v>408271</v>
      </c>
      <c r="K14" s="181"/>
      <c r="L14" s="181"/>
      <c r="M14" s="111">
        <v>408271</v>
      </c>
      <c r="N14" s="181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ht="20.25" customHeight="1" spans="1:24">
      <c r="A15" s="180" t="s">
        <v>191</v>
      </c>
      <c r="B15" s="180" t="s">
        <v>70</v>
      </c>
      <c r="C15" s="180" t="s">
        <v>202</v>
      </c>
      <c r="D15" s="180" t="s">
        <v>203</v>
      </c>
      <c r="E15" s="180" t="s">
        <v>115</v>
      </c>
      <c r="F15" s="180" t="s">
        <v>116</v>
      </c>
      <c r="G15" s="180" t="s">
        <v>206</v>
      </c>
      <c r="H15" s="180" t="s">
        <v>207</v>
      </c>
      <c r="I15" s="111">
        <v>427807</v>
      </c>
      <c r="J15" s="111">
        <v>427807</v>
      </c>
      <c r="K15" s="181"/>
      <c r="L15" s="181"/>
      <c r="M15" s="111">
        <v>427807</v>
      </c>
      <c r="N15" s="18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20.25" customHeight="1" spans="1:24">
      <c r="A16" s="180" t="s">
        <v>191</v>
      </c>
      <c r="B16" s="180" t="s">
        <v>70</v>
      </c>
      <c r="C16" s="180" t="s">
        <v>202</v>
      </c>
      <c r="D16" s="180" t="s">
        <v>203</v>
      </c>
      <c r="E16" s="180" t="s">
        <v>101</v>
      </c>
      <c r="F16" s="180" t="s">
        <v>102</v>
      </c>
      <c r="G16" s="180" t="s">
        <v>208</v>
      </c>
      <c r="H16" s="180" t="s">
        <v>209</v>
      </c>
      <c r="I16" s="111">
        <v>8965</v>
      </c>
      <c r="J16" s="111">
        <v>8965</v>
      </c>
      <c r="K16" s="181"/>
      <c r="L16" s="181"/>
      <c r="M16" s="111">
        <v>8965</v>
      </c>
      <c r="N16" s="181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ht="20.25" customHeight="1" spans="1:24">
      <c r="A17" s="180" t="s">
        <v>191</v>
      </c>
      <c r="B17" s="180" t="s">
        <v>70</v>
      </c>
      <c r="C17" s="180" t="s">
        <v>202</v>
      </c>
      <c r="D17" s="180" t="s">
        <v>203</v>
      </c>
      <c r="E17" s="180" t="s">
        <v>117</v>
      </c>
      <c r="F17" s="180" t="s">
        <v>118</v>
      </c>
      <c r="G17" s="180" t="s">
        <v>208</v>
      </c>
      <c r="H17" s="180" t="s">
        <v>209</v>
      </c>
      <c r="I17" s="111">
        <v>3960</v>
      </c>
      <c r="J17" s="111">
        <v>3960</v>
      </c>
      <c r="K17" s="181"/>
      <c r="L17" s="181"/>
      <c r="M17" s="111">
        <v>3960</v>
      </c>
      <c r="N17" s="181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ht="20.25" customHeight="1" spans="1:24">
      <c r="A18" s="180" t="s">
        <v>191</v>
      </c>
      <c r="B18" s="180" t="s">
        <v>70</v>
      </c>
      <c r="C18" s="180" t="s">
        <v>210</v>
      </c>
      <c r="D18" s="180" t="s">
        <v>124</v>
      </c>
      <c r="E18" s="180" t="s">
        <v>123</v>
      </c>
      <c r="F18" s="180" t="s">
        <v>124</v>
      </c>
      <c r="G18" s="180" t="s">
        <v>211</v>
      </c>
      <c r="H18" s="180" t="s">
        <v>124</v>
      </c>
      <c r="I18" s="111">
        <v>416688</v>
      </c>
      <c r="J18" s="111">
        <v>416688</v>
      </c>
      <c r="K18" s="181"/>
      <c r="L18" s="181"/>
      <c r="M18" s="111">
        <v>416688</v>
      </c>
      <c r="N18" s="181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ht="20.25" customHeight="1" spans="1:24">
      <c r="A19" s="180" t="s">
        <v>191</v>
      </c>
      <c r="B19" s="180" t="s">
        <v>70</v>
      </c>
      <c r="C19" s="180" t="s">
        <v>212</v>
      </c>
      <c r="D19" s="180" t="s">
        <v>213</v>
      </c>
      <c r="E19" s="180" t="s">
        <v>101</v>
      </c>
      <c r="F19" s="180" t="s">
        <v>102</v>
      </c>
      <c r="G19" s="180" t="s">
        <v>214</v>
      </c>
      <c r="H19" s="180" t="s">
        <v>213</v>
      </c>
      <c r="I19" s="111">
        <v>17160</v>
      </c>
      <c r="J19" s="111">
        <v>17160</v>
      </c>
      <c r="K19" s="181"/>
      <c r="L19" s="181"/>
      <c r="M19" s="111">
        <v>17160</v>
      </c>
      <c r="N19" s="181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ht="20.25" customHeight="1" spans="1:24">
      <c r="A20" s="180" t="s">
        <v>191</v>
      </c>
      <c r="B20" s="180" t="s">
        <v>70</v>
      </c>
      <c r="C20" s="180" t="s">
        <v>215</v>
      </c>
      <c r="D20" s="180" t="s">
        <v>216</v>
      </c>
      <c r="E20" s="180" t="s">
        <v>101</v>
      </c>
      <c r="F20" s="180" t="s">
        <v>102</v>
      </c>
      <c r="G20" s="180" t="s">
        <v>217</v>
      </c>
      <c r="H20" s="180" t="s">
        <v>218</v>
      </c>
      <c r="I20" s="111">
        <v>96988</v>
      </c>
      <c r="J20" s="111">
        <v>96988</v>
      </c>
      <c r="K20" s="181"/>
      <c r="L20" s="181"/>
      <c r="M20" s="111">
        <v>96988</v>
      </c>
      <c r="N20" s="181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ht="20.25" customHeight="1" spans="1:24">
      <c r="A21" s="180" t="s">
        <v>191</v>
      </c>
      <c r="B21" s="180" t="s">
        <v>70</v>
      </c>
      <c r="C21" s="180" t="s">
        <v>215</v>
      </c>
      <c r="D21" s="180" t="s">
        <v>216</v>
      </c>
      <c r="E21" s="180" t="s">
        <v>101</v>
      </c>
      <c r="F21" s="180" t="s">
        <v>102</v>
      </c>
      <c r="G21" s="180" t="s">
        <v>219</v>
      </c>
      <c r="H21" s="180" t="s">
        <v>220</v>
      </c>
      <c r="I21" s="111">
        <v>3000</v>
      </c>
      <c r="J21" s="111">
        <v>3000</v>
      </c>
      <c r="K21" s="181"/>
      <c r="L21" s="181"/>
      <c r="M21" s="111">
        <v>3000</v>
      </c>
      <c r="N21" s="181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ht="20.25" customHeight="1" spans="1:24">
      <c r="A22" s="180" t="s">
        <v>191</v>
      </c>
      <c r="B22" s="180" t="s">
        <v>70</v>
      </c>
      <c r="C22" s="180" t="s">
        <v>215</v>
      </c>
      <c r="D22" s="180" t="s">
        <v>216</v>
      </c>
      <c r="E22" s="180" t="s">
        <v>101</v>
      </c>
      <c r="F22" s="180" t="s">
        <v>102</v>
      </c>
      <c r="G22" s="180" t="s">
        <v>221</v>
      </c>
      <c r="H22" s="180" t="s">
        <v>222</v>
      </c>
      <c r="I22" s="111">
        <v>4000</v>
      </c>
      <c r="J22" s="111">
        <v>4000</v>
      </c>
      <c r="K22" s="181"/>
      <c r="L22" s="181"/>
      <c r="M22" s="111">
        <v>4000</v>
      </c>
      <c r="N22" s="181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ht="20.25" customHeight="1" spans="1:24">
      <c r="A23" s="180" t="s">
        <v>191</v>
      </c>
      <c r="B23" s="180" t="s">
        <v>70</v>
      </c>
      <c r="C23" s="180" t="s">
        <v>215</v>
      </c>
      <c r="D23" s="180" t="s">
        <v>216</v>
      </c>
      <c r="E23" s="180" t="s">
        <v>101</v>
      </c>
      <c r="F23" s="180" t="s">
        <v>102</v>
      </c>
      <c r="G23" s="180" t="s">
        <v>223</v>
      </c>
      <c r="H23" s="180" t="s">
        <v>224</v>
      </c>
      <c r="I23" s="111">
        <v>7000</v>
      </c>
      <c r="J23" s="111">
        <v>7000</v>
      </c>
      <c r="K23" s="181"/>
      <c r="L23" s="181"/>
      <c r="M23" s="111">
        <v>7000</v>
      </c>
      <c r="N23" s="181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20.25" customHeight="1" spans="1:24">
      <c r="A24" s="180" t="s">
        <v>191</v>
      </c>
      <c r="B24" s="180" t="s">
        <v>70</v>
      </c>
      <c r="C24" s="180" t="s">
        <v>215</v>
      </c>
      <c r="D24" s="180" t="s">
        <v>216</v>
      </c>
      <c r="E24" s="180" t="s">
        <v>101</v>
      </c>
      <c r="F24" s="180" t="s">
        <v>102</v>
      </c>
      <c r="G24" s="180" t="s">
        <v>225</v>
      </c>
      <c r="H24" s="180" t="s">
        <v>226</v>
      </c>
      <c r="I24" s="111">
        <v>6000</v>
      </c>
      <c r="J24" s="111">
        <v>6000</v>
      </c>
      <c r="K24" s="181"/>
      <c r="L24" s="181"/>
      <c r="M24" s="111">
        <v>6000</v>
      </c>
      <c r="N24" s="18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ht="20.25" customHeight="1" spans="1:24">
      <c r="A25" s="180" t="s">
        <v>191</v>
      </c>
      <c r="B25" s="180" t="s">
        <v>70</v>
      </c>
      <c r="C25" s="180" t="s">
        <v>215</v>
      </c>
      <c r="D25" s="180" t="s">
        <v>216</v>
      </c>
      <c r="E25" s="180" t="s">
        <v>101</v>
      </c>
      <c r="F25" s="180" t="s">
        <v>102</v>
      </c>
      <c r="G25" s="180" t="s">
        <v>227</v>
      </c>
      <c r="H25" s="180" t="s">
        <v>228</v>
      </c>
      <c r="I25" s="111">
        <v>40000</v>
      </c>
      <c r="J25" s="111">
        <v>40000</v>
      </c>
      <c r="K25" s="181"/>
      <c r="L25" s="181"/>
      <c r="M25" s="111">
        <v>40000</v>
      </c>
      <c r="N25" s="18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20.25" customHeight="1" spans="1:24">
      <c r="A26" s="180" t="s">
        <v>191</v>
      </c>
      <c r="B26" s="180" t="s">
        <v>70</v>
      </c>
      <c r="C26" s="180" t="s">
        <v>215</v>
      </c>
      <c r="D26" s="180" t="s">
        <v>216</v>
      </c>
      <c r="E26" s="180" t="s">
        <v>101</v>
      </c>
      <c r="F26" s="180" t="s">
        <v>102</v>
      </c>
      <c r="G26" s="180" t="s">
        <v>229</v>
      </c>
      <c r="H26" s="180" t="s">
        <v>230</v>
      </c>
      <c r="I26" s="111">
        <v>20000</v>
      </c>
      <c r="J26" s="111">
        <v>20000</v>
      </c>
      <c r="K26" s="181"/>
      <c r="L26" s="181"/>
      <c r="M26" s="111">
        <v>20000</v>
      </c>
      <c r="N26" s="18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ht="20.25" customHeight="1" spans="1:24">
      <c r="A27" s="180" t="s">
        <v>191</v>
      </c>
      <c r="B27" s="180" t="s">
        <v>70</v>
      </c>
      <c r="C27" s="180" t="s">
        <v>215</v>
      </c>
      <c r="D27" s="180" t="s">
        <v>216</v>
      </c>
      <c r="E27" s="180" t="s">
        <v>101</v>
      </c>
      <c r="F27" s="180" t="s">
        <v>102</v>
      </c>
      <c r="G27" s="180" t="s">
        <v>231</v>
      </c>
      <c r="H27" s="180" t="s">
        <v>232</v>
      </c>
      <c r="I27" s="111">
        <v>52800</v>
      </c>
      <c r="J27" s="111">
        <v>52800</v>
      </c>
      <c r="K27" s="181"/>
      <c r="L27" s="181"/>
      <c r="M27" s="111">
        <v>52800</v>
      </c>
      <c r="N27" s="18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ht="20.25" customHeight="1" spans="1:24">
      <c r="A28" s="180" t="s">
        <v>191</v>
      </c>
      <c r="B28" s="180" t="s">
        <v>70</v>
      </c>
      <c r="C28" s="180" t="s">
        <v>215</v>
      </c>
      <c r="D28" s="180" t="s">
        <v>216</v>
      </c>
      <c r="E28" s="180" t="s">
        <v>107</v>
      </c>
      <c r="F28" s="180" t="s">
        <v>108</v>
      </c>
      <c r="G28" s="180" t="s">
        <v>231</v>
      </c>
      <c r="H28" s="180" t="s">
        <v>232</v>
      </c>
      <c r="I28" s="111">
        <v>20400</v>
      </c>
      <c r="J28" s="111">
        <v>20400</v>
      </c>
      <c r="K28" s="181"/>
      <c r="L28" s="181"/>
      <c r="M28" s="111">
        <v>20400</v>
      </c>
      <c r="N28" s="18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ht="20.25" customHeight="1" spans="1:24">
      <c r="A29" s="180" t="s">
        <v>191</v>
      </c>
      <c r="B29" s="180" t="s">
        <v>70</v>
      </c>
      <c r="C29" s="180" t="s">
        <v>233</v>
      </c>
      <c r="D29" s="180" t="s">
        <v>234</v>
      </c>
      <c r="E29" s="180" t="s">
        <v>107</v>
      </c>
      <c r="F29" s="180" t="s">
        <v>108</v>
      </c>
      <c r="G29" s="180" t="s">
        <v>235</v>
      </c>
      <c r="H29" s="180" t="s">
        <v>236</v>
      </c>
      <c r="I29" s="111">
        <v>693600</v>
      </c>
      <c r="J29" s="111">
        <v>693600</v>
      </c>
      <c r="K29" s="181"/>
      <c r="L29" s="181"/>
      <c r="M29" s="111">
        <v>693600</v>
      </c>
      <c r="N29" s="18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ht="20.25" customHeight="1" spans="1:24">
      <c r="A30" s="180" t="s">
        <v>191</v>
      </c>
      <c r="B30" s="180" t="s">
        <v>70</v>
      </c>
      <c r="C30" s="180" t="s">
        <v>237</v>
      </c>
      <c r="D30" s="180" t="s">
        <v>238</v>
      </c>
      <c r="E30" s="180" t="s">
        <v>107</v>
      </c>
      <c r="F30" s="180" t="s">
        <v>108</v>
      </c>
      <c r="G30" s="180" t="s">
        <v>231</v>
      </c>
      <c r="H30" s="180" t="s">
        <v>232</v>
      </c>
      <c r="I30" s="111">
        <v>81600</v>
      </c>
      <c r="J30" s="111">
        <v>81600</v>
      </c>
      <c r="K30" s="181"/>
      <c r="L30" s="181"/>
      <c r="M30" s="111">
        <v>81600</v>
      </c>
      <c r="N30" s="18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ht="20.25" customHeight="1" spans="1:24">
      <c r="A31" s="180" t="s">
        <v>191</v>
      </c>
      <c r="B31" s="180" t="s">
        <v>70</v>
      </c>
      <c r="C31" s="180" t="s">
        <v>239</v>
      </c>
      <c r="D31" s="180" t="s">
        <v>240</v>
      </c>
      <c r="E31" s="180" t="s">
        <v>101</v>
      </c>
      <c r="F31" s="180" t="s">
        <v>102</v>
      </c>
      <c r="G31" s="180" t="s">
        <v>198</v>
      </c>
      <c r="H31" s="180" t="s">
        <v>199</v>
      </c>
      <c r="I31" s="111">
        <v>668800</v>
      </c>
      <c r="J31" s="111">
        <v>668800</v>
      </c>
      <c r="K31" s="181"/>
      <c r="L31" s="181"/>
      <c r="M31" s="111">
        <v>668800</v>
      </c>
      <c r="N31" s="18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ht="20.25" customHeight="1" spans="1:24">
      <c r="A32" s="180" t="s">
        <v>191</v>
      </c>
      <c r="B32" s="180" t="s">
        <v>70</v>
      </c>
      <c r="C32" s="180" t="s">
        <v>239</v>
      </c>
      <c r="D32" s="180" t="s">
        <v>240</v>
      </c>
      <c r="E32" s="180" t="s">
        <v>101</v>
      </c>
      <c r="F32" s="180" t="s">
        <v>102</v>
      </c>
      <c r="G32" s="180" t="s">
        <v>200</v>
      </c>
      <c r="H32" s="180" t="s">
        <v>201</v>
      </c>
      <c r="I32" s="111">
        <v>184800</v>
      </c>
      <c r="J32" s="111">
        <v>184800</v>
      </c>
      <c r="K32" s="181"/>
      <c r="L32" s="181"/>
      <c r="M32" s="111">
        <v>184800</v>
      </c>
      <c r="N32" s="181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ht="20.25" customHeight="1" spans="1:24">
      <c r="A33" s="180" t="s">
        <v>191</v>
      </c>
      <c r="B33" s="180" t="s">
        <v>70</v>
      </c>
      <c r="C33" s="180" t="s">
        <v>239</v>
      </c>
      <c r="D33" s="180" t="s">
        <v>240</v>
      </c>
      <c r="E33" s="180" t="s">
        <v>101</v>
      </c>
      <c r="F33" s="180" t="s">
        <v>102</v>
      </c>
      <c r="G33" s="180" t="s">
        <v>200</v>
      </c>
      <c r="H33" s="180" t="s">
        <v>201</v>
      </c>
      <c r="I33" s="111">
        <v>211200</v>
      </c>
      <c r="J33" s="111">
        <v>211200</v>
      </c>
      <c r="K33" s="181"/>
      <c r="L33" s="181"/>
      <c r="M33" s="111">
        <v>211200</v>
      </c>
      <c r="N33" s="181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  <row r="34" ht="20.25" customHeight="1" spans="1:24">
      <c r="A34" s="180" t="s">
        <v>191</v>
      </c>
      <c r="B34" s="180" t="s">
        <v>70</v>
      </c>
      <c r="C34" s="180" t="s">
        <v>241</v>
      </c>
      <c r="D34" s="180" t="s">
        <v>242</v>
      </c>
      <c r="E34" s="180" t="s">
        <v>101</v>
      </c>
      <c r="F34" s="180" t="s">
        <v>102</v>
      </c>
      <c r="G34" s="180" t="s">
        <v>243</v>
      </c>
      <c r="H34" s="180" t="s">
        <v>244</v>
      </c>
      <c r="I34" s="111">
        <v>103572</v>
      </c>
      <c r="J34" s="111">
        <v>103572</v>
      </c>
      <c r="K34" s="181"/>
      <c r="L34" s="181"/>
      <c r="M34" s="111">
        <v>103572</v>
      </c>
      <c r="N34" s="18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ht="20.25" customHeight="1" spans="1:24">
      <c r="A35" s="180" t="s">
        <v>191</v>
      </c>
      <c r="B35" s="180" t="s">
        <v>70</v>
      </c>
      <c r="C35" s="180" t="s">
        <v>241</v>
      </c>
      <c r="D35" s="180" t="s">
        <v>242</v>
      </c>
      <c r="E35" s="180" t="s">
        <v>101</v>
      </c>
      <c r="F35" s="180" t="s">
        <v>102</v>
      </c>
      <c r="G35" s="180" t="s">
        <v>243</v>
      </c>
      <c r="H35" s="180" t="s">
        <v>244</v>
      </c>
      <c r="I35" s="111">
        <v>214932</v>
      </c>
      <c r="J35" s="111">
        <v>214932</v>
      </c>
      <c r="K35" s="181"/>
      <c r="L35" s="181"/>
      <c r="M35" s="111">
        <v>214932</v>
      </c>
      <c r="N35" s="181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ht="20.25" customHeight="1" spans="1:24">
      <c r="A36" s="180" t="s">
        <v>191</v>
      </c>
      <c r="B36" s="180" t="s">
        <v>70</v>
      </c>
      <c r="C36" s="180" t="s">
        <v>241</v>
      </c>
      <c r="D36" s="180" t="s">
        <v>242</v>
      </c>
      <c r="E36" s="180" t="s">
        <v>101</v>
      </c>
      <c r="F36" s="180" t="s">
        <v>102</v>
      </c>
      <c r="G36" s="180" t="s">
        <v>243</v>
      </c>
      <c r="H36" s="180" t="s">
        <v>244</v>
      </c>
      <c r="I36" s="111">
        <v>83964</v>
      </c>
      <c r="J36" s="111">
        <v>83964</v>
      </c>
      <c r="K36" s="181"/>
      <c r="L36" s="181"/>
      <c r="M36" s="111">
        <v>83964</v>
      </c>
      <c r="N36" s="181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ht="20.25" customHeight="1" spans="1:24">
      <c r="A37" s="180" t="s">
        <v>191</v>
      </c>
      <c r="B37" s="180" t="s">
        <v>70</v>
      </c>
      <c r="C37" s="180" t="s">
        <v>241</v>
      </c>
      <c r="D37" s="180" t="s">
        <v>242</v>
      </c>
      <c r="E37" s="180" t="s">
        <v>101</v>
      </c>
      <c r="F37" s="180" t="s">
        <v>102</v>
      </c>
      <c r="G37" s="180" t="s">
        <v>243</v>
      </c>
      <c r="H37" s="180" t="s">
        <v>244</v>
      </c>
      <c r="I37" s="111">
        <v>36</v>
      </c>
      <c r="J37" s="111">
        <v>36</v>
      </c>
      <c r="K37" s="181"/>
      <c r="L37" s="181"/>
      <c r="M37" s="111">
        <v>36</v>
      </c>
      <c r="N37" s="18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ht="20.25" customHeight="1" spans="1:24">
      <c r="A38" s="180" t="s">
        <v>191</v>
      </c>
      <c r="B38" s="180" t="s">
        <v>70</v>
      </c>
      <c r="C38" s="180" t="s">
        <v>241</v>
      </c>
      <c r="D38" s="180" t="s">
        <v>242</v>
      </c>
      <c r="E38" s="180" t="s">
        <v>101</v>
      </c>
      <c r="F38" s="180" t="s">
        <v>102</v>
      </c>
      <c r="G38" s="180" t="s">
        <v>243</v>
      </c>
      <c r="H38" s="180" t="s">
        <v>244</v>
      </c>
      <c r="I38" s="111">
        <v>814844.04</v>
      </c>
      <c r="J38" s="111">
        <v>814844.04</v>
      </c>
      <c r="K38" s="181"/>
      <c r="L38" s="181"/>
      <c r="M38" s="111">
        <v>814844.04</v>
      </c>
      <c r="N38" s="181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ht="20.25" customHeight="1" spans="1:24">
      <c r="A39" s="180" t="s">
        <v>191</v>
      </c>
      <c r="B39" s="180" t="s">
        <v>70</v>
      </c>
      <c r="C39" s="180" t="s">
        <v>241</v>
      </c>
      <c r="D39" s="180" t="s">
        <v>242</v>
      </c>
      <c r="E39" s="180" t="s">
        <v>101</v>
      </c>
      <c r="F39" s="180" t="s">
        <v>102</v>
      </c>
      <c r="G39" s="180" t="s">
        <v>243</v>
      </c>
      <c r="H39" s="180" t="s">
        <v>244</v>
      </c>
      <c r="I39" s="111">
        <v>235152</v>
      </c>
      <c r="J39" s="111">
        <v>235152</v>
      </c>
      <c r="K39" s="181"/>
      <c r="L39" s="181"/>
      <c r="M39" s="111">
        <v>235152</v>
      </c>
      <c r="N39" s="181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ht="20.25" customHeight="1" spans="1:24">
      <c r="A40" s="180" t="s">
        <v>191</v>
      </c>
      <c r="B40" s="180" t="s">
        <v>70</v>
      </c>
      <c r="C40" s="180" t="s">
        <v>245</v>
      </c>
      <c r="D40" s="180" t="s">
        <v>246</v>
      </c>
      <c r="E40" s="180" t="s">
        <v>101</v>
      </c>
      <c r="F40" s="180" t="s">
        <v>102</v>
      </c>
      <c r="G40" s="180" t="s">
        <v>231</v>
      </c>
      <c r="H40" s="180" t="s">
        <v>232</v>
      </c>
      <c r="I40" s="111">
        <v>25934</v>
      </c>
      <c r="J40" s="111">
        <v>25934</v>
      </c>
      <c r="K40" s="181"/>
      <c r="L40" s="181"/>
      <c r="M40" s="111">
        <v>25934</v>
      </c>
      <c r="N40" s="181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ht="20.25" customHeight="1" spans="1:24">
      <c r="A41" s="180" t="s">
        <v>191</v>
      </c>
      <c r="B41" s="180" t="s">
        <v>70</v>
      </c>
      <c r="C41" s="180" t="s">
        <v>247</v>
      </c>
      <c r="D41" s="180" t="s">
        <v>248</v>
      </c>
      <c r="E41" s="180" t="s">
        <v>101</v>
      </c>
      <c r="F41" s="180" t="s">
        <v>102</v>
      </c>
      <c r="G41" s="180" t="s">
        <v>231</v>
      </c>
      <c r="H41" s="180" t="s">
        <v>232</v>
      </c>
      <c r="I41" s="111">
        <v>4400</v>
      </c>
      <c r="J41" s="111">
        <v>4400</v>
      </c>
      <c r="K41" s="181"/>
      <c r="L41" s="181"/>
      <c r="M41" s="111">
        <v>4400</v>
      </c>
      <c r="N41" s="181"/>
      <c r="O41" s="111"/>
      <c r="P41" s="111"/>
      <c r="Q41" s="111"/>
      <c r="R41" s="111"/>
      <c r="S41" s="111"/>
      <c r="T41" s="111"/>
      <c r="U41" s="111"/>
      <c r="V41" s="111"/>
      <c r="W41" s="111"/>
      <c r="X41" s="111"/>
    </row>
    <row r="42" ht="17.25" customHeight="1" spans="1:24">
      <c r="A42" s="65" t="s">
        <v>163</v>
      </c>
      <c r="B42" s="66"/>
      <c r="C42" s="182"/>
      <c r="D42" s="182"/>
      <c r="E42" s="182"/>
      <c r="F42" s="182"/>
      <c r="G42" s="182"/>
      <c r="H42" s="183"/>
      <c r="I42" s="111">
        <v>7135076.04</v>
      </c>
      <c r="J42" s="111">
        <v>7135076.04</v>
      </c>
      <c r="K42" s="111"/>
      <c r="L42" s="111"/>
      <c r="M42" s="111">
        <v>7135076.04</v>
      </c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66"/>
      <c r="E1" s="38"/>
      <c r="F1" s="38"/>
      <c r="G1" s="38"/>
      <c r="H1" s="38"/>
      <c r="U1" s="166"/>
      <c r="W1" s="167" t="s">
        <v>249</v>
      </c>
    </row>
    <row r="2" ht="46.5" customHeight="1" spans="1:23">
      <c r="A2" s="40" t="str">
        <f>"2026"&amp;"年部门项目支出预算表"</f>
        <v>2026年部门项目支出预算表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ht="13.5" customHeight="1" spans="1:23">
      <c r="A3" s="41" t="str">
        <f>"单位名称："&amp;"昆明市五华区教职工幼儿园"</f>
        <v>单位名称：昆明市五华区教职工幼儿园</v>
      </c>
      <c r="B3" s="42"/>
      <c r="C3" s="42"/>
      <c r="D3" s="42"/>
      <c r="E3" s="42"/>
      <c r="F3" s="42"/>
      <c r="G3" s="42"/>
      <c r="H3" s="42"/>
      <c r="I3" s="43"/>
      <c r="J3" s="43"/>
      <c r="K3" s="43"/>
      <c r="L3" s="43"/>
      <c r="M3" s="43"/>
      <c r="N3" s="43"/>
      <c r="O3" s="43"/>
      <c r="P3" s="43"/>
      <c r="Q3" s="43"/>
      <c r="U3" s="166"/>
      <c r="W3" s="140" t="s">
        <v>1</v>
      </c>
    </row>
    <row r="4" ht="21.75" customHeight="1" spans="1:23">
      <c r="A4" s="45" t="s">
        <v>250</v>
      </c>
      <c r="B4" s="46" t="s">
        <v>175</v>
      </c>
      <c r="C4" s="45" t="s">
        <v>176</v>
      </c>
      <c r="D4" s="45" t="s">
        <v>251</v>
      </c>
      <c r="E4" s="46" t="s">
        <v>177</v>
      </c>
      <c r="F4" s="46" t="s">
        <v>178</v>
      </c>
      <c r="G4" s="46" t="s">
        <v>252</v>
      </c>
      <c r="H4" s="46" t="s">
        <v>253</v>
      </c>
      <c r="I4" s="47" t="s">
        <v>55</v>
      </c>
      <c r="J4" s="48" t="s">
        <v>254</v>
      </c>
      <c r="K4" s="49"/>
      <c r="L4" s="49"/>
      <c r="M4" s="50"/>
      <c r="N4" s="48" t="s">
        <v>183</v>
      </c>
      <c r="O4" s="49"/>
      <c r="P4" s="50"/>
      <c r="Q4" s="46" t="s">
        <v>61</v>
      </c>
      <c r="R4" s="48" t="s">
        <v>62</v>
      </c>
      <c r="S4" s="49"/>
      <c r="T4" s="49"/>
      <c r="U4" s="49"/>
      <c r="V4" s="49"/>
      <c r="W4" s="50"/>
    </row>
    <row r="5" ht="21.75" customHeight="1" spans="1:23">
      <c r="A5" s="51"/>
      <c r="B5" s="53"/>
      <c r="C5" s="51"/>
      <c r="D5" s="51"/>
      <c r="E5" s="52"/>
      <c r="F5" s="52"/>
      <c r="G5" s="52"/>
      <c r="H5" s="52"/>
      <c r="I5" s="53"/>
      <c r="J5" s="168" t="s">
        <v>58</v>
      </c>
      <c r="K5" s="169"/>
      <c r="L5" s="46" t="s">
        <v>59</v>
      </c>
      <c r="M5" s="46" t="s">
        <v>60</v>
      </c>
      <c r="N5" s="46" t="s">
        <v>58</v>
      </c>
      <c r="O5" s="46" t="s">
        <v>59</v>
      </c>
      <c r="P5" s="46" t="s">
        <v>60</v>
      </c>
      <c r="Q5" s="52"/>
      <c r="R5" s="46" t="s">
        <v>57</v>
      </c>
      <c r="S5" s="46" t="s">
        <v>64</v>
      </c>
      <c r="T5" s="46" t="s">
        <v>189</v>
      </c>
      <c r="U5" s="46" t="s">
        <v>66</v>
      </c>
      <c r="V5" s="46" t="s">
        <v>67</v>
      </c>
      <c r="W5" s="46" t="s">
        <v>68</v>
      </c>
    </row>
    <row r="6" ht="21" customHeight="1" spans="1:23">
      <c r="A6" s="53"/>
      <c r="B6" s="53"/>
      <c r="C6" s="53"/>
      <c r="D6" s="53"/>
      <c r="E6" s="53"/>
      <c r="F6" s="53"/>
      <c r="G6" s="53"/>
      <c r="H6" s="53"/>
      <c r="I6" s="53"/>
      <c r="J6" s="170" t="s">
        <v>57</v>
      </c>
      <c r="K6" s="17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ht="39.75" customHeight="1" spans="1:23">
      <c r="A7" s="54"/>
      <c r="B7" s="56"/>
      <c r="C7" s="54"/>
      <c r="D7" s="54"/>
      <c r="E7" s="55"/>
      <c r="F7" s="55"/>
      <c r="G7" s="55"/>
      <c r="H7" s="55"/>
      <c r="I7" s="56"/>
      <c r="J7" s="96" t="s">
        <v>57</v>
      </c>
      <c r="K7" s="96" t="s">
        <v>255</v>
      </c>
      <c r="L7" s="55"/>
      <c r="M7" s="55"/>
      <c r="N7" s="55"/>
      <c r="O7" s="55"/>
      <c r="P7" s="55"/>
      <c r="Q7" s="55"/>
      <c r="R7" s="55"/>
      <c r="S7" s="55"/>
      <c r="T7" s="55"/>
      <c r="U7" s="56"/>
      <c r="V7" s="55"/>
      <c r="W7" s="55"/>
    </row>
    <row r="8" ht="15" customHeight="1" spans="1:23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7">
        <v>21</v>
      </c>
      <c r="V8" s="58">
        <v>22</v>
      </c>
      <c r="W8" s="57">
        <v>23</v>
      </c>
    </row>
    <row r="9" ht="21.75" customHeight="1" spans="1:23">
      <c r="A9" s="98" t="s">
        <v>256</v>
      </c>
      <c r="B9" s="98" t="s">
        <v>257</v>
      </c>
      <c r="C9" s="98" t="s">
        <v>258</v>
      </c>
      <c r="D9" s="98" t="s">
        <v>70</v>
      </c>
      <c r="E9" s="98" t="s">
        <v>101</v>
      </c>
      <c r="F9" s="98" t="s">
        <v>102</v>
      </c>
      <c r="G9" s="98" t="s">
        <v>259</v>
      </c>
      <c r="H9" s="98" t="s">
        <v>260</v>
      </c>
      <c r="I9" s="111">
        <v>5000</v>
      </c>
      <c r="J9" s="111">
        <v>5000</v>
      </c>
      <c r="K9" s="111">
        <v>5000</v>
      </c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1.75" customHeight="1" spans="1:23">
      <c r="A10" s="98" t="s">
        <v>261</v>
      </c>
      <c r="B10" s="98" t="s">
        <v>262</v>
      </c>
      <c r="C10" s="98" t="s">
        <v>263</v>
      </c>
      <c r="D10" s="98" t="s">
        <v>70</v>
      </c>
      <c r="E10" s="98" t="s">
        <v>101</v>
      </c>
      <c r="F10" s="98" t="s">
        <v>102</v>
      </c>
      <c r="G10" s="98" t="s">
        <v>217</v>
      </c>
      <c r="H10" s="98" t="s">
        <v>218</v>
      </c>
      <c r="I10" s="111">
        <v>9293.76</v>
      </c>
      <c r="J10" s="111"/>
      <c r="K10" s="111"/>
      <c r="L10" s="111"/>
      <c r="M10" s="111"/>
      <c r="N10" s="111">
        <v>9293.76</v>
      </c>
      <c r="O10" s="111"/>
      <c r="P10" s="111"/>
      <c r="Q10" s="111"/>
      <c r="R10" s="111"/>
      <c r="S10" s="111"/>
      <c r="T10" s="111"/>
      <c r="U10" s="111"/>
      <c r="V10" s="111"/>
      <c r="W10" s="111"/>
    </row>
    <row r="11" ht="21.75" customHeight="1" spans="1:23">
      <c r="A11" s="98" t="s">
        <v>261</v>
      </c>
      <c r="B11" s="98" t="s">
        <v>264</v>
      </c>
      <c r="C11" s="98" t="s">
        <v>265</v>
      </c>
      <c r="D11" s="98" t="s">
        <v>70</v>
      </c>
      <c r="E11" s="98" t="s">
        <v>101</v>
      </c>
      <c r="F11" s="98" t="s">
        <v>102</v>
      </c>
      <c r="G11" s="98" t="s">
        <v>217</v>
      </c>
      <c r="H11" s="98" t="s">
        <v>218</v>
      </c>
      <c r="I11" s="111">
        <v>1380000</v>
      </c>
      <c r="J11" s="111"/>
      <c r="K11" s="111"/>
      <c r="L11" s="111"/>
      <c r="M11" s="111"/>
      <c r="N11" s="111"/>
      <c r="O11" s="111"/>
      <c r="P11" s="111"/>
      <c r="Q11" s="111"/>
      <c r="R11" s="111">
        <v>1380000</v>
      </c>
      <c r="S11" s="111"/>
      <c r="T11" s="111"/>
      <c r="U11" s="111"/>
      <c r="V11" s="111"/>
      <c r="W11" s="111">
        <v>1380000</v>
      </c>
    </row>
    <row r="12" ht="21.75" customHeight="1" spans="1:23">
      <c r="A12" s="98" t="s">
        <v>266</v>
      </c>
      <c r="B12" s="98" t="s">
        <v>267</v>
      </c>
      <c r="C12" s="98" t="s">
        <v>268</v>
      </c>
      <c r="D12" s="98" t="s">
        <v>70</v>
      </c>
      <c r="E12" s="98" t="s">
        <v>101</v>
      </c>
      <c r="F12" s="98" t="s">
        <v>102</v>
      </c>
      <c r="G12" s="98" t="s">
        <v>217</v>
      </c>
      <c r="H12" s="98" t="s">
        <v>218</v>
      </c>
      <c r="I12" s="111">
        <v>889</v>
      </c>
      <c r="J12" s="111"/>
      <c r="K12" s="111"/>
      <c r="L12" s="111"/>
      <c r="M12" s="111"/>
      <c r="N12" s="111">
        <v>889</v>
      </c>
      <c r="O12" s="111"/>
      <c r="P12" s="111"/>
      <c r="Q12" s="111"/>
      <c r="R12" s="111"/>
      <c r="S12" s="111"/>
      <c r="T12" s="111"/>
      <c r="U12" s="111"/>
      <c r="V12" s="111"/>
      <c r="W12" s="111"/>
    </row>
    <row r="13" ht="21.75" customHeight="1" spans="1:23">
      <c r="A13" s="98" t="s">
        <v>266</v>
      </c>
      <c r="B13" s="98" t="s">
        <v>269</v>
      </c>
      <c r="C13" s="98" t="s">
        <v>270</v>
      </c>
      <c r="D13" s="98" t="s">
        <v>70</v>
      </c>
      <c r="E13" s="98" t="s">
        <v>101</v>
      </c>
      <c r="F13" s="98" t="s">
        <v>102</v>
      </c>
      <c r="G13" s="98" t="s">
        <v>217</v>
      </c>
      <c r="H13" s="98" t="s">
        <v>218</v>
      </c>
      <c r="I13" s="111">
        <v>21042.09</v>
      </c>
      <c r="J13" s="111"/>
      <c r="K13" s="111"/>
      <c r="L13" s="111"/>
      <c r="M13" s="111"/>
      <c r="N13" s="111">
        <v>21042.09</v>
      </c>
      <c r="O13" s="111"/>
      <c r="P13" s="111"/>
      <c r="Q13" s="111"/>
      <c r="R13" s="111"/>
      <c r="S13" s="111"/>
      <c r="T13" s="111"/>
      <c r="U13" s="111"/>
      <c r="V13" s="111"/>
      <c r="W13" s="111"/>
    </row>
    <row r="14" ht="18.75" customHeight="1" spans="1:23">
      <c r="A14" s="65" t="s">
        <v>163</v>
      </c>
      <c r="B14" s="66"/>
      <c r="C14" s="66"/>
      <c r="D14" s="66"/>
      <c r="E14" s="66"/>
      <c r="F14" s="66"/>
      <c r="G14" s="66"/>
      <c r="H14" s="67"/>
      <c r="I14" s="111">
        <v>1416224.85</v>
      </c>
      <c r="J14" s="111">
        <v>5000</v>
      </c>
      <c r="K14" s="111">
        <v>5000</v>
      </c>
      <c r="L14" s="111"/>
      <c r="M14" s="111"/>
      <c r="N14" s="111">
        <v>31224.85</v>
      </c>
      <c r="O14" s="111"/>
      <c r="P14" s="111"/>
      <c r="Q14" s="111"/>
      <c r="R14" s="111">
        <v>1380000</v>
      </c>
      <c r="S14" s="111"/>
      <c r="T14" s="111"/>
      <c r="U14" s="111"/>
      <c r="V14" s="111"/>
      <c r="W14" s="111">
        <v>1380000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39" t="s">
        <v>271</v>
      </c>
    </row>
    <row r="2" ht="39.75" customHeight="1" spans="1:10">
      <c r="A2" s="94" t="str">
        <f>"2026"&amp;"年部门项目支出绩效目标表"</f>
        <v>2026年部门项目支出绩效目标表</v>
      </c>
      <c r="B2" s="40"/>
      <c r="C2" s="40"/>
      <c r="D2" s="40"/>
      <c r="E2" s="40"/>
      <c r="F2" s="95"/>
      <c r="G2" s="40"/>
      <c r="H2" s="95"/>
      <c r="I2" s="95"/>
      <c r="J2" s="40"/>
    </row>
    <row r="3" ht="17.25" customHeight="1" spans="1:10">
      <c r="A3" s="41" t="str">
        <f>"单位名称："&amp;"昆明市五华区教职工幼儿园"</f>
        <v>单位名称：昆明市五华区教职工幼儿园</v>
      </c>
    </row>
    <row r="4" ht="44.25" customHeight="1" spans="1:10">
      <c r="A4" s="96" t="s">
        <v>176</v>
      </c>
      <c r="B4" s="96" t="s">
        <v>272</v>
      </c>
      <c r="C4" s="96" t="s">
        <v>273</v>
      </c>
      <c r="D4" s="96" t="s">
        <v>274</v>
      </c>
      <c r="E4" s="96" t="s">
        <v>275</v>
      </c>
      <c r="F4" s="97" t="s">
        <v>276</v>
      </c>
      <c r="G4" s="96" t="s">
        <v>277</v>
      </c>
      <c r="H4" s="97" t="s">
        <v>278</v>
      </c>
      <c r="I4" s="97" t="s">
        <v>279</v>
      </c>
      <c r="J4" s="96" t="s">
        <v>280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58">
        <v>6</v>
      </c>
      <c r="G5" s="164">
        <v>7</v>
      </c>
      <c r="H5" s="58">
        <v>8</v>
      </c>
      <c r="I5" s="58">
        <v>9</v>
      </c>
      <c r="J5" s="164">
        <v>10</v>
      </c>
    </row>
    <row r="6" ht="42" customHeight="1" spans="1:10">
      <c r="A6" s="59" t="s">
        <v>70</v>
      </c>
      <c r="B6" s="98"/>
      <c r="C6" s="98"/>
      <c r="D6" s="98"/>
      <c r="E6" s="85"/>
      <c r="F6" s="99"/>
      <c r="G6" s="85"/>
      <c r="H6" s="99"/>
      <c r="I6" s="99"/>
      <c r="J6" s="85"/>
    </row>
    <row r="7" ht="42" customHeight="1" spans="1:10">
      <c r="A7" s="165" t="s">
        <v>265</v>
      </c>
      <c r="B7" s="60" t="s">
        <v>281</v>
      </c>
      <c r="C7" s="60" t="s">
        <v>282</v>
      </c>
      <c r="D7" s="60" t="s">
        <v>283</v>
      </c>
      <c r="E7" s="59" t="s">
        <v>284</v>
      </c>
      <c r="F7" s="60" t="s">
        <v>285</v>
      </c>
      <c r="G7" s="59" t="s">
        <v>286</v>
      </c>
      <c r="H7" s="60" t="s">
        <v>287</v>
      </c>
      <c r="I7" s="60" t="s">
        <v>288</v>
      </c>
      <c r="J7" s="59" t="s">
        <v>289</v>
      </c>
    </row>
    <row r="8" ht="42" customHeight="1" spans="1:10">
      <c r="A8" s="165" t="s">
        <v>265</v>
      </c>
      <c r="B8" s="60" t="s">
        <v>281</v>
      </c>
      <c r="C8" s="60" t="s">
        <v>282</v>
      </c>
      <c r="D8" s="60" t="s">
        <v>290</v>
      </c>
      <c r="E8" s="59" t="s">
        <v>291</v>
      </c>
      <c r="F8" s="60" t="s">
        <v>285</v>
      </c>
      <c r="G8" s="59" t="s">
        <v>292</v>
      </c>
      <c r="H8" s="60" t="s">
        <v>293</v>
      </c>
      <c r="I8" s="60" t="s">
        <v>294</v>
      </c>
      <c r="J8" s="59" t="s">
        <v>295</v>
      </c>
    </row>
    <row r="9" ht="42" customHeight="1" spans="1:10">
      <c r="A9" s="165" t="s">
        <v>265</v>
      </c>
      <c r="B9" s="60" t="s">
        <v>281</v>
      </c>
      <c r="C9" s="60" t="s">
        <v>296</v>
      </c>
      <c r="D9" s="60" t="s">
        <v>297</v>
      </c>
      <c r="E9" s="59" t="s">
        <v>298</v>
      </c>
      <c r="F9" s="60" t="s">
        <v>285</v>
      </c>
      <c r="G9" s="59" t="s">
        <v>299</v>
      </c>
      <c r="H9" s="60" t="s">
        <v>300</v>
      </c>
      <c r="I9" s="60" t="s">
        <v>288</v>
      </c>
      <c r="J9" s="59" t="s">
        <v>301</v>
      </c>
    </row>
    <row r="10" ht="42" customHeight="1" spans="1:10">
      <c r="A10" s="165" t="s">
        <v>265</v>
      </c>
      <c r="B10" s="60" t="s">
        <v>281</v>
      </c>
      <c r="C10" s="60" t="s">
        <v>302</v>
      </c>
      <c r="D10" s="60" t="s">
        <v>303</v>
      </c>
      <c r="E10" s="59" t="s">
        <v>304</v>
      </c>
      <c r="F10" s="60" t="s">
        <v>305</v>
      </c>
      <c r="G10" s="59" t="s">
        <v>306</v>
      </c>
      <c r="H10" s="60" t="s">
        <v>287</v>
      </c>
      <c r="I10" s="60" t="s">
        <v>288</v>
      </c>
      <c r="J10" s="59" t="s">
        <v>307</v>
      </c>
    </row>
    <row r="11" ht="42" customHeight="1" spans="1:10">
      <c r="A11" s="165" t="s">
        <v>265</v>
      </c>
      <c r="B11" s="60" t="s">
        <v>281</v>
      </c>
      <c r="C11" s="60" t="s">
        <v>308</v>
      </c>
      <c r="D11" s="60" t="s">
        <v>309</v>
      </c>
      <c r="E11" s="59" t="s">
        <v>310</v>
      </c>
      <c r="F11" s="60" t="s">
        <v>285</v>
      </c>
      <c r="G11" s="59" t="s">
        <v>311</v>
      </c>
      <c r="H11" s="60" t="s">
        <v>312</v>
      </c>
      <c r="I11" s="60" t="s">
        <v>288</v>
      </c>
      <c r="J11" s="59" t="s">
        <v>313</v>
      </c>
    </row>
    <row r="12" ht="42" customHeight="1" spans="1:10">
      <c r="A12" s="165" t="s">
        <v>258</v>
      </c>
      <c r="B12" s="60" t="s">
        <v>314</v>
      </c>
      <c r="C12" s="60" t="s">
        <v>282</v>
      </c>
      <c r="D12" s="60" t="s">
        <v>290</v>
      </c>
      <c r="E12" s="59" t="s">
        <v>315</v>
      </c>
      <c r="F12" s="60" t="s">
        <v>285</v>
      </c>
      <c r="G12" s="59" t="s">
        <v>316</v>
      </c>
      <c r="H12" s="60" t="s">
        <v>317</v>
      </c>
      <c r="I12" s="60" t="s">
        <v>288</v>
      </c>
      <c r="J12" s="59" t="s">
        <v>315</v>
      </c>
    </row>
    <row r="13" ht="42" customHeight="1" spans="1:10">
      <c r="A13" s="165" t="s">
        <v>258</v>
      </c>
      <c r="B13" s="60" t="s">
        <v>314</v>
      </c>
      <c r="C13" s="60" t="s">
        <v>296</v>
      </c>
      <c r="D13" s="60" t="s">
        <v>297</v>
      </c>
      <c r="E13" s="59" t="s">
        <v>318</v>
      </c>
      <c r="F13" s="60" t="s">
        <v>285</v>
      </c>
      <c r="G13" s="59" t="s">
        <v>286</v>
      </c>
      <c r="H13" s="60" t="s">
        <v>287</v>
      </c>
      <c r="I13" s="60" t="s">
        <v>288</v>
      </c>
      <c r="J13" s="59" t="s">
        <v>318</v>
      </c>
    </row>
    <row r="14" ht="42" customHeight="1" spans="1:10">
      <c r="A14" s="165" t="s">
        <v>258</v>
      </c>
      <c r="B14" s="60" t="s">
        <v>314</v>
      </c>
      <c r="C14" s="60" t="s">
        <v>302</v>
      </c>
      <c r="D14" s="60" t="s">
        <v>303</v>
      </c>
      <c r="E14" s="59" t="s">
        <v>303</v>
      </c>
      <c r="F14" s="60" t="s">
        <v>305</v>
      </c>
      <c r="G14" s="59" t="s">
        <v>319</v>
      </c>
      <c r="H14" s="60" t="s">
        <v>287</v>
      </c>
      <c r="I14" s="60" t="s">
        <v>288</v>
      </c>
      <c r="J14" s="59" t="s">
        <v>303</v>
      </c>
    </row>
  </sheetData>
  <mergeCells count="6">
    <mergeCell ref="A2:J2"/>
    <mergeCell ref="A3:H3"/>
    <mergeCell ref="A7:A11"/>
    <mergeCell ref="A12:A14"/>
    <mergeCell ref="B7:B11"/>
    <mergeCell ref="B12:B1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2026-03-11T07:35:53Z</dcterms:created>
  <dcterms:modified xsi:type="dcterms:W3CDTF">2026-03-11T08:06:04Z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CF14E6E7705D49B2957F6776160B420C_12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