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firstSheet="4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<sst xmlns="http://schemas.openxmlformats.org/spreadsheetml/2006/main" count="1048" uniqueCount="418">
  <si>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</si>
  <si>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</si>
  <si>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</si>
  <si>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</si>
  <si>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</si>
  <si>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</si>
  <si>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</si>
  <si>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</si>
  <si>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</si>
  <si>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</si>
  <si>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</si>
  <si>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</si>
  <si>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</si>
  <si>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</si>
  <si>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</si>
  <si>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</si>
  <si>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</si>
  <si>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</si>
  <si>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</si>
  <si>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</si>
  <si>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</si>
  <si>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</si>
  <si>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</si>
  <si>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</si>
  <si>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</si>
  <si>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</si>
  <si>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</si>
  <si>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</si>
  <si>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</si>
  <si>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</si>
  <si>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</si>
  <si>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</si>
  <si>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</si>
  <si>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</si>
  <si>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</si>
  <si>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</si>
  <si>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</si>
  <si>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</si>
  <si>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</si>
  <si>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</si>
  <si>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</si>
  <si>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</si>
  <si>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</si>
  <si>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</si>
  <si>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</si>
  <si>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</si>
  <si>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</si>
  <si>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</si>
  <si>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</si>
  <si>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</si>
  <si>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</si>
  <si>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</si>
  <si>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</si>
  <si>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</si>
  <si>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</si>
  <si>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</si>
  <si>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</si>
  <si>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</si>
  <si>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</si>
  <si>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</si>
  <si>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</si>
  <si>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</si>
  <si>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</si>
  <si>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</si>
  <si>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</si>
  <si>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</si>
  <si>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</si>
  <si>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</si>
  <si>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</si>
  <si>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105078</t>
  </si>
  <si>
    <t>昆明市五华区文泽小学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</si>
  <si>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</si>
  <si>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</si>
  <si>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</si>
  <si>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</si>
  <si>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</si>
  <si>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</si>
  <si>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</si>
  <si>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</si>
  <si>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</si>
  <si>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</si>
  <si>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</si>
  <si>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</si>
  <si>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</si>
  <si>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</si>
  <si>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</si>
  <si>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</si>
  <si>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</si>
  <si>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</si>
  <si>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</si>
  <si>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</si>
  <si>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</si>
  <si>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</si>
  <si>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</si>
  <si>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</si>
  <si>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</si>
  <si>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</si>
  <si>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</si>
  <si>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</si>
  <si>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</si>
  <si>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</si>
  <si>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</si>
  <si>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</si>
  <si>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</si>
  <si>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</si>
  <si>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</si>
  <si>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</si>
  <si>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</si>
  <si>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</si>
  <si>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</si>
  <si>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</si>
  <si>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</si>
  <si>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</si>
  <si>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</si>
  <si>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</si>
  <si>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</si>
  <si>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</si>
  <si>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</si>
  <si>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</si>
  <si>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</si>
  <si>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</si>
  <si>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</si>
  <si>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</si>
  <si>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</si>
  <si>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</si>
  <si>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</si>
  <si>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</si>
  <si>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</si>
  <si>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</si>
  <si>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</si>
  <si>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</si>
  <si>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</si>
  <si>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</si>
  <si>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</si>
  <si>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</si>
  <si>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</si>
  <si>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</si>
  <si>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</si>
  <si>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</si>
  <si>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</si>
  <si>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</si>
  <si>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</si>
  <si>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</si>
  <si>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</si>
  <si>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</si>
  <si>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</si>
  <si>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</si>
  <si>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</si>
  <si>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</si>
  <si>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</si>
  <si>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</si>
  <si>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</si>
  <si>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</si>
  <si>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</si>
  <si>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</si>
  <si>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</si>
  <si>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</si>
  <si>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</si>
  <si>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</si>
  <si>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</si>
  <si>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</si>
  <si>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</si>
  <si>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</si>
  <si>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</si>
  <si>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</si>
  <si>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</si>
  <si>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</si>
  <si>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</si>
  <si>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</si>
  <si>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</si>
  <si>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</si>
  <si>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</si>
  <si>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</si>
  <si>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注：昆明市五华区文泽小学无一般公共预算“三公”经费支出预算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</si>
  <si>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</si>
  <si>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</si>
  <si>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</si>
  <si>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</si>
  <si>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</si>
  <si>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</si>
  <si>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</si>
  <si>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</si>
  <si>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</si>
  <si>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</si>
  <si>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</si>
  <si>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</si>
  <si>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</si>
  <si>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</si>
  <si>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</si>
  <si>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</si>
  <si>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</si>
  <si>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</si>
  <si>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</si>
  <si>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</si>
  <si>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530102251100003765305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</si>
  <si>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</si>
  <si>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</si>
  <si>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</si>
  <si>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</si>
  <si>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</si>
  <si>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</si>
  <si>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</si>
  <si>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</si>
  <si>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</si>
  <si>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530102251100003765326</t>
  </si>
  <si>
    <t>事业人员绩效奖励</t>
  </si>
  <si>
    <t>530102251100003765329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</si>
  <si>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</si>
  <si>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</si>
  <si>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</si>
  <si>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</si>
  <si>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</si>
  <si>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</si>
  <si>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</si>
  <si>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530102251100003765330</t>
  </si>
  <si>
    <t>30113</t>
  </si>
  <si>
    <t>530102251100003765331</t>
  </si>
  <si>
    <t>其他人员支出</t>
  </si>
  <si>
    <t>30199</t>
  </si>
  <si>
    <t>其他工资福利支出</t>
  </si>
  <si>
    <t>530102251100003765334</t>
  </si>
  <si>
    <t>工会经费</t>
  </si>
  <si>
    <t>30228</t>
  </si>
  <si>
    <t>530102251100003765337</t>
  </si>
  <si>
    <t>一般公用经费</t>
  </si>
  <si>
    <t>30299</t>
  </si>
  <si>
    <t>其他商品和服务支出</t>
  </si>
  <si>
    <t>530102261100004951027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</si>
  <si>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</si>
  <si>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</si>
  <si>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</si>
  <si>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</si>
  <si>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</si>
  <si>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</si>
  <si>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</si>
  <si>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</si>
  <si>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</si>
  <si>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530102261100005142191</t>
  </si>
  <si>
    <t>城乡义务教育生均公用经费</t>
  </si>
  <si>
    <t>30201</t>
  </si>
  <si>
    <t>办公费</t>
  </si>
  <si>
    <t>30205</t>
  </si>
  <si>
    <t>水费</t>
  </si>
  <si>
    <t>30206</t>
  </si>
  <si>
    <t>电费</t>
  </si>
  <si>
    <t>530102261100005142399</t>
  </si>
  <si>
    <t>义教阶段特殊教育学校随班就读残疾学生生均公用经费</t>
  </si>
  <si>
    <t>事业发展类</t>
  </si>
  <si>
    <t>530102261100005143523</t>
  </si>
  <si>
    <t>专户课后服务自有资金</t>
  </si>
  <si>
    <t>30226</t>
  </si>
  <si>
    <t>劳务费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</si>
  <si>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</si>
  <si>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</si>
  <si>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</si>
  <si>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</si>
  <si>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</si>
  <si>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</si>
  <si>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</si>
  <si>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</si>
  <si>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</si>
  <si>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</si>
  <si>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 保障辖区内规定范围内学校课后服务全覆盖，年度服务时长达标；2. 课后服务课程体系进一步完善，服务质量稳步提升，学生及家长满意度较高；3. 课后服务费专款专用、规范核算，资金使用效率达100%；4. 形成稳定的课后服务师资队伍及管理机制，服务可持续性增强。</t>
  </si>
  <si>
    <t>产出指标</t>
  </si>
  <si>
    <t>数量指标</t>
  </si>
  <si>
    <t>课后服务受益学生人次</t>
  </si>
  <si>
    <t>=</t>
  </si>
  <si>
    <t>1147</t>
  </si>
  <si>
    <t>人</t>
  </si>
  <si>
    <t>定量指标</t>
  </si>
  <si>
    <t>反映课后服务的惠及范围，体现服务对学生需求的满足程度。</t>
  </si>
  <si>
    <t>课后服务课程开设门数</t>
  </si>
  <si>
    <t>&gt;=</t>
  </si>
  <si>
    <t>门</t>
  </si>
  <si>
    <t>反映课后服务课程的丰富度及多样化程度，素质类课程占比体现服务对学生全面发展的支撑。课程门数按实际开设的不同课程类别统计，素质类课程含文体、艺术、科技、劳动等课程。</t>
  </si>
  <si>
    <t>质量指标</t>
  </si>
  <si>
    <t>课后服务安全事故发生率</t>
  </si>
  <si>
    <t>0</t>
  </si>
  <si>
    <t>次</t>
  </si>
  <si>
    <t>反映课后服务期间的安全管理水平。重大安全事故指造成学生重伤、死亡或重大财产损失的事故；一般安全事故指造成学生轻微伤害的事故。</t>
  </si>
  <si>
    <t>课后服务按时开展率</t>
  </si>
  <si>
    <t>95</t>
  </si>
  <si>
    <t>%</t>
  </si>
  <si>
    <t>反映课后服务的时效性和规范性。按时开展率=按时开展的课后服务场次/应开展的课后服务总场次×100%。</t>
  </si>
  <si>
    <t>资金使用合规率</t>
  </si>
  <si>
    <t>98</t>
  </si>
  <si>
    <t>反映课后服务费资金的使用规范性。通过查阅资金账目、凭证、审计报告等资料核实。</t>
  </si>
  <si>
    <t>时效指标</t>
  </si>
  <si>
    <t>课后服务费拨付及时率</t>
  </si>
  <si>
    <t>反映课后服务费资金的拨付效率，保障服务正常开展。拨付及时率=按时足额拨付的资金金额/应拨付资金总金额×100%。</t>
  </si>
  <si>
    <t>效益指标</t>
  </si>
  <si>
    <t>社会效益</t>
  </si>
  <si>
    <t xml:space="preserve"> 家长看护压力缓解率</t>
  </si>
  <si>
    <t>90</t>
  </si>
  <si>
    <t>反映课后服务对减轻家长负担、解决“看护难”问题的实际效果。通过问卷调查统计。</t>
  </si>
  <si>
    <t>可持续影响</t>
  </si>
  <si>
    <t>课后服务长效管理机制建立健全率</t>
  </si>
  <si>
    <t>反映课后服务的可持续发展能力。长效管理机制包括但不限于《课后服务实施方案》《师资选聘与管理办法》《安全管理制度》《课后服务费使用管理办法》等。</t>
  </si>
  <si>
    <t xml:space="preserve"> 课后服务师资队伍稳定性</t>
  </si>
  <si>
    <t>反映课后服务师资队伍的可持续保障水平。稳定服务师资指年度内服务时长≥80%计划服务时长的师资。</t>
  </si>
  <si>
    <t>满意度指标</t>
  </si>
  <si>
    <t>服务对象满意度</t>
  </si>
  <si>
    <t>学生及家长满意度</t>
  </si>
  <si>
    <t>反映受益对象对课后服务项目的满意程度。</t>
  </si>
  <si>
    <t>成本指标</t>
  </si>
  <si>
    <t>经济成本指标</t>
  </si>
  <si>
    <t>课后服务费人均成本控制率</t>
  </si>
  <si>
    <t>&lt;=</t>
  </si>
  <si>
    <t>反映课后服务费的成本管控水平。人均成本=年度课后服务费总支出/年度受益学生总人次，规定标准按当地教育、财政部门相关文件执行。</t>
  </si>
  <si>
    <t>学生人数</t>
  </si>
  <si>
    <t>1145</t>
  </si>
  <si>
    <t>教师培训覆盖面</t>
  </si>
  <si>
    <t>接受各类培训的教师人次。</t>
  </si>
  <si>
    <t>教学保障达标率</t>
  </si>
  <si>
    <t>实验实习开出率、体育课时达标率、多媒体设备正常使用率等。</t>
  </si>
  <si>
    <t>教师培训合格率</t>
  </si>
  <si>
    <t>教师接受培训合格率</t>
  </si>
  <si>
    <t>预算执行进度匹配度</t>
  </si>
  <si>
    <t>各季度经费支出进度与时间进度的吻合程度。</t>
  </si>
  <si>
    <t>经济效益</t>
  </si>
  <si>
    <t>经费使用效率</t>
  </si>
  <si>
    <t>用于直接教学业务的支出占公用经费总支出的比例。</t>
  </si>
  <si>
    <t>基本教育质量保障</t>
  </si>
  <si>
    <t>学业质量监测中，薄弱学校学生合格率的提升情况。</t>
  </si>
  <si>
    <t>教育公平促进度</t>
  </si>
  <si>
    <t>城乡间、校际间在核心产出指标（如课程开出率、设备达标率）上的差异系数变化。</t>
  </si>
  <si>
    <t>学校发展能力</t>
  </si>
  <si>
    <t>教师应用新设备、新方法开展教学的比例；校本教研成果数量/质量。</t>
  </si>
  <si>
    <t>师资能力建设</t>
  </si>
  <si>
    <t>教职工满意度</t>
  </si>
  <si>
    <t>对教学条件保障、专业发展支持、工作环境等方面的满意度。</t>
  </si>
  <si>
    <t>对教学活动、文体活动、校园设施等方面的满意度。</t>
  </si>
  <si>
    <t>随班就读残疾学生人数</t>
  </si>
  <si>
    <t>适配教具学具与辅具配备数量</t>
  </si>
  <si>
    <t>80</t>
  </si>
  <si>
    <t>为残疾学生采购、租借或改造的个性化学习辅具、康复训练器材、无障碍设施设备等的件/套数。</t>
  </si>
  <si>
    <t>课程与教学调整方案数量</t>
  </si>
  <si>
    <t>随班就读学生制定的个别化教育计划（IEP）？或个别化支持方案的数量及更新次数。</t>
  </si>
  <si>
    <t>个别化教育计划（IEP）规范性与专业性达标率</t>
  </si>
  <si>
    <t>EP的制定有专业团队参与、目标科学可评、措施得当的比例。</t>
  </si>
  <si>
    <t>资源教室使用效能</t>
  </si>
  <si>
    <t>资源教室设施设备完好率、使用记录完整性及用于直接支持残疾学生的活动占比。</t>
  </si>
  <si>
    <t>社会融合参与度</t>
  </si>
  <si>
    <t>残疾学生参与普通班级集体活动、课堂互动、校级活动的频率与广度；同伴接纳度（通过同伴关系测评）。</t>
  </si>
  <si>
    <t>学校融合支持机制建设</t>
  </si>
  <si>
    <t>学校建立并有效运行IEP团队、跨部门协作、家校合作等长效机制的情况。</t>
  </si>
  <si>
    <t>生均特殊支持成本占比</t>
  </si>
  <si>
    <t>用于随班就读学生的专项支出（如特聘教师、专业服务、专用设备）占其生均公用经费总额的比例。</t>
  </si>
  <si>
    <t>预算06表</t>
  </si>
  <si>
    <t>政府性基金预算支出预算表</t>
  </si>
  <si>
    <t>单位名称：昆明市发展和改革委员会</t>
  </si>
  <si>
    <t>政府性基金预算支出</t>
  </si>
  <si>
    <t>注：昆明市五华区文泽小学无政府性基金预算支出预算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</si>
  <si>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</si>
  <si>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</si>
  <si>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</si>
  <si>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</si>
  <si>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</si>
  <si>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</si>
  <si>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</si>
  <si>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</si>
  <si>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</si>
  <si>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</si>
  <si>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</si>
  <si>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</si>
  <si>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注：昆明市五华区文泽小学无府采购预算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</si>
  <si>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</si>
  <si>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</si>
  <si>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</si>
  <si>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</si>
  <si>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</si>
  <si>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</si>
  <si>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</si>
  <si>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注：昆明市五华区文泽小学无政府购买服务预算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</si>
  <si>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</si>
  <si>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</si>
  <si>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</si>
  <si>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</si>
  <si>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</si>
  <si>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</si>
  <si>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</si>
  <si>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</si>
  <si>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</si>
  <si>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</si>
  <si>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</si>
  <si>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</si>
  <si>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</si>
  <si>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</si>
  <si>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</si>
  <si>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</si>
  <si>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</si>
  <si>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</si>
  <si>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</si>
  <si>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</si>
  <si>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</si>
  <si>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</si>
  <si>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</si>
  <si>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注：昆明市五华区文泽小学无对下转移支付预算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</si>
  <si>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</si>
  <si>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</si>
  <si>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</si>
  <si>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</si>
  <si>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</si>
  <si>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</si>
  <si>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</si>
  <si>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</si>
  <si>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</si>
  <si>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注：昆明市五华区文泽小学无新增资产配置预算</t>
  </si>
  <si>
    <t>预算11表</t>
  </si>
  <si>
    <t>上级补助</t>
  </si>
  <si>
    <t>注：昆明市五华区文泽小学无上级转移支付补助项目支出预算</t>
  </si>
  <si>
    <t>预算12表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</si>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</sst>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0" fontId="38" fillId="0" borderId="1">
      <alignment horizontal="right" vertical="center"/>
    </xf>
    <xf numFmtId="178" fontId="38" fillId="0" borderId="1">
      <alignment horizontal="right" vertical="center"/>
    </xf>
    <xf numFmtId="49" fontId="38" fillId="0" borderId="1">
      <alignment horizontal="left" vertical="center" wrapText="1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80" fontId="38" fillId="0" borderId="1">
      <alignment horizontal="right" vertical="center"/>
    </xf>
  </cellStyleXfs>
  <cellXfs count="198">
    <xf numFmtId="0" fontId="0" fillId="0" borderId="0" xfId="0" applyFont="1" applyBorder="1"/>
    <xf numFmtId="49" fontId="1" fillId="0" borderId="0" xfId="53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3" applyNumberFormat="1" applyFont="1" applyBorder="1">
      <alignment horizontal="left" vertical="center" wrapText="1"/>
    </xf>
    <xf numFmtId="178" fontId="6" fillId="0" borderId="1" xfId="54" applyNumberFormat="1" applyFont="1" applyBorder="1">
      <alignment horizontal="right" vertical="center"/>
    </xf>
    <xf numFmtId="49" fontId="5" fillId="0" borderId="1" xfId="53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4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50" t="s">
        <v>0</v>
      </c>
    </row>
    <row r="2" ht="41.25" customHeight="1" spans="1:4">
      <c r="A2" s="44" t="str">
        <f>"2026"&amp;"年部门财务收支预算总表"</f>
        <v>2026年部门财务收支预算总表</v>
      </c>
    </row>
    <row r="3" ht="17.25" customHeight="1" spans="1:4">
      <c r="A3" s="47" t="str">
        <f>"单位名称："&amp;"昆明市五华区文泽小学"</f>
        <v>单位名称：昆明市五华区文泽小学</v>
      </c>
      <c r="B3" s="163"/>
      <c r="D3" s="138" t="s">
        <v>1</v>
      </c>
    </row>
    <row r="4" ht="23.25" customHeight="1" spans="1:4">
      <c r="A4" s="164" t="s">
        <v>2</v>
      </c>
      <c r="B4" s="165"/>
      <c r="C4" s="164" t="s">
        <v>3</v>
      </c>
      <c r="D4" s="165"/>
    </row>
    <row r="5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4">
      <c r="A6" s="166" t="s">
        <v>7</v>
      </c>
      <c r="B6" s="84">
        <v>6343657.2</v>
      </c>
      <c r="C6" s="166" t="s">
        <v>8</v>
      </c>
      <c r="D6" s="84"/>
    </row>
    <row r="7" ht="17.25" customHeight="1" spans="1:4">
      <c r="A7" s="166" t="s">
        <v>9</v>
      </c>
      <c r="B7" s="84"/>
      <c r="C7" s="166" t="s">
        <v>10</v>
      </c>
      <c r="D7" s="84"/>
    </row>
    <row r="8" ht="17.25" customHeight="1" spans="1:4">
      <c r="A8" s="166" t="s">
        <v>11</v>
      </c>
      <c r="B8" s="84"/>
      <c r="C8" s="197" t="s">
        <v>12</v>
      </c>
      <c r="D8" s="84"/>
    </row>
    <row r="9" ht="17.25" customHeight="1" spans="1:4">
      <c r="A9" s="166" t="s">
        <v>13</v>
      </c>
      <c r="B9" s="84"/>
      <c r="C9" s="197" t="s">
        <v>14</v>
      </c>
      <c r="D9" s="84"/>
    </row>
    <row r="10" ht="17.25" customHeight="1" spans="1:4">
      <c r="A10" s="166" t="s">
        <v>15</v>
      </c>
      <c r="B10" s="84">
        <v>970000</v>
      </c>
      <c r="C10" s="197" t="s">
        <v>16</v>
      </c>
      <c r="D10" s="84">
        <v>6440119.2</v>
      </c>
    </row>
    <row r="11" ht="17.25" customHeight="1" spans="1:4">
      <c r="A11" s="166" t="s">
        <v>17</v>
      </c>
      <c r="B11" s="84"/>
      <c r="C11" s="197" t="s">
        <v>18</v>
      </c>
      <c r="D11" s="84"/>
    </row>
    <row r="12" ht="17.25" customHeight="1" spans="1:4">
      <c r="A12" s="166" t="s">
        <v>19</v>
      </c>
      <c r="B12" s="84"/>
      <c r="C12" s="35" t="s">
        <v>20</v>
      </c>
      <c r="D12" s="84"/>
    </row>
    <row r="13" ht="17.25" customHeight="1" spans="1:4">
      <c r="A13" s="166" t="s">
        <v>21</v>
      </c>
      <c r="B13" s="84"/>
      <c r="C13" s="35" t="s">
        <v>22</v>
      </c>
      <c r="D13" s="84">
        <v>318041</v>
      </c>
    </row>
    <row r="14" ht="17.25" customHeight="1" spans="1:4">
      <c r="A14" s="166" t="s">
        <v>23</v>
      </c>
      <c r="B14" s="84"/>
      <c r="C14" s="35" t="s">
        <v>24</v>
      </c>
      <c r="D14" s="84">
        <v>247001</v>
      </c>
    </row>
    <row r="15" ht="17.25" customHeight="1" spans="1:4">
      <c r="A15" s="166" t="s">
        <v>25</v>
      </c>
      <c r="B15" s="84">
        <v>970000</v>
      </c>
      <c r="C15" s="35" t="s">
        <v>26</v>
      </c>
      <c r="D15" s="84"/>
    </row>
    <row r="16" ht="17.25" customHeight="1" spans="1:4">
      <c r="A16" s="151"/>
      <c r="B16" s="84"/>
      <c r="C16" s="35" t="s">
        <v>27</v>
      </c>
      <c r="D16" s="84"/>
    </row>
    <row r="17" ht="17.25" customHeight="1" spans="1:4">
      <c r="A17" s="167"/>
      <c r="B17" s="84"/>
      <c r="C17" s="35" t="s">
        <v>28</v>
      </c>
      <c r="D17" s="84"/>
    </row>
    <row r="18" ht="17.25" customHeight="1" spans="1:4">
      <c r="A18" s="167"/>
      <c r="B18" s="84"/>
      <c r="C18" s="35" t="s">
        <v>29</v>
      </c>
      <c r="D18" s="84"/>
    </row>
    <row r="19" ht="17.25" customHeight="1" spans="1:4">
      <c r="A19" s="167"/>
      <c r="B19" s="84"/>
      <c r="C19" s="35" t="s">
        <v>30</v>
      </c>
      <c r="D19" s="84"/>
    </row>
    <row r="20" ht="17.25" customHeight="1" spans="1:4">
      <c r="A20" s="167"/>
      <c r="B20" s="84"/>
      <c r="C20" s="35" t="s">
        <v>31</v>
      </c>
      <c r="D20" s="84"/>
    </row>
    <row r="21" ht="17.25" customHeight="1" spans="1:4">
      <c r="A21" s="167"/>
      <c r="B21" s="84"/>
      <c r="C21" s="35" t="s">
        <v>32</v>
      </c>
      <c r="D21" s="84"/>
    </row>
    <row r="22" ht="17.25" customHeight="1" spans="1:4">
      <c r="A22" s="167"/>
      <c r="B22" s="84"/>
      <c r="C22" s="35" t="s">
        <v>33</v>
      </c>
      <c r="D22" s="84"/>
    </row>
    <row r="23" ht="17.25" customHeight="1" spans="1:4">
      <c r="A23" s="167"/>
      <c r="B23" s="84"/>
      <c r="C23" s="35" t="s">
        <v>34</v>
      </c>
      <c r="D23" s="84"/>
    </row>
    <row r="24" ht="17.25" customHeight="1" spans="1:4">
      <c r="A24" s="167"/>
      <c r="B24" s="84"/>
      <c r="C24" s="35" t="s">
        <v>35</v>
      </c>
      <c r="D24" s="84">
        <v>308496</v>
      </c>
    </row>
    <row r="25" ht="17.25" customHeight="1" spans="1:4">
      <c r="A25" s="167"/>
      <c r="B25" s="84"/>
      <c r="C25" s="35" t="s">
        <v>36</v>
      </c>
      <c r="D25" s="84"/>
    </row>
    <row r="26" ht="17.25" customHeight="1" spans="1:4">
      <c r="A26" s="167"/>
      <c r="B26" s="84"/>
      <c r="C26" s="151" t="s">
        <v>37</v>
      </c>
      <c r="D26" s="84"/>
    </row>
    <row r="27" ht="17.25" customHeight="1" spans="1:4">
      <c r="A27" s="167"/>
      <c r="B27" s="84"/>
      <c r="C27" s="35" t="s">
        <v>38</v>
      </c>
      <c r="D27" s="84"/>
    </row>
    <row r="28" ht="16.5" customHeight="1" spans="1:4">
      <c r="A28" s="167"/>
      <c r="B28" s="84"/>
      <c r="C28" s="35" t="s">
        <v>39</v>
      </c>
      <c r="D28" s="84"/>
    </row>
    <row r="29" ht="16.5" customHeight="1" spans="1:4">
      <c r="A29" s="167"/>
      <c r="B29" s="84"/>
      <c r="C29" s="151" t="s">
        <v>40</v>
      </c>
      <c r="D29" s="84"/>
    </row>
    <row r="30" ht="17.25" customHeight="1" spans="1:4">
      <c r="A30" s="167"/>
      <c r="B30" s="84"/>
      <c r="C30" s="151" t="s">
        <v>41</v>
      </c>
      <c r="D30" s="84"/>
    </row>
    <row r="31" ht="17.25" customHeight="1" spans="1:4">
      <c r="A31" s="167"/>
      <c r="B31" s="84"/>
      <c r="C31" s="35" t="s">
        <v>42</v>
      </c>
      <c r="D31" s="84"/>
    </row>
    <row r="32" ht="16.5" customHeight="1" spans="1:4">
      <c r="A32" s="167" t="s">
        <v>43</v>
      </c>
      <c r="B32" s="84">
        <v>7313657.2</v>
      </c>
      <c r="C32" s="167" t="s">
        <v>44</v>
      </c>
      <c r="D32" s="84">
        <v>7313657.2</v>
      </c>
    </row>
    <row r="33" ht="16.5" customHeight="1" spans="1:4">
      <c r="A33" s="151" t="s">
        <v>45</v>
      </c>
      <c r="B33" s="84"/>
      <c r="C33" s="151" t="s">
        <v>46</v>
      </c>
      <c r="D33" s="84"/>
    </row>
    <row r="34" ht="16.5" customHeight="1" spans="1:4">
      <c r="A34" s="35" t="s">
        <v>47</v>
      </c>
      <c r="B34" s="84"/>
      <c r="C34" s="35" t="s">
        <v>47</v>
      </c>
      <c r="D34" s="84"/>
    </row>
    <row r="35" ht="16.5" customHeight="1" spans="1:4">
      <c r="A35" s="35" t="s">
        <v>48</v>
      </c>
      <c r="B35" s="84"/>
      <c r="C35" s="35" t="s">
        <v>49</v>
      </c>
      <c r="D35" s="84"/>
    </row>
    <row r="36" ht="16.5" customHeight="1" spans="1:4">
      <c r="A36" s="168" t="s">
        <v>50</v>
      </c>
      <c r="B36" s="84">
        <v>7313657.2</v>
      </c>
      <c r="C36" s="168" t="s">
        <v>51</v>
      </c>
      <c r="D36" s="84">
        <v>7313657.2</v>
      </c>
    </row>
  </sheetData>
  <mergeCells count="4">
    <mergeCell ref="A2:D2"/>
    <mergeCell ref="A3:B3"/>
    <mergeCell ref="A4:B4"/>
    <mergeCell ref="C4:D4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2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3" t="s">
        <v>348</v>
      </c>
    </row>
    <row r="2" ht="42" customHeight="1" spans="1:6">
      <c r="A2" s="123" t="str">
        <f>"2026"&amp;"年部门政府性基金预算支出预算表"</f>
        <v>2026年部门政府性基金预算支出预算表</v>
      </c>
      <c r="B2" s="123" t="s">
        <v>349</v>
      </c>
      <c r="C2" s="124"/>
      <c r="D2" s="125"/>
      <c r="E2" s="125"/>
      <c r="F2" s="125"/>
    </row>
    <row r="3" ht="13.5" customHeight="1" spans="1:6">
      <c r="A3" s="13" t="str">
        <f>"单位名称："&amp;"昆明市五华区文泽小学"</f>
        <v>单位名称：昆明市五华区文泽小学</v>
      </c>
      <c r="B3" s="13" t="s">
        <v>350</v>
      </c>
      <c r="C3" s="120"/>
      <c r="D3" s="122"/>
      <c r="E3" s="122"/>
      <c r="F3" s="113" t="s">
        <v>1</v>
      </c>
    </row>
    <row r="4" ht="19.5" customHeight="1" spans="1:6">
      <c r="A4" s="126" t="s">
        <v>176</v>
      </c>
      <c r="B4" s="127" t="s">
        <v>72</v>
      </c>
      <c r="C4" s="126" t="s">
        <v>73</v>
      </c>
      <c r="D4" s="20" t="s">
        <v>351</v>
      </c>
      <c r="E4" s="21"/>
      <c r="F4" s="22"/>
    </row>
    <row r="5" ht="18.75" customHeight="1" spans="1:6">
      <c r="A5" s="128"/>
      <c r="B5" s="129"/>
      <c r="C5" s="128"/>
      <c r="D5" s="130" t="s">
        <v>55</v>
      </c>
      <c r="E5" s="20" t="s">
        <v>75</v>
      </c>
      <c r="F5" s="130" t="s">
        <v>76</v>
      </c>
    </row>
    <row r="6" ht="18.75" customHeight="1" spans="1:6">
      <c r="A6" s="70">
        <v>1</v>
      </c>
      <c r="B6" s="131" t="s">
        <v>83</v>
      </c>
      <c r="C6" s="70">
        <v>3</v>
      </c>
      <c r="D6" s="132">
        <v>4</v>
      </c>
      <c r="E6" s="132">
        <v>5</v>
      </c>
      <c r="F6" s="132">
        <v>6</v>
      </c>
    </row>
    <row r="7" ht="21" customHeight="1" spans="1:6">
      <c r="A7" s="32"/>
      <c r="B7" s="32"/>
      <c r="C7" s="32"/>
      <c r="D7" s="84"/>
      <c r="E7" s="84"/>
      <c r="F7" s="84"/>
    </row>
    <row r="8" ht="21" customHeight="1" spans="1:6">
      <c r="A8" s="32"/>
      <c r="B8" s="32"/>
      <c r="C8" s="32"/>
      <c r="D8" s="84"/>
      <c r="E8" s="84"/>
      <c r="F8" s="84"/>
    </row>
    <row r="9" ht="18.75" customHeight="1" spans="1:6">
      <c r="A9" s="133" t="s">
        <v>165</v>
      </c>
      <c r="B9" s="133" t="s">
        <v>165</v>
      </c>
      <c r="C9" s="134" t="s">
        <v>165</v>
      </c>
      <c r="D9" s="84"/>
      <c r="E9" s="84"/>
      <c r="F9" s="84"/>
    </row>
    <row r="10" customHeight="1" spans="1:6">
      <c r="A10" t="s">
        <v>352</v>
      </c>
    </row>
    <row r="12" customHeight="1" spans="1:6">
      <c r="A12" s="40"/>
      <c r="B12" s="40"/>
      <c r="C12" s="40"/>
    </row>
  </sheetData>
  <mergeCells count="8">
    <mergeCell ref="A2:F2"/>
    <mergeCell ref="A3:C3"/>
    <mergeCell ref="D4:F4"/>
    <mergeCell ref="A9:C9"/>
    <mergeCell ref="A12:C12"/>
    <mergeCell ref="A4:A5"/>
    <mergeCell ref="B4:B5"/>
    <mergeCell ref="C4:C5"/>
  </mergeCells>
  <printOptions horizontalCentered="1"/>
  <pageMargins left="0.36875" right="0.36875" top="0.559027777777778" bottom="0.559027777777778" header="0.479166666666667" footer="0.479166666666667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workbookViewId="0">
      <selection activeCell="A11" sqref="A1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5"/>
      <c r="C1" s="85"/>
      <c r="R1" s="11"/>
      <c r="S1" s="11" t="s">
        <v>353</v>
      </c>
    </row>
    <row r="2" ht="41.25" customHeight="1" spans="1:19">
      <c r="A2" s="74" t="str">
        <f>"2026"&amp;"年部门政府采购预算表"</f>
        <v>2026年部门政府采购预算表</v>
      </c>
      <c r="B2" s="68"/>
      <c r="C2" s="68"/>
      <c r="D2" s="12"/>
      <c r="E2" s="12"/>
      <c r="F2" s="12"/>
      <c r="G2" s="12"/>
      <c r="H2" s="12"/>
      <c r="I2" s="12"/>
      <c r="J2" s="12"/>
      <c r="K2" s="12"/>
      <c r="L2" s="12"/>
      <c r="M2" s="68"/>
      <c r="N2" s="12"/>
      <c r="O2" s="12"/>
      <c r="P2" s="68"/>
      <c r="Q2" s="12"/>
      <c r="R2" s="68"/>
      <c r="S2" s="68"/>
    </row>
    <row r="3" ht="18.75" customHeight="1" spans="1:19">
      <c r="A3" s="112" t="str">
        <f>"单位名称："&amp;"昆明市五华区文泽小学"</f>
        <v>单位名称：昆明市五华区文泽小学</v>
      </c>
      <c r="B3" s="90"/>
      <c r="C3" s="90"/>
      <c r="D3" s="15"/>
      <c r="E3" s="15"/>
      <c r="F3" s="15"/>
      <c r="G3" s="15"/>
      <c r="H3" s="15"/>
      <c r="I3" s="15"/>
      <c r="J3" s="15"/>
      <c r="K3" s="15"/>
      <c r="L3" s="15"/>
      <c r="R3" s="16"/>
      <c r="S3" s="113" t="s">
        <v>1</v>
      </c>
    </row>
    <row r="4" ht="15.75" customHeight="1" spans="1:19">
      <c r="A4" s="18" t="s">
        <v>175</v>
      </c>
      <c r="B4" s="92" t="s">
        <v>176</v>
      </c>
      <c r="C4" s="92" t="s">
        <v>354</v>
      </c>
      <c r="D4" s="93" t="s">
        <v>355</v>
      </c>
      <c r="E4" s="93" t="s">
        <v>356</v>
      </c>
      <c r="F4" s="93" t="s">
        <v>357</v>
      </c>
      <c r="G4" s="93" t="s">
        <v>358</v>
      </c>
      <c r="H4" s="93" t="s">
        <v>359</v>
      </c>
      <c r="I4" s="94" t="s">
        <v>183</v>
      </c>
      <c r="J4" s="94"/>
      <c r="K4" s="94"/>
      <c r="L4" s="94"/>
      <c r="M4" s="95"/>
      <c r="N4" s="94"/>
      <c r="O4" s="94"/>
      <c r="P4" s="79"/>
      <c r="Q4" s="94"/>
      <c r="R4" s="95"/>
      <c r="S4" s="80"/>
    </row>
    <row r="5" ht="17.25" customHeight="1" spans="1:19">
      <c r="A5" s="24"/>
      <c r="B5" s="96"/>
      <c r="C5" s="96"/>
      <c r="D5" s="97"/>
      <c r="E5" s="97"/>
      <c r="F5" s="97"/>
      <c r="G5" s="97"/>
      <c r="H5" s="97"/>
      <c r="I5" s="97" t="s">
        <v>55</v>
      </c>
      <c r="J5" s="97" t="s">
        <v>58</v>
      </c>
      <c r="K5" s="97" t="s">
        <v>360</v>
      </c>
      <c r="L5" s="97" t="s">
        <v>361</v>
      </c>
      <c r="M5" s="98" t="s">
        <v>362</v>
      </c>
      <c r="N5" s="99" t="s">
        <v>363</v>
      </c>
      <c r="O5" s="99"/>
      <c r="P5" s="100"/>
      <c r="Q5" s="99"/>
      <c r="R5" s="101"/>
      <c r="S5" s="102"/>
    </row>
    <row r="6" ht="54" customHeight="1" spans="1:19">
      <c r="A6" s="27"/>
      <c r="B6" s="102"/>
      <c r="C6" s="102"/>
      <c r="D6" s="103"/>
      <c r="E6" s="103"/>
      <c r="F6" s="103"/>
      <c r="G6" s="103"/>
      <c r="H6" s="103"/>
      <c r="I6" s="103"/>
      <c r="J6" s="103" t="s">
        <v>57</v>
      </c>
      <c r="K6" s="103"/>
      <c r="L6" s="103"/>
      <c r="M6" s="104"/>
      <c r="N6" s="103" t="s">
        <v>57</v>
      </c>
      <c r="O6" s="103" t="s">
        <v>64</v>
      </c>
      <c r="P6" s="102" t="s">
        <v>65</v>
      </c>
      <c r="Q6" s="103" t="s">
        <v>66</v>
      </c>
      <c r="R6" s="104" t="s">
        <v>67</v>
      </c>
      <c r="S6" s="102" t="s">
        <v>68</v>
      </c>
    </row>
    <row r="7" ht="18" customHeight="1" spans="1:19">
      <c r="A7" s="114">
        <v>1</v>
      </c>
      <c r="B7" s="114" t="s">
        <v>83</v>
      </c>
      <c r="C7" s="115">
        <v>3</v>
      </c>
      <c r="D7" s="115">
        <v>4</v>
      </c>
      <c r="E7" s="114">
        <v>5</v>
      </c>
      <c r="F7" s="114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  <c r="R7" s="114">
        <v>18</v>
      </c>
      <c r="S7" s="114">
        <v>19</v>
      </c>
    </row>
    <row r="8" ht="21" customHeight="1" spans="1:19">
      <c r="A8" s="105"/>
      <c r="B8" s="106"/>
      <c r="C8" s="106"/>
      <c r="D8" s="107"/>
      <c r="E8" s="107"/>
      <c r="F8" s="107"/>
      <c r="G8" s="116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</row>
    <row r="9" ht="21" customHeight="1" spans="1:19">
      <c r="A9" s="108" t="s">
        <v>165</v>
      </c>
      <c r="B9" s="109"/>
      <c r="C9" s="109"/>
      <c r="D9" s="110"/>
      <c r="E9" s="110"/>
      <c r="F9" s="110"/>
      <c r="G9" s="117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ht="21" customHeight="1" spans="1:19">
      <c r="A10" s="112" t="s">
        <v>364</v>
      </c>
      <c r="B10" s="13"/>
      <c r="C10" s="13"/>
      <c r="D10" s="112"/>
      <c r="E10" s="112"/>
      <c r="F10" s="112"/>
      <c r="G10" s="118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</row>
    <row r="11" customHeight="1" spans="1:19">
      <c r="A11" t="s">
        <v>365</v>
      </c>
    </row>
    <row r="13" customHeight="1" spans="1:19">
      <c r="B13" s="40"/>
      <c r="C13" s="40"/>
      <c r="D13" s="40"/>
    </row>
  </sheetData>
  <mergeCells count="20">
    <mergeCell ref="A2:S2"/>
    <mergeCell ref="A3:H3"/>
    <mergeCell ref="I4:S4"/>
    <mergeCell ref="N5:S5"/>
    <mergeCell ref="A9:G9"/>
    <mergeCell ref="A10:S10"/>
    <mergeCell ref="B13:D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59027777777778" right="0.959027777777778" top="0.71875" bottom="0.71875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8"/>
      <c r="B1" s="85"/>
      <c r="C1" s="85"/>
      <c r="D1" s="85"/>
      <c r="E1" s="85"/>
      <c r="F1" s="85"/>
      <c r="G1" s="85"/>
      <c r="H1" s="78"/>
      <c r="I1" s="78"/>
      <c r="J1" s="78"/>
      <c r="K1" s="78"/>
      <c r="L1" s="78"/>
      <c r="M1" s="78"/>
      <c r="N1" s="86"/>
      <c r="O1" s="78"/>
      <c r="P1" s="78"/>
      <c r="Q1" s="85"/>
      <c r="R1" s="78"/>
      <c r="S1" s="87"/>
      <c r="T1" s="87" t="s">
        <v>366</v>
      </c>
    </row>
    <row r="2" ht="41.25" customHeight="1" spans="1:20">
      <c r="A2" s="74" t="str">
        <f>"2026"&amp;"年部门政府购买服务预算表"</f>
        <v>2026年部门政府购买服务预算表</v>
      </c>
      <c r="B2" s="68"/>
      <c r="C2" s="68"/>
      <c r="D2" s="68"/>
      <c r="E2" s="68"/>
      <c r="F2" s="68"/>
      <c r="G2" s="68"/>
      <c r="H2" s="88"/>
      <c r="I2" s="88"/>
      <c r="J2" s="88"/>
      <c r="K2" s="88"/>
      <c r="L2" s="88"/>
      <c r="M2" s="88"/>
      <c r="N2" s="89"/>
      <c r="O2" s="88"/>
      <c r="P2" s="88"/>
      <c r="Q2" s="68"/>
      <c r="R2" s="88"/>
      <c r="S2" s="89"/>
      <c r="T2" s="68"/>
    </row>
    <row r="3" ht="22.5" customHeight="1" spans="1:20">
      <c r="A3" s="75" t="str">
        <f>"单位名称："&amp;"昆明市五华区文泽小学"</f>
        <v>单位名称：昆明市五华区文泽小学</v>
      </c>
      <c r="B3" s="90"/>
      <c r="C3" s="90"/>
      <c r="D3" s="90"/>
      <c r="E3" s="90"/>
      <c r="F3" s="90"/>
      <c r="G3" s="90"/>
      <c r="H3" s="76"/>
      <c r="I3" s="76"/>
      <c r="J3" s="76"/>
      <c r="K3" s="76"/>
      <c r="L3" s="76"/>
      <c r="M3" s="76"/>
      <c r="N3" s="86"/>
      <c r="O3" s="78"/>
      <c r="P3" s="78"/>
      <c r="Q3" s="85"/>
      <c r="R3" s="78"/>
      <c r="S3" s="91"/>
      <c r="T3" s="87" t="s">
        <v>1</v>
      </c>
    </row>
    <row r="4" ht="24" customHeight="1" spans="1:20">
      <c r="A4" s="18" t="s">
        <v>175</v>
      </c>
      <c r="B4" s="92" t="s">
        <v>176</v>
      </c>
      <c r="C4" s="92" t="s">
        <v>354</v>
      </c>
      <c r="D4" s="92" t="s">
        <v>367</v>
      </c>
      <c r="E4" s="92" t="s">
        <v>368</v>
      </c>
      <c r="F4" s="92" t="s">
        <v>369</v>
      </c>
      <c r="G4" s="92" t="s">
        <v>370</v>
      </c>
      <c r="H4" s="93" t="s">
        <v>371</v>
      </c>
      <c r="I4" s="93" t="s">
        <v>372</v>
      </c>
      <c r="J4" s="94" t="s">
        <v>183</v>
      </c>
      <c r="K4" s="94"/>
      <c r="L4" s="94"/>
      <c r="M4" s="94"/>
      <c r="N4" s="95"/>
      <c r="O4" s="94"/>
      <c r="P4" s="94"/>
      <c r="Q4" s="79"/>
      <c r="R4" s="94"/>
      <c r="S4" s="95"/>
      <c r="T4" s="80"/>
    </row>
    <row r="5" ht="24" customHeight="1" spans="1:20">
      <c r="A5" s="24"/>
      <c r="B5" s="96"/>
      <c r="C5" s="96"/>
      <c r="D5" s="96"/>
      <c r="E5" s="96"/>
      <c r="F5" s="96"/>
      <c r="G5" s="96"/>
      <c r="H5" s="97"/>
      <c r="I5" s="97"/>
      <c r="J5" s="97" t="s">
        <v>55</v>
      </c>
      <c r="K5" s="97" t="s">
        <v>58</v>
      </c>
      <c r="L5" s="97" t="s">
        <v>360</v>
      </c>
      <c r="M5" s="97" t="s">
        <v>361</v>
      </c>
      <c r="N5" s="98" t="s">
        <v>362</v>
      </c>
      <c r="O5" s="99" t="s">
        <v>363</v>
      </c>
      <c r="P5" s="99"/>
      <c r="Q5" s="100"/>
      <c r="R5" s="99"/>
      <c r="S5" s="101"/>
      <c r="T5" s="102"/>
    </row>
    <row r="6" ht="54" customHeight="1" spans="1:20">
      <c r="A6" s="27"/>
      <c r="B6" s="102"/>
      <c r="C6" s="102"/>
      <c r="D6" s="102"/>
      <c r="E6" s="102"/>
      <c r="F6" s="102"/>
      <c r="G6" s="102"/>
      <c r="H6" s="103"/>
      <c r="I6" s="103"/>
      <c r="J6" s="103"/>
      <c r="K6" s="103" t="s">
        <v>57</v>
      </c>
      <c r="L6" s="103"/>
      <c r="M6" s="103"/>
      <c r="N6" s="104"/>
      <c r="O6" s="103" t="s">
        <v>57</v>
      </c>
      <c r="P6" s="103" t="s">
        <v>64</v>
      </c>
      <c r="Q6" s="102" t="s">
        <v>65</v>
      </c>
      <c r="R6" s="103" t="s">
        <v>66</v>
      </c>
      <c r="S6" s="104" t="s">
        <v>67</v>
      </c>
      <c r="T6" s="102" t="s">
        <v>68</v>
      </c>
    </row>
    <row r="7" ht="17.25" customHeight="1" spans="1:20">
      <c r="A7" s="28">
        <v>1</v>
      </c>
      <c r="B7" s="102">
        <v>2</v>
      </c>
      <c r="C7" s="28">
        <v>3</v>
      </c>
      <c r="D7" s="28">
        <v>4</v>
      </c>
      <c r="E7" s="102">
        <v>5</v>
      </c>
      <c r="F7" s="28">
        <v>6</v>
      </c>
      <c r="G7" s="28">
        <v>7</v>
      </c>
      <c r="H7" s="102">
        <v>8</v>
      </c>
      <c r="I7" s="28">
        <v>9</v>
      </c>
      <c r="J7" s="28">
        <v>10</v>
      </c>
      <c r="K7" s="102">
        <v>11</v>
      </c>
      <c r="L7" s="28">
        <v>12</v>
      </c>
      <c r="M7" s="28">
        <v>13</v>
      </c>
      <c r="N7" s="102">
        <v>14</v>
      </c>
      <c r="O7" s="28">
        <v>15</v>
      </c>
      <c r="P7" s="28">
        <v>16</v>
      </c>
      <c r="Q7" s="102">
        <v>17</v>
      </c>
      <c r="R7" s="28">
        <v>18</v>
      </c>
      <c r="S7" s="28">
        <v>19</v>
      </c>
      <c r="T7" s="28">
        <v>20</v>
      </c>
    </row>
    <row r="8" ht="21" customHeight="1" spans="1:20">
      <c r="A8" s="105"/>
      <c r="B8" s="106"/>
      <c r="C8" s="106"/>
      <c r="D8" s="106"/>
      <c r="E8" s="106"/>
      <c r="F8" s="106"/>
      <c r="G8" s="106"/>
      <c r="H8" s="107"/>
      <c r="I8" s="107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21" customHeight="1" spans="1:20">
      <c r="A9" s="108" t="s">
        <v>165</v>
      </c>
      <c r="B9" s="109"/>
      <c r="C9" s="109"/>
      <c r="D9" s="109"/>
      <c r="E9" s="109"/>
      <c r="F9" s="109"/>
      <c r="G9" s="109"/>
      <c r="H9" s="110"/>
      <c r="I9" s="111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customHeight="1" spans="1:20">
      <c r="A10" t="s">
        <v>373</v>
      </c>
    </row>
    <row r="11" customHeight="1" spans="1:20">
      <c r="A11" s="40"/>
      <c r="B11" s="40"/>
      <c r="C11" s="40"/>
    </row>
  </sheetData>
  <mergeCells count="20">
    <mergeCell ref="A2:T2"/>
    <mergeCell ref="A3:I3"/>
    <mergeCell ref="J4:T4"/>
    <mergeCell ref="O5:T5"/>
    <mergeCell ref="A9:I9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59027777777778" right="0.959027777777778" top="0.71875" bottom="0.7187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3"/>
      <c r="W1" s="11"/>
      <c r="X1" s="11" t="s">
        <v>374</v>
      </c>
    </row>
    <row r="2" ht="41.25" customHeight="1" spans="1:24">
      <c r="A2" s="74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8"/>
      <c r="X2" s="68"/>
    </row>
    <row r="3" ht="18" customHeight="1" spans="1:24">
      <c r="A3" s="75" t="str">
        <f>"单位名称："&amp;"昆明市五华区文泽小学"</f>
        <v>单位名称：昆明市五华区文泽小学</v>
      </c>
      <c r="B3" s="76"/>
      <c r="C3" s="76"/>
      <c r="D3" s="77"/>
      <c r="E3" s="78"/>
      <c r="F3" s="78"/>
      <c r="G3" s="78"/>
      <c r="H3" s="78"/>
      <c r="I3" s="78"/>
      <c r="W3" s="16"/>
      <c r="X3" s="16" t="s">
        <v>1</v>
      </c>
    </row>
    <row r="4" ht="19.5" customHeight="1" spans="1:24">
      <c r="A4" s="19" t="s">
        <v>375</v>
      </c>
      <c r="B4" s="20" t="s">
        <v>183</v>
      </c>
      <c r="C4" s="21"/>
      <c r="D4" s="21"/>
      <c r="E4" s="20" t="s">
        <v>376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9"/>
      <c r="X4" s="80"/>
    </row>
    <row r="5" ht="40.5" customHeight="1" spans="1:24">
      <c r="A5" s="28"/>
      <c r="B5" s="25" t="s">
        <v>55</v>
      </c>
      <c r="C5" s="18" t="s">
        <v>58</v>
      </c>
      <c r="D5" s="81" t="s">
        <v>360</v>
      </c>
      <c r="E5" s="52" t="s">
        <v>377</v>
      </c>
      <c r="F5" s="52" t="s">
        <v>378</v>
      </c>
      <c r="G5" s="52" t="s">
        <v>379</v>
      </c>
      <c r="H5" s="52" t="s">
        <v>380</v>
      </c>
      <c r="I5" s="52" t="s">
        <v>381</v>
      </c>
      <c r="J5" s="52" t="s">
        <v>382</v>
      </c>
      <c r="K5" s="52" t="s">
        <v>383</v>
      </c>
      <c r="L5" s="52" t="s">
        <v>384</v>
      </c>
      <c r="M5" s="52" t="s">
        <v>385</v>
      </c>
      <c r="N5" s="52" t="s">
        <v>386</v>
      </c>
      <c r="O5" s="52" t="s">
        <v>387</v>
      </c>
      <c r="P5" s="52" t="s">
        <v>388</v>
      </c>
      <c r="Q5" s="52" t="s">
        <v>389</v>
      </c>
      <c r="R5" s="52" t="s">
        <v>390</v>
      </c>
      <c r="S5" s="52" t="s">
        <v>391</v>
      </c>
      <c r="T5" s="52" t="s">
        <v>392</v>
      </c>
      <c r="U5" s="52" t="s">
        <v>393</v>
      </c>
      <c r="V5" s="52" t="s">
        <v>394</v>
      </c>
      <c r="W5" s="52" t="s">
        <v>395</v>
      </c>
      <c r="X5" s="82" t="s">
        <v>396</v>
      </c>
    </row>
    <row r="6" ht="19.5" customHeight="1" spans="1:24">
      <c r="A6" s="29">
        <v>1</v>
      </c>
      <c r="B6" s="29">
        <v>2</v>
      </c>
      <c r="C6" s="29">
        <v>3</v>
      </c>
      <c r="D6" s="83">
        <v>4</v>
      </c>
      <c r="E6" s="30">
        <v>5</v>
      </c>
      <c r="F6" s="29">
        <v>6</v>
      </c>
      <c r="G6" s="29">
        <v>7</v>
      </c>
      <c r="H6" s="83">
        <v>8</v>
      </c>
      <c r="I6" s="29">
        <v>9</v>
      </c>
      <c r="J6" s="29">
        <v>10</v>
      </c>
      <c r="K6" s="29">
        <v>11</v>
      </c>
      <c r="L6" s="83">
        <v>12</v>
      </c>
      <c r="M6" s="29">
        <v>13</v>
      </c>
      <c r="N6" s="29">
        <v>14</v>
      </c>
      <c r="O6" s="29">
        <v>15</v>
      </c>
      <c r="P6" s="83">
        <v>16</v>
      </c>
      <c r="Q6" s="29">
        <v>17</v>
      </c>
      <c r="R6" s="29">
        <v>18</v>
      </c>
      <c r="S6" s="29">
        <v>19</v>
      </c>
      <c r="T6" s="83">
        <v>20</v>
      </c>
      <c r="U6" s="83">
        <v>21</v>
      </c>
      <c r="V6" s="83">
        <v>22</v>
      </c>
      <c r="W6" s="30">
        <v>23</v>
      </c>
      <c r="X6" s="30">
        <v>24</v>
      </c>
    </row>
    <row r="7" ht="19.5" customHeight="1" spans="1:24">
      <c r="A7" s="31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</row>
    <row r="8" ht="19.5" customHeight="1" spans="1:24">
      <c r="A8" s="71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</row>
    <row r="9" customHeight="1" spans="1:24">
      <c r="A9" t="s">
        <v>397</v>
      </c>
    </row>
    <row r="10" customHeight="1" spans="1:24">
      <c r="B10" s="40"/>
      <c r="C10" s="40"/>
      <c r="D10" s="40"/>
    </row>
  </sheetData>
  <mergeCells count="6">
    <mergeCell ref="A2:X2"/>
    <mergeCell ref="A3:I3"/>
    <mergeCell ref="B4:D4"/>
    <mergeCell ref="E4:X4"/>
    <mergeCell ref="B10:D10"/>
    <mergeCell ref="A4:A5"/>
  </mergeCells>
  <printOptions horizontalCentered="1"/>
  <pageMargins left="0.959027777777778" right="0.959027777777778" top="0.71875" bottom="0.71875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B12" sqref="B12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398</v>
      </c>
    </row>
    <row r="2" ht="41.25" customHeight="1" spans="1:10">
      <c r="A2" s="67" t="str">
        <f>"2026"&amp;"年对下转移支付绩效目标表"</f>
        <v>2026年对下转移支付绩效目标表</v>
      </c>
      <c r="B2" s="12"/>
      <c r="C2" s="12"/>
      <c r="D2" s="12"/>
      <c r="E2" s="12"/>
      <c r="F2" s="68"/>
      <c r="G2" s="12"/>
      <c r="H2" s="68"/>
      <c r="I2" s="68"/>
      <c r="J2" s="12"/>
    </row>
    <row r="3" ht="17.25" customHeight="1" spans="1:10">
      <c r="A3" s="13" t="str">
        <f>"单位名称："&amp;"昆明市五华区文泽小学"</f>
        <v>单位名称：昆明市五华区文泽小学</v>
      </c>
    </row>
    <row r="4" ht="44.25" customHeight="1" spans="1:10">
      <c r="A4" s="69" t="s">
        <v>375</v>
      </c>
      <c r="B4" s="69" t="s">
        <v>253</v>
      </c>
      <c r="C4" s="69" t="s">
        <v>254</v>
      </c>
      <c r="D4" s="69" t="s">
        <v>255</v>
      </c>
      <c r="E4" s="69" t="s">
        <v>256</v>
      </c>
      <c r="F4" s="70" t="s">
        <v>257</v>
      </c>
      <c r="G4" s="69" t="s">
        <v>258</v>
      </c>
      <c r="H4" s="70" t="s">
        <v>259</v>
      </c>
      <c r="I4" s="70" t="s">
        <v>260</v>
      </c>
      <c r="J4" s="69" t="s">
        <v>261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31"/>
      <c r="B6" s="71"/>
      <c r="C6" s="71"/>
      <c r="D6" s="71"/>
      <c r="E6" s="58"/>
      <c r="F6" s="72"/>
      <c r="G6" s="58"/>
      <c r="H6" s="72"/>
      <c r="I6" s="72"/>
      <c r="J6" s="58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397</v>
      </c>
    </row>
    <row r="9" customHeight="1" spans="1:10">
      <c r="B9" s="40"/>
      <c r="C9" s="40"/>
      <c r="D9" s="40"/>
    </row>
  </sheetData>
  <mergeCells count="3">
    <mergeCell ref="A2:J2"/>
    <mergeCell ref="A3:H3"/>
    <mergeCell ref="B9:D9"/>
  </mergeCells>
  <printOptions horizontalCentered="1"/>
  <pageMargins left="0.959027777777778" right="0.959027777777778" top="0.71875" bottom="0.71875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topLeftCell="B1" workbookViewId="0">
      <selection activeCell="B9" sqref="B9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1" t="s">
        <v>399</v>
      </c>
      <c r="B1" s="42"/>
      <c r="C1" s="42"/>
      <c r="D1" s="43"/>
      <c r="E1" s="43"/>
      <c r="F1" s="43"/>
      <c r="G1" s="42"/>
      <c r="H1" s="42"/>
      <c r="I1" s="43"/>
    </row>
    <row r="2" ht="41.25" customHeight="1" spans="1:9">
      <c r="A2" s="44" t="str">
        <f>"2026"&amp;"年新增资产配置预算表"</f>
        <v>2026年新增资产配置预算表</v>
      </c>
      <c r="B2" s="45"/>
      <c r="C2" s="45"/>
      <c r="D2" s="46"/>
      <c r="E2" s="46"/>
      <c r="F2" s="46"/>
      <c r="G2" s="45"/>
      <c r="H2" s="45"/>
      <c r="I2" s="46"/>
    </row>
    <row r="3" customHeight="1" spans="1:9">
      <c r="A3" s="47" t="str">
        <f>"单位名称："&amp;"昆明市五华区文泽小学"</f>
        <v>单位名称：昆明市五华区文泽小学</v>
      </c>
      <c r="B3" s="48"/>
      <c r="C3" s="48"/>
      <c r="D3" s="49"/>
      <c r="F3" s="46"/>
      <c r="G3" s="45"/>
      <c r="H3" s="45"/>
      <c r="I3" s="50" t="s">
        <v>1</v>
      </c>
    </row>
    <row r="4" ht="28.5" customHeight="1" spans="1:9">
      <c r="A4" s="51" t="s">
        <v>175</v>
      </c>
      <c r="B4" s="52" t="s">
        <v>176</v>
      </c>
      <c r="C4" s="53" t="s">
        <v>400</v>
      </c>
      <c r="D4" s="51" t="s">
        <v>401</v>
      </c>
      <c r="E4" s="51" t="s">
        <v>402</v>
      </c>
      <c r="F4" s="51" t="s">
        <v>403</v>
      </c>
      <c r="G4" s="52" t="s">
        <v>404</v>
      </c>
      <c r="H4" s="30"/>
      <c r="I4" s="51"/>
    </row>
    <row r="5" ht="21" customHeight="1" spans="1:9">
      <c r="A5" s="53"/>
      <c r="B5" s="54"/>
      <c r="C5" s="54"/>
      <c r="D5" s="55"/>
      <c r="E5" s="54"/>
      <c r="F5" s="54"/>
      <c r="G5" s="52" t="s">
        <v>358</v>
      </c>
      <c r="H5" s="52" t="s">
        <v>405</v>
      </c>
      <c r="I5" s="52" t="s">
        <v>406</v>
      </c>
    </row>
    <row r="6" ht="17.25" customHeight="1" spans="1:9">
      <c r="A6" s="56" t="s">
        <v>82</v>
      </c>
      <c r="B6" s="57" t="s">
        <v>83</v>
      </c>
      <c r="C6" s="56" t="s">
        <v>84</v>
      </c>
      <c r="D6" s="58" t="s">
        <v>85</v>
      </c>
      <c r="E6" s="56" t="s">
        <v>86</v>
      </c>
      <c r="F6" s="57" t="s">
        <v>87</v>
      </c>
      <c r="G6" s="59" t="s">
        <v>88</v>
      </c>
      <c r="H6" s="58" t="s">
        <v>89</v>
      </c>
      <c r="I6" s="58">
        <v>9</v>
      </c>
    </row>
    <row r="7" ht="19.5" customHeight="1" spans="1:9">
      <c r="A7" s="60"/>
      <c r="B7" s="35"/>
      <c r="C7" s="35"/>
      <c r="D7" s="31"/>
      <c r="E7" s="32"/>
      <c r="F7" s="59"/>
      <c r="G7" s="61"/>
      <c r="H7" s="62"/>
      <c r="I7" s="62"/>
    </row>
    <row r="8" ht="19.5" customHeight="1" spans="1:9">
      <c r="A8" s="63" t="s">
        <v>55</v>
      </c>
      <c r="B8" s="64"/>
      <c r="C8" s="64"/>
      <c r="D8" s="65"/>
      <c r="E8" s="66"/>
      <c r="F8" s="66"/>
      <c r="G8" s="61"/>
      <c r="H8" s="62"/>
      <c r="I8" s="62"/>
    </row>
    <row r="9" customHeight="1" spans="1:9">
      <c r="B9" t="s">
        <v>407</v>
      </c>
    </row>
    <row r="10" customHeight="1" spans="1:9">
      <c r="B10" s="40"/>
      <c r="C10" s="40"/>
      <c r="D10" s="40"/>
    </row>
  </sheetData>
  <mergeCells count="12">
    <mergeCell ref="A1:I1"/>
    <mergeCell ref="A2:I2"/>
    <mergeCell ref="A3:C3"/>
    <mergeCell ref="G4:I4"/>
    <mergeCell ref="A8:F8"/>
    <mergeCell ref="B10:D10"/>
    <mergeCell ref="A4:A5"/>
    <mergeCell ref="B4:B5"/>
    <mergeCell ref="C4:C5"/>
    <mergeCell ref="D4:D5"/>
    <mergeCell ref="E4:E5"/>
    <mergeCell ref="F4:F5"/>
  </mergeCells>
  <pageMargins left="0.669444444444445" right="0.669444444444445" top="0.71875" bottom="0.71875" header="0.279166666666667" footer="0.279166666666667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workbookViewId="0">
      <selection activeCell="A16" sqref="A16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408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"单位名称："&amp;"昆明市五华区文泽小学"</f>
        <v>单位名称：昆明市五华区文泽小学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230</v>
      </c>
      <c r="B4" s="17" t="s">
        <v>178</v>
      </c>
      <c r="C4" s="17" t="s">
        <v>231</v>
      </c>
      <c r="D4" s="18" t="s">
        <v>179</v>
      </c>
      <c r="E4" s="18" t="s">
        <v>180</v>
      </c>
      <c r="F4" s="18" t="s">
        <v>232</v>
      </c>
      <c r="G4" s="18" t="s">
        <v>233</v>
      </c>
      <c r="H4" s="19" t="s">
        <v>55</v>
      </c>
      <c r="I4" s="20" t="s">
        <v>409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165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410</v>
      </c>
    </row>
    <row r="13" customHeight="1" spans="1:11">
      <c r="B13" s="40"/>
      <c r="C13" s="40"/>
      <c r="D13" s="40"/>
    </row>
  </sheetData>
  <mergeCells count="16">
    <mergeCell ref="A2:K2"/>
    <mergeCell ref="A3:G3"/>
    <mergeCell ref="I4:K4"/>
    <mergeCell ref="A10:G10"/>
    <mergeCell ref="B13:D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showGridLines="0" showZeros="0" workbookViewId="0">
      <selection activeCell="A7" sqref="$A7:$XFD7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411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"单位名称："&amp;"昆明市五华区文泽小学"</f>
        <v>单位名称：昆明市五华区文泽小学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231</v>
      </c>
      <c r="B4" s="5" t="s">
        <v>230</v>
      </c>
      <c r="C4" s="5" t="s">
        <v>178</v>
      </c>
      <c r="D4" s="5" t="s">
        <v>412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413</v>
      </c>
      <c r="F5" s="5" t="s">
        <v>414</v>
      </c>
      <c r="G5" s="5" t="s">
        <v>415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 t="s">
        <v>416</v>
      </c>
      <c r="C7" s="7" t="s">
        <v>238</v>
      </c>
      <c r="D7" s="7" t="s">
        <v>417</v>
      </c>
      <c r="E7" s="8">
        <v>105523.2</v>
      </c>
      <c r="F7" s="8"/>
      <c r="G7" s="8"/>
    </row>
    <row r="8" ht="22.5" customHeight="1" spans="1:7">
      <c r="A8" s="7" t="s">
        <v>70</v>
      </c>
      <c r="B8" s="7" t="s">
        <v>416</v>
      </c>
      <c r="C8" s="7" t="s">
        <v>246</v>
      </c>
      <c r="D8" s="7" t="s">
        <v>417</v>
      </c>
      <c r="E8" s="8">
        <v>1792</v>
      </c>
      <c r="F8" s="8"/>
      <c r="G8" s="8"/>
    </row>
    <row r="9" ht="22.5" customHeight="1" spans="1:7">
      <c r="A9" s="9" t="s">
        <v>55</v>
      </c>
      <c r="B9" s="9"/>
      <c r="C9" s="9"/>
      <c r="D9" s="9"/>
      <c r="E9" s="8">
        <v>107315.2</v>
      </c>
      <c r="F9" s="8"/>
      <c r="G9" s="8"/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88888888888889" right="0.188888888888889" top="0.188888888888889" bottom="0.2" header="0.188888888888889" footer="0.18888888888888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50" t="s">
        <v>52</v>
      </c>
    </row>
    <row r="2" ht="41.25" customHeight="1" spans="1:19">
      <c r="A2" s="44" t="str">
        <f>"2026"&amp;"年部门收入预算表"</f>
        <v>2026年部门收入预算表</v>
      </c>
    </row>
    <row r="3" ht="17.25" customHeight="1" spans="1:19">
      <c r="A3" s="47" t="str">
        <f>"单位名称："&amp;"昆明市五华区文泽小学"</f>
        <v>单位名称：昆明市五华区文泽小学</v>
      </c>
      <c r="S3" s="49" t="s">
        <v>1</v>
      </c>
    </row>
    <row r="4" ht="21.75" customHeight="1" spans="1:19">
      <c r="A4" s="184" t="s">
        <v>53</v>
      </c>
      <c r="B4" s="185" t="s">
        <v>54</v>
      </c>
      <c r="C4" s="185" t="s">
        <v>55</v>
      </c>
      <c r="D4" s="186" t="s">
        <v>56</v>
      </c>
      <c r="E4" s="186"/>
      <c r="F4" s="186"/>
      <c r="G4" s="186"/>
      <c r="H4" s="186"/>
      <c r="I4" s="133"/>
      <c r="J4" s="186"/>
      <c r="K4" s="186"/>
      <c r="L4" s="186"/>
      <c r="M4" s="186"/>
      <c r="N4" s="187"/>
      <c r="O4" s="186" t="s">
        <v>45</v>
      </c>
      <c r="P4" s="186"/>
      <c r="Q4" s="186"/>
      <c r="R4" s="186"/>
      <c r="S4" s="187"/>
    </row>
    <row r="5" ht="27" customHeight="1" spans="1:19">
      <c r="A5" s="188"/>
      <c r="B5" s="189"/>
      <c r="C5" s="189"/>
      <c r="D5" s="189" t="s">
        <v>57</v>
      </c>
      <c r="E5" s="189" t="s">
        <v>58</v>
      </c>
      <c r="F5" s="189" t="s">
        <v>59</v>
      </c>
      <c r="G5" s="189" t="s">
        <v>60</v>
      </c>
      <c r="H5" s="189" t="s">
        <v>61</v>
      </c>
      <c r="I5" s="190" t="s">
        <v>62</v>
      </c>
      <c r="J5" s="191"/>
      <c r="K5" s="191"/>
      <c r="L5" s="191"/>
      <c r="M5" s="191"/>
      <c r="N5" s="192"/>
      <c r="O5" s="189" t="s">
        <v>57</v>
      </c>
      <c r="P5" s="189" t="s">
        <v>58</v>
      </c>
      <c r="Q5" s="189" t="s">
        <v>59</v>
      </c>
      <c r="R5" s="189" t="s">
        <v>60</v>
      </c>
      <c r="S5" s="189" t="s">
        <v>63</v>
      </c>
    </row>
    <row r="6" ht="30" customHeight="1" spans="1:19">
      <c r="A6" s="193"/>
      <c r="B6" s="111"/>
      <c r="C6" s="117"/>
      <c r="D6" s="117"/>
      <c r="E6" s="117"/>
      <c r="F6" s="117"/>
      <c r="G6" s="117"/>
      <c r="H6" s="117"/>
      <c r="I6" s="72" t="s">
        <v>57</v>
      </c>
      <c r="J6" s="192" t="s">
        <v>64</v>
      </c>
      <c r="K6" s="192" t="s">
        <v>65</v>
      </c>
      <c r="L6" s="192" t="s">
        <v>66</v>
      </c>
      <c r="M6" s="192" t="s">
        <v>67</v>
      </c>
      <c r="N6" s="192" t="s">
        <v>68</v>
      </c>
      <c r="O6" s="194"/>
      <c r="P6" s="194"/>
      <c r="Q6" s="194"/>
      <c r="R6" s="194"/>
      <c r="S6" s="117"/>
    </row>
    <row r="7" ht="15" customHeight="1" spans="1:19">
      <c r="A7" s="195">
        <v>1</v>
      </c>
      <c r="B7" s="195">
        <v>2</v>
      </c>
      <c r="C7" s="195">
        <v>3</v>
      </c>
      <c r="D7" s="195">
        <v>4</v>
      </c>
      <c r="E7" s="195">
        <v>5</v>
      </c>
      <c r="F7" s="195">
        <v>6</v>
      </c>
      <c r="G7" s="195">
        <v>7</v>
      </c>
      <c r="H7" s="195">
        <v>8</v>
      </c>
      <c r="I7" s="72">
        <v>9</v>
      </c>
      <c r="J7" s="195">
        <v>10</v>
      </c>
      <c r="K7" s="195">
        <v>11</v>
      </c>
      <c r="L7" s="195">
        <v>12</v>
      </c>
      <c r="M7" s="195">
        <v>13</v>
      </c>
      <c r="N7" s="195">
        <v>14</v>
      </c>
      <c r="O7" s="195">
        <v>15</v>
      </c>
      <c r="P7" s="195">
        <v>16</v>
      </c>
      <c r="Q7" s="195">
        <v>17</v>
      </c>
      <c r="R7" s="195">
        <v>18</v>
      </c>
      <c r="S7" s="195">
        <v>19</v>
      </c>
    </row>
    <row r="8" ht="18" customHeight="1" spans="1:19">
      <c r="A8" s="32" t="s">
        <v>69</v>
      </c>
      <c r="B8" s="32" t="s">
        <v>70</v>
      </c>
      <c r="C8" s="84">
        <v>7313657.2</v>
      </c>
      <c r="D8" s="84">
        <v>7313657.2</v>
      </c>
      <c r="E8" s="84">
        <v>6343657.2</v>
      </c>
      <c r="F8" s="84"/>
      <c r="G8" s="84"/>
      <c r="H8" s="84"/>
      <c r="I8" s="84">
        <v>970000</v>
      </c>
      <c r="J8" s="84"/>
      <c r="K8" s="84"/>
      <c r="L8" s="84"/>
      <c r="M8" s="84"/>
      <c r="N8" s="84">
        <v>970000</v>
      </c>
      <c r="O8" s="84"/>
      <c r="P8" s="84"/>
      <c r="Q8" s="84"/>
      <c r="R8" s="84"/>
      <c r="S8" s="84"/>
    </row>
    <row r="9" ht="18" customHeight="1" spans="1:19">
      <c r="A9" s="53" t="s">
        <v>55</v>
      </c>
      <c r="B9" s="196"/>
      <c r="C9" s="84">
        <v>7313657.2</v>
      </c>
      <c r="D9" s="84">
        <v>7313657.2</v>
      </c>
      <c r="E9" s="84">
        <v>6343657.2</v>
      </c>
      <c r="F9" s="84"/>
      <c r="G9" s="84"/>
      <c r="H9" s="84"/>
      <c r="I9" s="84">
        <v>970000</v>
      </c>
      <c r="J9" s="84"/>
      <c r="K9" s="84"/>
      <c r="L9" s="84"/>
      <c r="M9" s="84"/>
      <c r="N9" s="84">
        <v>970000</v>
      </c>
      <c r="O9" s="84"/>
      <c r="P9" s="84"/>
      <c r="Q9" s="84"/>
      <c r="R9" s="84"/>
      <c r="S9" s="84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topLeftCell="A5" workbookViewId="0">
      <selection activeCell="D18" sqref="D18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9" t="s">
        <v>71</v>
      </c>
    </row>
    <row r="2" ht="41.25" customHeight="1" spans="1:15">
      <c r="A2" s="44" t="str">
        <f>"2026"&amp;"年部门支出预算表"</f>
        <v>2026年部门支出预算表</v>
      </c>
    </row>
    <row r="3" ht="17.25" customHeight="1" spans="1:15">
      <c r="A3" s="47" t="str">
        <f>"单位名称："&amp;"昆明市五华区文泽小学"</f>
        <v>单位名称：昆明市五华区文泽小学</v>
      </c>
      <c r="O3" s="49" t="s">
        <v>1</v>
      </c>
    </row>
    <row r="4" ht="27" customHeight="1" spans="1:15">
      <c r="A4" s="170" t="s">
        <v>72</v>
      </c>
      <c r="B4" s="170" t="s">
        <v>73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74</v>
      </c>
      <c r="J4" s="171" t="s">
        <v>62</v>
      </c>
      <c r="K4" s="172"/>
      <c r="L4" s="172"/>
      <c r="M4" s="172"/>
      <c r="N4" s="175"/>
      <c r="O4" s="176"/>
    </row>
    <row r="5" ht="42" customHeight="1" spans="1:15">
      <c r="A5" s="177"/>
      <c r="B5" s="177"/>
      <c r="C5" s="178"/>
      <c r="D5" s="179" t="s">
        <v>57</v>
      </c>
      <c r="E5" s="179" t="s">
        <v>75</v>
      </c>
      <c r="F5" s="179" t="s">
        <v>76</v>
      </c>
      <c r="G5" s="178"/>
      <c r="H5" s="178"/>
      <c r="I5" s="180"/>
      <c r="J5" s="179" t="s">
        <v>57</v>
      </c>
      <c r="K5" s="164" t="s">
        <v>77</v>
      </c>
      <c r="L5" s="164" t="s">
        <v>78</v>
      </c>
      <c r="M5" s="164" t="s">
        <v>79</v>
      </c>
      <c r="N5" s="164" t="s">
        <v>80</v>
      </c>
      <c r="O5" s="164" t="s">
        <v>81</v>
      </c>
    </row>
    <row r="6" ht="18" customHeight="1" spans="1:15">
      <c r="A6" s="56" t="s">
        <v>82</v>
      </c>
      <c r="B6" s="56" t="s">
        <v>83</v>
      </c>
      <c r="C6" s="56" t="s">
        <v>84</v>
      </c>
      <c r="D6" s="59" t="s">
        <v>85</v>
      </c>
      <c r="E6" s="59" t="s">
        <v>86</v>
      </c>
      <c r="F6" s="59" t="s">
        <v>87</v>
      </c>
      <c r="G6" s="59" t="s">
        <v>88</v>
      </c>
      <c r="H6" s="59" t="s">
        <v>89</v>
      </c>
      <c r="I6" s="59" t="s">
        <v>90</v>
      </c>
      <c r="J6" s="59" t="s">
        <v>91</v>
      </c>
      <c r="K6" s="59" t="s">
        <v>92</v>
      </c>
      <c r="L6" s="59" t="s">
        <v>93</v>
      </c>
      <c r="M6" s="59" t="s">
        <v>94</v>
      </c>
      <c r="N6" s="56" t="s">
        <v>95</v>
      </c>
      <c r="O6" s="59" t="s">
        <v>96</v>
      </c>
    </row>
    <row r="7" ht="21" customHeight="1" spans="1:15">
      <c r="A7" s="60" t="s">
        <v>97</v>
      </c>
      <c r="B7" s="60" t="s">
        <v>98</v>
      </c>
      <c r="C7" s="84">
        <v>6440119.2</v>
      </c>
      <c r="D7" s="84">
        <v>5470119.2</v>
      </c>
      <c r="E7" s="84">
        <v>5362804</v>
      </c>
      <c r="F7" s="84">
        <v>107315.2</v>
      </c>
      <c r="G7" s="84"/>
      <c r="H7" s="84"/>
      <c r="I7" s="84"/>
      <c r="J7" s="84">
        <v>970000</v>
      </c>
      <c r="K7" s="84"/>
      <c r="L7" s="84"/>
      <c r="M7" s="84"/>
      <c r="N7" s="84"/>
      <c r="O7" s="84">
        <v>970000</v>
      </c>
    </row>
    <row r="8" ht="21" customHeight="1" spans="1:15">
      <c r="A8" s="181" t="s">
        <v>99</v>
      </c>
      <c r="B8" s="181" t="s">
        <v>100</v>
      </c>
      <c r="C8" s="84">
        <v>6438327.2</v>
      </c>
      <c r="D8" s="84">
        <v>5468327.2</v>
      </c>
      <c r="E8" s="84">
        <v>5362804</v>
      </c>
      <c r="F8" s="84">
        <v>105523.2</v>
      </c>
      <c r="G8" s="84"/>
      <c r="H8" s="84"/>
      <c r="I8" s="84"/>
      <c r="J8" s="84">
        <v>970000</v>
      </c>
      <c r="K8" s="84"/>
      <c r="L8" s="84"/>
      <c r="M8" s="84"/>
      <c r="N8" s="84"/>
      <c r="O8" s="84">
        <v>970000</v>
      </c>
    </row>
    <row r="9" ht="21" customHeight="1" spans="1:15">
      <c r="A9" s="182" t="s">
        <v>101</v>
      </c>
      <c r="B9" s="182" t="s">
        <v>102</v>
      </c>
      <c r="C9" s="84">
        <v>6438327.2</v>
      </c>
      <c r="D9" s="84">
        <v>5468327.2</v>
      </c>
      <c r="E9" s="84">
        <v>5362804</v>
      </c>
      <c r="F9" s="84">
        <v>105523.2</v>
      </c>
      <c r="G9" s="84"/>
      <c r="H9" s="84"/>
      <c r="I9" s="84"/>
      <c r="J9" s="84">
        <v>970000</v>
      </c>
      <c r="K9" s="84"/>
      <c r="L9" s="84"/>
      <c r="M9" s="84"/>
      <c r="N9" s="84"/>
      <c r="O9" s="84">
        <v>970000</v>
      </c>
    </row>
    <row r="10" ht="21" customHeight="1" spans="1:15">
      <c r="A10" s="181" t="s">
        <v>103</v>
      </c>
      <c r="B10" s="181" t="s">
        <v>104</v>
      </c>
      <c r="C10" s="84">
        <v>1792</v>
      </c>
      <c r="D10" s="84">
        <v>1792</v>
      </c>
      <c r="E10" s="84"/>
      <c r="F10" s="84">
        <v>1792</v>
      </c>
      <c r="G10" s="84"/>
      <c r="H10" s="84"/>
      <c r="I10" s="84"/>
      <c r="J10" s="84"/>
      <c r="K10" s="84"/>
      <c r="L10" s="84"/>
      <c r="M10" s="84"/>
      <c r="N10" s="84"/>
      <c r="O10" s="84"/>
    </row>
    <row r="11" ht="21" customHeight="1" spans="1:15">
      <c r="A11" s="182" t="s">
        <v>105</v>
      </c>
      <c r="B11" s="182" t="s">
        <v>106</v>
      </c>
      <c r="C11" s="84">
        <v>1792</v>
      </c>
      <c r="D11" s="84">
        <v>1792</v>
      </c>
      <c r="E11" s="84"/>
      <c r="F11" s="84">
        <v>1792</v>
      </c>
      <c r="G11" s="84"/>
      <c r="H11" s="84"/>
      <c r="I11" s="84"/>
      <c r="J11" s="84"/>
      <c r="K11" s="84"/>
      <c r="L11" s="84"/>
      <c r="M11" s="84"/>
      <c r="N11" s="84"/>
      <c r="O11" s="84"/>
    </row>
    <row r="12" ht="21" customHeight="1" spans="1:15">
      <c r="A12" s="60" t="s">
        <v>107</v>
      </c>
      <c r="B12" s="60" t="s">
        <v>108</v>
      </c>
      <c r="C12" s="84">
        <v>318041</v>
      </c>
      <c r="D12" s="84">
        <v>318041</v>
      </c>
      <c r="E12" s="84">
        <v>318041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ht="21" customHeight="1" spans="1:15">
      <c r="A13" s="181" t="s">
        <v>109</v>
      </c>
      <c r="B13" s="181" t="s">
        <v>110</v>
      </c>
      <c r="C13" s="84">
        <v>318041</v>
      </c>
      <c r="D13" s="84">
        <v>318041</v>
      </c>
      <c r="E13" s="84">
        <v>318041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</row>
    <row r="14" ht="21" customHeight="1" spans="1:15">
      <c r="A14" s="182" t="s">
        <v>111</v>
      </c>
      <c r="B14" s="182" t="s">
        <v>112</v>
      </c>
      <c r="C14" s="84">
        <v>318041</v>
      </c>
      <c r="D14" s="84">
        <v>318041</v>
      </c>
      <c r="E14" s="84">
        <v>318041</v>
      </c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ht="21" customHeight="1" spans="1:15">
      <c r="A15" s="60" t="s">
        <v>113</v>
      </c>
      <c r="B15" s="60" t="s">
        <v>114</v>
      </c>
      <c r="C15" s="84">
        <v>247001</v>
      </c>
      <c r="D15" s="84">
        <v>247001</v>
      </c>
      <c r="E15" s="84">
        <v>247001</v>
      </c>
      <c r="F15" s="84"/>
      <c r="G15" s="84"/>
      <c r="H15" s="84"/>
      <c r="I15" s="84"/>
      <c r="J15" s="84"/>
      <c r="K15" s="84"/>
      <c r="L15" s="84"/>
      <c r="M15" s="84"/>
      <c r="N15" s="84"/>
      <c r="O15" s="84"/>
    </row>
    <row r="16" ht="21" customHeight="1" spans="1:15">
      <c r="A16" s="181" t="s">
        <v>115</v>
      </c>
      <c r="B16" s="181" t="s">
        <v>116</v>
      </c>
      <c r="C16" s="84">
        <v>247001</v>
      </c>
      <c r="D16" s="84">
        <v>247001</v>
      </c>
      <c r="E16" s="84">
        <v>247001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</row>
    <row r="17" ht="21" customHeight="1" spans="1:15">
      <c r="A17" s="182" t="s">
        <v>117</v>
      </c>
      <c r="B17" s="182" t="s">
        <v>118</v>
      </c>
      <c r="C17" s="84">
        <v>240866</v>
      </c>
      <c r="D17" s="84">
        <v>240866</v>
      </c>
      <c r="E17" s="84">
        <v>240866</v>
      </c>
      <c r="F17" s="84"/>
      <c r="G17" s="84"/>
      <c r="H17" s="84"/>
      <c r="I17" s="84"/>
      <c r="J17" s="84"/>
      <c r="K17" s="84"/>
      <c r="L17" s="84"/>
      <c r="M17" s="84"/>
      <c r="N17" s="84"/>
      <c r="O17" s="84"/>
    </row>
    <row r="18" ht="21" customHeight="1" spans="1:15">
      <c r="A18" s="182" t="s">
        <v>119</v>
      </c>
      <c r="B18" s="182" t="s">
        <v>120</v>
      </c>
      <c r="C18" s="84">
        <v>6135</v>
      </c>
      <c r="D18" s="84">
        <v>6135</v>
      </c>
      <c r="E18" s="84">
        <v>6135</v>
      </c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ht="21" customHeight="1" spans="1:15">
      <c r="A19" s="60" t="s">
        <v>121</v>
      </c>
      <c r="B19" s="60" t="s">
        <v>122</v>
      </c>
      <c r="C19" s="84">
        <v>308496</v>
      </c>
      <c r="D19" s="84">
        <v>308496</v>
      </c>
      <c r="E19" s="84">
        <v>308496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</row>
    <row r="20" ht="21" customHeight="1" spans="1:15">
      <c r="A20" s="181" t="s">
        <v>123</v>
      </c>
      <c r="B20" s="181" t="s">
        <v>124</v>
      </c>
      <c r="C20" s="84">
        <v>308496</v>
      </c>
      <c r="D20" s="84">
        <v>308496</v>
      </c>
      <c r="E20" s="84">
        <v>308496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</row>
    <row r="21" ht="21" customHeight="1" spans="1:15">
      <c r="A21" s="182" t="s">
        <v>125</v>
      </c>
      <c r="B21" s="182" t="s">
        <v>126</v>
      </c>
      <c r="C21" s="84">
        <v>308496</v>
      </c>
      <c r="D21" s="84">
        <v>308496</v>
      </c>
      <c r="E21" s="84">
        <v>308496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ht="21" customHeight="1" spans="1:15">
      <c r="A22" s="183" t="s">
        <v>55</v>
      </c>
      <c r="B22" s="39"/>
      <c r="C22" s="84">
        <v>7313657.2</v>
      </c>
      <c r="D22" s="84">
        <v>6343657.2</v>
      </c>
      <c r="E22" s="84">
        <v>6236342</v>
      </c>
      <c r="F22" s="84">
        <v>107315.2</v>
      </c>
      <c r="G22" s="84"/>
      <c r="H22" s="84"/>
      <c r="I22" s="84"/>
      <c r="J22" s="84">
        <v>970000</v>
      </c>
      <c r="K22" s="84"/>
      <c r="L22" s="84"/>
      <c r="M22" s="84"/>
      <c r="N22" s="84"/>
      <c r="O22" s="84">
        <v>970000</v>
      </c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2" workbookViewId="0">
      <selection activeCell="B34" sqref="B34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5"/>
      <c r="B1" s="49"/>
      <c r="C1" s="49"/>
      <c r="D1" s="49" t="s">
        <v>127</v>
      </c>
    </row>
    <row r="2" ht="41.25" customHeight="1" spans="1:4">
      <c r="A2" s="44" t="str">
        <f>"2026"&amp;"年部门财政拨款收支预算总表"</f>
        <v>2026年部门财政拨款收支预算总表</v>
      </c>
    </row>
    <row r="3" ht="17.25" customHeight="1" spans="1:4">
      <c r="A3" s="47" t="str">
        <f>"单位名称："&amp;"昆明市五华区文泽小学"</f>
        <v>单位名称：昆明市五华区文泽小学</v>
      </c>
      <c r="B3" s="163"/>
      <c r="D3" s="49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128</v>
      </c>
      <c r="B6" s="84">
        <v>6343657.2</v>
      </c>
      <c r="C6" s="166" t="s">
        <v>129</v>
      </c>
      <c r="D6" s="84">
        <v>6343657.2</v>
      </c>
    </row>
    <row r="7" ht="16.5" customHeight="1" spans="1:4">
      <c r="A7" s="166" t="s">
        <v>130</v>
      </c>
      <c r="B7" s="84">
        <v>6343657.2</v>
      </c>
      <c r="C7" s="166" t="s">
        <v>131</v>
      </c>
      <c r="D7" s="84"/>
    </row>
    <row r="8" ht="16.5" customHeight="1" spans="1:4">
      <c r="A8" s="166" t="s">
        <v>132</v>
      </c>
      <c r="B8" s="84"/>
      <c r="C8" s="166" t="s">
        <v>133</v>
      </c>
      <c r="D8" s="84"/>
    </row>
    <row r="9" ht="16.5" customHeight="1" spans="1:4">
      <c r="A9" s="166" t="s">
        <v>134</v>
      </c>
      <c r="B9" s="84"/>
      <c r="C9" s="166" t="s">
        <v>135</v>
      </c>
      <c r="D9" s="84"/>
    </row>
    <row r="10" ht="16.5" customHeight="1" spans="1:4">
      <c r="A10" s="166" t="s">
        <v>136</v>
      </c>
      <c r="B10" s="84"/>
      <c r="C10" s="166" t="s">
        <v>137</v>
      </c>
      <c r="D10" s="84"/>
    </row>
    <row r="11" ht="16.5" customHeight="1" spans="1:4">
      <c r="A11" s="166" t="s">
        <v>130</v>
      </c>
      <c r="B11" s="84"/>
      <c r="C11" s="166" t="s">
        <v>138</v>
      </c>
      <c r="D11" s="84"/>
    </row>
    <row r="12" ht="16.5" customHeight="1" spans="1:4">
      <c r="A12" s="151" t="s">
        <v>132</v>
      </c>
      <c r="B12" s="84"/>
      <c r="C12" s="71" t="s">
        <v>139</v>
      </c>
      <c r="D12" s="84"/>
    </row>
    <row r="13" ht="16.5" customHeight="1" spans="1:4">
      <c r="A13" s="151" t="s">
        <v>134</v>
      </c>
      <c r="B13" s="84"/>
      <c r="C13" s="71" t="s">
        <v>140</v>
      </c>
      <c r="D13" s="84"/>
    </row>
    <row r="14" ht="16.5" customHeight="1" spans="1:4">
      <c r="A14" s="167"/>
      <c r="B14" s="84"/>
      <c r="C14" s="71" t="s">
        <v>141</v>
      </c>
      <c r="D14" s="84"/>
    </row>
    <row r="15" ht="16.5" customHeight="1" spans="1:4">
      <c r="A15" s="167"/>
      <c r="B15" s="84"/>
      <c r="C15" s="71" t="s">
        <v>142</v>
      </c>
      <c r="D15" s="84"/>
    </row>
    <row r="16" ht="16.5" customHeight="1" spans="1:4">
      <c r="A16" s="167"/>
      <c r="B16" s="84"/>
      <c r="C16" s="71" t="s">
        <v>143</v>
      </c>
      <c r="D16" s="84"/>
    </row>
    <row r="17" ht="16.5" customHeight="1" spans="1:4">
      <c r="A17" s="167"/>
      <c r="B17" s="84"/>
      <c r="C17" s="71" t="s">
        <v>144</v>
      </c>
      <c r="D17" s="84"/>
    </row>
    <row r="18" ht="16.5" customHeight="1" spans="1:4">
      <c r="A18" s="167"/>
      <c r="B18" s="84"/>
      <c r="C18" s="71" t="s">
        <v>145</v>
      </c>
      <c r="D18" s="84"/>
    </row>
    <row r="19" ht="16.5" customHeight="1" spans="1:4">
      <c r="A19" s="167"/>
      <c r="B19" s="84"/>
      <c r="C19" s="71" t="s">
        <v>146</v>
      </c>
      <c r="D19" s="84"/>
    </row>
    <row r="20" ht="16.5" customHeight="1" spans="1:4">
      <c r="A20" s="167"/>
      <c r="B20" s="84"/>
      <c r="C20" s="71" t="s">
        <v>147</v>
      </c>
      <c r="D20" s="84"/>
    </row>
    <row r="21" ht="16.5" customHeight="1" spans="1:4">
      <c r="A21" s="167"/>
      <c r="B21" s="84"/>
      <c r="C21" s="71" t="s">
        <v>148</v>
      </c>
      <c r="D21" s="84"/>
    </row>
    <row r="22" ht="16.5" customHeight="1" spans="1:4">
      <c r="A22" s="167"/>
      <c r="B22" s="84"/>
      <c r="C22" s="71" t="s">
        <v>149</v>
      </c>
      <c r="D22" s="84"/>
    </row>
    <row r="23" ht="16.5" customHeight="1" spans="1:4">
      <c r="A23" s="167"/>
      <c r="B23" s="84"/>
      <c r="C23" s="71" t="s">
        <v>150</v>
      </c>
      <c r="D23" s="84"/>
    </row>
    <row r="24" ht="16.5" customHeight="1" spans="1:4">
      <c r="A24" s="167"/>
      <c r="B24" s="84"/>
      <c r="C24" s="71" t="s">
        <v>151</v>
      </c>
      <c r="D24" s="84"/>
    </row>
    <row r="25" ht="16.5" customHeight="1" spans="1:4">
      <c r="A25" s="167"/>
      <c r="B25" s="84"/>
      <c r="C25" s="71" t="s">
        <v>152</v>
      </c>
      <c r="D25" s="84"/>
    </row>
    <row r="26" ht="16.5" customHeight="1" spans="1:4">
      <c r="A26" s="167"/>
      <c r="B26" s="84"/>
      <c r="C26" s="71" t="s">
        <v>153</v>
      </c>
      <c r="D26" s="84"/>
    </row>
    <row r="27" ht="16.5" customHeight="1" spans="1:4">
      <c r="A27" s="167"/>
      <c r="B27" s="84"/>
      <c r="C27" s="71" t="s">
        <v>154</v>
      </c>
      <c r="D27" s="84"/>
    </row>
    <row r="28" ht="16.5" customHeight="1" spans="1:4">
      <c r="A28" s="167"/>
      <c r="B28" s="84"/>
      <c r="C28" s="71" t="s">
        <v>155</v>
      </c>
      <c r="D28" s="84"/>
    </row>
    <row r="29" ht="16.5" customHeight="1" spans="1:4">
      <c r="A29" s="167"/>
      <c r="B29" s="84"/>
      <c r="C29" s="71" t="s">
        <v>156</v>
      </c>
      <c r="D29" s="84"/>
    </row>
    <row r="30" ht="16.5" customHeight="1" spans="1:4">
      <c r="A30" s="167"/>
      <c r="B30" s="84"/>
      <c r="C30" s="71" t="s">
        <v>157</v>
      </c>
      <c r="D30" s="84"/>
    </row>
    <row r="31" ht="16.5" customHeight="1" spans="1:4">
      <c r="A31" s="167"/>
      <c r="B31" s="84"/>
      <c r="C31" s="151" t="s">
        <v>158</v>
      </c>
      <c r="D31" s="84"/>
    </row>
    <row r="32" ht="16.5" customHeight="1" spans="1:4">
      <c r="A32" s="167"/>
      <c r="B32" s="84"/>
      <c r="C32" s="151" t="s">
        <v>159</v>
      </c>
      <c r="D32" s="84"/>
    </row>
    <row r="33" ht="16.5" customHeight="1" spans="1:4">
      <c r="A33" s="167"/>
      <c r="B33" s="84"/>
      <c r="C33" s="31" t="s">
        <v>160</v>
      </c>
      <c r="D33" s="84"/>
    </row>
    <row r="34" ht="15" customHeight="1" spans="1:4">
      <c r="A34" s="168" t="s">
        <v>50</v>
      </c>
      <c r="B34" s="169">
        <v>6343657.2</v>
      </c>
      <c r="C34" s="168" t="s">
        <v>51</v>
      </c>
      <c r="D34" s="169">
        <v>6343657.2</v>
      </c>
    </row>
  </sheetData>
  <mergeCells count="4">
    <mergeCell ref="A2:D2"/>
    <mergeCell ref="A3:B3"/>
    <mergeCell ref="A4:B4"/>
    <mergeCell ref="C4:D4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7"/>
      <c r="F1" s="73"/>
      <c r="G1" s="138" t="s">
        <v>161</v>
      </c>
    </row>
    <row r="2" ht="41.25" customHeight="1" spans="1:7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13" t="str">
        <f>"单位名称："&amp;"昆明市五华区文泽小学"</f>
        <v>单位名称：昆明市五华区文泽小学</v>
      </c>
      <c r="F3" s="122"/>
      <c r="G3" s="138" t="s">
        <v>1</v>
      </c>
    </row>
    <row r="4" ht="20.25" customHeight="1" spans="1:7">
      <c r="A4" s="158" t="s">
        <v>162</v>
      </c>
      <c r="B4" s="159"/>
      <c r="C4" s="126" t="s">
        <v>55</v>
      </c>
      <c r="D4" s="146" t="s">
        <v>75</v>
      </c>
      <c r="E4" s="21"/>
      <c r="F4" s="22"/>
      <c r="G4" s="140" t="s">
        <v>76</v>
      </c>
    </row>
    <row r="5" ht="20.25" customHeight="1" spans="1:7">
      <c r="A5" s="160" t="s">
        <v>72</v>
      </c>
      <c r="B5" s="160" t="s">
        <v>73</v>
      </c>
      <c r="C5" s="28"/>
      <c r="D5" s="132" t="s">
        <v>57</v>
      </c>
      <c r="E5" s="132" t="s">
        <v>163</v>
      </c>
      <c r="F5" s="132" t="s">
        <v>164</v>
      </c>
      <c r="G5" s="142"/>
    </row>
    <row r="6" ht="15" customHeight="1" spans="1:7">
      <c r="A6" s="63" t="s">
        <v>82</v>
      </c>
      <c r="B6" s="63" t="s">
        <v>83</v>
      </c>
      <c r="C6" s="63" t="s">
        <v>84</v>
      </c>
      <c r="D6" s="63" t="s">
        <v>85</v>
      </c>
      <c r="E6" s="63" t="s">
        <v>86</v>
      </c>
      <c r="F6" s="63" t="s">
        <v>87</v>
      </c>
      <c r="G6" s="63" t="s">
        <v>88</v>
      </c>
    </row>
    <row r="7" ht="18" customHeight="1" spans="1:7">
      <c r="A7" s="31" t="s">
        <v>97</v>
      </c>
      <c r="B7" s="31" t="s">
        <v>98</v>
      </c>
      <c r="C7" s="84">
        <v>5470119.2</v>
      </c>
      <c r="D7" s="84">
        <v>5362804</v>
      </c>
      <c r="E7" s="84">
        <v>5288744</v>
      </c>
      <c r="F7" s="84">
        <v>74060</v>
      </c>
      <c r="G7" s="84">
        <v>107315.2</v>
      </c>
    </row>
    <row r="8" ht="18" customHeight="1" spans="1:7">
      <c r="A8" s="136" t="s">
        <v>99</v>
      </c>
      <c r="B8" s="136" t="s">
        <v>100</v>
      </c>
      <c r="C8" s="84">
        <v>5468327.2</v>
      </c>
      <c r="D8" s="84">
        <v>5362804</v>
      </c>
      <c r="E8" s="84">
        <v>5288744</v>
      </c>
      <c r="F8" s="84">
        <v>74060</v>
      </c>
      <c r="G8" s="84">
        <v>105523.2</v>
      </c>
    </row>
    <row r="9" ht="18" customHeight="1" spans="1:7">
      <c r="A9" s="161" t="s">
        <v>101</v>
      </c>
      <c r="B9" s="161" t="s">
        <v>102</v>
      </c>
      <c r="C9" s="84">
        <v>5468327.2</v>
      </c>
      <c r="D9" s="84">
        <v>5362804</v>
      </c>
      <c r="E9" s="84">
        <v>5288744</v>
      </c>
      <c r="F9" s="84">
        <v>74060</v>
      </c>
      <c r="G9" s="84">
        <v>105523.2</v>
      </c>
    </row>
    <row r="10" ht="18" customHeight="1" spans="1:7">
      <c r="A10" s="136" t="s">
        <v>103</v>
      </c>
      <c r="B10" s="136" t="s">
        <v>104</v>
      </c>
      <c r="C10" s="84">
        <v>1792</v>
      </c>
      <c r="D10" s="84"/>
      <c r="E10" s="84"/>
      <c r="F10" s="84"/>
      <c r="G10" s="84">
        <v>1792</v>
      </c>
    </row>
    <row r="11" ht="18" customHeight="1" spans="1:7">
      <c r="A11" s="161" t="s">
        <v>105</v>
      </c>
      <c r="B11" s="161" t="s">
        <v>106</v>
      </c>
      <c r="C11" s="84">
        <v>1792</v>
      </c>
      <c r="D11" s="84"/>
      <c r="E11" s="84"/>
      <c r="F11" s="84"/>
      <c r="G11" s="84">
        <v>1792</v>
      </c>
    </row>
    <row r="12" ht="18" customHeight="1" spans="1:7">
      <c r="A12" s="31" t="s">
        <v>107</v>
      </c>
      <c r="B12" s="31" t="s">
        <v>108</v>
      </c>
      <c r="C12" s="84">
        <v>318041</v>
      </c>
      <c r="D12" s="84">
        <v>318041</v>
      </c>
      <c r="E12" s="84">
        <v>318041</v>
      </c>
      <c r="F12" s="84"/>
      <c r="G12" s="84"/>
    </row>
    <row r="13" ht="18" customHeight="1" spans="1:7">
      <c r="A13" s="136" t="s">
        <v>109</v>
      </c>
      <c r="B13" s="136" t="s">
        <v>110</v>
      </c>
      <c r="C13" s="84">
        <v>318041</v>
      </c>
      <c r="D13" s="84">
        <v>318041</v>
      </c>
      <c r="E13" s="84">
        <v>318041</v>
      </c>
      <c r="F13" s="84"/>
      <c r="G13" s="84"/>
    </row>
    <row r="14" ht="18" customHeight="1" spans="1:7">
      <c r="A14" s="161" t="s">
        <v>111</v>
      </c>
      <c r="B14" s="161" t="s">
        <v>112</v>
      </c>
      <c r="C14" s="84">
        <v>318041</v>
      </c>
      <c r="D14" s="84">
        <v>318041</v>
      </c>
      <c r="E14" s="84">
        <v>318041</v>
      </c>
      <c r="F14" s="84"/>
      <c r="G14" s="84"/>
    </row>
    <row r="15" ht="18" customHeight="1" spans="1:7">
      <c r="A15" s="31" t="s">
        <v>113</v>
      </c>
      <c r="B15" s="31" t="s">
        <v>114</v>
      </c>
      <c r="C15" s="84">
        <v>247001</v>
      </c>
      <c r="D15" s="84">
        <v>247001</v>
      </c>
      <c r="E15" s="84">
        <v>247001</v>
      </c>
      <c r="F15" s="84"/>
      <c r="G15" s="84"/>
    </row>
    <row r="16" ht="18" customHeight="1" spans="1:7">
      <c r="A16" s="136" t="s">
        <v>115</v>
      </c>
      <c r="B16" s="136" t="s">
        <v>116</v>
      </c>
      <c r="C16" s="84">
        <v>247001</v>
      </c>
      <c r="D16" s="84">
        <v>247001</v>
      </c>
      <c r="E16" s="84">
        <v>247001</v>
      </c>
      <c r="F16" s="84"/>
      <c r="G16" s="84"/>
    </row>
    <row r="17" ht="18" customHeight="1" spans="1:7">
      <c r="A17" s="161" t="s">
        <v>117</v>
      </c>
      <c r="B17" s="161" t="s">
        <v>118</v>
      </c>
      <c r="C17" s="84">
        <v>240866</v>
      </c>
      <c r="D17" s="84">
        <v>240866</v>
      </c>
      <c r="E17" s="84">
        <v>240866</v>
      </c>
      <c r="F17" s="84"/>
      <c r="G17" s="84"/>
    </row>
    <row r="18" ht="18" customHeight="1" spans="1:7">
      <c r="A18" s="161" t="s">
        <v>119</v>
      </c>
      <c r="B18" s="161" t="s">
        <v>120</v>
      </c>
      <c r="C18" s="84">
        <v>6135</v>
      </c>
      <c r="D18" s="84">
        <v>6135</v>
      </c>
      <c r="E18" s="84">
        <v>6135</v>
      </c>
      <c r="F18" s="84"/>
      <c r="G18" s="84"/>
    </row>
    <row r="19" ht="18" customHeight="1" spans="1:7">
      <c r="A19" s="31" t="s">
        <v>121</v>
      </c>
      <c r="B19" s="31" t="s">
        <v>122</v>
      </c>
      <c r="C19" s="84">
        <v>308496</v>
      </c>
      <c r="D19" s="84">
        <v>308496</v>
      </c>
      <c r="E19" s="84">
        <v>308496</v>
      </c>
      <c r="F19" s="84"/>
      <c r="G19" s="84"/>
    </row>
    <row r="20" ht="18" customHeight="1" spans="1:7">
      <c r="A20" s="136" t="s">
        <v>123</v>
      </c>
      <c r="B20" s="136" t="s">
        <v>124</v>
      </c>
      <c r="C20" s="84">
        <v>308496</v>
      </c>
      <c r="D20" s="84">
        <v>308496</v>
      </c>
      <c r="E20" s="84">
        <v>308496</v>
      </c>
      <c r="F20" s="84"/>
      <c r="G20" s="84"/>
    </row>
    <row r="21" ht="18" customHeight="1" spans="1:7">
      <c r="A21" s="161" t="s">
        <v>125</v>
      </c>
      <c r="B21" s="161" t="s">
        <v>126</v>
      </c>
      <c r="C21" s="84">
        <v>308496</v>
      </c>
      <c r="D21" s="84">
        <v>308496</v>
      </c>
      <c r="E21" s="84">
        <v>308496</v>
      </c>
      <c r="F21" s="84"/>
      <c r="G21" s="84"/>
    </row>
    <row r="22" ht="18" customHeight="1" spans="1:7">
      <c r="A22" s="83" t="s">
        <v>165</v>
      </c>
      <c r="B22" s="162" t="s">
        <v>165</v>
      </c>
      <c r="C22" s="84">
        <v>6343657.2</v>
      </c>
      <c r="D22" s="84">
        <v>6236342</v>
      </c>
      <c r="E22" s="84">
        <v>6162282</v>
      </c>
      <c r="F22" s="84">
        <v>74060</v>
      </c>
      <c r="G22" s="84">
        <v>107315.2</v>
      </c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6875" right="0.36875" top="0.559027777777778" bottom="0.559027777777778" header="0.479166666666667" footer="0.479166666666667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tabSelected="1" workbookViewId="0">
      <selection activeCell="B11" sqref="B11"/>
    </sheetView>
  </sheetViews>
  <sheetFormatPr defaultColWidth="10.4259259259259" defaultRowHeight="14.25" customHeight="1" outlineLevelCol="5"/>
  <cols>
    <col min="1" max="6" width="28.1388888888889" customWidth="1"/>
  </cols>
  <sheetData>
    <row r="1" customHeight="1" spans="1:6">
      <c r="A1" s="46"/>
      <c r="B1" s="46"/>
      <c r="C1" s="46"/>
      <c r="D1" s="46"/>
      <c r="E1" s="45"/>
      <c r="F1" s="154" t="s">
        <v>166</v>
      </c>
    </row>
    <row r="2" ht="41.25" customHeight="1" spans="1:6">
      <c r="A2" s="155" t="str">
        <f>"2026"&amp;"年一般公共预算“三公”经费支出预算表"</f>
        <v>2026年一般公共预算“三公”经费支出预算表</v>
      </c>
      <c r="B2" s="46"/>
      <c r="C2" s="46"/>
      <c r="D2" s="46"/>
      <c r="E2" s="45"/>
      <c r="F2" s="46"/>
    </row>
    <row r="3" customHeight="1" spans="1:6">
      <c r="A3" s="112" t="str">
        <f>"单位名称："&amp;"昆明市五华区文泽小学"</f>
        <v>单位名称：昆明市五华区文泽小学</v>
      </c>
      <c r="B3" s="156"/>
      <c r="D3" s="46"/>
      <c r="E3" s="45"/>
      <c r="F3" s="50" t="s">
        <v>1</v>
      </c>
    </row>
    <row r="4" ht="27" customHeight="1" spans="1:6">
      <c r="A4" s="51" t="s">
        <v>167</v>
      </c>
      <c r="B4" s="51" t="s">
        <v>168</v>
      </c>
      <c r="C4" s="53" t="s">
        <v>169</v>
      </c>
      <c r="D4" s="51"/>
      <c r="E4" s="52"/>
      <c r="F4" s="51" t="s">
        <v>170</v>
      </c>
    </row>
    <row r="5" ht="28.5" customHeight="1" spans="1:6">
      <c r="A5" s="157"/>
      <c r="B5" s="55"/>
      <c r="C5" s="52" t="s">
        <v>57</v>
      </c>
      <c r="D5" s="52" t="s">
        <v>171</v>
      </c>
      <c r="E5" s="52" t="s">
        <v>172</v>
      </c>
      <c r="F5" s="54"/>
    </row>
    <row r="6" ht="17.25" customHeight="1" spans="1:6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</row>
    <row r="7" ht="17.25" customHeight="1" spans="1:6">
      <c r="A7" s="84"/>
      <c r="B7" s="84"/>
      <c r="C7" s="84"/>
      <c r="D7" s="84"/>
      <c r="E7" s="84"/>
      <c r="F7" s="84"/>
    </row>
    <row r="8" customHeight="1" spans="1:6">
      <c r="A8" t="s">
        <v>173</v>
      </c>
    </row>
    <row r="9" customHeight="1" spans="1:6">
      <c r="A9" s="40"/>
      <c r="B9" s="40"/>
      <c r="C9" s="40"/>
    </row>
  </sheetData>
  <mergeCells count="7">
    <mergeCell ref="A2:F2"/>
    <mergeCell ref="A3:B3"/>
    <mergeCell ref="C4:E4"/>
    <mergeCell ref="A9:C9"/>
    <mergeCell ref="A4:A5"/>
    <mergeCell ref="B4:B5"/>
    <mergeCell ref="F4:F5"/>
  </mergeCells>
  <pageMargins left="0.669444444444445" right="0.669444444444445" top="0.71875" bottom="0.71875" header="0.279166666666667" footer="0.279166666666667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7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7"/>
      <c r="C1" s="143"/>
      <c r="E1" s="144"/>
      <c r="F1" s="144"/>
      <c r="G1" s="144"/>
      <c r="H1" s="144"/>
      <c r="I1" s="85"/>
      <c r="J1" s="85"/>
      <c r="K1" s="85"/>
      <c r="L1" s="85"/>
      <c r="M1" s="85"/>
      <c r="N1" s="85"/>
      <c r="R1" s="85"/>
      <c r="V1" s="143"/>
      <c r="X1" s="11" t="s">
        <v>174</v>
      </c>
    </row>
    <row r="2" ht="45.75" customHeight="1" spans="1:24">
      <c r="A2" s="68" t="str">
        <f>"2026"&amp;"年部门基本支出预算表"</f>
        <v>2026年部门基本支出预算表</v>
      </c>
      <c r="B2" s="12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2"/>
      <c r="P2" s="12"/>
      <c r="Q2" s="12"/>
      <c r="R2" s="68"/>
      <c r="S2" s="68"/>
      <c r="T2" s="68"/>
      <c r="U2" s="68"/>
      <c r="V2" s="68"/>
      <c r="W2" s="68"/>
      <c r="X2" s="68"/>
    </row>
    <row r="3" ht="18.75" customHeight="1" spans="1:24">
      <c r="A3" s="13" t="str">
        <f>"单位名称："&amp;"昆明市五华区文泽小学"</f>
        <v>单位名称：昆明市五华区文泽小学</v>
      </c>
      <c r="B3" s="14"/>
      <c r="C3" s="145"/>
      <c r="D3" s="145"/>
      <c r="E3" s="145"/>
      <c r="F3" s="145"/>
      <c r="G3" s="145"/>
      <c r="H3" s="145"/>
      <c r="I3" s="90"/>
      <c r="J3" s="90"/>
      <c r="K3" s="90"/>
      <c r="L3" s="90"/>
      <c r="M3" s="90"/>
      <c r="N3" s="90"/>
      <c r="O3" s="15"/>
      <c r="P3" s="15"/>
      <c r="Q3" s="15"/>
      <c r="R3" s="90"/>
      <c r="V3" s="143"/>
      <c r="X3" s="11" t="s">
        <v>1</v>
      </c>
    </row>
    <row r="4" ht="18" customHeight="1" spans="1:24">
      <c r="A4" s="17" t="s">
        <v>175</v>
      </c>
      <c r="B4" s="17" t="s">
        <v>176</v>
      </c>
      <c r="C4" s="17" t="s">
        <v>177</v>
      </c>
      <c r="D4" s="17" t="s">
        <v>178</v>
      </c>
      <c r="E4" s="17" t="s">
        <v>179</v>
      </c>
      <c r="F4" s="17" t="s">
        <v>180</v>
      </c>
      <c r="G4" s="17" t="s">
        <v>181</v>
      </c>
      <c r="H4" s="17" t="s">
        <v>182</v>
      </c>
      <c r="I4" s="146" t="s">
        <v>183</v>
      </c>
      <c r="J4" s="79" t="s">
        <v>183</v>
      </c>
      <c r="K4" s="79"/>
      <c r="L4" s="79"/>
      <c r="M4" s="79"/>
      <c r="N4" s="79"/>
      <c r="O4" s="21"/>
      <c r="P4" s="21"/>
      <c r="Q4" s="21"/>
      <c r="R4" s="95" t="s">
        <v>61</v>
      </c>
      <c r="S4" s="79" t="s">
        <v>62</v>
      </c>
      <c r="T4" s="79"/>
      <c r="U4" s="79"/>
      <c r="V4" s="79"/>
      <c r="W4" s="79"/>
      <c r="X4" s="80"/>
    </row>
    <row r="5" ht="18" customHeight="1" spans="1:24">
      <c r="A5" s="23"/>
      <c r="B5" s="25"/>
      <c r="C5" s="128"/>
      <c r="D5" s="23"/>
      <c r="E5" s="23"/>
      <c r="F5" s="23"/>
      <c r="G5" s="23"/>
      <c r="H5" s="23"/>
      <c r="I5" s="126" t="s">
        <v>184</v>
      </c>
      <c r="J5" s="146" t="s">
        <v>58</v>
      </c>
      <c r="K5" s="79"/>
      <c r="L5" s="79"/>
      <c r="M5" s="79"/>
      <c r="N5" s="80"/>
      <c r="O5" s="20" t="s">
        <v>185</v>
      </c>
      <c r="P5" s="21"/>
      <c r="Q5" s="22"/>
      <c r="R5" s="17" t="s">
        <v>61</v>
      </c>
      <c r="S5" s="146" t="s">
        <v>62</v>
      </c>
      <c r="T5" s="95" t="s">
        <v>64</v>
      </c>
      <c r="U5" s="79" t="s">
        <v>62</v>
      </c>
      <c r="V5" s="95" t="s">
        <v>66</v>
      </c>
      <c r="W5" s="95" t="s">
        <v>67</v>
      </c>
      <c r="X5" s="147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8" t="s">
        <v>186</v>
      </c>
      <c r="K6" s="17" t="s">
        <v>187</v>
      </c>
      <c r="L6" s="17" t="s">
        <v>188</v>
      </c>
      <c r="M6" s="17" t="s">
        <v>189</v>
      </c>
      <c r="N6" s="17" t="s">
        <v>190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191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49"/>
      <c r="B7" s="28"/>
      <c r="C7" s="149"/>
      <c r="D7" s="149"/>
      <c r="E7" s="149"/>
      <c r="F7" s="149"/>
      <c r="G7" s="149"/>
      <c r="H7" s="149"/>
      <c r="I7" s="149"/>
      <c r="J7" s="150" t="s">
        <v>57</v>
      </c>
      <c r="K7" s="26" t="s">
        <v>192</v>
      </c>
      <c r="L7" s="26" t="s">
        <v>188</v>
      </c>
      <c r="M7" s="26" t="s">
        <v>189</v>
      </c>
      <c r="N7" s="26" t="s">
        <v>190</v>
      </c>
      <c r="O7" s="26" t="s">
        <v>188</v>
      </c>
      <c r="P7" s="26" t="s">
        <v>189</v>
      </c>
      <c r="Q7" s="26" t="s">
        <v>190</v>
      </c>
      <c r="R7" s="26" t="s">
        <v>61</v>
      </c>
      <c r="S7" s="26" t="s">
        <v>57</v>
      </c>
      <c r="T7" s="26" t="s">
        <v>64</v>
      </c>
      <c r="U7" s="26" t="s">
        <v>191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1" t="s">
        <v>193</v>
      </c>
      <c r="B9" s="151" t="s">
        <v>70</v>
      </c>
      <c r="C9" s="151" t="s">
        <v>194</v>
      </c>
      <c r="D9" s="151" t="s">
        <v>195</v>
      </c>
      <c r="E9" s="151" t="s">
        <v>101</v>
      </c>
      <c r="F9" s="151" t="s">
        <v>102</v>
      </c>
      <c r="G9" s="151" t="s">
        <v>196</v>
      </c>
      <c r="H9" s="151" t="s">
        <v>197</v>
      </c>
      <c r="I9" s="84">
        <v>841884</v>
      </c>
      <c r="J9" s="84">
        <v>841884</v>
      </c>
      <c r="K9" s="84"/>
      <c r="L9" s="84"/>
      <c r="M9" s="84">
        <v>841884</v>
      </c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</row>
    <row r="10" ht="20.25" customHeight="1" spans="1:24">
      <c r="A10" s="151" t="s">
        <v>193</v>
      </c>
      <c r="B10" s="151" t="s">
        <v>70</v>
      </c>
      <c r="C10" s="151" t="s">
        <v>194</v>
      </c>
      <c r="D10" s="151" t="s">
        <v>195</v>
      </c>
      <c r="E10" s="151" t="s">
        <v>101</v>
      </c>
      <c r="F10" s="151" t="s">
        <v>102</v>
      </c>
      <c r="G10" s="151" t="s">
        <v>198</v>
      </c>
      <c r="H10" s="151" t="s">
        <v>199</v>
      </c>
      <c r="I10" s="84">
        <v>335148</v>
      </c>
      <c r="J10" s="84">
        <v>335148</v>
      </c>
      <c r="K10" s="7"/>
      <c r="L10" s="7"/>
      <c r="M10" s="84">
        <v>335148</v>
      </c>
      <c r="N10" s="7"/>
      <c r="O10" s="84"/>
      <c r="P10" s="84"/>
      <c r="Q10" s="84"/>
      <c r="R10" s="84"/>
      <c r="S10" s="84"/>
      <c r="T10" s="84"/>
      <c r="U10" s="84"/>
      <c r="V10" s="84"/>
      <c r="W10" s="84"/>
      <c r="X10" s="84"/>
    </row>
    <row r="11" ht="20.25" customHeight="1" spans="1:24">
      <c r="A11" s="151" t="s">
        <v>193</v>
      </c>
      <c r="B11" s="151" t="s">
        <v>70</v>
      </c>
      <c r="C11" s="151" t="s">
        <v>194</v>
      </c>
      <c r="D11" s="151" t="s">
        <v>195</v>
      </c>
      <c r="E11" s="151" t="s">
        <v>101</v>
      </c>
      <c r="F11" s="151" t="s">
        <v>102</v>
      </c>
      <c r="G11" s="151" t="s">
        <v>200</v>
      </c>
      <c r="H11" s="151" t="s">
        <v>201</v>
      </c>
      <c r="I11" s="84">
        <v>70157</v>
      </c>
      <c r="J11" s="84">
        <v>70157</v>
      </c>
      <c r="K11" s="7"/>
      <c r="L11" s="7"/>
      <c r="M11" s="84">
        <v>70157</v>
      </c>
      <c r="N11" s="7"/>
      <c r="O11" s="84"/>
      <c r="P11" s="84"/>
      <c r="Q11" s="84"/>
      <c r="R11" s="84"/>
      <c r="S11" s="84"/>
      <c r="T11" s="84"/>
      <c r="U11" s="84"/>
      <c r="V11" s="84"/>
      <c r="W11" s="84"/>
      <c r="X11" s="84"/>
    </row>
    <row r="12" ht="20.25" customHeight="1" spans="1:24">
      <c r="A12" s="151" t="s">
        <v>193</v>
      </c>
      <c r="B12" s="151" t="s">
        <v>70</v>
      </c>
      <c r="C12" s="151" t="s">
        <v>194</v>
      </c>
      <c r="D12" s="151" t="s">
        <v>195</v>
      </c>
      <c r="E12" s="151" t="s">
        <v>101</v>
      </c>
      <c r="F12" s="151" t="s">
        <v>102</v>
      </c>
      <c r="G12" s="151" t="s">
        <v>202</v>
      </c>
      <c r="H12" s="151" t="s">
        <v>203</v>
      </c>
      <c r="I12" s="84">
        <v>169320</v>
      </c>
      <c r="J12" s="84">
        <v>169320</v>
      </c>
      <c r="K12" s="7"/>
      <c r="L12" s="7"/>
      <c r="M12" s="84">
        <v>169320</v>
      </c>
      <c r="N12" s="7"/>
      <c r="O12" s="84"/>
      <c r="P12" s="84"/>
      <c r="Q12" s="84"/>
      <c r="R12" s="84"/>
      <c r="S12" s="84"/>
      <c r="T12" s="84"/>
      <c r="U12" s="84"/>
      <c r="V12" s="84"/>
      <c r="W12" s="84"/>
      <c r="X12" s="84"/>
    </row>
    <row r="13" ht="20.25" customHeight="1" spans="1:24">
      <c r="A13" s="151" t="s">
        <v>193</v>
      </c>
      <c r="B13" s="151" t="s">
        <v>70</v>
      </c>
      <c r="C13" s="151" t="s">
        <v>194</v>
      </c>
      <c r="D13" s="151" t="s">
        <v>195</v>
      </c>
      <c r="E13" s="151" t="s">
        <v>101</v>
      </c>
      <c r="F13" s="151" t="s">
        <v>102</v>
      </c>
      <c r="G13" s="151" t="s">
        <v>202</v>
      </c>
      <c r="H13" s="151" t="s">
        <v>203</v>
      </c>
      <c r="I13" s="84">
        <v>308700</v>
      </c>
      <c r="J13" s="84">
        <v>308700</v>
      </c>
      <c r="K13" s="7"/>
      <c r="L13" s="7"/>
      <c r="M13" s="84">
        <v>308700</v>
      </c>
      <c r="N13" s="7"/>
      <c r="O13" s="84"/>
      <c r="P13" s="84"/>
      <c r="Q13" s="84"/>
      <c r="R13" s="84"/>
      <c r="S13" s="84"/>
      <c r="T13" s="84"/>
      <c r="U13" s="84"/>
      <c r="V13" s="84"/>
      <c r="W13" s="84"/>
      <c r="X13" s="84"/>
    </row>
    <row r="14" ht="20.25" customHeight="1" spans="1:24">
      <c r="A14" s="151" t="s">
        <v>193</v>
      </c>
      <c r="B14" s="151" t="s">
        <v>70</v>
      </c>
      <c r="C14" s="151" t="s">
        <v>204</v>
      </c>
      <c r="D14" s="151" t="s">
        <v>205</v>
      </c>
      <c r="E14" s="151" t="s">
        <v>101</v>
      </c>
      <c r="F14" s="151" t="s">
        <v>102</v>
      </c>
      <c r="G14" s="151" t="s">
        <v>200</v>
      </c>
      <c r="H14" s="151" t="s">
        <v>201</v>
      </c>
      <c r="I14" s="84">
        <v>516800</v>
      </c>
      <c r="J14" s="84">
        <v>516800</v>
      </c>
      <c r="K14" s="7"/>
      <c r="L14" s="7"/>
      <c r="M14" s="84">
        <v>516800</v>
      </c>
      <c r="N14" s="7"/>
      <c r="O14" s="84"/>
      <c r="P14" s="84"/>
      <c r="Q14" s="84"/>
      <c r="R14" s="84"/>
      <c r="S14" s="84"/>
      <c r="T14" s="84"/>
      <c r="U14" s="84"/>
      <c r="V14" s="84"/>
      <c r="W14" s="84"/>
      <c r="X14" s="84"/>
    </row>
    <row r="15" ht="20.25" customHeight="1" spans="1:24">
      <c r="A15" s="151" t="s">
        <v>193</v>
      </c>
      <c r="B15" s="151" t="s">
        <v>70</v>
      </c>
      <c r="C15" s="151" t="s">
        <v>204</v>
      </c>
      <c r="D15" s="151" t="s">
        <v>205</v>
      </c>
      <c r="E15" s="151" t="s">
        <v>101</v>
      </c>
      <c r="F15" s="151" t="s">
        <v>102</v>
      </c>
      <c r="G15" s="151" t="s">
        <v>202</v>
      </c>
      <c r="H15" s="151" t="s">
        <v>203</v>
      </c>
      <c r="I15" s="84">
        <v>142800</v>
      </c>
      <c r="J15" s="84">
        <v>142800</v>
      </c>
      <c r="K15" s="7"/>
      <c r="L15" s="7"/>
      <c r="M15" s="84">
        <v>142800</v>
      </c>
      <c r="N15" s="7"/>
      <c r="O15" s="84"/>
      <c r="P15" s="84"/>
      <c r="Q15" s="84"/>
      <c r="R15" s="84"/>
      <c r="S15" s="84"/>
      <c r="T15" s="84"/>
      <c r="U15" s="84"/>
      <c r="V15" s="84"/>
      <c r="W15" s="84"/>
      <c r="X15" s="84"/>
    </row>
    <row r="16" ht="20.25" customHeight="1" spans="1:24">
      <c r="A16" s="151" t="s">
        <v>193</v>
      </c>
      <c r="B16" s="151" t="s">
        <v>70</v>
      </c>
      <c r="C16" s="151" t="s">
        <v>204</v>
      </c>
      <c r="D16" s="151" t="s">
        <v>205</v>
      </c>
      <c r="E16" s="151" t="s">
        <v>101</v>
      </c>
      <c r="F16" s="151" t="s">
        <v>102</v>
      </c>
      <c r="G16" s="151" t="s">
        <v>202</v>
      </c>
      <c r="H16" s="151" t="s">
        <v>203</v>
      </c>
      <c r="I16" s="84">
        <v>163200</v>
      </c>
      <c r="J16" s="84">
        <v>163200</v>
      </c>
      <c r="K16" s="7"/>
      <c r="L16" s="7"/>
      <c r="M16" s="84">
        <v>163200</v>
      </c>
      <c r="N16" s="7"/>
      <c r="O16" s="84"/>
      <c r="P16" s="84"/>
      <c r="Q16" s="84"/>
      <c r="R16" s="84"/>
      <c r="S16" s="84"/>
      <c r="T16" s="84"/>
      <c r="U16" s="84"/>
      <c r="V16" s="84"/>
      <c r="W16" s="84"/>
      <c r="X16" s="84"/>
    </row>
    <row r="17" ht="20.25" customHeight="1" spans="1:24">
      <c r="A17" s="151" t="s">
        <v>193</v>
      </c>
      <c r="B17" s="151" t="s">
        <v>70</v>
      </c>
      <c r="C17" s="151" t="s">
        <v>206</v>
      </c>
      <c r="D17" s="151" t="s">
        <v>207</v>
      </c>
      <c r="E17" s="151" t="s">
        <v>111</v>
      </c>
      <c r="F17" s="151" t="s">
        <v>112</v>
      </c>
      <c r="G17" s="151" t="s">
        <v>208</v>
      </c>
      <c r="H17" s="151" t="s">
        <v>209</v>
      </c>
      <c r="I17" s="84">
        <v>318041</v>
      </c>
      <c r="J17" s="84">
        <v>318041</v>
      </c>
      <c r="K17" s="7"/>
      <c r="L17" s="7"/>
      <c r="M17" s="84">
        <v>318041</v>
      </c>
      <c r="N17" s="7"/>
      <c r="O17" s="84"/>
      <c r="P17" s="84"/>
      <c r="Q17" s="84"/>
      <c r="R17" s="84"/>
      <c r="S17" s="84"/>
      <c r="T17" s="84"/>
      <c r="U17" s="84"/>
      <c r="V17" s="84"/>
      <c r="W17" s="84"/>
      <c r="X17" s="84"/>
    </row>
    <row r="18" ht="20.25" customHeight="1" spans="1:24">
      <c r="A18" s="151" t="s">
        <v>193</v>
      </c>
      <c r="B18" s="151" t="s">
        <v>70</v>
      </c>
      <c r="C18" s="151" t="s">
        <v>206</v>
      </c>
      <c r="D18" s="151" t="s">
        <v>207</v>
      </c>
      <c r="E18" s="151" t="s">
        <v>117</v>
      </c>
      <c r="F18" s="151" t="s">
        <v>118</v>
      </c>
      <c r="G18" s="151" t="s">
        <v>210</v>
      </c>
      <c r="H18" s="151" t="s">
        <v>211</v>
      </c>
      <c r="I18" s="84">
        <v>240866</v>
      </c>
      <c r="J18" s="84">
        <v>240866</v>
      </c>
      <c r="K18" s="7"/>
      <c r="L18" s="7"/>
      <c r="M18" s="84">
        <v>240866</v>
      </c>
      <c r="N18" s="7"/>
      <c r="O18" s="84"/>
      <c r="P18" s="84"/>
      <c r="Q18" s="84"/>
      <c r="R18" s="84"/>
      <c r="S18" s="84"/>
      <c r="T18" s="84"/>
      <c r="U18" s="84"/>
      <c r="V18" s="84"/>
      <c r="W18" s="84"/>
      <c r="X18" s="84"/>
    </row>
    <row r="19" ht="20.25" customHeight="1" spans="1:24">
      <c r="A19" s="151" t="s">
        <v>193</v>
      </c>
      <c r="B19" s="151" t="s">
        <v>70</v>
      </c>
      <c r="C19" s="151" t="s">
        <v>206</v>
      </c>
      <c r="D19" s="151" t="s">
        <v>207</v>
      </c>
      <c r="E19" s="151" t="s">
        <v>101</v>
      </c>
      <c r="F19" s="151" t="s">
        <v>102</v>
      </c>
      <c r="G19" s="151" t="s">
        <v>212</v>
      </c>
      <c r="H19" s="151" t="s">
        <v>213</v>
      </c>
      <c r="I19" s="84">
        <v>10735</v>
      </c>
      <c r="J19" s="84">
        <v>10735</v>
      </c>
      <c r="K19" s="7"/>
      <c r="L19" s="7"/>
      <c r="M19" s="84">
        <v>10735</v>
      </c>
      <c r="N19" s="7"/>
      <c r="O19" s="84"/>
      <c r="P19" s="84"/>
      <c r="Q19" s="84"/>
      <c r="R19" s="84"/>
      <c r="S19" s="84"/>
      <c r="T19" s="84"/>
      <c r="U19" s="84"/>
      <c r="V19" s="84"/>
      <c r="W19" s="84"/>
      <c r="X19" s="84"/>
    </row>
    <row r="20" ht="20.25" customHeight="1" spans="1:24">
      <c r="A20" s="151" t="s">
        <v>193</v>
      </c>
      <c r="B20" s="151" t="s">
        <v>70</v>
      </c>
      <c r="C20" s="151" t="s">
        <v>206</v>
      </c>
      <c r="D20" s="151" t="s">
        <v>207</v>
      </c>
      <c r="E20" s="151" t="s">
        <v>119</v>
      </c>
      <c r="F20" s="151" t="s">
        <v>120</v>
      </c>
      <c r="G20" s="151" t="s">
        <v>212</v>
      </c>
      <c r="H20" s="151" t="s">
        <v>213</v>
      </c>
      <c r="I20" s="84">
        <v>6135</v>
      </c>
      <c r="J20" s="84">
        <v>6135</v>
      </c>
      <c r="K20" s="7"/>
      <c r="L20" s="7"/>
      <c r="M20" s="84">
        <v>6135</v>
      </c>
      <c r="N20" s="7"/>
      <c r="O20" s="84"/>
      <c r="P20" s="84"/>
      <c r="Q20" s="84"/>
      <c r="R20" s="84"/>
      <c r="S20" s="84"/>
      <c r="T20" s="84"/>
      <c r="U20" s="84"/>
      <c r="V20" s="84"/>
      <c r="W20" s="84"/>
      <c r="X20" s="84"/>
    </row>
    <row r="21" ht="20.25" customHeight="1" spans="1:24">
      <c r="A21" s="151" t="s">
        <v>193</v>
      </c>
      <c r="B21" s="151" t="s">
        <v>70</v>
      </c>
      <c r="C21" s="151" t="s">
        <v>214</v>
      </c>
      <c r="D21" s="151" t="s">
        <v>126</v>
      </c>
      <c r="E21" s="151" t="s">
        <v>125</v>
      </c>
      <c r="F21" s="151" t="s">
        <v>126</v>
      </c>
      <c r="G21" s="151" t="s">
        <v>215</v>
      </c>
      <c r="H21" s="151" t="s">
        <v>126</v>
      </c>
      <c r="I21" s="84">
        <v>308496</v>
      </c>
      <c r="J21" s="84">
        <v>308496</v>
      </c>
      <c r="K21" s="7"/>
      <c r="L21" s="7"/>
      <c r="M21" s="84">
        <v>308496</v>
      </c>
      <c r="N21" s="7"/>
      <c r="O21" s="84"/>
      <c r="P21" s="84"/>
      <c r="Q21" s="84"/>
      <c r="R21" s="84"/>
      <c r="S21" s="84"/>
      <c r="T21" s="84"/>
      <c r="U21" s="84"/>
      <c r="V21" s="84"/>
      <c r="W21" s="84"/>
      <c r="X21" s="84"/>
    </row>
    <row r="22" ht="20.25" customHeight="1" spans="1:24">
      <c r="A22" s="151" t="s">
        <v>193</v>
      </c>
      <c r="B22" s="151" t="s">
        <v>70</v>
      </c>
      <c r="C22" s="151" t="s">
        <v>216</v>
      </c>
      <c r="D22" s="151" t="s">
        <v>217</v>
      </c>
      <c r="E22" s="151" t="s">
        <v>101</v>
      </c>
      <c r="F22" s="151" t="s">
        <v>102</v>
      </c>
      <c r="G22" s="151" t="s">
        <v>218</v>
      </c>
      <c r="H22" s="151" t="s">
        <v>219</v>
      </c>
      <c r="I22" s="84">
        <v>793728</v>
      </c>
      <c r="J22" s="84">
        <v>793728</v>
      </c>
      <c r="K22" s="7"/>
      <c r="L22" s="7"/>
      <c r="M22" s="84">
        <v>793728</v>
      </c>
      <c r="N22" s="7"/>
      <c r="O22" s="84"/>
      <c r="P22" s="84"/>
      <c r="Q22" s="84"/>
      <c r="R22" s="84"/>
      <c r="S22" s="84"/>
      <c r="T22" s="84"/>
      <c r="U22" s="84"/>
      <c r="V22" s="84"/>
      <c r="W22" s="84"/>
      <c r="X22" s="84"/>
    </row>
    <row r="23" ht="20.25" customHeight="1" spans="1:24">
      <c r="A23" s="151" t="s">
        <v>193</v>
      </c>
      <c r="B23" s="151" t="s">
        <v>70</v>
      </c>
      <c r="C23" s="151" t="s">
        <v>216</v>
      </c>
      <c r="D23" s="151" t="s">
        <v>217</v>
      </c>
      <c r="E23" s="151" t="s">
        <v>101</v>
      </c>
      <c r="F23" s="151" t="s">
        <v>102</v>
      </c>
      <c r="G23" s="151" t="s">
        <v>218</v>
      </c>
      <c r="H23" s="151" t="s">
        <v>219</v>
      </c>
      <c r="I23" s="84">
        <v>1936272</v>
      </c>
      <c r="J23" s="84">
        <v>1936272</v>
      </c>
      <c r="K23" s="7"/>
      <c r="L23" s="7"/>
      <c r="M23" s="84">
        <v>1936272</v>
      </c>
      <c r="N23" s="7"/>
      <c r="O23" s="84"/>
      <c r="P23" s="84"/>
      <c r="Q23" s="84"/>
      <c r="R23" s="84"/>
      <c r="S23" s="84"/>
      <c r="T23" s="84"/>
      <c r="U23" s="84"/>
      <c r="V23" s="84"/>
      <c r="W23" s="84"/>
      <c r="X23" s="84"/>
    </row>
    <row r="24" ht="20.25" customHeight="1" spans="1:24">
      <c r="A24" s="151" t="s">
        <v>193</v>
      </c>
      <c r="B24" s="151" t="s">
        <v>70</v>
      </c>
      <c r="C24" s="151" t="s">
        <v>220</v>
      </c>
      <c r="D24" s="151" t="s">
        <v>221</v>
      </c>
      <c r="E24" s="151" t="s">
        <v>101</v>
      </c>
      <c r="F24" s="151" t="s">
        <v>102</v>
      </c>
      <c r="G24" s="151" t="s">
        <v>222</v>
      </c>
      <c r="H24" s="151" t="s">
        <v>221</v>
      </c>
      <c r="I24" s="84">
        <v>13260</v>
      </c>
      <c r="J24" s="84">
        <v>13260</v>
      </c>
      <c r="K24" s="7"/>
      <c r="L24" s="7"/>
      <c r="M24" s="84">
        <v>13260</v>
      </c>
      <c r="N24" s="7"/>
      <c r="O24" s="84"/>
      <c r="P24" s="84"/>
      <c r="Q24" s="84"/>
      <c r="R24" s="84"/>
      <c r="S24" s="84"/>
      <c r="T24" s="84"/>
      <c r="U24" s="84"/>
      <c r="V24" s="84"/>
      <c r="W24" s="84"/>
      <c r="X24" s="84"/>
    </row>
    <row r="25" ht="20.25" customHeight="1" spans="1:24">
      <c r="A25" s="151" t="s">
        <v>193</v>
      </c>
      <c r="B25" s="151" t="s">
        <v>70</v>
      </c>
      <c r="C25" s="151" t="s">
        <v>223</v>
      </c>
      <c r="D25" s="151" t="s">
        <v>224</v>
      </c>
      <c r="E25" s="151" t="s">
        <v>101</v>
      </c>
      <c r="F25" s="151" t="s">
        <v>102</v>
      </c>
      <c r="G25" s="151" t="s">
        <v>225</v>
      </c>
      <c r="H25" s="151" t="s">
        <v>226</v>
      </c>
      <c r="I25" s="84">
        <v>40800</v>
      </c>
      <c r="J25" s="84">
        <v>40800</v>
      </c>
      <c r="K25" s="7"/>
      <c r="L25" s="7"/>
      <c r="M25" s="84">
        <v>40800</v>
      </c>
      <c r="N25" s="7"/>
      <c r="O25" s="84"/>
      <c r="P25" s="84"/>
      <c r="Q25" s="84"/>
      <c r="R25" s="84"/>
      <c r="S25" s="84"/>
      <c r="T25" s="84"/>
      <c r="U25" s="84"/>
      <c r="V25" s="84"/>
      <c r="W25" s="84"/>
      <c r="X25" s="84"/>
    </row>
    <row r="26" ht="20.25" customHeight="1" spans="1:24">
      <c r="A26" s="151" t="s">
        <v>193</v>
      </c>
      <c r="B26" s="151" t="s">
        <v>70</v>
      </c>
      <c r="C26" s="151" t="s">
        <v>227</v>
      </c>
      <c r="D26" s="151" t="s">
        <v>228</v>
      </c>
      <c r="E26" s="151" t="s">
        <v>101</v>
      </c>
      <c r="F26" s="151" t="s">
        <v>102</v>
      </c>
      <c r="G26" s="151" t="s">
        <v>225</v>
      </c>
      <c r="H26" s="151" t="s">
        <v>226</v>
      </c>
      <c r="I26" s="84">
        <v>20000</v>
      </c>
      <c r="J26" s="84">
        <v>20000</v>
      </c>
      <c r="K26" s="7"/>
      <c r="L26" s="7"/>
      <c r="M26" s="84">
        <v>20000</v>
      </c>
      <c r="N26" s="7"/>
      <c r="O26" s="84"/>
      <c r="P26" s="84"/>
      <c r="Q26" s="84"/>
      <c r="R26" s="84"/>
      <c r="S26" s="84"/>
      <c r="T26" s="84"/>
      <c r="U26" s="84"/>
      <c r="V26" s="84"/>
      <c r="W26" s="84"/>
      <c r="X26" s="84"/>
    </row>
    <row r="27" ht="17.25" customHeight="1" spans="1:24">
      <c r="A27" s="37" t="s">
        <v>165</v>
      </c>
      <c r="B27" s="38"/>
      <c r="C27" s="152"/>
      <c r="D27" s="152"/>
      <c r="E27" s="152"/>
      <c r="F27" s="152"/>
      <c r="G27" s="152"/>
      <c r="H27" s="153"/>
      <c r="I27" s="84">
        <v>6236342</v>
      </c>
      <c r="J27" s="84">
        <v>6236342</v>
      </c>
      <c r="K27" s="84"/>
      <c r="L27" s="84"/>
      <c r="M27" s="84">
        <v>6236342</v>
      </c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</row>
  </sheetData>
  <mergeCells count="31">
    <mergeCell ref="A2:X2"/>
    <mergeCell ref="A3:H3"/>
    <mergeCell ref="I4:X4"/>
    <mergeCell ref="J5:N5"/>
    <mergeCell ref="O5:Q5"/>
    <mergeCell ref="S5:X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topLeftCell="A3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7"/>
      <c r="E1" s="10"/>
      <c r="F1" s="10"/>
      <c r="G1" s="10"/>
      <c r="H1" s="10"/>
      <c r="U1" s="137"/>
      <c r="W1" s="138" t="s">
        <v>229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"单位名称："&amp;"昆明市五华区文泽小学"</f>
        <v>单位名称：昆明市五华区文泽小学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7"/>
      <c r="W3" s="113" t="s">
        <v>1</v>
      </c>
    </row>
    <row r="4" ht="21.75" customHeight="1" spans="1:23">
      <c r="A4" s="17" t="s">
        <v>230</v>
      </c>
      <c r="B4" s="18" t="s">
        <v>177</v>
      </c>
      <c r="C4" s="17" t="s">
        <v>178</v>
      </c>
      <c r="D4" s="17" t="s">
        <v>231</v>
      </c>
      <c r="E4" s="18" t="s">
        <v>179</v>
      </c>
      <c r="F4" s="18" t="s">
        <v>180</v>
      </c>
      <c r="G4" s="18" t="s">
        <v>232</v>
      </c>
      <c r="H4" s="18" t="s">
        <v>233</v>
      </c>
      <c r="I4" s="19" t="s">
        <v>55</v>
      </c>
      <c r="J4" s="20" t="s">
        <v>234</v>
      </c>
      <c r="K4" s="21"/>
      <c r="L4" s="21"/>
      <c r="M4" s="22"/>
      <c r="N4" s="20" t="s">
        <v>185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39" t="s">
        <v>58</v>
      </c>
      <c r="K5" s="140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191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1" t="s">
        <v>57</v>
      </c>
      <c r="K6" s="142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9" t="s">
        <v>57</v>
      </c>
      <c r="K7" s="69" t="s">
        <v>235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1" t="s">
        <v>236</v>
      </c>
      <c r="B9" s="71" t="s">
        <v>237</v>
      </c>
      <c r="C9" s="71" t="s">
        <v>238</v>
      </c>
      <c r="D9" s="71" t="s">
        <v>70</v>
      </c>
      <c r="E9" s="71" t="s">
        <v>101</v>
      </c>
      <c r="F9" s="71" t="s">
        <v>102</v>
      </c>
      <c r="G9" s="71" t="s">
        <v>239</v>
      </c>
      <c r="H9" s="71" t="s">
        <v>240</v>
      </c>
      <c r="I9" s="84">
        <v>36403.2</v>
      </c>
      <c r="J9" s="84">
        <v>36403.2</v>
      </c>
      <c r="K9" s="84">
        <v>36403.2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1.75" customHeight="1" spans="1:23">
      <c r="A10" s="71" t="s">
        <v>236</v>
      </c>
      <c r="B10" s="71" t="s">
        <v>237</v>
      </c>
      <c r="C10" s="71" t="s">
        <v>238</v>
      </c>
      <c r="D10" s="71" t="s">
        <v>70</v>
      </c>
      <c r="E10" s="71" t="s">
        <v>101</v>
      </c>
      <c r="F10" s="71" t="s">
        <v>102</v>
      </c>
      <c r="G10" s="71" t="s">
        <v>241</v>
      </c>
      <c r="H10" s="71" t="s">
        <v>242</v>
      </c>
      <c r="I10" s="84">
        <v>34560</v>
      </c>
      <c r="J10" s="84">
        <v>34560</v>
      </c>
      <c r="K10" s="84">
        <v>34560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21.75" customHeight="1" spans="1:23">
      <c r="A11" s="71" t="s">
        <v>236</v>
      </c>
      <c r="B11" s="71" t="s">
        <v>237</v>
      </c>
      <c r="C11" s="71" t="s">
        <v>238</v>
      </c>
      <c r="D11" s="71" t="s">
        <v>70</v>
      </c>
      <c r="E11" s="71" t="s">
        <v>101</v>
      </c>
      <c r="F11" s="71" t="s">
        <v>102</v>
      </c>
      <c r="G11" s="71" t="s">
        <v>243</v>
      </c>
      <c r="H11" s="71" t="s">
        <v>244</v>
      </c>
      <c r="I11" s="84">
        <v>34560</v>
      </c>
      <c r="J11" s="84">
        <v>34560</v>
      </c>
      <c r="K11" s="84">
        <v>34560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21.75" customHeight="1" spans="1:23">
      <c r="A12" s="71" t="s">
        <v>236</v>
      </c>
      <c r="B12" s="71" t="s">
        <v>245</v>
      </c>
      <c r="C12" s="71" t="s">
        <v>246</v>
      </c>
      <c r="D12" s="71" t="s">
        <v>70</v>
      </c>
      <c r="E12" s="71" t="s">
        <v>105</v>
      </c>
      <c r="F12" s="71" t="s">
        <v>106</v>
      </c>
      <c r="G12" s="71" t="s">
        <v>239</v>
      </c>
      <c r="H12" s="71" t="s">
        <v>240</v>
      </c>
      <c r="I12" s="84">
        <v>1792</v>
      </c>
      <c r="J12" s="84">
        <v>1792</v>
      </c>
      <c r="K12" s="84">
        <v>1792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21.75" customHeight="1" spans="1:23">
      <c r="A13" s="71" t="s">
        <v>247</v>
      </c>
      <c r="B13" s="71" t="s">
        <v>248</v>
      </c>
      <c r="C13" s="71" t="s">
        <v>249</v>
      </c>
      <c r="D13" s="71" t="s">
        <v>70</v>
      </c>
      <c r="E13" s="71" t="s">
        <v>101</v>
      </c>
      <c r="F13" s="71" t="s">
        <v>102</v>
      </c>
      <c r="G13" s="71" t="s">
        <v>250</v>
      </c>
      <c r="H13" s="71" t="s">
        <v>251</v>
      </c>
      <c r="I13" s="84">
        <v>970000</v>
      </c>
      <c r="J13" s="84"/>
      <c r="K13" s="84"/>
      <c r="L13" s="84"/>
      <c r="M13" s="84"/>
      <c r="N13" s="84"/>
      <c r="O13" s="84"/>
      <c r="P13" s="84"/>
      <c r="Q13" s="84"/>
      <c r="R13" s="84">
        <v>970000</v>
      </c>
      <c r="S13" s="84"/>
      <c r="T13" s="84"/>
      <c r="U13" s="84"/>
      <c r="V13" s="84"/>
      <c r="W13" s="84">
        <v>970000</v>
      </c>
    </row>
    <row r="14" ht="18.75" customHeight="1" spans="1:23">
      <c r="A14" s="37" t="s">
        <v>165</v>
      </c>
      <c r="B14" s="38"/>
      <c r="C14" s="38"/>
      <c r="D14" s="38"/>
      <c r="E14" s="38"/>
      <c r="F14" s="38"/>
      <c r="G14" s="38"/>
      <c r="H14" s="39"/>
      <c r="I14" s="84">
        <v>1077315.2</v>
      </c>
      <c r="J14" s="84">
        <v>107315.2</v>
      </c>
      <c r="K14" s="84">
        <v>107315.2</v>
      </c>
      <c r="L14" s="84"/>
      <c r="M14" s="84"/>
      <c r="N14" s="84"/>
      <c r="O14" s="84"/>
      <c r="P14" s="84"/>
      <c r="Q14" s="84"/>
      <c r="R14" s="84">
        <v>970000</v>
      </c>
      <c r="S14" s="84"/>
      <c r="T14" s="84"/>
      <c r="U14" s="84"/>
      <c r="V14" s="84"/>
      <c r="W14" s="84">
        <v>970000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0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252</v>
      </c>
    </row>
    <row r="2" ht="39.75" customHeight="1" spans="1:10">
      <c r="A2" s="67" t="str">
        <f>"2026"&amp;"年部门项目支出绩效目标表"</f>
        <v>2026年部门项目支出绩效目标表</v>
      </c>
      <c r="B2" s="12"/>
      <c r="C2" s="12"/>
      <c r="D2" s="12"/>
      <c r="E2" s="12"/>
      <c r="F2" s="68"/>
      <c r="G2" s="12"/>
      <c r="H2" s="68"/>
      <c r="I2" s="68"/>
      <c r="J2" s="12"/>
    </row>
    <row r="3" ht="17.25" customHeight="1" spans="1:10">
      <c r="A3" s="13" t="str">
        <f>"单位名称："&amp;"昆明市五华区文泽小学"</f>
        <v>单位名称：昆明市五华区文泽小学</v>
      </c>
    </row>
    <row r="4" ht="44.25" customHeight="1" spans="1:10">
      <c r="A4" s="69" t="s">
        <v>178</v>
      </c>
      <c r="B4" s="69" t="s">
        <v>253</v>
      </c>
      <c r="C4" s="69" t="s">
        <v>254</v>
      </c>
      <c r="D4" s="69" t="s">
        <v>255</v>
      </c>
      <c r="E4" s="69" t="s">
        <v>256</v>
      </c>
      <c r="F4" s="70" t="s">
        <v>257</v>
      </c>
      <c r="G4" s="69" t="s">
        <v>258</v>
      </c>
      <c r="H4" s="70" t="s">
        <v>259</v>
      </c>
      <c r="I4" s="70" t="s">
        <v>260</v>
      </c>
      <c r="J4" s="69" t="s">
        <v>261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0">
        <v>6</v>
      </c>
      <c r="G5" s="135">
        <v>7</v>
      </c>
      <c r="H5" s="30">
        <v>8</v>
      </c>
      <c r="I5" s="30">
        <v>9</v>
      </c>
      <c r="J5" s="135">
        <v>10</v>
      </c>
    </row>
    <row r="6" ht="42" customHeight="1" spans="1:10">
      <c r="A6" s="31" t="s">
        <v>70</v>
      </c>
      <c r="B6" s="71"/>
      <c r="C6" s="71"/>
      <c r="D6" s="71"/>
      <c r="E6" s="58"/>
      <c r="F6" s="72"/>
      <c r="G6" s="58"/>
      <c r="H6" s="72"/>
      <c r="I6" s="72"/>
      <c r="J6" s="58"/>
    </row>
    <row r="7" ht="42" customHeight="1" spans="1:10">
      <c r="A7" s="136" t="s">
        <v>249</v>
      </c>
      <c r="B7" s="32" t="s">
        <v>262</v>
      </c>
      <c r="C7" s="32" t="s">
        <v>263</v>
      </c>
      <c r="D7" s="32" t="s">
        <v>264</v>
      </c>
      <c r="E7" s="31" t="s">
        <v>265</v>
      </c>
      <c r="F7" s="32" t="s">
        <v>266</v>
      </c>
      <c r="G7" s="31" t="s">
        <v>267</v>
      </c>
      <c r="H7" s="32" t="s">
        <v>268</v>
      </c>
      <c r="I7" s="32" t="s">
        <v>269</v>
      </c>
      <c r="J7" s="31" t="s">
        <v>270</v>
      </c>
    </row>
    <row r="8" ht="42" customHeight="1" spans="1:10">
      <c r="A8" s="136" t="s">
        <v>249</v>
      </c>
      <c r="B8" s="32" t="s">
        <v>262</v>
      </c>
      <c r="C8" s="32" t="s">
        <v>263</v>
      </c>
      <c r="D8" s="32" t="s">
        <v>264</v>
      </c>
      <c r="E8" s="31" t="s">
        <v>271</v>
      </c>
      <c r="F8" s="32" t="s">
        <v>272</v>
      </c>
      <c r="G8" s="31" t="s">
        <v>88</v>
      </c>
      <c r="H8" s="32" t="s">
        <v>273</v>
      </c>
      <c r="I8" s="32" t="s">
        <v>269</v>
      </c>
      <c r="J8" s="31" t="s">
        <v>274</v>
      </c>
    </row>
    <row r="9" ht="42" customHeight="1" spans="1:10">
      <c r="A9" s="136" t="s">
        <v>249</v>
      </c>
      <c r="B9" s="32" t="s">
        <v>262</v>
      </c>
      <c r="C9" s="32" t="s">
        <v>263</v>
      </c>
      <c r="D9" s="32" t="s">
        <v>275</v>
      </c>
      <c r="E9" s="31" t="s">
        <v>276</v>
      </c>
      <c r="F9" s="32" t="s">
        <v>266</v>
      </c>
      <c r="G9" s="31" t="s">
        <v>277</v>
      </c>
      <c r="H9" s="32" t="s">
        <v>278</v>
      </c>
      <c r="I9" s="32" t="s">
        <v>269</v>
      </c>
      <c r="J9" s="31" t="s">
        <v>279</v>
      </c>
    </row>
    <row r="10" ht="42" customHeight="1" spans="1:10">
      <c r="A10" s="136" t="s">
        <v>249</v>
      </c>
      <c r="B10" s="32" t="s">
        <v>262</v>
      </c>
      <c r="C10" s="32" t="s">
        <v>263</v>
      </c>
      <c r="D10" s="32" t="s">
        <v>275</v>
      </c>
      <c r="E10" s="31" t="s">
        <v>280</v>
      </c>
      <c r="F10" s="32" t="s">
        <v>272</v>
      </c>
      <c r="G10" s="31" t="s">
        <v>281</v>
      </c>
      <c r="H10" s="32" t="s">
        <v>282</v>
      </c>
      <c r="I10" s="32" t="s">
        <v>269</v>
      </c>
      <c r="J10" s="31" t="s">
        <v>283</v>
      </c>
    </row>
    <row r="11" ht="42" customHeight="1" spans="1:10">
      <c r="A11" s="136" t="s">
        <v>249</v>
      </c>
      <c r="B11" s="32" t="s">
        <v>262</v>
      </c>
      <c r="C11" s="32" t="s">
        <v>263</v>
      </c>
      <c r="D11" s="32" t="s">
        <v>275</v>
      </c>
      <c r="E11" s="31" t="s">
        <v>284</v>
      </c>
      <c r="F11" s="32" t="s">
        <v>272</v>
      </c>
      <c r="G11" s="31" t="s">
        <v>285</v>
      </c>
      <c r="H11" s="32" t="s">
        <v>282</v>
      </c>
      <c r="I11" s="32" t="s">
        <v>269</v>
      </c>
      <c r="J11" s="31" t="s">
        <v>286</v>
      </c>
    </row>
    <row r="12" ht="42" customHeight="1" spans="1:10">
      <c r="A12" s="136" t="s">
        <v>249</v>
      </c>
      <c r="B12" s="32" t="s">
        <v>262</v>
      </c>
      <c r="C12" s="32" t="s">
        <v>263</v>
      </c>
      <c r="D12" s="32" t="s">
        <v>287</v>
      </c>
      <c r="E12" s="31" t="s">
        <v>288</v>
      </c>
      <c r="F12" s="32" t="s">
        <v>272</v>
      </c>
      <c r="G12" s="31" t="s">
        <v>281</v>
      </c>
      <c r="H12" s="32" t="s">
        <v>282</v>
      </c>
      <c r="I12" s="32" t="s">
        <v>269</v>
      </c>
      <c r="J12" s="31" t="s">
        <v>289</v>
      </c>
    </row>
    <row r="13" ht="42" customHeight="1" spans="1:10">
      <c r="A13" s="136" t="s">
        <v>249</v>
      </c>
      <c r="B13" s="32" t="s">
        <v>262</v>
      </c>
      <c r="C13" s="32" t="s">
        <v>290</v>
      </c>
      <c r="D13" s="32" t="s">
        <v>291</v>
      </c>
      <c r="E13" s="31" t="s">
        <v>292</v>
      </c>
      <c r="F13" s="32" t="s">
        <v>272</v>
      </c>
      <c r="G13" s="31" t="s">
        <v>293</v>
      </c>
      <c r="H13" s="32" t="s">
        <v>282</v>
      </c>
      <c r="I13" s="32" t="s">
        <v>269</v>
      </c>
      <c r="J13" s="31" t="s">
        <v>294</v>
      </c>
    </row>
    <row r="14" ht="42" customHeight="1" spans="1:10">
      <c r="A14" s="136" t="s">
        <v>249</v>
      </c>
      <c r="B14" s="32" t="s">
        <v>262</v>
      </c>
      <c r="C14" s="32" t="s">
        <v>290</v>
      </c>
      <c r="D14" s="32" t="s">
        <v>295</v>
      </c>
      <c r="E14" s="31" t="s">
        <v>296</v>
      </c>
      <c r="F14" s="32" t="s">
        <v>272</v>
      </c>
      <c r="G14" s="31" t="s">
        <v>281</v>
      </c>
      <c r="H14" s="32" t="s">
        <v>282</v>
      </c>
      <c r="I14" s="32" t="s">
        <v>269</v>
      </c>
      <c r="J14" s="31" t="s">
        <v>297</v>
      </c>
    </row>
    <row r="15" ht="42" customHeight="1" spans="1:10">
      <c r="A15" s="136" t="s">
        <v>249</v>
      </c>
      <c r="B15" s="32" t="s">
        <v>262</v>
      </c>
      <c r="C15" s="32" t="s">
        <v>290</v>
      </c>
      <c r="D15" s="32" t="s">
        <v>295</v>
      </c>
      <c r="E15" s="31" t="s">
        <v>298</v>
      </c>
      <c r="F15" s="32" t="s">
        <v>272</v>
      </c>
      <c r="G15" s="31" t="s">
        <v>293</v>
      </c>
      <c r="H15" s="32" t="s">
        <v>282</v>
      </c>
      <c r="I15" s="32" t="s">
        <v>269</v>
      </c>
      <c r="J15" s="31" t="s">
        <v>299</v>
      </c>
    </row>
    <row r="16" ht="42" customHeight="1" spans="1:10">
      <c r="A16" s="136" t="s">
        <v>249</v>
      </c>
      <c r="B16" s="32" t="s">
        <v>262</v>
      </c>
      <c r="C16" s="32" t="s">
        <v>300</v>
      </c>
      <c r="D16" s="32" t="s">
        <v>301</v>
      </c>
      <c r="E16" s="31" t="s">
        <v>302</v>
      </c>
      <c r="F16" s="32" t="s">
        <v>272</v>
      </c>
      <c r="G16" s="31" t="s">
        <v>281</v>
      </c>
      <c r="H16" s="32" t="s">
        <v>282</v>
      </c>
      <c r="I16" s="32" t="s">
        <v>269</v>
      </c>
      <c r="J16" s="31" t="s">
        <v>303</v>
      </c>
    </row>
    <row r="17" ht="42" customHeight="1" spans="1:10">
      <c r="A17" s="136" t="s">
        <v>249</v>
      </c>
      <c r="B17" s="32" t="s">
        <v>262</v>
      </c>
      <c r="C17" s="32" t="s">
        <v>304</v>
      </c>
      <c r="D17" s="32" t="s">
        <v>305</v>
      </c>
      <c r="E17" s="31" t="s">
        <v>306</v>
      </c>
      <c r="F17" s="32" t="s">
        <v>307</v>
      </c>
      <c r="G17" s="31" t="s">
        <v>281</v>
      </c>
      <c r="H17" s="32" t="s">
        <v>282</v>
      </c>
      <c r="I17" s="32" t="s">
        <v>269</v>
      </c>
      <c r="J17" s="31" t="s">
        <v>308</v>
      </c>
    </row>
    <row r="18" ht="42" customHeight="1" spans="1:10">
      <c r="A18" s="136" t="s">
        <v>238</v>
      </c>
      <c r="B18" s="32" t="s">
        <v>262</v>
      </c>
      <c r="C18" s="32" t="s">
        <v>263</v>
      </c>
      <c r="D18" s="32" t="s">
        <v>264</v>
      </c>
      <c r="E18" s="31" t="s">
        <v>309</v>
      </c>
      <c r="F18" s="32" t="s">
        <v>266</v>
      </c>
      <c r="G18" s="31" t="s">
        <v>310</v>
      </c>
      <c r="H18" s="32" t="s">
        <v>268</v>
      </c>
      <c r="I18" s="32" t="s">
        <v>269</v>
      </c>
      <c r="J18" s="31" t="s">
        <v>309</v>
      </c>
    </row>
    <row r="19" ht="42" customHeight="1" spans="1:10">
      <c r="A19" s="136" t="s">
        <v>238</v>
      </c>
      <c r="B19" s="32" t="s">
        <v>262</v>
      </c>
      <c r="C19" s="32" t="s">
        <v>263</v>
      </c>
      <c r="D19" s="32" t="s">
        <v>264</v>
      </c>
      <c r="E19" s="31" t="s">
        <v>311</v>
      </c>
      <c r="F19" s="32" t="s">
        <v>272</v>
      </c>
      <c r="G19" s="31" t="s">
        <v>281</v>
      </c>
      <c r="H19" s="32" t="s">
        <v>282</v>
      </c>
      <c r="I19" s="32" t="s">
        <v>269</v>
      </c>
      <c r="J19" s="31" t="s">
        <v>312</v>
      </c>
    </row>
    <row r="20" ht="42" customHeight="1" spans="1:10">
      <c r="A20" s="136" t="s">
        <v>238</v>
      </c>
      <c r="B20" s="32" t="s">
        <v>262</v>
      </c>
      <c r="C20" s="32" t="s">
        <v>263</v>
      </c>
      <c r="D20" s="32" t="s">
        <v>275</v>
      </c>
      <c r="E20" s="31" t="s">
        <v>313</v>
      </c>
      <c r="F20" s="32" t="s">
        <v>272</v>
      </c>
      <c r="G20" s="31" t="s">
        <v>281</v>
      </c>
      <c r="H20" s="32" t="s">
        <v>282</v>
      </c>
      <c r="I20" s="32" t="s">
        <v>269</v>
      </c>
      <c r="J20" s="31" t="s">
        <v>314</v>
      </c>
    </row>
    <row r="21" ht="42" customHeight="1" spans="1:10">
      <c r="A21" s="136" t="s">
        <v>238</v>
      </c>
      <c r="B21" s="32" t="s">
        <v>262</v>
      </c>
      <c r="C21" s="32" t="s">
        <v>263</v>
      </c>
      <c r="D21" s="32" t="s">
        <v>275</v>
      </c>
      <c r="E21" s="31" t="s">
        <v>315</v>
      </c>
      <c r="F21" s="32" t="s">
        <v>272</v>
      </c>
      <c r="G21" s="31" t="s">
        <v>281</v>
      </c>
      <c r="H21" s="32" t="s">
        <v>282</v>
      </c>
      <c r="I21" s="32" t="s">
        <v>269</v>
      </c>
      <c r="J21" s="31" t="s">
        <v>316</v>
      </c>
    </row>
    <row r="22" ht="42" customHeight="1" spans="1:10">
      <c r="A22" s="136" t="s">
        <v>238</v>
      </c>
      <c r="B22" s="32" t="s">
        <v>262</v>
      </c>
      <c r="C22" s="32" t="s">
        <v>263</v>
      </c>
      <c r="D22" s="32" t="s">
        <v>287</v>
      </c>
      <c r="E22" s="31" t="s">
        <v>317</v>
      </c>
      <c r="F22" s="32" t="s">
        <v>272</v>
      </c>
      <c r="G22" s="31" t="s">
        <v>285</v>
      </c>
      <c r="H22" s="32" t="s">
        <v>282</v>
      </c>
      <c r="I22" s="32" t="s">
        <v>269</v>
      </c>
      <c r="J22" s="31" t="s">
        <v>318</v>
      </c>
    </row>
    <row r="23" ht="42" customHeight="1" spans="1:10">
      <c r="A23" s="136" t="s">
        <v>238</v>
      </c>
      <c r="B23" s="32" t="s">
        <v>262</v>
      </c>
      <c r="C23" s="32" t="s">
        <v>290</v>
      </c>
      <c r="D23" s="32" t="s">
        <v>319</v>
      </c>
      <c r="E23" s="31" t="s">
        <v>320</v>
      </c>
      <c r="F23" s="32" t="s">
        <v>272</v>
      </c>
      <c r="G23" s="31" t="s">
        <v>285</v>
      </c>
      <c r="H23" s="32" t="s">
        <v>282</v>
      </c>
      <c r="I23" s="32" t="s">
        <v>269</v>
      </c>
      <c r="J23" s="31" t="s">
        <v>321</v>
      </c>
    </row>
    <row r="24" ht="42" customHeight="1" spans="1:10">
      <c r="A24" s="136" t="s">
        <v>238</v>
      </c>
      <c r="B24" s="32" t="s">
        <v>262</v>
      </c>
      <c r="C24" s="32" t="s">
        <v>290</v>
      </c>
      <c r="D24" s="32" t="s">
        <v>291</v>
      </c>
      <c r="E24" s="31" t="s">
        <v>322</v>
      </c>
      <c r="F24" s="32" t="s">
        <v>272</v>
      </c>
      <c r="G24" s="31" t="s">
        <v>281</v>
      </c>
      <c r="H24" s="32" t="s">
        <v>282</v>
      </c>
      <c r="I24" s="32" t="s">
        <v>269</v>
      </c>
      <c r="J24" s="31" t="s">
        <v>323</v>
      </c>
    </row>
    <row r="25" ht="42" customHeight="1" spans="1:10">
      <c r="A25" s="136" t="s">
        <v>238</v>
      </c>
      <c r="B25" s="32" t="s">
        <v>262</v>
      </c>
      <c r="C25" s="32" t="s">
        <v>290</v>
      </c>
      <c r="D25" s="32" t="s">
        <v>291</v>
      </c>
      <c r="E25" s="31" t="s">
        <v>324</v>
      </c>
      <c r="F25" s="32" t="s">
        <v>272</v>
      </c>
      <c r="G25" s="31" t="s">
        <v>281</v>
      </c>
      <c r="H25" s="32" t="s">
        <v>282</v>
      </c>
      <c r="I25" s="32" t="s">
        <v>269</v>
      </c>
      <c r="J25" s="31" t="s">
        <v>325</v>
      </c>
    </row>
    <row r="26" ht="42" customHeight="1" spans="1:10">
      <c r="A26" s="136" t="s">
        <v>238</v>
      </c>
      <c r="B26" s="32" t="s">
        <v>262</v>
      </c>
      <c r="C26" s="32" t="s">
        <v>290</v>
      </c>
      <c r="D26" s="32" t="s">
        <v>295</v>
      </c>
      <c r="E26" s="31" t="s">
        <v>326</v>
      </c>
      <c r="F26" s="32" t="s">
        <v>272</v>
      </c>
      <c r="G26" s="31" t="s">
        <v>293</v>
      </c>
      <c r="H26" s="32" t="s">
        <v>282</v>
      </c>
      <c r="I26" s="32" t="s">
        <v>269</v>
      </c>
      <c r="J26" s="31" t="s">
        <v>327</v>
      </c>
    </row>
    <row r="27" ht="42" customHeight="1" spans="1:10">
      <c r="A27" s="136" t="s">
        <v>238</v>
      </c>
      <c r="B27" s="32" t="s">
        <v>262</v>
      </c>
      <c r="C27" s="32" t="s">
        <v>290</v>
      </c>
      <c r="D27" s="32" t="s">
        <v>295</v>
      </c>
      <c r="E27" s="31" t="s">
        <v>328</v>
      </c>
      <c r="F27" s="32" t="s">
        <v>272</v>
      </c>
      <c r="G27" s="31" t="s">
        <v>281</v>
      </c>
      <c r="H27" s="32" t="s">
        <v>282</v>
      </c>
      <c r="I27" s="32" t="s">
        <v>269</v>
      </c>
      <c r="J27" s="31" t="s">
        <v>327</v>
      </c>
    </row>
    <row r="28" ht="42" customHeight="1" spans="1:10">
      <c r="A28" s="136" t="s">
        <v>238</v>
      </c>
      <c r="B28" s="32" t="s">
        <v>262</v>
      </c>
      <c r="C28" s="32" t="s">
        <v>300</v>
      </c>
      <c r="D28" s="32" t="s">
        <v>301</v>
      </c>
      <c r="E28" s="31" t="s">
        <v>329</v>
      </c>
      <c r="F28" s="32" t="s">
        <v>272</v>
      </c>
      <c r="G28" s="31" t="s">
        <v>281</v>
      </c>
      <c r="H28" s="32" t="s">
        <v>282</v>
      </c>
      <c r="I28" s="32" t="s">
        <v>269</v>
      </c>
      <c r="J28" s="31" t="s">
        <v>330</v>
      </c>
    </row>
    <row r="29" ht="42" customHeight="1" spans="1:10">
      <c r="A29" s="136" t="s">
        <v>238</v>
      </c>
      <c r="B29" s="32" t="s">
        <v>262</v>
      </c>
      <c r="C29" s="32" t="s">
        <v>300</v>
      </c>
      <c r="D29" s="32" t="s">
        <v>301</v>
      </c>
      <c r="E29" s="31" t="s">
        <v>302</v>
      </c>
      <c r="F29" s="32" t="s">
        <v>272</v>
      </c>
      <c r="G29" s="31" t="s">
        <v>281</v>
      </c>
      <c r="H29" s="32" t="s">
        <v>282</v>
      </c>
      <c r="I29" s="32" t="s">
        <v>269</v>
      </c>
      <c r="J29" s="31" t="s">
        <v>331</v>
      </c>
    </row>
    <row r="30" ht="42" customHeight="1" spans="1:10">
      <c r="A30" s="136" t="s">
        <v>246</v>
      </c>
      <c r="B30" s="32" t="s">
        <v>262</v>
      </c>
      <c r="C30" s="32" t="s">
        <v>263</v>
      </c>
      <c r="D30" s="32" t="s">
        <v>264</v>
      </c>
      <c r="E30" s="31" t="s">
        <v>332</v>
      </c>
      <c r="F30" s="32" t="s">
        <v>266</v>
      </c>
      <c r="G30" s="31" t="s">
        <v>83</v>
      </c>
      <c r="H30" s="32" t="s">
        <v>268</v>
      </c>
      <c r="I30" s="32" t="s">
        <v>269</v>
      </c>
      <c r="J30" s="31" t="s">
        <v>332</v>
      </c>
    </row>
    <row r="31" ht="42" customHeight="1" spans="1:10">
      <c r="A31" s="136" t="s">
        <v>246</v>
      </c>
      <c r="B31" s="32" t="s">
        <v>262</v>
      </c>
      <c r="C31" s="32" t="s">
        <v>263</v>
      </c>
      <c r="D31" s="32" t="s">
        <v>264</v>
      </c>
      <c r="E31" s="31" t="s">
        <v>333</v>
      </c>
      <c r="F31" s="32" t="s">
        <v>272</v>
      </c>
      <c r="G31" s="31" t="s">
        <v>334</v>
      </c>
      <c r="H31" s="32" t="s">
        <v>282</v>
      </c>
      <c r="I31" s="32" t="s">
        <v>269</v>
      </c>
      <c r="J31" s="31" t="s">
        <v>335</v>
      </c>
    </row>
    <row r="32" ht="42" customHeight="1" spans="1:10">
      <c r="A32" s="136" t="s">
        <v>246</v>
      </c>
      <c r="B32" s="32" t="s">
        <v>262</v>
      </c>
      <c r="C32" s="32" t="s">
        <v>263</v>
      </c>
      <c r="D32" s="32" t="s">
        <v>264</v>
      </c>
      <c r="E32" s="31" t="s">
        <v>336</v>
      </c>
      <c r="F32" s="32" t="s">
        <v>272</v>
      </c>
      <c r="G32" s="31" t="s">
        <v>334</v>
      </c>
      <c r="H32" s="32" t="s">
        <v>282</v>
      </c>
      <c r="I32" s="32"/>
      <c r="J32" s="31" t="s">
        <v>337</v>
      </c>
    </row>
    <row r="33" ht="42" customHeight="1" spans="1:10">
      <c r="A33" s="136" t="s">
        <v>246</v>
      </c>
      <c r="B33" s="32" t="s">
        <v>262</v>
      </c>
      <c r="C33" s="32" t="s">
        <v>263</v>
      </c>
      <c r="D33" s="32" t="s">
        <v>275</v>
      </c>
      <c r="E33" s="31" t="s">
        <v>338</v>
      </c>
      <c r="F33" s="32" t="s">
        <v>272</v>
      </c>
      <c r="G33" s="31" t="s">
        <v>334</v>
      </c>
      <c r="H33" s="32" t="s">
        <v>282</v>
      </c>
      <c r="I33" s="32" t="s">
        <v>269</v>
      </c>
      <c r="J33" s="31" t="s">
        <v>339</v>
      </c>
    </row>
    <row r="34" ht="42" customHeight="1" spans="1:10">
      <c r="A34" s="136" t="s">
        <v>246</v>
      </c>
      <c r="B34" s="32" t="s">
        <v>262</v>
      </c>
      <c r="C34" s="32" t="s">
        <v>263</v>
      </c>
      <c r="D34" s="32" t="s">
        <v>275</v>
      </c>
      <c r="E34" s="31" t="s">
        <v>340</v>
      </c>
      <c r="F34" s="32" t="s">
        <v>272</v>
      </c>
      <c r="G34" s="31" t="s">
        <v>334</v>
      </c>
      <c r="H34" s="32" t="s">
        <v>282</v>
      </c>
      <c r="I34" s="32" t="s">
        <v>269</v>
      </c>
      <c r="J34" s="31" t="s">
        <v>341</v>
      </c>
    </row>
    <row r="35" ht="42" customHeight="1" spans="1:10">
      <c r="A35" s="136" t="s">
        <v>246</v>
      </c>
      <c r="B35" s="32" t="s">
        <v>262</v>
      </c>
      <c r="C35" s="32" t="s">
        <v>290</v>
      </c>
      <c r="D35" s="32" t="s">
        <v>319</v>
      </c>
      <c r="E35" s="31" t="s">
        <v>324</v>
      </c>
      <c r="F35" s="32" t="s">
        <v>272</v>
      </c>
      <c r="G35" s="31" t="s">
        <v>281</v>
      </c>
      <c r="H35" s="32" t="s">
        <v>282</v>
      </c>
      <c r="I35" s="32" t="s">
        <v>269</v>
      </c>
      <c r="J35" s="31" t="s">
        <v>325</v>
      </c>
    </row>
    <row r="36" ht="42" customHeight="1" spans="1:10">
      <c r="A36" s="136" t="s">
        <v>246</v>
      </c>
      <c r="B36" s="32" t="s">
        <v>262</v>
      </c>
      <c r="C36" s="32" t="s">
        <v>290</v>
      </c>
      <c r="D36" s="32" t="s">
        <v>319</v>
      </c>
      <c r="E36" s="31" t="s">
        <v>342</v>
      </c>
      <c r="F36" s="32" t="s">
        <v>272</v>
      </c>
      <c r="G36" s="31" t="s">
        <v>293</v>
      </c>
      <c r="H36" s="32" t="s">
        <v>282</v>
      </c>
      <c r="I36" s="32" t="s">
        <v>269</v>
      </c>
      <c r="J36" s="31" t="s">
        <v>343</v>
      </c>
    </row>
    <row r="37" ht="42" customHeight="1" spans="1:10">
      <c r="A37" s="136" t="s">
        <v>246</v>
      </c>
      <c r="B37" s="32" t="s">
        <v>262</v>
      </c>
      <c r="C37" s="32" t="s">
        <v>290</v>
      </c>
      <c r="D37" s="32" t="s">
        <v>295</v>
      </c>
      <c r="E37" s="31" t="s">
        <v>344</v>
      </c>
      <c r="F37" s="32" t="s">
        <v>272</v>
      </c>
      <c r="G37" s="31" t="s">
        <v>293</v>
      </c>
      <c r="H37" s="32" t="s">
        <v>282</v>
      </c>
      <c r="I37" s="32" t="s">
        <v>269</v>
      </c>
      <c r="J37" s="31" t="s">
        <v>345</v>
      </c>
    </row>
    <row r="38" ht="42" customHeight="1" spans="1:10">
      <c r="A38" s="136" t="s">
        <v>246</v>
      </c>
      <c r="B38" s="32" t="s">
        <v>262</v>
      </c>
      <c r="C38" s="32" t="s">
        <v>300</v>
      </c>
      <c r="D38" s="32" t="s">
        <v>301</v>
      </c>
      <c r="E38" s="31" t="s">
        <v>329</v>
      </c>
      <c r="F38" s="32" t="s">
        <v>272</v>
      </c>
      <c r="G38" s="31" t="s">
        <v>281</v>
      </c>
      <c r="H38" s="32" t="s">
        <v>282</v>
      </c>
      <c r="I38" s="32" t="s">
        <v>269</v>
      </c>
      <c r="J38" s="31" t="s">
        <v>329</v>
      </c>
    </row>
    <row r="39" ht="42" customHeight="1" spans="1:10">
      <c r="A39" s="136" t="s">
        <v>246</v>
      </c>
      <c r="B39" s="32" t="s">
        <v>262</v>
      </c>
      <c r="C39" s="32" t="s">
        <v>300</v>
      </c>
      <c r="D39" s="32" t="s">
        <v>301</v>
      </c>
      <c r="E39" s="31" t="s">
        <v>302</v>
      </c>
      <c r="F39" s="32" t="s">
        <v>272</v>
      </c>
      <c r="G39" s="31" t="s">
        <v>281</v>
      </c>
      <c r="H39" s="32" t="s">
        <v>282</v>
      </c>
      <c r="I39" s="32" t="s">
        <v>269</v>
      </c>
      <c r="J39" s="31" t="s">
        <v>331</v>
      </c>
    </row>
    <row r="40" ht="42" customHeight="1" spans="1:10">
      <c r="A40" s="136" t="s">
        <v>246</v>
      </c>
      <c r="B40" s="32" t="s">
        <v>262</v>
      </c>
      <c r="C40" s="32" t="s">
        <v>304</v>
      </c>
      <c r="D40" s="32" t="s">
        <v>305</v>
      </c>
      <c r="E40" s="31" t="s">
        <v>346</v>
      </c>
      <c r="F40" s="32" t="s">
        <v>272</v>
      </c>
      <c r="G40" s="31" t="s">
        <v>293</v>
      </c>
      <c r="H40" s="32" t="s">
        <v>282</v>
      </c>
      <c r="I40" s="32" t="s">
        <v>269</v>
      </c>
      <c r="J40" s="31" t="s">
        <v>347</v>
      </c>
    </row>
  </sheetData>
  <mergeCells count="8">
    <mergeCell ref="A2:J2"/>
    <mergeCell ref="A3:H3"/>
    <mergeCell ref="A7:A17"/>
    <mergeCell ref="A18:A29"/>
    <mergeCell ref="A30:A40"/>
    <mergeCell ref="B7:B17"/>
    <mergeCell ref="B18:B29"/>
    <mergeCell ref="B30:B40"/>
  </mergeCells>
  <printOptions horizontalCentered="1"/>
  <pageMargins left="0.959027777777778" right="0.959027777777778" top="0.71875" bottom="0.7187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WPS_1668156434</cp:lastModifiedBy>
  <dcterms:created xsi:type="dcterms:W3CDTF">2026-03-11T07:00:00Z</dcterms:created>
  <dcterms:modified xsi:type="dcterms:W3CDTF">2026-03-11T07:52:26Z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8620F8DD57CC4152A4127A9D78E36758_13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