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<sst xmlns="http://schemas.openxmlformats.org/spreadsheetml/2006/main" count="1488" uniqueCount="473">
  <si>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</si>
  <si>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</si>
  <si>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</si>
  <si>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</si>
  <si>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</si>
  <si>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</si>
  <si>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</si>
  <si>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</si>
  <si>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</si>
  <si>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</si>
  <si>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</si>
  <si>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</si>
  <si>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</si>
  <si>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</si>
  <si>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</si>
  <si>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</si>
  <si>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</si>
  <si>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</si>
  <si>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</si>
  <si>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</si>
  <si>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</si>
  <si>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</si>
  <si>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</si>
  <si>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</si>
  <si>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</si>
  <si>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</si>
  <si>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</si>
  <si>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</si>
  <si>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</si>
  <si>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</si>
  <si>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</si>
  <si>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</si>
  <si>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</si>
  <si>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</si>
  <si>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</si>
  <si>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</si>
  <si>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</si>
  <si>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</si>
  <si>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</si>
  <si>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</si>
  <si>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</si>
  <si>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</si>
  <si>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</si>
  <si>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</si>
  <si>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</si>
  <si>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</si>
  <si>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</si>
  <si>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</si>
  <si>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</si>
  <si>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</si>
  <si>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</si>
  <si>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</si>
  <si>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</si>
  <si>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</si>
  <si>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</si>
  <si>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</si>
  <si>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</si>
  <si>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</si>
  <si>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</si>
  <si>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</si>
  <si>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</si>
  <si>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</si>
  <si>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</si>
  <si>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</si>
  <si>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</si>
  <si>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</si>
  <si>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</si>
  <si>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</si>
  <si>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</si>
  <si>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105022</t>
  </si>
  <si>
    <t>昆明市五华区韶山小学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</si>
  <si>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</si>
  <si>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</si>
  <si>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</si>
  <si>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</si>
  <si>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</si>
  <si>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</si>
  <si>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</si>
  <si>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</si>
  <si>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</si>
  <si>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</si>
  <si>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</si>
  <si>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</si>
  <si>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</si>
  <si>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</si>
  <si>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</si>
  <si>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</si>
  <si>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</si>
  <si>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</si>
  <si>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</si>
  <si>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</si>
  <si>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</si>
  <si>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</si>
  <si>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</si>
  <si>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</si>
  <si>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</si>
  <si>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</si>
  <si>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</si>
  <si>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</si>
  <si>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</si>
  <si>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</si>
  <si>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</si>
  <si>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</si>
  <si>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</si>
  <si>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</si>
  <si>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</si>
  <si>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</si>
  <si>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</si>
  <si>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</si>
  <si>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</si>
  <si>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</si>
  <si>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</si>
  <si>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</si>
  <si>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</si>
  <si>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</si>
  <si>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</si>
  <si>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</si>
  <si>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</si>
  <si>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</si>
  <si>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</si>
  <si>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</si>
  <si>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</si>
  <si>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</si>
  <si>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</si>
  <si>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</si>
  <si>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</si>
  <si>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</si>
  <si>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</si>
  <si>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</si>
  <si>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</si>
  <si>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</si>
  <si>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</si>
  <si>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</si>
  <si>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</si>
  <si>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</si>
  <si>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</si>
  <si>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</si>
  <si>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</si>
  <si>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</si>
  <si>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</si>
  <si>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</si>
  <si>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</si>
  <si>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</si>
  <si>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</si>
  <si>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</si>
  <si>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</si>
  <si>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</si>
  <si>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</si>
  <si>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</si>
  <si>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</si>
  <si>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</si>
  <si>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</si>
  <si>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</si>
  <si>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</si>
  <si>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</si>
  <si>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</si>
  <si>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</si>
  <si>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</si>
  <si>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</si>
  <si>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</si>
  <si>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</si>
  <si>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</si>
  <si>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</si>
  <si>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</si>
  <si>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</si>
  <si>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</si>
  <si>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</si>
  <si>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</si>
  <si>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</si>
  <si>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</si>
  <si>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</si>
  <si>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</si>
  <si>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</si>
  <si>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</si>
  <si>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</si>
  <si>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</si>
  <si>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</si>
  <si>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</si>
  <si>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</si>
  <si>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</si>
  <si>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</si>
  <si>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</si>
  <si>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备注：昆明市五华区韶山小学2026年无“三公”经费支出预算。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</si>
  <si>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</si>
  <si>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</si>
  <si>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</si>
  <si>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</si>
  <si>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</si>
  <si>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</si>
  <si>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</si>
  <si>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</si>
  <si>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</si>
  <si>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</si>
  <si>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</si>
  <si>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</si>
  <si>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</si>
  <si>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</si>
  <si>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</si>
  <si>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</si>
  <si>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</si>
  <si>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</si>
  <si>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</si>
  <si>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</si>
  <si>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530102210000000001829</t>
  </si>
  <si>
    <t>事业人员工资支出</t>
  </si>
  <si>
    <t>30101</t>
  </si>
  <si>
    <t>基本工资</t>
  </si>
  <si>
    <t>30102</t>
  </si>
  <si>
    <t>津贴补贴</t>
  </si>
  <si>
    <t>30103</t>
  </si>
  <si>
    <t>奖金</t>
  </si>
  <si>
    <t>30107</t>
  </si>
  <si>
    <t>绩效工资</t>
  </si>
  <si>
    <t>530102210000000001830</t>
  </si>
  <si>
    <t>社会保障缴费</t>
  </si>
  <si>
    <t>30108</t>
  </si>
  <si>
    <t>机关事业单位基本养老保险缴费</t>
  </si>
  <si>
    <t>30109</t>
  </si>
  <si>
    <t>职业年金缴费</t>
  </si>
  <si>
    <t>30110</t>
  </si>
  <si>
    <t>职工基本医疗保险缴费</t>
  </si>
  <si>
    <t>30112</t>
  </si>
  <si>
    <t>其他社会保障缴费</t>
  </si>
  <si>
    <t>530102210000000001831</t>
  </si>
  <si>
    <t>30113</t>
  </si>
  <si>
    <t>530102210000000001835</t>
  </si>
  <si>
    <t>工会经费</t>
  </si>
  <si>
    <t>30228</t>
  </si>
  <si>
    <t>530102210000000001837</t>
  </si>
  <si>
    <t>其他商品服务支出</t>
  </si>
  <si>
    <t>30201</t>
  </si>
  <si>
    <t>办公费</t>
  </si>
  <si>
    <t>530102210000000001838</t>
  </si>
  <si>
    <t>一般公用经费</t>
  </si>
  <si>
    <t>30299</t>
  </si>
  <si>
    <t>其他商品和服务支出</t>
  </si>
  <si>
    <t>530102231100001242746</t>
  </si>
  <si>
    <t>离退休人员支出</t>
  </si>
  <si>
    <t>30305</t>
  </si>
  <si>
    <t>生活补助</t>
  </si>
  <si>
    <t>530102231100001470886</t>
  </si>
  <si>
    <t>事业人员绩效奖励</t>
  </si>
  <si>
    <t>530102231100001470888</t>
  </si>
  <si>
    <t>离退休及特殊人员福利费</t>
  </si>
  <si>
    <t>530102241100002199083</t>
  </si>
  <si>
    <t>其他人员支出</t>
  </si>
  <si>
    <t>30199</t>
  </si>
  <si>
    <t>其他工资福利支出</t>
  </si>
  <si>
    <t>530102261100004948403</t>
  </si>
  <si>
    <t>残疾人保障金</t>
  </si>
  <si>
    <t>预算05-1表</t>
  </si>
  <si>
    <t>项目分类</t>
  </si>
  <si>
    <t>项目单位</t>
  </si>
  <si>
    <t>经济科目编码</t>
  </si>
  <si>
    <t>经济科目名称</t>
  </si>
  <si>
    <t>本年拨款</t>
  </si>
  <si>
    <t>其中：本次下达</t>
  </si>
  <si>
    <t>对个人和家庭的补助</t>
  </si>
  <si>
    <t>530102241100002313260</t>
  </si>
  <si>
    <t>五华区基础教育学校书记、校长职级资金</t>
  </si>
  <si>
    <t>30309</t>
  </si>
  <si>
    <t>奖励金</t>
  </si>
  <si>
    <t>民生类</t>
  </si>
  <si>
    <t>530102261100005140131</t>
  </si>
  <si>
    <t>城乡义务教育生均公用经费</t>
  </si>
  <si>
    <t>30205</t>
  </si>
  <si>
    <t>水费</t>
  </si>
  <si>
    <t>30206</t>
  </si>
  <si>
    <t>电费</t>
  </si>
  <si>
    <t>30207</t>
  </si>
  <si>
    <t>邮电费</t>
  </si>
  <si>
    <t>530102261100005140150</t>
  </si>
  <si>
    <t>义教阶段特殊教育学校随班就读残疾学生生均公用经费</t>
  </si>
  <si>
    <t>事业发展类</t>
  </si>
  <si>
    <t>530102251100004416679</t>
  </si>
  <si>
    <t>昆财教【2025】67号2025年体彩公益金项目资金</t>
  </si>
  <si>
    <t>530102261100005142614</t>
  </si>
  <si>
    <t>自有资金</t>
  </si>
  <si>
    <t>30226</t>
  </si>
  <si>
    <t>劳务费</t>
  </si>
  <si>
    <t>预算05-2表</t>
  </si>
  <si>
    <t>项目年度绩效目标</t>
  </si>
  <si>
    <t>一级指标</t>
  </si>
  <si>
    <t>二级指标</t>
  </si>
  <si>
    <t>三级指标</t>
  </si>
  <si>
    <t>指标性质</t>
  </si>
  <si>
    <t>指标值</t>
  </si>
  <si>
    <t>度量单位</t>
  </si>
  <si>
    <t>指标属性</t>
  </si>
  <si>
    <t>指标内容</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</si>
  <si>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巩固城乡义务教育经费保障机制，对城乡义务教育困难学生提供生活补助，帮助家庭经济困难学生顺利就学，提升义务教育巩固率。</t>
  </si>
  <si>
    <t>产出指标</t>
  </si>
  <si>
    <t>数量指标</t>
  </si>
  <si>
    <t>专业服务支持人时数</t>
  </si>
  <si>
    <t>=</t>
  </si>
  <si>
    <t>人</t>
  </si>
  <si>
    <t>定量指标</t>
  </si>
  <si>
    <t>反映支持服务的直接供给规模。通过服务记录、IEP档案、资产台账、培训签到统计。</t>
  </si>
  <si>
    <t>适配教具学具与辅具配备数量</t>
  </si>
  <si>
    <t>&gt;=</t>
  </si>
  <si>
    <t>85</t>
  </si>
  <si>
    <t>%</t>
  </si>
  <si>
    <t>课程与教学调整方案数量</t>
  </si>
  <si>
    <t>90</t>
  </si>
  <si>
    <t>教师与同伴培训覆盖人次</t>
  </si>
  <si>
    <t>50</t>
  </si>
  <si>
    <t>质量指标</t>
  </si>
  <si>
    <t>个别化教育计划（IEP）规范性与专业性达标率</t>
  </si>
  <si>
    <t>95</t>
  </si>
  <si>
    <t>反映支持服务的专业水平和规范程度。通过IEP评审、个案分析、设备检查记录、培训反馈问卷衡量。</t>
  </si>
  <si>
    <t>支持服务适配准确率</t>
  </si>
  <si>
    <t>反映产出的规范性和达标水平。通过检查记录、验收报告、抽检结果衡量。</t>
  </si>
  <si>
    <t>资源教室/支持中心使用效能</t>
  </si>
  <si>
    <t>培训合格/满意度</t>
  </si>
  <si>
    <t>100</t>
  </si>
  <si>
    <t>时效指标</t>
  </si>
  <si>
    <t>需求评估与IEP制定及时性</t>
  </si>
  <si>
    <t>反映支持体系的响应速度和及时保障能力。通过流程记录、工作日志统计。</t>
  </si>
  <si>
    <t>支持服务响应及时率</t>
  </si>
  <si>
    <t>专项采购与适配时效</t>
  </si>
  <si>
    <t>天</t>
  </si>
  <si>
    <t>效益指标</t>
  </si>
  <si>
    <t>社会效益</t>
  </si>
  <si>
    <t>学生发展目标达成率</t>
  </si>
  <si>
    <t>这是核心效益维度。衡量经费投入是否真正促进了残疾学生的有效学习和融合。通过IEP评估、行为观察、标准化量表、数据对比追踪。</t>
  </si>
  <si>
    <t>社会融合参与度</t>
  </si>
  <si>
    <t>是核心效益维度。衡量经费投入是否真正促进了残疾学生的有效学习和融合。通过IEP评估、行为观察、标准化量表、数据对比追踪。</t>
  </si>
  <si>
    <t>教育质量公平性</t>
  </si>
  <si>
    <t>减少排斥与隔离</t>
  </si>
  <si>
    <t>可持续影响</t>
  </si>
  <si>
    <t>普通教师融合教育能力提升</t>
  </si>
  <si>
    <t>衡量经费投入对学校融合教育生态系统建设的长远影响。通过教师访谈、制度文件、资源共享记录、案例评选衡量。</t>
  </si>
  <si>
    <t>学校融合支持机制建设</t>
  </si>
  <si>
    <t>源持续利用与共享</t>
  </si>
  <si>
    <t>经验推广与辐射</t>
  </si>
  <si>
    <t>满意度指标</t>
  </si>
  <si>
    <t>服务对象满意度</t>
  </si>
  <si>
    <t>残疾学生及其家长满意度</t>
  </si>
  <si>
    <t>反映关键利益相关方的直接获得感和心理接纳度。通过设计得当的匿名问卷或访谈获取。</t>
  </si>
  <si>
    <t>任课教师满意度</t>
  </si>
  <si>
    <t>？普通学生家长认可度</t>
  </si>
  <si>
    <t>成本指标</t>
  </si>
  <si>
    <t>经济成本指标</t>
  </si>
  <si>
    <t>生均特殊支持成本占比</t>
  </si>
  <si>
    <t>次</t>
  </si>
  <si>
    <t>反映经费用于残疾学生特定需求的聚焦程度和经济效率。强调“特教特用”，避免经费被稀释。</t>
  </si>
  <si>
    <t>单位服务成本控制</t>
  </si>
  <si>
    <t>经费使用精准率</t>
  </si>
  <si>
    <t>80</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</si>
  <si>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</si>
  <si>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课后服务受益学生人次</t>
  </si>
  <si>
    <t>4117</t>
  </si>
  <si>
    <t>反映课后服务的惠及范围，体现服务对学生需求的满足程度。</t>
  </si>
  <si>
    <t>课后服务课程开设门数</t>
  </si>
  <si>
    <t>门</t>
  </si>
  <si>
    <t>反映课后服务课程的丰富度及多样化程度，素质类课程占比体现服务对学生全面发展的支撑。课程门数按实际开设的不同课程类别统计，素质类课程含文体、艺术、科技、劳动等课程。</t>
  </si>
  <si>
    <t>课后服务安全事故发生率</t>
  </si>
  <si>
    <t>0</t>
  </si>
  <si>
    <t>反映课后服务期间的安全管理水平。重大安全事故指造成学生重伤、死亡或重大财产损失的事故；一般安全事故指造成学生轻微伤害的事故。</t>
  </si>
  <si>
    <t>课后服务按时开展率</t>
  </si>
  <si>
    <t>反映课后服务的时效性和规范性。按时开展率=按时开展的课后服务场次/应开展的课后服务总场次×100%。</t>
  </si>
  <si>
    <t>资金使用合规率</t>
  </si>
  <si>
    <t>反映课后服务费资金的使用规范性。通过查阅资金账目、凭证、审计报告等资料核实。</t>
  </si>
  <si>
    <t>课后服务费拨付及时率</t>
  </si>
  <si>
    <t>反映课后服务费资金的拨付效率，保障服务正常开展。拨付及时率=按时足额拨付的资金金额/应拨付资金总金额×100%。</t>
  </si>
  <si>
    <t>家长看护压力缓解率</t>
  </si>
  <si>
    <t>反映课后服务对减轻家长负担、解决“看护难”问题的实际效果。通过问卷调查统计。</t>
  </si>
  <si>
    <t>学生综合素质提升比例</t>
  </si>
  <si>
    <t>70</t>
  </si>
  <si>
    <t>反映课后服务对促进学生全面发展的作用。通过学生作品展示、技能测评、教师评价等方式核实。</t>
  </si>
  <si>
    <t>课后服务长效管理机制建立健全率</t>
  </si>
  <si>
    <t>反映课后服务的可持续发展能力。长效管理机制包括但不限于《课后服务实施方案》《师资选聘与管理办法》《安全管理制度》《课后服务费使用管理办法》等。</t>
  </si>
  <si>
    <t>课后服务师资队伍稳定性</t>
  </si>
  <si>
    <t>反映课后服务师资队伍的可持续保障水平。稳定服务师资指年度内服务时长≥80%计划服务时长的师资。</t>
  </si>
  <si>
    <t>受益对象满意度</t>
  </si>
  <si>
    <t>反映受益对象对课后服务项目的满意程度。</t>
  </si>
  <si>
    <t>课后服务费人均成本控制率</t>
  </si>
  <si>
    <t>&lt;=</t>
  </si>
  <si>
    <t>反映课后服务费的成本管控水平。人均成本=年度课后服务费总支出/年度受益学生总人次，规定标准按当地教育、财政部门相关文件执行。</t>
  </si>
  <si>
    <t>2025年五华区基础教育学校书记、校长职级</t>
  </si>
  <si>
    <t>项目完成时间</t>
  </si>
  <si>
    <t>2024年12月31日前</t>
  </si>
  <si>
    <t>项</t>
  </si>
  <si>
    <t>补助对象政策知晓度</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</si>
  <si>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</si>
  <si>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小时/月</t>
  </si>
  <si>
    <t>反映支持服务的直接供给规模。</t>
  </si>
  <si>
    <t>反映支持服务的专业水平和规范程度。</t>
  </si>
  <si>
    <t>反映支持体系的响应速度和及时保障能力。</t>
  </si>
  <si>
    <t>是核心效益维度。衡量经费投入是否真正促进了残疾学生的有效学习和融合。</t>
  </si>
  <si>
    <t>这是核心效益维度。衡量经费投入是否真正促进了残疾学生的有效学习和融合。</t>
  </si>
  <si>
    <t>衡量经费投入对学校融合教育生态系统建设的长远影响。</t>
  </si>
  <si>
    <t>资源持续利用与共享</t>
  </si>
  <si>
    <t>98</t>
  </si>
  <si>
    <t>反映关键利益相关方的直接获得感和心理接纳度。</t>
  </si>
  <si>
    <t>普通学生家长认可度</t>
  </si>
  <si>
    <t>映关键利益相关方的直接获得感和心理接纳度</t>
  </si>
  <si>
    <t>反映经费用于残疾学生特定需求的聚焦程度和经济效率。</t>
  </si>
  <si>
    <t>30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</si>
  <si>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</si>
  <si>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</si>
  <si>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</si>
  <si>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</si>
  <si>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</si>
  <si>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</si>
  <si>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</si>
  <si>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</si>
  <si>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</si>
  <si>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</si>
  <si>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</si>
  <si>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</si>
  <si>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</si>
  <si>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</si>
  <si>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</si>
  <si>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</si>
  <si>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备注：昆明市五华区韶山小学2026年无“政府采购预算”经费支出预算。</t>
  </si>
  <si>
    <t>预算08表</t>
  </si>
  <si>
    <t>政府购买服务项目</t>
  </si>
  <si>
    <t>政府购买服务指导性目录代码</t>
  </si>
  <si>
    <t>基本支出/项目支出</t>
  </si>
  <si>
    <t>所属服务类别</t>
  </si>
  <si>
    <t>所属服务领域</t>
  </si>
  <si>
    <t>购买内容简述</t>
  </si>
  <si>
    <t>备注：昆明市五华区韶山小学2026年无“政府购买服务预算”经费支出预算。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</si>
  <si>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</si>
  <si>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</si>
  <si>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</si>
  <si>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</si>
  <si>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</si>
  <si>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</si>
  <si>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</si>
  <si>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</si>
  <si>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</si>
  <si>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</si>
  <si>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</si>
  <si>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</si>
  <si>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</si>
  <si>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</si>
  <si>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</si>
  <si>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</si>
  <si>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</si>
  <si>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</si>
  <si>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</si>
  <si>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</si>
  <si>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</si>
  <si>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</si>
  <si>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</si>
  <si>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备注：昆明市五华区韶山小学2026年无市对下转移支付预算。</t>
  </si>
  <si>
    <t>预算09-2表</t>
  </si>
  <si>
    <t>备注：昆明市五华区韶山小学2026年无市对下转移支付绩效目标预算。</t>
  </si>
  <si>
    <t xml:space="preserve">预算10表
</t>
  </si>
  <si>
    <t>资产类别</t>
  </si>
  <si>
    <t>资产分类代码.名称</t>
  </si>
  <si>
    <t>资产名称</t>
  </si>
  <si>
    <t>计量单位</t>
  </si>
  <si>
    <t>财政部门批复数（元）</t>
  </si>
  <si>
    <t>单价</t>
  </si>
  <si>
    <t>金额</t>
  </si>
  <si>
    <t>备注：昆明市五华区韶山小学2026年无新增资产配置预算。</t>
  </si>
  <si>
    <t>预算11表</t>
  </si>
  <si>
    <t>上级补助</t>
  </si>
  <si>
    <t>备注：昆明市五华区韶山小学2026年无上级转移支付补助项目支出预算。</t>
  </si>
  <si>
    <t>预算12表</t>
  </si>
  <si>
    <t>2026年部门项目中期规划预算表</t>
  </si>
  <si>
    <t>单位名称：昆明市五华区韶山小学</t>
  </si>
  <si>
    <t>项目级次</t>
  </si>
  <si>
    <t>2026年</t>
  </si>
  <si>
    <t>2027年</t>
  </si>
  <si>
    <t>2028年</t>
  </si>
  <si>
    <t>114 对个人和家庭的补助</t>
  </si>
  <si>
    <t>本级</t>
  </si>
  <si>
    <t>313 事业发展类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</si>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</sst>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225">
    <xf numFmtId="0" fontId="0" fillId="0" borderId="0" xfId="0" applyFont="1" applyBorder="1"/>
    <xf numFmtId="0" fontId="0" fillId="0" borderId="0" xfId="0" applyFont="1" applyFill="1" applyBorder="1" applyAlignment="1"/>
    <xf numFmtId="49" fontId="1" fillId="0" borderId="0" xfId="0" applyNumberFormat="1" applyFont="1" applyFill="1" applyBorder="1" applyAlignment="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5" fillId="0" borderId="8" xfId="0" applyFont="1" applyFill="1" applyBorder="1" applyAlignment="1"/>
    <xf numFmtId="0" fontId="2" fillId="0" borderId="7"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43" fontId="1" fillId="0" borderId="7" xfId="0" applyNumberFormat="1" applyFont="1" applyFill="1" applyBorder="1" applyAlignment="1">
      <alignment vertical="center"/>
    </xf>
    <xf numFmtId="0" fontId="5" fillId="0" borderId="9" xfId="0" applyFont="1" applyFill="1" applyBorder="1" applyAlignment="1"/>
    <xf numFmtId="0" fontId="1" fillId="0" borderId="7" xfId="0" applyFont="1" applyFill="1" applyBorder="1" applyAlignment="1">
      <alignment horizontal="left" vertical="center"/>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4" fontId="1" fillId="0" borderId="7" xfId="0" applyNumberFormat="1" applyFont="1" applyFill="1" applyBorder="1" applyAlignment="1" applyProtection="1">
      <alignment horizontal="right" vertical="center" wrapText="1"/>
      <protection locked="0"/>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6"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5" fillId="0" borderId="0" xfId="0" applyFont="1" applyFill="1" applyBorder="1" applyAlignment="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6"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6" fillId="0" borderId="0" xfId="0" applyNumberFormat="1" applyFont="1" applyBorder="1" applyAlignment="1">
      <alignment horizontal="left" vertical="center"/>
    </xf>
    <xf numFmtId="0" fontId="5" fillId="0" borderId="0" xfId="0" applyFont="1" applyFill="1" applyBorder="1" applyAlignment="1"/>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6" fillId="0" borderId="7"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A1" sqref="A1"/>
    </sheetView>
  </sheetViews>
  <sheetFormatPr defaultColWidth="8.57407407407407" defaultRowHeight="12.75" customHeight="1" outlineLevelCol="3"/>
  <cols>
    <col min="1" max="4" width="41" customWidth="1"/>
  </cols>
  <sheetData>
    <row r="1" ht="15" customHeight="1" spans="1:4">
      <c r="A1" s="70"/>
      <c r="B1" s="70"/>
      <c r="C1" s="70"/>
      <c r="D1" s="71" t="s">
        <v>0</v>
      </c>
    </row>
    <row r="2" ht="41.25" customHeight="1" spans="1:4">
      <c r="A2" s="65" t="str">
        <f>"2026"&amp;"年部门财务收支预算总表"</f>
        <v>2026年部门财务收支预算总表</v>
      </c>
    </row>
    <row r="3" ht="17.25" customHeight="1" spans="1:4">
      <c r="A3" s="68" t="str">
        <f>"单位名称："&amp;"昆明市五华区韶山小学"</f>
        <v>单位名称：昆明市五华区韶山小学</v>
      </c>
      <c r="B3" s="190"/>
      <c r="D3" s="164" t="s">
        <v>1</v>
      </c>
    </row>
    <row r="4" ht="23.25" customHeight="1" spans="1:4">
      <c r="A4" s="191" t="s">
        <v>2</v>
      </c>
      <c r="B4" s="192"/>
      <c r="C4" s="191" t="s">
        <v>3</v>
      </c>
      <c r="D4" s="192"/>
    </row>
    <row r="5" ht="24" customHeight="1" spans="1:4">
      <c r="A5" s="191" t="s">
        <v>4</v>
      </c>
      <c r="B5" s="191" t="s">
        <v>5</v>
      </c>
      <c r="C5" s="191" t="s">
        <v>6</v>
      </c>
      <c r="D5" s="191" t="s">
        <v>5</v>
      </c>
    </row>
    <row r="6" ht="17.25" customHeight="1" spans="1:4">
      <c r="A6" s="193" t="s">
        <v>7</v>
      </c>
      <c r="B6" s="105">
        <v>28825006.28</v>
      </c>
      <c r="C6" s="193" t="s">
        <v>8</v>
      </c>
      <c r="D6" s="105"/>
    </row>
    <row r="7" ht="17.25" customHeight="1" spans="1:4">
      <c r="A7" s="193" t="s">
        <v>9</v>
      </c>
      <c r="B7" s="105"/>
      <c r="C7" s="193" t="s">
        <v>10</v>
      </c>
      <c r="D7" s="105"/>
    </row>
    <row r="8" ht="17.25" customHeight="1" spans="1:4">
      <c r="A8" s="193" t="s">
        <v>11</v>
      </c>
      <c r="B8" s="105"/>
      <c r="C8" s="224" t="s">
        <v>12</v>
      </c>
      <c r="D8" s="105"/>
    </row>
    <row r="9" ht="17.25" customHeight="1" spans="1:4">
      <c r="A9" s="193" t="s">
        <v>13</v>
      </c>
      <c r="B9" s="105"/>
      <c r="C9" s="224" t="s">
        <v>14</v>
      </c>
      <c r="D9" s="105"/>
    </row>
    <row r="10" ht="17.25" customHeight="1" spans="1:4">
      <c r="A10" s="193" t="s">
        <v>15</v>
      </c>
      <c r="B10" s="105">
        <v>1190100</v>
      </c>
      <c r="C10" s="224" t="s">
        <v>16</v>
      </c>
      <c r="D10" s="105">
        <v>22533469.28</v>
      </c>
    </row>
    <row r="11" ht="17.25" customHeight="1" spans="1:4">
      <c r="A11" s="193" t="s">
        <v>17</v>
      </c>
      <c r="B11" s="105"/>
      <c r="C11" s="224" t="s">
        <v>18</v>
      </c>
      <c r="D11" s="105"/>
    </row>
    <row r="12" ht="17.25" customHeight="1" spans="1:4">
      <c r="A12" s="193" t="s">
        <v>19</v>
      </c>
      <c r="B12" s="105"/>
      <c r="C12" s="56" t="s">
        <v>20</v>
      </c>
      <c r="D12" s="105"/>
    </row>
    <row r="13" ht="17.25" customHeight="1" spans="1:4">
      <c r="A13" s="193" t="s">
        <v>21</v>
      </c>
      <c r="B13" s="105"/>
      <c r="C13" s="56" t="s">
        <v>22</v>
      </c>
      <c r="D13" s="105">
        <v>4247019</v>
      </c>
    </row>
    <row r="14" ht="17.25" customHeight="1" spans="1:4">
      <c r="A14" s="193" t="s">
        <v>23</v>
      </c>
      <c r="B14" s="105"/>
      <c r="C14" s="56" t="s">
        <v>24</v>
      </c>
      <c r="D14" s="105">
        <v>1593678</v>
      </c>
    </row>
    <row r="15" ht="17.25" customHeight="1" spans="1:4">
      <c r="A15" s="193" t="s">
        <v>25</v>
      </c>
      <c r="B15" s="105">
        <v>1190100</v>
      </c>
      <c r="C15" s="56" t="s">
        <v>26</v>
      </c>
      <c r="D15" s="105"/>
    </row>
    <row r="16" ht="17.25" customHeight="1" spans="1:4">
      <c r="A16" s="177"/>
      <c r="B16" s="105"/>
      <c r="C16" s="56" t="s">
        <v>27</v>
      </c>
      <c r="D16" s="105"/>
    </row>
    <row r="17" ht="17.25" customHeight="1" spans="1:4">
      <c r="A17" s="194"/>
      <c r="B17" s="105"/>
      <c r="C17" s="56" t="s">
        <v>28</v>
      </c>
      <c r="D17" s="105"/>
    </row>
    <row r="18" ht="17.25" customHeight="1" spans="1:4">
      <c r="A18" s="194"/>
      <c r="B18" s="105"/>
      <c r="C18" s="56" t="s">
        <v>29</v>
      </c>
      <c r="D18" s="105"/>
    </row>
    <row r="19" ht="17.25" customHeight="1" spans="1:4">
      <c r="A19" s="194"/>
      <c r="B19" s="105"/>
      <c r="C19" s="56" t="s">
        <v>30</v>
      </c>
      <c r="D19" s="105"/>
    </row>
    <row r="20" ht="17.25" customHeight="1" spans="1:4">
      <c r="A20" s="194"/>
      <c r="B20" s="105"/>
      <c r="C20" s="56" t="s">
        <v>31</v>
      </c>
      <c r="D20" s="105"/>
    </row>
    <row r="21" ht="17.25" customHeight="1" spans="1:4">
      <c r="A21" s="194"/>
      <c r="B21" s="105"/>
      <c r="C21" s="56" t="s">
        <v>32</v>
      </c>
      <c r="D21" s="105"/>
    </row>
    <row r="22" ht="17.25" customHeight="1" spans="1:4">
      <c r="A22" s="194"/>
      <c r="B22" s="105"/>
      <c r="C22" s="56" t="s">
        <v>33</v>
      </c>
      <c r="D22" s="105"/>
    </row>
    <row r="23" ht="17.25" customHeight="1" spans="1:4">
      <c r="A23" s="194"/>
      <c r="B23" s="105"/>
      <c r="C23" s="56" t="s">
        <v>34</v>
      </c>
      <c r="D23" s="105"/>
    </row>
    <row r="24" ht="17.25" customHeight="1" spans="1:4">
      <c r="A24" s="194"/>
      <c r="B24" s="105"/>
      <c r="C24" s="56" t="s">
        <v>35</v>
      </c>
      <c r="D24" s="105">
        <v>1640940</v>
      </c>
    </row>
    <row r="25" ht="17.25" customHeight="1" spans="1:4">
      <c r="A25" s="194"/>
      <c r="B25" s="105"/>
      <c r="C25" s="56" t="s">
        <v>36</v>
      </c>
      <c r="D25" s="105"/>
    </row>
    <row r="26" ht="17.25" customHeight="1" spans="1:4">
      <c r="A26" s="194"/>
      <c r="B26" s="105"/>
      <c r="C26" s="177" t="s">
        <v>37</v>
      </c>
      <c r="D26" s="105"/>
    </row>
    <row r="27" ht="17.25" customHeight="1" spans="1:4">
      <c r="A27" s="194"/>
      <c r="B27" s="105"/>
      <c r="C27" s="56" t="s">
        <v>38</v>
      </c>
      <c r="D27" s="105"/>
    </row>
    <row r="28" ht="16.5" customHeight="1" spans="1:4">
      <c r="A28" s="194"/>
      <c r="B28" s="105"/>
      <c r="C28" s="56" t="s">
        <v>39</v>
      </c>
      <c r="D28" s="105"/>
    </row>
    <row r="29" ht="16.5" customHeight="1" spans="1:4">
      <c r="A29" s="194"/>
      <c r="B29" s="105"/>
      <c r="C29" s="177" t="s">
        <v>40</v>
      </c>
      <c r="D29" s="105">
        <v>50000</v>
      </c>
    </row>
    <row r="30" ht="17.25" customHeight="1" spans="1:4">
      <c r="A30" s="194"/>
      <c r="B30" s="105"/>
      <c r="C30" s="177" t="s">
        <v>41</v>
      </c>
      <c r="D30" s="105"/>
    </row>
    <row r="31" ht="17.25" customHeight="1" spans="1:4">
      <c r="A31" s="194"/>
      <c r="B31" s="105"/>
      <c r="C31" s="56" t="s">
        <v>42</v>
      </c>
      <c r="D31" s="105"/>
    </row>
    <row r="32" ht="16.5" customHeight="1" spans="1:4">
      <c r="A32" s="194" t="s">
        <v>43</v>
      </c>
      <c r="B32" s="105">
        <v>30015106.28</v>
      </c>
      <c r="C32" s="194" t="s">
        <v>44</v>
      </c>
      <c r="D32" s="105">
        <v>30065106.28</v>
      </c>
    </row>
    <row r="33" ht="16.5" customHeight="1" spans="1:4">
      <c r="A33" s="177" t="s">
        <v>45</v>
      </c>
      <c r="B33" s="105">
        <v>50000</v>
      </c>
      <c r="C33" s="177" t="s">
        <v>46</v>
      </c>
      <c r="D33" s="105"/>
    </row>
    <row r="34" ht="16.5" customHeight="1" spans="1:4">
      <c r="A34" s="56" t="s">
        <v>47</v>
      </c>
      <c r="B34" s="105">
        <v>50000</v>
      </c>
      <c r="C34" s="56" t="s">
        <v>47</v>
      </c>
      <c r="D34" s="105"/>
    </row>
    <row r="35" ht="16.5" customHeight="1" spans="1:4">
      <c r="A35" s="56" t="s">
        <v>48</v>
      </c>
      <c r="B35" s="105"/>
      <c r="C35" s="56" t="s">
        <v>49</v>
      </c>
      <c r="D35" s="105"/>
    </row>
    <row r="36" ht="16.5" customHeight="1" spans="1:4">
      <c r="A36" s="195" t="s">
        <v>50</v>
      </c>
      <c r="B36" s="105">
        <v>30065106.28</v>
      </c>
      <c r="C36" s="195" t="s">
        <v>51</v>
      </c>
      <c r="D36" s="105">
        <v>30065106.28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9" sqref="C19"/>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4">
        <v>1</v>
      </c>
      <c r="B1" s="145">
        <v>0</v>
      </c>
      <c r="C1" s="144">
        <v>1</v>
      </c>
      <c r="D1" s="146"/>
      <c r="E1" s="146"/>
      <c r="F1" s="134" t="s">
        <v>399</v>
      </c>
    </row>
    <row r="2" ht="42" customHeight="1" spans="1:6">
      <c r="A2" s="147" t="str">
        <f>"2026"&amp;"年部门政府性基金预算支出预算表"</f>
        <v>2026年部门政府性基金预算支出预算表</v>
      </c>
      <c r="B2" s="147" t="s">
        <v>400</v>
      </c>
      <c r="C2" s="148"/>
      <c r="D2" s="149"/>
      <c r="E2" s="149"/>
      <c r="F2" s="149"/>
    </row>
    <row r="3" ht="13.5" customHeight="1" spans="1:6">
      <c r="A3" s="34" t="str">
        <f>"单位名称："&amp;"昆明市五华区韶山小学"</f>
        <v>单位名称：昆明市五华区韶山小学</v>
      </c>
      <c r="B3" s="34" t="s">
        <v>401</v>
      </c>
      <c r="C3" s="144"/>
      <c r="D3" s="146"/>
      <c r="E3" s="146"/>
      <c r="F3" s="134" t="s">
        <v>1</v>
      </c>
    </row>
    <row r="4" ht="19.5" customHeight="1" spans="1:6">
      <c r="A4" s="150" t="s">
        <v>185</v>
      </c>
      <c r="B4" s="151" t="s">
        <v>72</v>
      </c>
      <c r="C4" s="150" t="s">
        <v>73</v>
      </c>
      <c r="D4" s="41" t="s">
        <v>402</v>
      </c>
      <c r="E4" s="42"/>
      <c r="F4" s="43"/>
    </row>
    <row r="5" ht="18.75" customHeight="1" spans="1:6">
      <c r="A5" s="152"/>
      <c r="B5" s="153"/>
      <c r="C5" s="152"/>
      <c r="D5" s="154" t="s">
        <v>55</v>
      </c>
      <c r="E5" s="41" t="s">
        <v>75</v>
      </c>
      <c r="F5" s="154" t="s">
        <v>76</v>
      </c>
    </row>
    <row r="6" ht="18.75" customHeight="1" spans="1:6">
      <c r="A6" s="91">
        <v>1</v>
      </c>
      <c r="B6" s="155" t="s">
        <v>83</v>
      </c>
      <c r="C6" s="91">
        <v>3</v>
      </c>
      <c r="D6" s="156">
        <v>4</v>
      </c>
      <c r="E6" s="156">
        <v>5</v>
      </c>
      <c r="F6" s="156">
        <v>6</v>
      </c>
    </row>
    <row r="7" ht="21" customHeight="1" spans="1:6">
      <c r="A7" s="53" t="s">
        <v>70</v>
      </c>
      <c r="B7" s="53" t="s">
        <v>131</v>
      </c>
      <c r="C7" s="53" t="s">
        <v>81</v>
      </c>
      <c r="D7" s="105">
        <v>50000</v>
      </c>
      <c r="E7" s="105"/>
      <c r="F7" s="105">
        <v>50000</v>
      </c>
    </row>
    <row r="8" ht="21" customHeight="1" spans="1:6">
      <c r="A8" s="53" t="s">
        <v>70</v>
      </c>
      <c r="B8" s="157" t="s">
        <v>132</v>
      </c>
      <c r="C8" s="157" t="s">
        <v>133</v>
      </c>
      <c r="D8" s="105">
        <v>50000</v>
      </c>
      <c r="E8" s="105"/>
      <c r="F8" s="105">
        <v>50000</v>
      </c>
    </row>
    <row r="9" ht="21" customHeight="1" spans="1:6">
      <c r="A9" s="53" t="s">
        <v>70</v>
      </c>
      <c r="B9" s="158" t="s">
        <v>134</v>
      </c>
      <c r="C9" s="158" t="s">
        <v>135</v>
      </c>
      <c r="D9" s="105">
        <v>50000</v>
      </c>
      <c r="E9" s="105"/>
      <c r="F9" s="105">
        <v>50000</v>
      </c>
    </row>
    <row r="10" ht="18.75" customHeight="1" spans="1:6">
      <c r="A10" s="159" t="s">
        <v>174</v>
      </c>
      <c r="B10" s="159" t="s">
        <v>174</v>
      </c>
      <c r="C10" s="160" t="s">
        <v>174</v>
      </c>
      <c r="D10" s="105">
        <v>50000</v>
      </c>
      <c r="E10" s="105"/>
      <c r="F10" s="105">
        <v>50000</v>
      </c>
    </row>
  </sheetData>
  <mergeCells count="7">
    <mergeCell ref="A2:F2"/>
    <mergeCell ref="A3:C3"/>
    <mergeCell ref="D4:F4"/>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1" sqref="B1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06"/>
      <c r="C1" s="106"/>
      <c r="R1" s="32"/>
      <c r="S1" s="32" t="s">
        <v>403</v>
      </c>
    </row>
    <row r="2" ht="41.25" customHeight="1" spans="1:19">
      <c r="A2" s="95" t="str">
        <f>"2026"&amp;"年部门政府采购预算表"</f>
        <v>2026年部门政府采购预算表</v>
      </c>
      <c r="B2" s="89"/>
      <c r="C2" s="89"/>
      <c r="D2" s="33"/>
      <c r="E2" s="33"/>
      <c r="F2" s="33"/>
      <c r="G2" s="33"/>
      <c r="H2" s="33"/>
      <c r="I2" s="33"/>
      <c r="J2" s="33"/>
      <c r="K2" s="33"/>
      <c r="L2" s="33"/>
      <c r="M2" s="89"/>
      <c r="N2" s="33"/>
      <c r="O2" s="33"/>
      <c r="P2" s="89"/>
      <c r="Q2" s="33"/>
      <c r="R2" s="89"/>
      <c r="S2" s="89"/>
    </row>
    <row r="3" ht="18.75" customHeight="1" spans="1:19">
      <c r="A3" s="133" t="str">
        <f>"单位名称："&amp;"昆明市五华区韶山小学"</f>
        <v>单位名称：昆明市五华区韶山小学</v>
      </c>
      <c r="B3" s="111"/>
      <c r="C3" s="111"/>
      <c r="D3" s="36"/>
      <c r="E3" s="36"/>
      <c r="F3" s="36"/>
      <c r="G3" s="36"/>
      <c r="H3" s="36"/>
      <c r="I3" s="36"/>
      <c r="J3" s="36"/>
      <c r="K3" s="36"/>
      <c r="L3" s="36"/>
      <c r="R3" s="37"/>
      <c r="S3" s="134" t="s">
        <v>1</v>
      </c>
    </row>
    <row r="4" ht="15.75" customHeight="1" spans="1:19">
      <c r="A4" s="39" t="s">
        <v>184</v>
      </c>
      <c r="B4" s="113" t="s">
        <v>185</v>
      </c>
      <c r="C4" s="113" t="s">
        <v>404</v>
      </c>
      <c r="D4" s="114" t="s">
        <v>405</v>
      </c>
      <c r="E4" s="114" t="s">
        <v>406</v>
      </c>
      <c r="F4" s="114" t="s">
        <v>407</v>
      </c>
      <c r="G4" s="114" t="s">
        <v>408</v>
      </c>
      <c r="H4" s="114" t="s">
        <v>409</v>
      </c>
      <c r="I4" s="115" t="s">
        <v>192</v>
      </c>
      <c r="J4" s="115"/>
      <c r="K4" s="115"/>
      <c r="L4" s="115"/>
      <c r="M4" s="116"/>
      <c r="N4" s="115"/>
      <c r="O4" s="115"/>
      <c r="P4" s="100"/>
      <c r="Q4" s="115"/>
      <c r="R4" s="116"/>
      <c r="S4" s="101"/>
    </row>
    <row r="5" ht="17.25" customHeight="1" spans="1:19">
      <c r="A5" s="45"/>
      <c r="B5" s="117"/>
      <c r="C5" s="117"/>
      <c r="D5" s="118"/>
      <c r="E5" s="118"/>
      <c r="F5" s="118"/>
      <c r="G5" s="118"/>
      <c r="H5" s="118"/>
      <c r="I5" s="118" t="s">
        <v>55</v>
      </c>
      <c r="J5" s="118" t="s">
        <v>58</v>
      </c>
      <c r="K5" s="118" t="s">
        <v>410</v>
      </c>
      <c r="L5" s="118" t="s">
        <v>411</v>
      </c>
      <c r="M5" s="119" t="s">
        <v>412</v>
      </c>
      <c r="N5" s="120" t="s">
        <v>413</v>
      </c>
      <c r="O5" s="120"/>
      <c r="P5" s="121"/>
      <c r="Q5" s="120"/>
      <c r="R5" s="122"/>
      <c r="S5" s="123"/>
    </row>
    <row r="6" ht="54" customHeight="1" spans="1:19">
      <c r="A6" s="48"/>
      <c r="B6" s="123"/>
      <c r="C6" s="123"/>
      <c r="D6" s="124"/>
      <c r="E6" s="124"/>
      <c r="F6" s="124"/>
      <c r="G6" s="124"/>
      <c r="H6" s="124"/>
      <c r="I6" s="124"/>
      <c r="J6" s="124" t="s">
        <v>57</v>
      </c>
      <c r="K6" s="124"/>
      <c r="L6" s="124"/>
      <c r="M6" s="125"/>
      <c r="N6" s="124" t="s">
        <v>57</v>
      </c>
      <c r="O6" s="124" t="s">
        <v>64</v>
      </c>
      <c r="P6" s="123" t="s">
        <v>65</v>
      </c>
      <c r="Q6" s="124" t="s">
        <v>66</v>
      </c>
      <c r="R6" s="125" t="s">
        <v>67</v>
      </c>
      <c r="S6" s="123" t="s">
        <v>68</v>
      </c>
    </row>
    <row r="7" ht="18" customHeight="1" spans="1:19">
      <c r="A7" s="135">
        <v>1</v>
      </c>
      <c r="B7" s="135" t="s">
        <v>83</v>
      </c>
      <c r="C7" s="136">
        <v>3</v>
      </c>
      <c r="D7" s="136">
        <v>4</v>
      </c>
      <c r="E7" s="135">
        <v>5</v>
      </c>
      <c r="F7" s="135">
        <v>6</v>
      </c>
      <c r="G7" s="135">
        <v>7</v>
      </c>
      <c r="H7" s="135">
        <v>8</v>
      </c>
      <c r="I7" s="135">
        <v>9</v>
      </c>
      <c r="J7" s="135">
        <v>10</v>
      </c>
      <c r="K7" s="135">
        <v>11</v>
      </c>
      <c r="L7" s="135">
        <v>12</v>
      </c>
      <c r="M7" s="135">
        <v>13</v>
      </c>
      <c r="N7" s="135">
        <v>14</v>
      </c>
      <c r="O7" s="135">
        <v>15</v>
      </c>
      <c r="P7" s="135">
        <v>16</v>
      </c>
      <c r="Q7" s="135">
        <v>17</v>
      </c>
      <c r="R7" s="135">
        <v>18</v>
      </c>
      <c r="S7" s="135">
        <v>19</v>
      </c>
    </row>
    <row r="8" ht="21" customHeight="1" spans="1:19">
      <c r="A8" s="126"/>
      <c r="B8" s="127"/>
      <c r="C8" s="127"/>
      <c r="D8" s="128"/>
      <c r="E8" s="128"/>
      <c r="F8" s="128"/>
      <c r="G8" s="137"/>
      <c r="H8" s="105"/>
      <c r="I8" s="105"/>
      <c r="J8" s="105"/>
      <c r="K8" s="105"/>
      <c r="L8" s="105"/>
      <c r="M8" s="105"/>
      <c r="N8" s="105"/>
      <c r="O8" s="105"/>
      <c r="P8" s="105"/>
      <c r="Q8" s="105"/>
      <c r="R8" s="105"/>
      <c r="S8" s="105"/>
    </row>
    <row r="9" ht="21" customHeight="1" spans="1:19">
      <c r="A9" s="129" t="s">
        <v>174</v>
      </c>
      <c r="B9" s="130"/>
      <c r="C9" s="130"/>
      <c r="D9" s="131"/>
      <c r="E9" s="131"/>
      <c r="F9" s="131"/>
      <c r="G9" s="138"/>
      <c r="H9" s="105"/>
      <c r="I9" s="105"/>
      <c r="J9" s="105"/>
      <c r="K9" s="105"/>
      <c r="L9" s="105"/>
      <c r="M9" s="105"/>
      <c r="N9" s="105"/>
      <c r="O9" s="105"/>
      <c r="P9" s="105"/>
      <c r="Q9" s="105"/>
      <c r="R9" s="105"/>
      <c r="S9" s="105"/>
    </row>
    <row r="10" ht="21" customHeight="1" spans="1:19">
      <c r="A10" s="139" t="s">
        <v>414</v>
      </c>
      <c r="B10" s="140"/>
      <c r="C10" s="140"/>
      <c r="D10" s="139"/>
      <c r="E10" s="139"/>
      <c r="F10" s="139"/>
      <c r="G10" s="141"/>
      <c r="H10" s="142"/>
      <c r="I10" s="142"/>
      <c r="J10" s="142"/>
      <c r="K10" s="142"/>
      <c r="L10" s="142"/>
      <c r="M10" s="142"/>
      <c r="N10" s="142"/>
      <c r="O10" s="142"/>
      <c r="P10" s="142"/>
      <c r="Q10" s="142"/>
      <c r="R10" s="142"/>
      <c r="S10" s="142"/>
    </row>
    <row r="11" customHeight="1" spans="1:19">
      <c r="A11" s="143" t="s">
        <v>415</v>
      </c>
      <c r="B11" s="143"/>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5" sqref="B15"/>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99"/>
      <c r="B1" s="106"/>
      <c r="C1" s="106"/>
      <c r="D1" s="106"/>
      <c r="E1" s="106"/>
      <c r="F1" s="106"/>
      <c r="G1" s="106"/>
      <c r="H1" s="99"/>
      <c r="I1" s="99"/>
      <c r="J1" s="99"/>
      <c r="K1" s="99"/>
      <c r="L1" s="99"/>
      <c r="M1" s="99"/>
      <c r="N1" s="107"/>
      <c r="O1" s="99"/>
      <c r="P1" s="99"/>
      <c r="Q1" s="106"/>
      <c r="R1" s="99"/>
      <c r="S1" s="108"/>
      <c r="T1" s="108" t="s">
        <v>416</v>
      </c>
    </row>
    <row r="2" ht="41.25" customHeight="1" spans="1:20">
      <c r="A2" s="95" t="str">
        <f>"2026"&amp;"年部门政府购买服务预算表"</f>
        <v>2026年部门政府购买服务预算表</v>
      </c>
      <c r="B2" s="89"/>
      <c r="C2" s="89"/>
      <c r="D2" s="89"/>
      <c r="E2" s="89"/>
      <c r="F2" s="89"/>
      <c r="G2" s="89"/>
      <c r="H2" s="109"/>
      <c r="I2" s="109"/>
      <c r="J2" s="109"/>
      <c r="K2" s="109"/>
      <c r="L2" s="109"/>
      <c r="M2" s="109"/>
      <c r="N2" s="110"/>
      <c r="O2" s="109"/>
      <c r="P2" s="109"/>
      <c r="Q2" s="89"/>
      <c r="R2" s="109"/>
      <c r="S2" s="110"/>
      <c r="T2" s="89"/>
    </row>
    <row r="3" ht="22.5" customHeight="1" spans="1:20">
      <c r="A3" s="96" t="str">
        <f>"单位名称："&amp;"昆明市五华区韶山小学"</f>
        <v>单位名称：昆明市五华区韶山小学</v>
      </c>
      <c r="B3" s="111"/>
      <c r="C3" s="111"/>
      <c r="D3" s="111"/>
      <c r="E3" s="111"/>
      <c r="F3" s="111"/>
      <c r="G3" s="111"/>
      <c r="H3" s="97"/>
      <c r="I3" s="97"/>
      <c r="J3" s="97"/>
      <c r="K3" s="97"/>
      <c r="L3" s="97"/>
      <c r="M3" s="97"/>
      <c r="N3" s="107"/>
      <c r="O3" s="99"/>
      <c r="P3" s="99"/>
      <c r="Q3" s="106"/>
      <c r="R3" s="99"/>
      <c r="S3" s="112"/>
      <c r="T3" s="108" t="s">
        <v>1</v>
      </c>
    </row>
    <row r="4" ht="24" customHeight="1" spans="1:20">
      <c r="A4" s="39" t="s">
        <v>184</v>
      </c>
      <c r="B4" s="113" t="s">
        <v>185</v>
      </c>
      <c r="C4" s="113" t="s">
        <v>404</v>
      </c>
      <c r="D4" s="113" t="s">
        <v>417</v>
      </c>
      <c r="E4" s="113" t="s">
        <v>418</v>
      </c>
      <c r="F4" s="113" t="s">
        <v>419</v>
      </c>
      <c r="G4" s="113" t="s">
        <v>420</v>
      </c>
      <c r="H4" s="114" t="s">
        <v>421</v>
      </c>
      <c r="I4" s="114" t="s">
        <v>422</v>
      </c>
      <c r="J4" s="115" t="s">
        <v>192</v>
      </c>
      <c r="K4" s="115"/>
      <c r="L4" s="115"/>
      <c r="M4" s="115"/>
      <c r="N4" s="116"/>
      <c r="O4" s="115"/>
      <c r="P4" s="115"/>
      <c r="Q4" s="100"/>
      <c r="R4" s="115"/>
      <c r="S4" s="116"/>
      <c r="T4" s="101"/>
    </row>
    <row r="5" ht="24" customHeight="1" spans="1:20">
      <c r="A5" s="45"/>
      <c r="B5" s="117"/>
      <c r="C5" s="117"/>
      <c r="D5" s="117"/>
      <c r="E5" s="117"/>
      <c r="F5" s="117"/>
      <c r="G5" s="117"/>
      <c r="H5" s="118"/>
      <c r="I5" s="118"/>
      <c r="J5" s="118" t="s">
        <v>55</v>
      </c>
      <c r="K5" s="118" t="s">
        <v>58</v>
      </c>
      <c r="L5" s="118" t="s">
        <v>410</v>
      </c>
      <c r="M5" s="118" t="s">
        <v>411</v>
      </c>
      <c r="N5" s="119" t="s">
        <v>412</v>
      </c>
      <c r="O5" s="120" t="s">
        <v>413</v>
      </c>
      <c r="P5" s="120"/>
      <c r="Q5" s="121"/>
      <c r="R5" s="120"/>
      <c r="S5" s="122"/>
      <c r="T5" s="123"/>
    </row>
    <row r="6" ht="54" customHeight="1" spans="1:20">
      <c r="A6" s="48"/>
      <c r="B6" s="123"/>
      <c r="C6" s="123"/>
      <c r="D6" s="123"/>
      <c r="E6" s="123"/>
      <c r="F6" s="123"/>
      <c r="G6" s="123"/>
      <c r="H6" s="124"/>
      <c r="I6" s="124"/>
      <c r="J6" s="124"/>
      <c r="K6" s="124" t="s">
        <v>57</v>
      </c>
      <c r="L6" s="124"/>
      <c r="M6" s="124"/>
      <c r="N6" s="125"/>
      <c r="O6" s="124" t="s">
        <v>57</v>
      </c>
      <c r="P6" s="124" t="s">
        <v>64</v>
      </c>
      <c r="Q6" s="123" t="s">
        <v>65</v>
      </c>
      <c r="R6" s="124" t="s">
        <v>66</v>
      </c>
      <c r="S6" s="125" t="s">
        <v>67</v>
      </c>
      <c r="T6" s="123" t="s">
        <v>68</v>
      </c>
    </row>
    <row r="7" ht="17.25" customHeight="1" spans="1:20">
      <c r="A7" s="49">
        <v>1</v>
      </c>
      <c r="B7" s="123">
        <v>2</v>
      </c>
      <c r="C7" s="49">
        <v>3</v>
      </c>
      <c r="D7" s="49">
        <v>4</v>
      </c>
      <c r="E7" s="123">
        <v>5</v>
      </c>
      <c r="F7" s="49">
        <v>6</v>
      </c>
      <c r="G7" s="49">
        <v>7</v>
      </c>
      <c r="H7" s="123">
        <v>8</v>
      </c>
      <c r="I7" s="49">
        <v>9</v>
      </c>
      <c r="J7" s="49">
        <v>10</v>
      </c>
      <c r="K7" s="123">
        <v>11</v>
      </c>
      <c r="L7" s="49">
        <v>12</v>
      </c>
      <c r="M7" s="49">
        <v>13</v>
      </c>
      <c r="N7" s="123">
        <v>14</v>
      </c>
      <c r="O7" s="49">
        <v>15</v>
      </c>
      <c r="P7" s="49">
        <v>16</v>
      </c>
      <c r="Q7" s="123">
        <v>17</v>
      </c>
      <c r="R7" s="49">
        <v>18</v>
      </c>
      <c r="S7" s="49">
        <v>19</v>
      </c>
      <c r="T7" s="49">
        <v>20</v>
      </c>
    </row>
    <row r="8" ht="21" customHeight="1" spans="1:20">
      <c r="A8" s="126"/>
      <c r="B8" s="127"/>
      <c r="C8" s="127"/>
      <c r="D8" s="127"/>
      <c r="E8" s="127"/>
      <c r="F8" s="127"/>
      <c r="G8" s="127"/>
      <c r="H8" s="128"/>
      <c r="I8" s="128"/>
      <c r="J8" s="105"/>
      <c r="K8" s="105"/>
      <c r="L8" s="105"/>
      <c r="M8" s="105"/>
      <c r="N8" s="105"/>
      <c r="O8" s="105"/>
      <c r="P8" s="105"/>
      <c r="Q8" s="105"/>
      <c r="R8" s="105"/>
      <c r="S8" s="105"/>
      <c r="T8" s="105"/>
    </row>
    <row r="9" ht="21" customHeight="1" spans="1:20">
      <c r="A9" s="129" t="s">
        <v>174</v>
      </c>
      <c r="B9" s="130"/>
      <c r="C9" s="130"/>
      <c r="D9" s="130"/>
      <c r="E9" s="130"/>
      <c r="F9" s="130"/>
      <c r="G9" s="130"/>
      <c r="H9" s="131"/>
      <c r="I9" s="132"/>
      <c r="J9" s="105"/>
      <c r="K9" s="105"/>
      <c r="L9" s="105"/>
      <c r="M9" s="105"/>
      <c r="N9" s="105"/>
      <c r="O9" s="105"/>
      <c r="P9" s="105"/>
      <c r="Q9" s="105"/>
      <c r="R9" s="105"/>
      <c r="S9" s="105"/>
      <c r="T9" s="105"/>
    </row>
    <row r="10" customHeight="1" spans="1:20">
      <c r="A10" s="61" t="s">
        <v>423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5" sqref="A15"/>
    </sheetView>
  </sheetViews>
  <sheetFormatPr defaultColWidth="9.13888888888889" defaultRowHeight="14.25" customHeight="1"/>
  <cols>
    <col min="1" max="1" width="37.712962962963" customWidth="1"/>
    <col min="2" max="24" width="20" customWidth="1"/>
  </cols>
  <sheetData>
    <row r="1" ht="17.25" customHeight="1" spans="1:24">
      <c r="D1" s="94"/>
      <c r="W1" s="32"/>
      <c r="X1" s="32" t="s">
        <v>424</v>
      </c>
    </row>
    <row r="2" ht="41.25" customHeight="1" spans="1:24">
      <c r="A2" s="95" t="str">
        <f>"2026"&amp;"年市对下转移支付预算表"</f>
        <v>2026年市对下转移支付预算表</v>
      </c>
      <c r="B2" s="33"/>
      <c r="C2" s="33"/>
      <c r="D2" s="33"/>
      <c r="E2" s="33"/>
      <c r="F2" s="33"/>
      <c r="G2" s="33"/>
      <c r="H2" s="33"/>
      <c r="I2" s="33"/>
      <c r="J2" s="33"/>
      <c r="K2" s="33"/>
      <c r="L2" s="33"/>
      <c r="M2" s="33"/>
      <c r="N2" s="33"/>
      <c r="O2" s="33"/>
      <c r="P2" s="33"/>
      <c r="Q2" s="33"/>
      <c r="R2" s="33"/>
      <c r="S2" s="33"/>
      <c r="T2" s="33"/>
      <c r="U2" s="33"/>
      <c r="V2" s="33"/>
      <c r="W2" s="89"/>
      <c r="X2" s="89"/>
    </row>
    <row r="3" ht="18" customHeight="1" spans="1:24">
      <c r="A3" s="96" t="str">
        <f>"单位名称："&amp;"昆明市五华区韶山小学"</f>
        <v>单位名称：昆明市五华区韶山小学</v>
      </c>
      <c r="B3" s="97"/>
      <c r="C3" s="97"/>
      <c r="D3" s="98"/>
      <c r="E3" s="99"/>
      <c r="F3" s="99"/>
      <c r="G3" s="99"/>
      <c r="H3" s="99"/>
      <c r="I3" s="99"/>
      <c r="W3" s="37"/>
      <c r="X3" s="37" t="s">
        <v>1</v>
      </c>
    </row>
    <row r="4" ht="19.5" customHeight="1" spans="1:24">
      <c r="A4" s="40" t="s">
        <v>425</v>
      </c>
      <c r="B4" s="41" t="s">
        <v>192</v>
      </c>
      <c r="C4" s="42"/>
      <c r="D4" s="42"/>
      <c r="E4" s="41" t="s">
        <v>426</v>
      </c>
      <c r="F4" s="42"/>
      <c r="G4" s="42"/>
      <c r="H4" s="42"/>
      <c r="I4" s="42"/>
      <c r="J4" s="42"/>
      <c r="K4" s="42"/>
      <c r="L4" s="42"/>
      <c r="M4" s="42"/>
      <c r="N4" s="42"/>
      <c r="O4" s="42"/>
      <c r="P4" s="42"/>
      <c r="Q4" s="42"/>
      <c r="R4" s="42"/>
      <c r="S4" s="42"/>
      <c r="T4" s="42"/>
      <c r="U4" s="42"/>
      <c r="V4" s="42"/>
      <c r="W4" s="100"/>
      <c r="X4" s="101"/>
    </row>
    <row r="5" ht="40.5" customHeight="1" spans="1:24">
      <c r="A5" s="49"/>
      <c r="B5" s="46" t="s">
        <v>55</v>
      </c>
      <c r="C5" s="39" t="s">
        <v>58</v>
      </c>
      <c r="D5" s="102" t="s">
        <v>410</v>
      </c>
      <c r="E5" s="73" t="s">
        <v>427</v>
      </c>
      <c r="F5" s="73" t="s">
        <v>428</v>
      </c>
      <c r="G5" s="73" t="s">
        <v>429</v>
      </c>
      <c r="H5" s="73" t="s">
        <v>430</v>
      </c>
      <c r="I5" s="73" t="s">
        <v>431</v>
      </c>
      <c r="J5" s="73" t="s">
        <v>432</v>
      </c>
      <c r="K5" s="73" t="s">
        <v>433</v>
      </c>
      <c r="L5" s="73" t="s">
        <v>434</v>
      </c>
      <c r="M5" s="73" t="s">
        <v>435</v>
      </c>
      <c r="N5" s="73" t="s">
        <v>436</v>
      </c>
      <c r="O5" s="73" t="s">
        <v>437</v>
      </c>
      <c r="P5" s="73" t="s">
        <v>438</v>
      </c>
      <c r="Q5" s="73" t="s">
        <v>439</v>
      </c>
      <c r="R5" s="73" t="s">
        <v>440</v>
      </c>
      <c r="S5" s="73" t="s">
        <v>441</v>
      </c>
      <c r="T5" s="73" t="s">
        <v>442</v>
      </c>
      <c r="U5" s="73" t="s">
        <v>443</v>
      </c>
      <c r="V5" s="73" t="s">
        <v>444</v>
      </c>
      <c r="W5" s="73" t="s">
        <v>445</v>
      </c>
      <c r="X5" s="103" t="s">
        <v>446</v>
      </c>
    </row>
    <row r="6" ht="19.5" customHeight="1" spans="1:24">
      <c r="A6" s="50">
        <v>1</v>
      </c>
      <c r="B6" s="50">
        <v>2</v>
      </c>
      <c r="C6" s="50">
        <v>3</v>
      </c>
      <c r="D6" s="104">
        <v>4</v>
      </c>
      <c r="E6" s="51">
        <v>5</v>
      </c>
      <c r="F6" s="50">
        <v>6</v>
      </c>
      <c r="G6" s="50">
        <v>7</v>
      </c>
      <c r="H6" s="104">
        <v>8</v>
      </c>
      <c r="I6" s="50">
        <v>9</v>
      </c>
      <c r="J6" s="50">
        <v>10</v>
      </c>
      <c r="K6" s="50">
        <v>11</v>
      </c>
      <c r="L6" s="104">
        <v>12</v>
      </c>
      <c r="M6" s="50">
        <v>13</v>
      </c>
      <c r="N6" s="50">
        <v>14</v>
      </c>
      <c r="O6" s="50">
        <v>15</v>
      </c>
      <c r="P6" s="104">
        <v>16</v>
      </c>
      <c r="Q6" s="50">
        <v>17</v>
      </c>
      <c r="R6" s="50">
        <v>18</v>
      </c>
      <c r="S6" s="50">
        <v>19</v>
      </c>
      <c r="T6" s="104">
        <v>20</v>
      </c>
      <c r="U6" s="104">
        <v>21</v>
      </c>
      <c r="V6" s="104">
        <v>22</v>
      </c>
      <c r="W6" s="51">
        <v>23</v>
      </c>
      <c r="X6" s="51">
        <v>24</v>
      </c>
    </row>
    <row r="7" ht="19.5" customHeight="1" spans="1:24">
      <c r="A7" s="52"/>
      <c r="B7" s="105"/>
      <c r="C7" s="105"/>
      <c r="D7" s="105"/>
      <c r="E7" s="105"/>
      <c r="F7" s="105"/>
      <c r="G7" s="105"/>
      <c r="H7" s="105"/>
      <c r="I7" s="105"/>
      <c r="J7" s="105"/>
      <c r="K7" s="105"/>
      <c r="L7" s="105"/>
      <c r="M7" s="105"/>
      <c r="N7" s="105"/>
      <c r="O7" s="105"/>
      <c r="P7" s="105"/>
      <c r="Q7" s="105"/>
      <c r="R7" s="105"/>
      <c r="S7" s="105"/>
      <c r="T7" s="105"/>
      <c r="U7" s="105"/>
      <c r="V7" s="105"/>
      <c r="W7" s="105"/>
      <c r="X7" s="105"/>
    </row>
    <row r="8" ht="19.5" customHeight="1" spans="1:24">
      <c r="A8" s="92"/>
      <c r="B8" s="105"/>
      <c r="C8" s="105"/>
      <c r="D8" s="105"/>
      <c r="E8" s="105"/>
      <c r="F8" s="105"/>
      <c r="G8" s="105"/>
      <c r="H8" s="105"/>
      <c r="I8" s="105"/>
      <c r="J8" s="105"/>
      <c r="K8" s="105"/>
      <c r="L8" s="105"/>
      <c r="M8" s="105"/>
      <c r="N8" s="105"/>
      <c r="O8" s="105"/>
      <c r="P8" s="105"/>
      <c r="Q8" s="105"/>
      <c r="R8" s="105"/>
      <c r="S8" s="105"/>
      <c r="T8" s="105"/>
      <c r="U8" s="105"/>
      <c r="V8" s="105"/>
      <c r="W8" s="105"/>
      <c r="X8" s="105"/>
    </row>
    <row r="9" customHeight="1" spans="1:24">
      <c r="A9" s="61" t="s">
        <v>447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23" sqref="A23"/>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32" t="s">
        <v>448</v>
      </c>
    </row>
    <row r="2" ht="41.25" customHeight="1" spans="1:10">
      <c r="A2" s="88" t="str">
        <f>"2026"&amp;"年市对下转移支付绩效目标表"</f>
        <v>2026年市对下转移支付绩效目标表</v>
      </c>
      <c r="B2" s="33"/>
      <c r="C2" s="33"/>
      <c r="D2" s="33"/>
      <c r="E2" s="33"/>
      <c r="F2" s="89"/>
      <c r="G2" s="33"/>
      <c r="H2" s="89"/>
      <c r="I2" s="89"/>
      <c r="J2" s="33"/>
    </row>
    <row r="3" ht="17.25" customHeight="1" spans="1:10">
      <c r="A3" s="34" t="str">
        <f>"单位名称："&amp;"昆明市五华区韶山小学"</f>
        <v>单位名称：昆明市五华区韶山小学</v>
      </c>
    </row>
    <row r="4" ht="44.25" customHeight="1" spans="1:10">
      <c r="A4" s="90" t="s">
        <v>425</v>
      </c>
      <c r="B4" s="90" t="s">
        <v>281</v>
      </c>
      <c r="C4" s="90" t="s">
        <v>282</v>
      </c>
      <c r="D4" s="90" t="s">
        <v>283</v>
      </c>
      <c r="E4" s="90" t="s">
        <v>284</v>
      </c>
      <c r="F4" s="91" t="s">
        <v>285</v>
      </c>
      <c r="G4" s="90" t="s">
        <v>286</v>
      </c>
      <c r="H4" s="91" t="s">
        <v>287</v>
      </c>
      <c r="I4" s="91" t="s">
        <v>288</v>
      </c>
      <c r="J4" s="90" t="s">
        <v>289</v>
      </c>
    </row>
    <row r="5" ht="14.25" customHeight="1" spans="1:10">
      <c r="A5" s="90">
        <v>1</v>
      </c>
      <c r="B5" s="90">
        <v>2</v>
      </c>
      <c r="C5" s="90">
        <v>3</v>
      </c>
      <c r="D5" s="90">
        <v>4</v>
      </c>
      <c r="E5" s="90">
        <v>5</v>
      </c>
      <c r="F5" s="91">
        <v>6</v>
      </c>
      <c r="G5" s="90">
        <v>7</v>
      </c>
      <c r="H5" s="91">
        <v>8</v>
      </c>
      <c r="I5" s="91">
        <v>9</v>
      </c>
      <c r="J5" s="90">
        <v>10</v>
      </c>
    </row>
    <row r="6" ht="42" customHeight="1" spans="1:10">
      <c r="A6" s="52"/>
      <c r="B6" s="92"/>
      <c r="C6" s="92"/>
      <c r="D6" s="92"/>
      <c r="E6" s="79"/>
      <c r="F6" s="93"/>
      <c r="G6" s="79"/>
      <c r="H6" s="93"/>
      <c r="I6" s="93"/>
      <c r="J6" s="79"/>
    </row>
    <row r="7" ht="42" customHeight="1" spans="1:10">
      <c r="A7" s="52"/>
      <c r="B7" s="53"/>
      <c r="C7" s="53"/>
      <c r="D7" s="53"/>
      <c r="E7" s="52"/>
      <c r="F7" s="53"/>
      <c r="G7" s="52"/>
      <c r="H7" s="53"/>
      <c r="I7" s="53"/>
      <c r="J7" s="52"/>
    </row>
    <row r="8" customHeight="1" spans="1:10">
      <c r="A8" s="61" t="s">
        <v>449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2" sqref="B12"/>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62" t="s">
        <v>450</v>
      </c>
      <c r="B1" s="63"/>
      <c r="C1" s="63"/>
      <c r="D1" s="64"/>
      <c r="E1" s="64"/>
      <c r="F1" s="64"/>
      <c r="G1" s="63"/>
      <c r="H1" s="63"/>
      <c r="I1" s="64"/>
    </row>
    <row r="2" ht="41.25" customHeight="1" spans="1:9">
      <c r="A2" s="65" t="str">
        <f>"2026"&amp;"年新增资产配置预算表"</f>
        <v>2026年新增资产配置预算表</v>
      </c>
      <c r="B2" s="66"/>
      <c r="C2" s="66"/>
      <c r="D2" s="67"/>
      <c r="E2" s="67"/>
      <c r="F2" s="67"/>
      <c r="G2" s="66"/>
      <c r="H2" s="66"/>
      <c r="I2" s="67"/>
    </row>
    <row r="3" customHeight="1" spans="1:9">
      <c r="A3" s="68" t="str">
        <f>"单位名称："&amp;"昆明市五华区韶山小学"</f>
        <v>单位名称：昆明市五华区韶山小学</v>
      </c>
      <c r="B3" s="69"/>
      <c r="C3" s="69"/>
      <c r="D3" s="70"/>
      <c r="F3" s="67"/>
      <c r="G3" s="66"/>
      <c r="H3" s="66"/>
      <c r="I3" s="71" t="s">
        <v>1</v>
      </c>
    </row>
    <row r="4" ht="28.5" customHeight="1" spans="1:9">
      <c r="A4" s="72" t="s">
        <v>184</v>
      </c>
      <c r="B4" s="73" t="s">
        <v>185</v>
      </c>
      <c r="C4" s="74" t="s">
        <v>451</v>
      </c>
      <c r="D4" s="72" t="s">
        <v>452</v>
      </c>
      <c r="E4" s="72" t="s">
        <v>453</v>
      </c>
      <c r="F4" s="72" t="s">
        <v>454</v>
      </c>
      <c r="G4" s="73" t="s">
        <v>455</v>
      </c>
      <c r="H4" s="51"/>
      <c r="I4" s="72"/>
    </row>
    <row r="5" ht="21" customHeight="1" spans="1:9">
      <c r="A5" s="74"/>
      <c r="B5" s="75"/>
      <c r="C5" s="75"/>
      <c r="D5" s="76"/>
      <c r="E5" s="75"/>
      <c r="F5" s="75"/>
      <c r="G5" s="73" t="s">
        <v>408</v>
      </c>
      <c r="H5" s="73" t="s">
        <v>456</v>
      </c>
      <c r="I5" s="73" t="s">
        <v>457</v>
      </c>
    </row>
    <row r="6" ht="17.25" customHeight="1" spans="1:9">
      <c r="A6" s="77" t="s">
        <v>82</v>
      </c>
      <c r="B6" s="78" t="s">
        <v>83</v>
      </c>
      <c r="C6" s="77" t="s">
        <v>84</v>
      </c>
      <c r="D6" s="79" t="s">
        <v>85</v>
      </c>
      <c r="E6" s="77" t="s">
        <v>86</v>
      </c>
      <c r="F6" s="78" t="s">
        <v>87</v>
      </c>
      <c r="G6" s="80" t="s">
        <v>88</v>
      </c>
      <c r="H6" s="79" t="s">
        <v>89</v>
      </c>
      <c r="I6" s="79">
        <v>9</v>
      </c>
    </row>
    <row r="7" ht="19.5" customHeight="1" spans="1:9">
      <c r="A7" s="81"/>
      <c r="B7" s="56"/>
      <c r="C7" s="56"/>
      <c r="D7" s="52"/>
      <c r="E7" s="53"/>
      <c r="F7" s="80"/>
      <c r="G7" s="82"/>
      <c r="H7" s="83"/>
      <c r="I7" s="83"/>
    </row>
    <row r="8" ht="19.5" customHeight="1" spans="1:9">
      <c r="A8" s="84" t="s">
        <v>55</v>
      </c>
      <c r="B8" s="85"/>
      <c r="C8" s="85"/>
      <c r="D8" s="86"/>
      <c r="E8" s="87"/>
      <c r="F8" s="87"/>
      <c r="G8" s="82"/>
      <c r="H8" s="83"/>
      <c r="I8" s="83"/>
    </row>
    <row r="9" customHeight="1" spans="1:9">
      <c r="A9" s="61" t="s">
        <v>458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31"/>
      <c r="E1" s="31"/>
      <c r="F1" s="31"/>
      <c r="G1" s="31"/>
      <c r="K1" s="32" t="s">
        <v>459</v>
      </c>
    </row>
    <row r="2" ht="41.25" customHeight="1" spans="1:11">
      <c r="A2" s="33" t="str">
        <f>"2026"&amp;"年上级转移支付补助项目支出预算表"</f>
        <v>2026年上级转移支付补助项目支出预算表</v>
      </c>
      <c r="B2" s="33"/>
      <c r="C2" s="33"/>
      <c r="D2" s="33"/>
      <c r="E2" s="33"/>
      <c r="F2" s="33"/>
      <c r="G2" s="33"/>
      <c r="H2" s="33"/>
      <c r="I2" s="33"/>
      <c r="J2" s="33"/>
      <c r="K2" s="33"/>
    </row>
    <row r="3" ht="13.5" customHeight="1" spans="1:11">
      <c r="A3" s="34" t="str">
        <f>"单位名称："&amp;"昆明市五华区韶山小学"</f>
        <v>单位名称：昆明市五华区韶山小学</v>
      </c>
      <c r="B3" s="35"/>
      <c r="C3" s="35"/>
      <c r="D3" s="35"/>
      <c r="E3" s="35"/>
      <c r="F3" s="35"/>
      <c r="G3" s="35"/>
      <c r="H3" s="36"/>
      <c r="I3" s="36"/>
      <c r="J3" s="36"/>
      <c r="K3" s="37" t="s">
        <v>1</v>
      </c>
    </row>
    <row r="4" ht="21.75" customHeight="1" spans="1:11">
      <c r="A4" s="38" t="s">
        <v>251</v>
      </c>
      <c r="B4" s="38" t="s">
        <v>187</v>
      </c>
      <c r="C4" s="38" t="s">
        <v>252</v>
      </c>
      <c r="D4" s="39" t="s">
        <v>188</v>
      </c>
      <c r="E4" s="39" t="s">
        <v>189</v>
      </c>
      <c r="F4" s="39" t="s">
        <v>253</v>
      </c>
      <c r="G4" s="39" t="s">
        <v>254</v>
      </c>
      <c r="H4" s="40" t="s">
        <v>55</v>
      </c>
      <c r="I4" s="41" t="s">
        <v>460</v>
      </c>
      <c r="J4" s="42"/>
      <c r="K4" s="43"/>
    </row>
    <row r="5" ht="21.75" customHeight="1" spans="1:11">
      <c r="A5" s="44"/>
      <c r="B5" s="44"/>
      <c r="C5" s="44"/>
      <c r="D5" s="45"/>
      <c r="E5" s="45"/>
      <c r="F5" s="45"/>
      <c r="G5" s="45"/>
      <c r="H5" s="46"/>
      <c r="I5" s="39" t="s">
        <v>58</v>
      </c>
      <c r="J5" s="39" t="s">
        <v>59</v>
      </c>
      <c r="K5" s="39" t="s">
        <v>60</v>
      </c>
    </row>
    <row r="6" ht="40.5" customHeight="1" spans="1:11">
      <c r="A6" s="47"/>
      <c r="B6" s="47"/>
      <c r="C6" s="47"/>
      <c r="D6" s="48"/>
      <c r="E6" s="48"/>
      <c r="F6" s="48"/>
      <c r="G6" s="48"/>
      <c r="H6" s="49"/>
      <c r="I6" s="48" t="s">
        <v>57</v>
      </c>
      <c r="J6" s="48"/>
      <c r="K6" s="48"/>
    </row>
    <row r="7" ht="15" customHeight="1" spans="1:11">
      <c r="A7" s="50">
        <v>1</v>
      </c>
      <c r="B7" s="50">
        <v>2</v>
      </c>
      <c r="C7" s="50">
        <v>3</v>
      </c>
      <c r="D7" s="50">
        <v>4</v>
      </c>
      <c r="E7" s="50">
        <v>5</v>
      </c>
      <c r="F7" s="50">
        <v>6</v>
      </c>
      <c r="G7" s="50">
        <v>7</v>
      </c>
      <c r="H7" s="50">
        <v>8</v>
      </c>
      <c r="I7" s="50">
        <v>9</v>
      </c>
      <c r="J7" s="51">
        <v>10</v>
      </c>
      <c r="K7" s="51">
        <v>11</v>
      </c>
    </row>
    <row r="8" ht="18.75" customHeight="1" spans="1:11">
      <c r="A8" s="52"/>
      <c r="B8" s="53"/>
      <c r="C8" s="52"/>
      <c r="D8" s="52"/>
      <c r="E8" s="52"/>
      <c r="F8" s="52"/>
      <c r="G8" s="52"/>
      <c r="H8" s="54"/>
      <c r="I8" s="55"/>
      <c r="J8" s="55"/>
      <c r="K8" s="54"/>
    </row>
    <row r="9" ht="18.75" customHeight="1" spans="1:11">
      <c r="A9" s="56"/>
      <c r="B9" s="53"/>
      <c r="C9" s="53"/>
      <c r="D9" s="53"/>
      <c r="E9" s="53"/>
      <c r="F9" s="53"/>
      <c r="G9" s="53"/>
      <c r="H9" s="57"/>
      <c r="I9" s="57"/>
      <c r="J9" s="57"/>
      <c r="K9" s="54"/>
    </row>
    <row r="10" ht="18.75" customHeight="1" spans="1:11">
      <c r="A10" s="58" t="s">
        <v>174</v>
      </c>
      <c r="B10" s="59"/>
      <c r="C10" s="59"/>
      <c r="D10" s="59"/>
      <c r="E10" s="59"/>
      <c r="F10" s="59"/>
      <c r="G10" s="60"/>
      <c r="H10" s="57"/>
      <c r="I10" s="57"/>
      <c r="J10" s="57"/>
      <c r="K10" s="54"/>
    </row>
    <row r="11" customHeight="1" spans="1:11">
      <c r="A11" s="61" t="s">
        <v>461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GridLines="0" showZeros="0" workbookViewId="0">
      <selection activeCell="A13" sqref="A13"/>
    </sheetView>
  </sheetViews>
  <sheetFormatPr defaultColWidth="9.13888888888889" defaultRowHeight="14.25" customHeight="1" outlineLevelCol="6"/>
  <cols>
    <col min="1" max="1" width="23.3796296296296" style="1" customWidth="1"/>
    <col min="2" max="2" width="28" style="1" customWidth="1"/>
    <col min="3" max="3" width="43.25" style="1" customWidth="1"/>
    <col min="4" max="4" width="28" style="1" customWidth="1"/>
    <col min="5" max="7" width="23.8518518518519" style="1" customWidth="1"/>
    <col min="8" max="16384" width="9.13888888888889" style="1"/>
  </cols>
  <sheetData>
    <row r="1" s="1" customFormat="1" ht="13.5" customHeight="1" spans="1:7">
      <c r="D1" s="2"/>
      <c r="E1" s="1"/>
      <c r="F1" s="1"/>
      <c r="G1" s="3" t="s">
        <v>462</v>
      </c>
    </row>
    <row r="2" s="1" customFormat="1" ht="41.25" customHeight="1" spans="1:7">
      <c r="A2" s="4" t="s">
        <v>463</v>
      </c>
      <c r="B2" s="4"/>
      <c r="C2" s="4"/>
      <c r="D2" s="4"/>
      <c r="E2" s="4"/>
      <c r="F2" s="4"/>
      <c r="G2" s="4"/>
    </row>
    <row r="3" s="1" customFormat="1" ht="13.5" customHeight="1" spans="1:7">
      <c r="A3" s="5" t="s">
        <v>464</v>
      </c>
      <c r="B3" s="6"/>
      <c r="C3" s="6"/>
      <c r="D3" s="6"/>
      <c r="E3" s="7"/>
      <c r="F3" s="7"/>
      <c r="G3" s="8" t="s">
        <v>1</v>
      </c>
    </row>
    <row r="4" s="1" customFormat="1" ht="21.75" customHeight="1" spans="1:7">
      <c r="A4" s="9" t="s">
        <v>252</v>
      </c>
      <c r="B4" s="9" t="s">
        <v>251</v>
      </c>
      <c r="C4" s="9" t="s">
        <v>187</v>
      </c>
      <c r="D4" s="10" t="s">
        <v>465</v>
      </c>
      <c r="E4" s="11" t="s">
        <v>58</v>
      </c>
      <c r="F4" s="12"/>
      <c r="G4" s="13"/>
    </row>
    <row r="5" s="1" customFormat="1" ht="21.75" customHeight="1" spans="1:7">
      <c r="A5" s="14"/>
      <c r="B5" s="14"/>
      <c r="C5" s="14"/>
      <c r="D5" s="15"/>
      <c r="E5" s="16" t="s">
        <v>466</v>
      </c>
      <c r="F5" s="10" t="s">
        <v>467</v>
      </c>
      <c r="G5" s="10" t="s">
        <v>468</v>
      </c>
    </row>
    <row r="6" s="1" customFormat="1" ht="40.5" customHeight="1" spans="1:7">
      <c r="A6" s="17"/>
      <c r="B6" s="17"/>
      <c r="C6" s="17"/>
      <c r="D6" s="18"/>
      <c r="E6" s="19"/>
      <c r="F6" s="18" t="s">
        <v>57</v>
      </c>
      <c r="G6" s="18"/>
    </row>
    <row r="7" s="1" customFormat="1" ht="15" customHeight="1" spans="1:7">
      <c r="A7" s="20">
        <v>1</v>
      </c>
      <c r="B7" s="20">
        <v>2</v>
      </c>
      <c r="C7" s="20">
        <v>3</v>
      </c>
      <c r="D7" s="20">
        <v>4</v>
      </c>
      <c r="E7" s="20">
        <v>5</v>
      </c>
      <c r="F7" s="20">
        <v>6</v>
      </c>
      <c r="G7" s="20">
        <v>7</v>
      </c>
    </row>
    <row r="8" s="1" customFormat="1" ht="15" customHeight="1" spans="1:7">
      <c r="A8" s="21" t="s">
        <v>70</v>
      </c>
      <c r="B8" s="22" t="s">
        <v>469</v>
      </c>
      <c r="C8" s="23" t="s">
        <v>259</v>
      </c>
      <c r="D8" s="20" t="s">
        <v>470</v>
      </c>
      <c r="E8" s="24">
        <v>30000</v>
      </c>
      <c r="F8" s="24">
        <v>30000</v>
      </c>
      <c r="G8" s="24">
        <v>30000</v>
      </c>
    </row>
    <row r="9" s="1" customFormat="1" ht="15" customHeight="1" spans="1:7">
      <c r="A9" s="25" t="s">
        <v>70</v>
      </c>
      <c r="B9" s="26" t="s">
        <v>471</v>
      </c>
      <c r="C9" s="23" t="s">
        <v>275</v>
      </c>
      <c r="D9" s="20" t="s">
        <v>470</v>
      </c>
      <c r="E9" s="24">
        <v>50000</v>
      </c>
      <c r="F9" s="24">
        <v>50000</v>
      </c>
      <c r="G9" s="24">
        <v>50000</v>
      </c>
    </row>
    <row r="10" s="1" customFormat="1" ht="15" customHeight="1" spans="1:7">
      <c r="A10" s="25" t="s">
        <v>70</v>
      </c>
      <c r="B10" s="26" t="s">
        <v>472</v>
      </c>
      <c r="C10" s="23" t="s">
        <v>264</v>
      </c>
      <c r="D10" s="20" t="s">
        <v>470</v>
      </c>
      <c r="E10" s="24">
        <v>350945.28</v>
      </c>
      <c r="F10" s="24">
        <v>350945.28</v>
      </c>
      <c r="G10" s="24">
        <v>350945.28</v>
      </c>
    </row>
    <row r="11" s="1" customFormat="1" ht="15" customHeight="1" spans="1:7">
      <c r="A11" s="25" t="s">
        <v>70</v>
      </c>
      <c r="B11" s="26" t="s">
        <v>472</v>
      </c>
      <c r="C11" s="23" t="s">
        <v>272</v>
      </c>
      <c r="D11" s="20" t="s">
        <v>470</v>
      </c>
      <c r="E11" s="24">
        <v>8064</v>
      </c>
      <c r="F11" s="24">
        <v>8064</v>
      </c>
      <c r="G11" s="24">
        <v>8064</v>
      </c>
    </row>
    <row r="12" s="1" customFormat="1" ht="18.75" customHeight="1" spans="1:7">
      <c r="A12" s="27" t="s">
        <v>55</v>
      </c>
      <c r="B12" s="28"/>
      <c r="C12" s="28"/>
      <c r="D12" s="29"/>
      <c r="E12" s="30">
        <f t="shared" ref="E12:G12" si="0">SUM(E8:E11)</f>
        <v>439009.28</v>
      </c>
      <c r="F12" s="30">
        <f t="shared" si="0"/>
        <v>439009.28</v>
      </c>
      <c r="G12" s="30">
        <f t="shared" si="0"/>
        <v>439009.28</v>
      </c>
    </row>
  </sheetData>
  <mergeCells count="11">
    <mergeCell ref="A2:G2"/>
    <mergeCell ref="A3:D3"/>
    <mergeCell ref="E4:G4"/>
    <mergeCell ref="A12:D12"/>
    <mergeCell ref="A4:A6"/>
    <mergeCell ref="B4:B6"/>
    <mergeCell ref="C4:C6"/>
    <mergeCell ref="D4:D6"/>
    <mergeCell ref="E5:E6"/>
    <mergeCell ref="F5:F6"/>
    <mergeCell ref="G5:G6"/>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71" t="s">
        <v>52</v>
      </c>
    </row>
    <row r="2" ht="41.25" customHeight="1" spans="1:19">
      <c r="A2" s="65" t="str">
        <f>"2026"&amp;"年部门收入预算表"</f>
        <v>2026年部门收入预算表</v>
      </c>
    </row>
    <row r="3" ht="17.25" customHeight="1" spans="1:19">
      <c r="A3" s="68" t="str">
        <f>"单位名称："&amp;"昆明市五华区韶山小学"</f>
        <v>单位名称：昆明市五华区韶山小学</v>
      </c>
      <c r="S3" s="70" t="s">
        <v>1</v>
      </c>
    </row>
    <row r="4" ht="21.75" customHeight="1" spans="1:19">
      <c r="A4" s="211" t="s">
        <v>53</v>
      </c>
      <c r="B4" s="212" t="s">
        <v>54</v>
      </c>
      <c r="C4" s="212" t="s">
        <v>55</v>
      </c>
      <c r="D4" s="213" t="s">
        <v>56</v>
      </c>
      <c r="E4" s="213"/>
      <c r="F4" s="213"/>
      <c r="G4" s="213"/>
      <c r="H4" s="213"/>
      <c r="I4" s="159"/>
      <c r="J4" s="213"/>
      <c r="K4" s="213"/>
      <c r="L4" s="213"/>
      <c r="M4" s="213"/>
      <c r="N4" s="214"/>
      <c r="O4" s="213" t="s">
        <v>45</v>
      </c>
      <c r="P4" s="213"/>
      <c r="Q4" s="213"/>
      <c r="R4" s="213"/>
      <c r="S4" s="214"/>
    </row>
    <row r="5" ht="27" customHeight="1" spans="1:19">
      <c r="A5" s="215"/>
      <c r="B5" s="216"/>
      <c r="C5" s="216"/>
      <c r="D5" s="216" t="s">
        <v>57</v>
      </c>
      <c r="E5" s="216" t="s">
        <v>58</v>
      </c>
      <c r="F5" s="216" t="s">
        <v>59</v>
      </c>
      <c r="G5" s="216" t="s">
        <v>60</v>
      </c>
      <c r="H5" s="216" t="s">
        <v>61</v>
      </c>
      <c r="I5" s="217" t="s">
        <v>62</v>
      </c>
      <c r="J5" s="218"/>
      <c r="K5" s="218"/>
      <c r="L5" s="218"/>
      <c r="M5" s="218"/>
      <c r="N5" s="219"/>
      <c r="O5" s="216" t="s">
        <v>57</v>
      </c>
      <c r="P5" s="216" t="s">
        <v>58</v>
      </c>
      <c r="Q5" s="216" t="s">
        <v>59</v>
      </c>
      <c r="R5" s="216" t="s">
        <v>60</v>
      </c>
      <c r="S5" s="216" t="s">
        <v>63</v>
      </c>
    </row>
    <row r="6" ht="30" customHeight="1" spans="1:19">
      <c r="A6" s="220"/>
      <c r="B6" s="132"/>
      <c r="C6" s="138"/>
      <c r="D6" s="138"/>
      <c r="E6" s="138"/>
      <c r="F6" s="138"/>
      <c r="G6" s="138"/>
      <c r="H6" s="138"/>
      <c r="I6" s="93" t="s">
        <v>57</v>
      </c>
      <c r="J6" s="219" t="s">
        <v>64</v>
      </c>
      <c r="K6" s="219" t="s">
        <v>65</v>
      </c>
      <c r="L6" s="219" t="s">
        <v>66</v>
      </c>
      <c r="M6" s="219" t="s">
        <v>67</v>
      </c>
      <c r="N6" s="219" t="s">
        <v>68</v>
      </c>
      <c r="O6" s="221"/>
      <c r="P6" s="221"/>
      <c r="Q6" s="221"/>
      <c r="R6" s="221"/>
      <c r="S6" s="138"/>
    </row>
    <row r="7" ht="15" customHeight="1" spans="1:19">
      <c r="A7" s="222">
        <v>1</v>
      </c>
      <c r="B7" s="222">
        <v>2</v>
      </c>
      <c r="C7" s="222">
        <v>3</v>
      </c>
      <c r="D7" s="222">
        <v>4</v>
      </c>
      <c r="E7" s="222">
        <v>5</v>
      </c>
      <c r="F7" s="222">
        <v>6</v>
      </c>
      <c r="G7" s="222">
        <v>7</v>
      </c>
      <c r="H7" s="222">
        <v>8</v>
      </c>
      <c r="I7" s="93">
        <v>9</v>
      </c>
      <c r="J7" s="222">
        <v>10</v>
      </c>
      <c r="K7" s="222">
        <v>11</v>
      </c>
      <c r="L7" s="222">
        <v>12</v>
      </c>
      <c r="M7" s="222">
        <v>13</v>
      </c>
      <c r="N7" s="222">
        <v>14</v>
      </c>
      <c r="O7" s="222">
        <v>15</v>
      </c>
      <c r="P7" s="222">
        <v>16</v>
      </c>
      <c r="Q7" s="222">
        <v>17</v>
      </c>
      <c r="R7" s="222">
        <v>18</v>
      </c>
      <c r="S7" s="222">
        <v>19</v>
      </c>
    </row>
    <row r="8" ht="18" customHeight="1" spans="1:19">
      <c r="A8" s="53" t="s">
        <v>69</v>
      </c>
      <c r="B8" s="53" t="s">
        <v>70</v>
      </c>
      <c r="C8" s="105">
        <v>30065106.28</v>
      </c>
      <c r="D8" s="105">
        <v>30015106.28</v>
      </c>
      <c r="E8" s="105">
        <v>28825006.28</v>
      </c>
      <c r="F8" s="105"/>
      <c r="G8" s="105"/>
      <c r="H8" s="105"/>
      <c r="I8" s="105">
        <v>1190100</v>
      </c>
      <c r="J8" s="105"/>
      <c r="K8" s="105"/>
      <c r="L8" s="105"/>
      <c r="M8" s="105"/>
      <c r="N8" s="105">
        <v>1190100</v>
      </c>
      <c r="O8" s="105">
        <v>50000</v>
      </c>
      <c r="P8" s="105"/>
      <c r="Q8" s="105">
        <v>50000</v>
      </c>
      <c r="R8" s="105"/>
      <c r="S8" s="105"/>
    </row>
    <row r="9" ht="18" customHeight="1" spans="1:19">
      <c r="A9" s="74" t="s">
        <v>55</v>
      </c>
      <c r="B9" s="223"/>
      <c r="C9" s="105">
        <v>30065106.28</v>
      </c>
      <c r="D9" s="105">
        <v>30015106.28</v>
      </c>
      <c r="E9" s="105">
        <v>28825006.28</v>
      </c>
      <c r="F9" s="105"/>
      <c r="G9" s="105"/>
      <c r="H9" s="105"/>
      <c r="I9" s="105">
        <v>1190100</v>
      </c>
      <c r="J9" s="105"/>
      <c r="K9" s="105"/>
      <c r="L9" s="105"/>
      <c r="M9" s="105"/>
      <c r="N9" s="105">
        <v>1190100</v>
      </c>
      <c r="O9" s="105">
        <v>50000</v>
      </c>
      <c r="P9" s="105"/>
      <c r="Q9" s="105">
        <v>50000</v>
      </c>
      <c r="R9" s="105"/>
      <c r="S9" s="10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1" workbookViewId="0">
      <selection activeCell="D23" sqref="D23"/>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70" t="s">
        <v>71</v>
      </c>
    </row>
    <row r="2" ht="41.25" customHeight="1" spans="1:15">
      <c r="A2" s="65" t="str">
        <f>"2026"&amp;"年部门支出预算表"</f>
        <v>2026年部门支出预算表</v>
      </c>
    </row>
    <row r="3" ht="17.25" customHeight="1" spans="1:15">
      <c r="A3" s="68" t="str">
        <f>"单位名称："&amp;"昆明市五华区韶山小学"</f>
        <v>单位名称：昆明市五华区韶山小学</v>
      </c>
      <c r="O3" s="70" t="s">
        <v>1</v>
      </c>
    </row>
    <row r="4" ht="27" customHeight="1" spans="1:15">
      <c r="A4" s="197" t="s">
        <v>72</v>
      </c>
      <c r="B4" s="197" t="s">
        <v>73</v>
      </c>
      <c r="C4" s="197" t="s">
        <v>55</v>
      </c>
      <c r="D4" s="198" t="s">
        <v>58</v>
      </c>
      <c r="E4" s="199"/>
      <c r="F4" s="200"/>
      <c r="G4" s="201" t="s">
        <v>59</v>
      </c>
      <c r="H4" s="201" t="s">
        <v>60</v>
      </c>
      <c r="I4" s="201" t="s">
        <v>74</v>
      </c>
      <c r="J4" s="198" t="s">
        <v>62</v>
      </c>
      <c r="K4" s="199"/>
      <c r="L4" s="199"/>
      <c r="M4" s="199"/>
      <c r="N4" s="202"/>
      <c r="O4" s="203"/>
    </row>
    <row r="5" ht="42" customHeight="1" spans="1:15">
      <c r="A5" s="204"/>
      <c r="B5" s="204"/>
      <c r="C5" s="205"/>
      <c r="D5" s="206" t="s">
        <v>57</v>
      </c>
      <c r="E5" s="206" t="s">
        <v>75</v>
      </c>
      <c r="F5" s="206" t="s">
        <v>76</v>
      </c>
      <c r="G5" s="205"/>
      <c r="H5" s="205"/>
      <c r="I5" s="207"/>
      <c r="J5" s="206" t="s">
        <v>57</v>
      </c>
      <c r="K5" s="191" t="s">
        <v>77</v>
      </c>
      <c r="L5" s="191" t="s">
        <v>78</v>
      </c>
      <c r="M5" s="191" t="s">
        <v>79</v>
      </c>
      <c r="N5" s="191" t="s">
        <v>80</v>
      </c>
      <c r="O5" s="191" t="s">
        <v>81</v>
      </c>
    </row>
    <row r="6" ht="18" customHeight="1" spans="1:15">
      <c r="A6" s="77" t="s">
        <v>82</v>
      </c>
      <c r="B6" s="77" t="s">
        <v>83</v>
      </c>
      <c r="C6" s="77" t="s">
        <v>84</v>
      </c>
      <c r="D6" s="80" t="s">
        <v>85</v>
      </c>
      <c r="E6" s="80" t="s">
        <v>86</v>
      </c>
      <c r="F6" s="80" t="s">
        <v>87</v>
      </c>
      <c r="G6" s="80" t="s">
        <v>88</v>
      </c>
      <c r="H6" s="80" t="s">
        <v>89</v>
      </c>
      <c r="I6" s="80" t="s">
        <v>90</v>
      </c>
      <c r="J6" s="80" t="s">
        <v>91</v>
      </c>
      <c r="K6" s="80" t="s">
        <v>92</v>
      </c>
      <c r="L6" s="80" t="s">
        <v>93</v>
      </c>
      <c r="M6" s="80" t="s">
        <v>94</v>
      </c>
      <c r="N6" s="77" t="s">
        <v>95</v>
      </c>
      <c r="O6" s="80" t="s">
        <v>96</v>
      </c>
    </row>
    <row r="7" ht="21" customHeight="1" spans="1:15">
      <c r="A7" s="81" t="s">
        <v>97</v>
      </c>
      <c r="B7" s="81" t="s">
        <v>98</v>
      </c>
      <c r="C7" s="105">
        <v>22533469.28</v>
      </c>
      <c r="D7" s="105">
        <v>21343369.28</v>
      </c>
      <c r="E7" s="105">
        <v>20954360</v>
      </c>
      <c r="F7" s="105">
        <v>389009.28</v>
      </c>
      <c r="G7" s="105"/>
      <c r="H7" s="105"/>
      <c r="I7" s="105"/>
      <c r="J7" s="105">
        <v>1190100</v>
      </c>
      <c r="K7" s="105"/>
      <c r="L7" s="105"/>
      <c r="M7" s="105"/>
      <c r="N7" s="105"/>
      <c r="O7" s="105">
        <v>1190100</v>
      </c>
    </row>
    <row r="8" ht="21" customHeight="1" spans="1:15">
      <c r="A8" s="208" t="s">
        <v>99</v>
      </c>
      <c r="B8" s="208" t="s">
        <v>100</v>
      </c>
      <c r="C8" s="105">
        <v>22525405.28</v>
      </c>
      <c r="D8" s="105">
        <v>21335305.28</v>
      </c>
      <c r="E8" s="105">
        <v>20954360</v>
      </c>
      <c r="F8" s="105">
        <v>380945.28</v>
      </c>
      <c r="G8" s="105"/>
      <c r="H8" s="105"/>
      <c r="I8" s="105"/>
      <c r="J8" s="105">
        <v>1190100</v>
      </c>
      <c r="K8" s="105"/>
      <c r="L8" s="105"/>
      <c r="M8" s="105"/>
      <c r="N8" s="105"/>
      <c r="O8" s="105">
        <v>1190100</v>
      </c>
    </row>
    <row r="9" ht="21" customHeight="1" spans="1:15">
      <c r="A9" s="209" t="s">
        <v>101</v>
      </c>
      <c r="B9" s="209" t="s">
        <v>102</v>
      </c>
      <c r="C9" s="105">
        <v>22525405.28</v>
      </c>
      <c r="D9" s="105">
        <v>21335305.28</v>
      </c>
      <c r="E9" s="105">
        <v>20954360</v>
      </c>
      <c r="F9" s="105">
        <v>380945.28</v>
      </c>
      <c r="G9" s="105"/>
      <c r="H9" s="105"/>
      <c r="I9" s="105"/>
      <c r="J9" s="105">
        <v>1190100</v>
      </c>
      <c r="K9" s="105"/>
      <c r="L9" s="105"/>
      <c r="M9" s="105"/>
      <c r="N9" s="105"/>
      <c r="O9" s="105">
        <v>1190100</v>
      </c>
    </row>
    <row r="10" ht="21" customHeight="1" spans="1:15">
      <c r="A10" s="208" t="s">
        <v>103</v>
      </c>
      <c r="B10" s="208" t="s">
        <v>104</v>
      </c>
      <c r="C10" s="105">
        <v>8064</v>
      </c>
      <c r="D10" s="105">
        <v>8064</v>
      </c>
      <c r="E10" s="105"/>
      <c r="F10" s="105">
        <v>8064</v>
      </c>
      <c r="G10" s="105"/>
      <c r="H10" s="105"/>
      <c r="I10" s="105"/>
      <c r="J10" s="105"/>
      <c r="K10" s="105"/>
      <c r="L10" s="105"/>
      <c r="M10" s="105"/>
      <c r="N10" s="105"/>
      <c r="O10" s="105"/>
    </row>
    <row r="11" ht="21" customHeight="1" spans="1:15">
      <c r="A11" s="209" t="s">
        <v>105</v>
      </c>
      <c r="B11" s="209" t="s">
        <v>106</v>
      </c>
      <c r="C11" s="105">
        <v>8064</v>
      </c>
      <c r="D11" s="105">
        <v>8064</v>
      </c>
      <c r="E11" s="105"/>
      <c r="F11" s="105">
        <v>8064</v>
      </c>
      <c r="G11" s="105"/>
      <c r="H11" s="105"/>
      <c r="I11" s="105"/>
      <c r="J11" s="105"/>
      <c r="K11" s="105"/>
      <c r="L11" s="105"/>
      <c r="M11" s="105"/>
      <c r="N11" s="105"/>
      <c r="O11" s="105"/>
    </row>
    <row r="12" ht="21" customHeight="1" spans="1:15">
      <c r="A12" s="81" t="s">
        <v>107</v>
      </c>
      <c r="B12" s="81" t="s">
        <v>108</v>
      </c>
      <c r="C12" s="105">
        <v>4247019</v>
      </c>
      <c r="D12" s="105">
        <v>4247019</v>
      </c>
      <c r="E12" s="105">
        <v>4247019</v>
      </c>
      <c r="F12" s="105"/>
      <c r="G12" s="105"/>
      <c r="H12" s="105"/>
      <c r="I12" s="105"/>
      <c r="J12" s="105"/>
      <c r="K12" s="105"/>
      <c r="L12" s="105"/>
      <c r="M12" s="105"/>
      <c r="N12" s="105"/>
      <c r="O12" s="105"/>
    </row>
    <row r="13" ht="21" customHeight="1" spans="1:15">
      <c r="A13" s="208" t="s">
        <v>109</v>
      </c>
      <c r="B13" s="208" t="s">
        <v>110</v>
      </c>
      <c r="C13" s="105">
        <v>4247019</v>
      </c>
      <c r="D13" s="105">
        <v>4247019</v>
      </c>
      <c r="E13" s="105">
        <v>4247019</v>
      </c>
      <c r="F13" s="105"/>
      <c r="G13" s="105"/>
      <c r="H13" s="105"/>
      <c r="I13" s="105"/>
      <c r="J13" s="105"/>
      <c r="K13" s="105"/>
      <c r="L13" s="105"/>
      <c r="M13" s="105"/>
      <c r="N13" s="105"/>
      <c r="O13" s="105"/>
    </row>
    <row r="14" ht="21" customHeight="1" spans="1:15">
      <c r="A14" s="209" t="s">
        <v>111</v>
      </c>
      <c r="B14" s="209" t="s">
        <v>112</v>
      </c>
      <c r="C14" s="105">
        <v>1825200</v>
      </c>
      <c r="D14" s="105">
        <v>1825200</v>
      </c>
      <c r="E14" s="105">
        <v>1825200</v>
      </c>
      <c r="F14" s="105"/>
      <c r="G14" s="105"/>
      <c r="H14" s="105"/>
      <c r="I14" s="105"/>
      <c r="J14" s="105"/>
      <c r="K14" s="105"/>
      <c r="L14" s="105"/>
      <c r="M14" s="105"/>
      <c r="N14" s="105"/>
      <c r="O14" s="105"/>
    </row>
    <row r="15" ht="21" customHeight="1" spans="1:15">
      <c r="A15" s="209" t="s">
        <v>113</v>
      </c>
      <c r="B15" s="209" t="s">
        <v>114</v>
      </c>
      <c r="C15" s="105">
        <v>1621819</v>
      </c>
      <c r="D15" s="105">
        <v>1621819</v>
      </c>
      <c r="E15" s="105">
        <v>1621819</v>
      </c>
      <c r="F15" s="105"/>
      <c r="G15" s="105"/>
      <c r="H15" s="105"/>
      <c r="I15" s="105"/>
      <c r="J15" s="105"/>
      <c r="K15" s="105"/>
      <c r="L15" s="105"/>
      <c r="M15" s="105"/>
      <c r="N15" s="105"/>
      <c r="O15" s="105"/>
    </row>
    <row r="16" ht="21" customHeight="1" spans="1:15">
      <c r="A16" s="209" t="s">
        <v>115</v>
      </c>
      <c r="B16" s="209" t="s">
        <v>116</v>
      </c>
      <c r="C16" s="105">
        <v>800000</v>
      </c>
      <c r="D16" s="105">
        <v>800000</v>
      </c>
      <c r="E16" s="105">
        <v>800000</v>
      </c>
      <c r="F16" s="105"/>
      <c r="G16" s="105"/>
      <c r="H16" s="105"/>
      <c r="I16" s="105"/>
      <c r="J16" s="105"/>
      <c r="K16" s="105"/>
      <c r="L16" s="105"/>
      <c r="M16" s="105"/>
      <c r="N16" s="105"/>
      <c r="O16" s="105"/>
    </row>
    <row r="17" ht="21" customHeight="1" spans="1:15">
      <c r="A17" s="81" t="s">
        <v>117</v>
      </c>
      <c r="B17" s="81" t="s">
        <v>118</v>
      </c>
      <c r="C17" s="105">
        <v>1593678</v>
      </c>
      <c r="D17" s="105">
        <v>1593678</v>
      </c>
      <c r="E17" s="105">
        <v>1593678</v>
      </c>
      <c r="F17" s="105"/>
      <c r="G17" s="105"/>
      <c r="H17" s="105"/>
      <c r="I17" s="105"/>
      <c r="J17" s="105"/>
      <c r="K17" s="105"/>
      <c r="L17" s="105"/>
      <c r="M17" s="105"/>
      <c r="N17" s="105"/>
      <c r="O17" s="105"/>
    </row>
    <row r="18" ht="21" customHeight="1" spans="1:15">
      <c r="A18" s="208" t="s">
        <v>119</v>
      </c>
      <c r="B18" s="208" t="s">
        <v>120</v>
      </c>
      <c r="C18" s="105">
        <v>1593678</v>
      </c>
      <c r="D18" s="105">
        <v>1593678</v>
      </c>
      <c r="E18" s="105">
        <v>1593678</v>
      </c>
      <c r="F18" s="105"/>
      <c r="G18" s="105"/>
      <c r="H18" s="105"/>
      <c r="I18" s="105"/>
      <c r="J18" s="105"/>
      <c r="K18" s="105"/>
      <c r="L18" s="105"/>
      <c r="M18" s="105"/>
      <c r="N18" s="105"/>
      <c r="O18" s="105"/>
    </row>
    <row r="19" ht="21" customHeight="1" spans="1:15">
      <c r="A19" s="209" t="s">
        <v>121</v>
      </c>
      <c r="B19" s="209" t="s">
        <v>122</v>
      </c>
      <c r="C19" s="105">
        <v>1577405</v>
      </c>
      <c r="D19" s="105">
        <v>1577405</v>
      </c>
      <c r="E19" s="105">
        <v>1577405</v>
      </c>
      <c r="F19" s="105"/>
      <c r="G19" s="105"/>
      <c r="H19" s="105"/>
      <c r="I19" s="105"/>
      <c r="J19" s="105"/>
      <c r="K19" s="105"/>
      <c r="L19" s="105"/>
      <c r="M19" s="105"/>
      <c r="N19" s="105"/>
      <c r="O19" s="105"/>
    </row>
    <row r="20" ht="21" customHeight="1" spans="1:15">
      <c r="A20" s="209" t="s">
        <v>123</v>
      </c>
      <c r="B20" s="209" t="s">
        <v>124</v>
      </c>
      <c r="C20" s="105">
        <v>16273</v>
      </c>
      <c r="D20" s="105">
        <v>16273</v>
      </c>
      <c r="E20" s="105">
        <v>16273</v>
      </c>
      <c r="F20" s="105"/>
      <c r="G20" s="105"/>
      <c r="H20" s="105"/>
      <c r="I20" s="105"/>
      <c r="J20" s="105"/>
      <c r="K20" s="105"/>
      <c r="L20" s="105"/>
      <c r="M20" s="105"/>
      <c r="N20" s="105"/>
      <c r="O20" s="105"/>
    </row>
    <row r="21" ht="21" customHeight="1" spans="1:15">
      <c r="A21" s="81" t="s">
        <v>125</v>
      </c>
      <c r="B21" s="81" t="s">
        <v>126</v>
      </c>
      <c r="C21" s="105">
        <v>1640940</v>
      </c>
      <c r="D21" s="105">
        <v>1640940</v>
      </c>
      <c r="E21" s="105">
        <v>1640940</v>
      </c>
      <c r="F21" s="105"/>
      <c r="G21" s="105"/>
      <c r="H21" s="105"/>
      <c r="I21" s="105"/>
      <c r="J21" s="105"/>
      <c r="K21" s="105"/>
      <c r="L21" s="105"/>
      <c r="M21" s="105"/>
      <c r="N21" s="105"/>
      <c r="O21" s="105"/>
    </row>
    <row r="22" ht="21" customHeight="1" spans="1:15">
      <c r="A22" s="208" t="s">
        <v>127</v>
      </c>
      <c r="B22" s="208" t="s">
        <v>128</v>
      </c>
      <c r="C22" s="105">
        <v>1640940</v>
      </c>
      <c r="D22" s="105">
        <v>1640940</v>
      </c>
      <c r="E22" s="105">
        <v>1640940</v>
      </c>
      <c r="F22" s="105"/>
      <c r="G22" s="105"/>
      <c r="H22" s="105"/>
      <c r="I22" s="105"/>
      <c r="J22" s="105"/>
      <c r="K22" s="105"/>
      <c r="L22" s="105"/>
      <c r="M22" s="105"/>
      <c r="N22" s="105"/>
      <c r="O22" s="105"/>
    </row>
    <row r="23" ht="21" customHeight="1" spans="1:15">
      <c r="A23" s="209" t="s">
        <v>129</v>
      </c>
      <c r="B23" s="209" t="s">
        <v>130</v>
      </c>
      <c r="C23" s="105">
        <v>1640940</v>
      </c>
      <c r="D23" s="105">
        <v>1640940</v>
      </c>
      <c r="E23" s="105">
        <v>1640940</v>
      </c>
      <c r="F23" s="105"/>
      <c r="G23" s="105"/>
      <c r="H23" s="105"/>
      <c r="I23" s="105"/>
      <c r="J23" s="105"/>
      <c r="K23" s="105"/>
      <c r="L23" s="105"/>
      <c r="M23" s="105"/>
      <c r="N23" s="105"/>
      <c r="O23" s="105"/>
    </row>
    <row r="24" ht="21" customHeight="1" spans="1:15">
      <c r="A24" s="81" t="s">
        <v>131</v>
      </c>
      <c r="B24" s="81" t="s">
        <v>81</v>
      </c>
      <c r="C24" s="105">
        <v>50000</v>
      </c>
      <c r="D24" s="105"/>
      <c r="E24" s="105"/>
      <c r="F24" s="105"/>
      <c r="G24" s="105">
        <v>50000</v>
      </c>
      <c r="H24" s="105"/>
      <c r="I24" s="105"/>
      <c r="J24" s="105"/>
      <c r="K24" s="105"/>
      <c r="L24" s="105"/>
      <c r="M24" s="105"/>
      <c r="N24" s="105"/>
      <c r="O24" s="105"/>
    </row>
    <row r="25" ht="21" customHeight="1" spans="1:15">
      <c r="A25" s="208" t="s">
        <v>132</v>
      </c>
      <c r="B25" s="208" t="s">
        <v>133</v>
      </c>
      <c r="C25" s="105">
        <v>50000</v>
      </c>
      <c r="D25" s="105"/>
      <c r="E25" s="105"/>
      <c r="F25" s="105"/>
      <c r="G25" s="105">
        <v>50000</v>
      </c>
      <c r="H25" s="105"/>
      <c r="I25" s="105"/>
      <c r="J25" s="105"/>
      <c r="K25" s="105"/>
      <c r="L25" s="105"/>
      <c r="M25" s="105"/>
      <c r="N25" s="105"/>
      <c r="O25" s="105"/>
    </row>
    <row r="26" ht="21" customHeight="1" spans="1:15">
      <c r="A26" s="209" t="s">
        <v>134</v>
      </c>
      <c r="B26" s="209" t="s">
        <v>135</v>
      </c>
      <c r="C26" s="105">
        <v>50000</v>
      </c>
      <c r="D26" s="105"/>
      <c r="E26" s="105"/>
      <c r="F26" s="105"/>
      <c r="G26" s="105">
        <v>50000</v>
      </c>
      <c r="H26" s="105"/>
      <c r="I26" s="105"/>
      <c r="J26" s="105"/>
      <c r="K26" s="105"/>
      <c r="L26" s="105"/>
      <c r="M26" s="105"/>
      <c r="N26" s="105"/>
      <c r="O26" s="105"/>
    </row>
    <row r="27" ht="21" customHeight="1" spans="1:15">
      <c r="A27" s="210" t="s">
        <v>55</v>
      </c>
      <c r="B27" s="60"/>
      <c r="C27" s="105">
        <v>30065106.28</v>
      </c>
      <c r="D27" s="105">
        <v>28825006.28</v>
      </c>
      <c r="E27" s="105">
        <v>28435997</v>
      </c>
      <c r="F27" s="105">
        <v>389009.28</v>
      </c>
      <c r="G27" s="105">
        <v>50000</v>
      </c>
      <c r="H27" s="105"/>
      <c r="I27" s="105"/>
      <c r="J27" s="105">
        <v>1190100</v>
      </c>
      <c r="K27" s="105"/>
      <c r="L27" s="105"/>
      <c r="M27" s="105"/>
      <c r="N27" s="105"/>
      <c r="O27" s="105">
        <v>1190100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5" workbookViewId="0">
      <selection activeCell="B8" sqref="B8"/>
    </sheetView>
  </sheetViews>
  <sheetFormatPr defaultColWidth="8.57407407407407" defaultRowHeight="12.75" customHeight="1" outlineLevelCol="3"/>
  <cols>
    <col min="1" max="4" width="35.5740740740741" customWidth="1"/>
  </cols>
  <sheetData>
    <row r="1" ht="15" customHeight="1" spans="1:4">
      <c r="A1" s="66"/>
      <c r="B1" s="70"/>
      <c r="C1" s="70"/>
      <c r="D1" s="70" t="s">
        <v>136</v>
      </c>
    </row>
    <row r="2" ht="41.25" customHeight="1" spans="1:4">
      <c r="A2" s="65" t="str">
        <f>"2026"&amp;"年部门财政拨款收支预算总表"</f>
        <v>2026年部门财政拨款收支预算总表</v>
      </c>
    </row>
    <row r="3" ht="17.25" customHeight="1" spans="1:4">
      <c r="A3" s="68" t="str">
        <f>"单位名称："&amp;"昆明市五华区韶山小学"</f>
        <v>单位名称：昆明市五华区韶山小学</v>
      </c>
      <c r="B3" s="190"/>
      <c r="D3" s="70" t="s">
        <v>1</v>
      </c>
    </row>
    <row r="4" ht="17.25" customHeight="1" spans="1:4">
      <c r="A4" s="191" t="s">
        <v>2</v>
      </c>
      <c r="B4" s="192"/>
      <c r="C4" s="191" t="s">
        <v>3</v>
      </c>
      <c r="D4" s="192"/>
    </row>
    <row r="5" ht="18.75" customHeight="1" spans="1:4">
      <c r="A5" s="191" t="s">
        <v>4</v>
      </c>
      <c r="B5" s="191" t="s">
        <v>5</v>
      </c>
      <c r="C5" s="191" t="s">
        <v>6</v>
      </c>
      <c r="D5" s="191" t="s">
        <v>5</v>
      </c>
    </row>
    <row r="6" ht="16.5" customHeight="1" spans="1:4">
      <c r="A6" s="193" t="s">
        <v>137</v>
      </c>
      <c r="B6" s="105">
        <v>28825006.28</v>
      </c>
      <c r="C6" s="193" t="s">
        <v>138</v>
      </c>
      <c r="D6" s="105">
        <v>28875006.28</v>
      </c>
    </row>
    <row r="7" ht="16.5" customHeight="1" spans="1:4">
      <c r="A7" s="193" t="s">
        <v>139</v>
      </c>
      <c r="B7" s="105">
        <v>28825006.28</v>
      </c>
      <c r="C7" s="193" t="s">
        <v>140</v>
      </c>
      <c r="D7" s="105"/>
    </row>
    <row r="8" ht="16.5" customHeight="1" spans="1:4">
      <c r="A8" s="193" t="s">
        <v>141</v>
      </c>
      <c r="B8" s="105"/>
      <c r="C8" s="193" t="s">
        <v>142</v>
      </c>
      <c r="D8" s="105"/>
    </row>
    <row r="9" ht="16.5" customHeight="1" spans="1:4">
      <c r="A9" s="193" t="s">
        <v>143</v>
      </c>
      <c r="B9" s="105"/>
      <c r="C9" s="193" t="s">
        <v>144</v>
      </c>
      <c r="D9" s="105"/>
    </row>
    <row r="10" ht="16.5" customHeight="1" spans="1:4">
      <c r="A10" s="193" t="s">
        <v>145</v>
      </c>
      <c r="B10" s="105">
        <v>50000</v>
      </c>
      <c r="C10" s="193" t="s">
        <v>146</v>
      </c>
      <c r="D10" s="105"/>
    </row>
    <row r="11" ht="16.5" customHeight="1" spans="1:4">
      <c r="A11" s="193" t="s">
        <v>139</v>
      </c>
      <c r="B11" s="105"/>
      <c r="C11" s="193" t="s">
        <v>147</v>
      </c>
      <c r="D11" s="105"/>
    </row>
    <row r="12" ht="16.5" customHeight="1" spans="1:4">
      <c r="A12" s="177" t="s">
        <v>141</v>
      </c>
      <c r="B12" s="105">
        <v>50000</v>
      </c>
      <c r="C12" s="92" t="s">
        <v>148</v>
      </c>
      <c r="D12" s="105"/>
    </row>
    <row r="13" ht="16.5" customHeight="1" spans="1:4">
      <c r="A13" s="177" t="s">
        <v>143</v>
      </c>
      <c r="B13" s="105"/>
      <c r="C13" s="92" t="s">
        <v>149</v>
      </c>
      <c r="D13" s="105"/>
    </row>
    <row r="14" ht="16.5" customHeight="1" spans="1:4">
      <c r="A14" s="194"/>
      <c r="B14" s="105"/>
      <c r="C14" s="92" t="s">
        <v>150</v>
      </c>
      <c r="D14" s="105"/>
    </row>
    <row r="15" ht="16.5" customHeight="1" spans="1:4">
      <c r="A15" s="194"/>
      <c r="B15" s="105"/>
      <c r="C15" s="92" t="s">
        <v>151</v>
      </c>
      <c r="D15" s="105"/>
    </row>
    <row r="16" ht="16.5" customHeight="1" spans="1:4">
      <c r="A16" s="194"/>
      <c r="B16" s="105"/>
      <c r="C16" s="92" t="s">
        <v>152</v>
      </c>
      <c r="D16" s="105"/>
    </row>
    <row r="17" ht="16.5" customHeight="1" spans="1:4">
      <c r="A17" s="194"/>
      <c r="B17" s="105"/>
      <c r="C17" s="92" t="s">
        <v>153</v>
      </c>
      <c r="D17" s="105"/>
    </row>
    <row r="18" ht="16.5" customHeight="1" spans="1:4">
      <c r="A18" s="194"/>
      <c r="B18" s="105"/>
      <c r="C18" s="92" t="s">
        <v>154</v>
      </c>
      <c r="D18" s="105"/>
    </row>
    <row r="19" ht="16.5" customHeight="1" spans="1:4">
      <c r="A19" s="194"/>
      <c r="B19" s="105"/>
      <c r="C19" s="92" t="s">
        <v>155</v>
      </c>
      <c r="D19" s="105"/>
    </row>
    <row r="20" ht="16.5" customHeight="1" spans="1:4">
      <c r="A20" s="194"/>
      <c r="B20" s="105"/>
      <c r="C20" s="92" t="s">
        <v>156</v>
      </c>
      <c r="D20" s="105"/>
    </row>
    <row r="21" ht="16.5" customHeight="1" spans="1:4">
      <c r="A21" s="194"/>
      <c r="B21" s="105"/>
      <c r="C21" s="92" t="s">
        <v>157</v>
      </c>
      <c r="D21" s="105"/>
    </row>
    <row r="22" ht="16.5" customHeight="1" spans="1:4">
      <c r="A22" s="194"/>
      <c r="B22" s="105"/>
      <c r="C22" s="92" t="s">
        <v>158</v>
      </c>
      <c r="D22" s="105"/>
    </row>
    <row r="23" ht="16.5" customHeight="1" spans="1:4">
      <c r="A23" s="194"/>
      <c r="B23" s="105"/>
      <c r="C23" s="92" t="s">
        <v>159</v>
      </c>
      <c r="D23" s="105"/>
    </row>
    <row r="24" ht="16.5" customHeight="1" spans="1:4">
      <c r="A24" s="194"/>
      <c r="B24" s="105"/>
      <c r="C24" s="92" t="s">
        <v>160</v>
      </c>
      <c r="D24" s="105"/>
    </row>
    <row r="25" ht="16.5" customHeight="1" spans="1:4">
      <c r="A25" s="194"/>
      <c r="B25" s="105"/>
      <c r="C25" s="92" t="s">
        <v>161</v>
      </c>
      <c r="D25" s="105"/>
    </row>
    <row r="26" ht="16.5" customHeight="1" spans="1:4">
      <c r="A26" s="194"/>
      <c r="B26" s="105"/>
      <c r="C26" s="92" t="s">
        <v>162</v>
      </c>
      <c r="D26" s="105"/>
    </row>
    <row r="27" ht="16.5" customHeight="1" spans="1:4">
      <c r="A27" s="194"/>
      <c r="B27" s="105"/>
      <c r="C27" s="92" t="s">
        <v>163</v>
      </c>
      <c r="D27" s="105"/>
    </row>
    <row r="28" ht="16.5" customHeight="1" spans="1:4">
      <c r="A28" s="194"/>
      <c r="B28" s="105"/>
      <c r="C28" s="92" t="s">
        <v>164</v>
      </c>
      <c r="D28" s="105"/>
    </row>
    <row r="29" ht="16.5" customHeight="1" spans="1:4">
      <c r="A29" s="194"/>
      <c r="B29" s="105"/>
      <c r="C29" s="92" t="s">
        <v>165</v>
      </c>
      <c r="D29" s="105"/>
    </row>
    <row r="30" ht="16.5" customHeight="1" spans="1:4">
      <c r="A30" s="194"/>
      <c r="B30" s="105"/>
      <c r="C30" s="92" t="s">
        <v>166</v>
      </c>
      <c r="D30" s="105"/>
    </row>
    <row r="31" ht="16.5" customHeight="1" spans="1:4">
      <c r="A31" s="194"/>
      <c r="B31" s="105"/>
      <c r="C31" s="177" t="s">
        <v>167</v>
      </c>
      <c r="D31" s="105"/>
    </row>
    <row r="32" ht="16.5" customHeight="1" spans="1:4">
      <c r="A32" s="194"/>
      <c r="B32" s="105"/>
      <c r="C32" s="177" t="s">
        <v>168</v>
      </c>
      <c r="D32" s="105"/>
    </row>
    <row r="33" ht="16.5" customHeight="1" spans="1:4">
      <c r="A33" s="194"/>
      <c r="B33" s="105"/>
      <c r="C33" s="52" t="s">
        <v>169</v>
      </c>
      <c r="D33" s="105"/>
    </row>
    <row r="34" ht="15" customHeight="1" spans="1:4">
      <c r="A34" s="195" t="s">
        <v>50</v>
      </c>
      <c r="B34" s="196">
        <v>28875006.28</v>
      </c>
      <c r="C34" s="195" t="s">
        <v>51</v>
      </c>
      <c r="D34" s="196">
        <v>28875006.28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63"/>
      <c r="F1" s="94"/>
      <c r="G1" s="164" t="s">
        <v>170</v>
      </c>
    </row>
    <row r="2" ht="41.25" customHeight="1" spans="1:7">
      <c r="A2" s="149" t="str">
        <f>"2026"&amp;"年一般公共预算支出预算表（按功能科目分类）"</f>
        <v>2026年一般公共预算支出预算表（按功能科目分类）</v>
      </c>
      <c r="B2" s="149"/>
      <c r="C2" s="149"/>
      <c r="D2" s="149"/>
      <c r="E2" s="149"/>
      <c r="F2" s="149"/>
      <c r="G2" s="149"/>
    </row>
    <row r="3" ht="18" customHeight="1" spans="1:7">
      <c r="A3" s="34" t="str">
        <f>"单位名称："&amp;"昆明市五华区韶山小学"</f>
        <v>单位名称：昆明市五华区韶山小学</v>
      </c>
      <c r="F3" s="146"/>
      <c r="G3" s="164" t="s">
        <v>1</v>
      </c>
    </row>
    <row r="4" ht="20.25" customHeight="1" spans="1:7">
      <c r="A4" s="185" t="s">
        <v>171</v>
      </c>
      <c r="B4" s="186"/>
      <c r="C4" s="150" t="s">
        <v>55</v>
      </c>
      <c r="D4" s="172" t="s">
        <v>75</v>
      </c>
      <c r="E4" s="42"/>
      <c r="F4" s="43"/>
      <c r="G4" s="166" t="s">
        <v>76</v>
      </c>
    </row>
    <row r="5" ht="20.25" customHeight="1" spans="1:7">
      <c r="A5" s="187" t="s">
        <v>72</v>
      </c>
      <c r="B5" s="187" t="s">
        <v>73</v>
      </c>
      <c r="C5" s="49"/>
      <c r="D5" s="156" t="s">
        <v>57</v>
      </c>
      <c r="E5" s="156" t="s">
        <v>172</v>
      </c>
      <c r="F5" s="156" t="s">
        <v>173</v>
      </c>
      <c r="G5" s="168"/>
    </row>
    <row r="6" ht="15" customHeight="1" spans="1:7">
      <c r="A6" s="84" t="s">
        <v>82</v>
      </c>
      <c r="B6" s="84" t="s">
        <v>83</v>
      </c>
      <c r="C6" s="84" t="s">
        <v>84</v>
      </c>
      <c r="D6" s="84" t="s">
        <v>85</v>
      </c>
      <c r="E6" s="84" t="s">
        <v>86</v>
      </c>
      <c r="F6" s="84" t="s">
        <v>87</v>
      </c>
      <c r="G6" s="84" t="s">
        <v>88</v>
      </c>
    </row>
    <row r="7" ht="18" customHeight="1" spans="1:7">
      <c r="A7" s="52" t="s">
        <v>97</v>
      </c>
      <c r="B7" s="52" t="s">
        <v>98</v>
      </c>
      <c r="C7" s="105">
        <v>21343369.28</v>
      </c>
      <c r="D7" s="105">
        <v>20954360</v>
      </c>
      <c r="E7" s="105">
        <v>20533184</v>
      </c>
      <c r="F7" s="105">
        <v>421176</v>
      </c>
      <c r="G7" s="105">
        <v>389009.28</v>
      </c>
    </row>
    <row r="8" ht="18" customHeight="1" spans="1:7">
      <c r="A8" s="162" t="s">
        <v>99</v>
      </c>
      <c r="B8" s="162" t="s">
        <v>100</v>
      </c>
      <c r="C8" s="105">
        <v>21335305.28</v>
      </c>
      <c r="D8" s="105">
        <v>20954360</v>
      </c>
      <c r="E8" s="105">
        <v>20533184</v>
      </c>
      <c r="F8" s="105">
        <v>421176</v>
      </c>
      <c r="G8" s="105">
        <v>380945.28</v>
      </c>
    </row>
    <row r="9" ht="18" customHeight="1" spans="1:7">
      <c r="A9" s="188" t="s">
        <v>101</v>
      </c>
      <c r="B9" s="188" t="s">
        <v>102</v>
      </c>
      <c r="C9" s="105">
        <v>21335305.28</v>
      </c>
      <c r="D9" s="105">
        <v>20954360</v>
      </c>
      <c r="E9" s="105">
        <v>20533184</v>
      </c>
      <c r="F9" s="105">
        <v>421176</v>
      </c>
      <c r="G9" s="105">
        <v>380945.28</v>
      </c>
    </row>
    <row r="10" ht="18" customHeight="1" spans="1:7">
      <c r="A10" s="162" t="s">
        <v>103</v>
      </c>
      <c r="B10" s="162" t="s">
        <v>104</v>
      </c>
      <c r="C10" s="105">
        <v>8064</v>
      </c>
      <c r="D10" s="105"/>
      <c r="E10" s="105"/>
      <c r="F10" s="105"/>
      <c r="G10" s="105">
        <v>8064</v>
      </c>
    </row>
    <row r="11" ht="18" customHeight="1" spans="1:7">
      <c r="A11" s="188" t="s">
        <v>105</v>
      </c>
      <c r="B11" s="188" t="s">
        <v>106</v>
      </c>
      <c r="C11" s="105">
        <v>8064</v>
      </c>
      <c r="D11" s="105"/>
      <c r="E11" s="105"/>
      <c r="F11" s="105"/>
      <c r="G11" s="105">
        <v>8064</v>
      </c>
    </row>
    <row r="12" ht="18" customHeight="1" spans="1:7">
      <c r="A12" s="52" t="s">
        <v>107</v>
      </c>
      <c r="B12" s="52" t="s">
        <v>108</v>
      </c>
      <c r="C12" s="105">
        <v>4247019</v>
      </c>
      <c r="D12" s="105">
        <v>4247019</v>
      </c>
      <c r="E12" s="105">
        <v>4013019</v>
      </c>
      <c r="F12" s="105">
        <v>234000</v>
      </c>
      <c r="G12" s="105"/>
    </row>
    <row r="13" ht="18" customHeight="1" spans="1:7">
      <c r="A13" s="162" t="s">
        <v>109</v>
      </c>
      <c r="B13" s="162" t="s">
        <v>110</v>
      </c>
      <c r="C13" s="105">
        <v>4247019</v>
      </c>
      <c r="D13" s="105">
        <v>4247019</v>
      </c>
      <c r="E13" s="105">
        <v>4013019</v>
      </c>
      <c r="F13" s="105">
        <v>234000</v>
      </c>
      <c r="G13" s="105"/>
    </row>
    <row r="14" ht="18" customHeight="1" spans="1:7">
      <c r="A14" s="188" t="s">
        <v>111</v>
      </c>
      <c r="B14" s="188" t="s">
        <v>112</v>
      </c>
      <c r="C14" s="105">
        <v>1825200</v>
      </c>
      <c r="D14" s="105">
        <v>1825200</v>
      </c>
      <c r="E14" s="105">
        <v>1591200</v>
      </c>
      <c r="F14" s="105">
        <v>234000</v>
      </c>
      <c r="G14" s="105"/>
    </row>
    <row r="15" ht="18" customHeight="1" spans="1:7">
      <c r="A15" s="188" t="s">
        <v>113</v>
      </c>
      <c r="B15" s="188" t="s">
        <v>114</v>
      </c>
      <c r="C15" s="105">
        <v>1621819</v>
      </c>
      <c r="D15" s="105">
        <v>1621819</v>
      </c>
      <c r="E15" s="105">
        <v>1621819</v>
      </c>
      <c r="F15" s="105"/>
      <c r="G15" s="105"/>
    </row>
    <row r="16" ht="18" customHeight="1" spans="1:7">
      <c r="A16" s="188" t="s">
        <v>115</v>
      </c>
      <c r="B16" s="188" t="s">
        <v>116</v>
      </c>
      <c r="C16" s="105">
        <v>800000</v>
      </c>
      <c r="D16" s="105">
        <v>800000</v>
      </c>
      <c r="E16" s="105">
        <v>800000</v>
      </c>
      <c r="F16" s="105"/>
      <c r="G16" s="105"/>
    </row>
    <row r="17" ht="18" customHeight="1" spans="1:7">
      <c r="A17" s="52" t="s">
        <v>117</v>
      </c>
      <c r="B17" s="52" t="s">
        <v>118</v>
      </c>
      <c r="C17" s="105">
        <v>1593678</v>
      </c>
      <c r="D17" s="105">
        <v>1593678</v>
      </c>
      <c r="E17" s="105">
        <v>1593678</v>
      </c>
      <c r="F17" s="105"/>
      <c r="G17" s="105"/>
    </row>
    <row r="18" ht="18" customHeight="1" spans="1:7">
      <c r="A18" s="162" t="s">
        <v>119</v>
      </c>
      <c r="B18" s="162" t="s">
        <v>120</v>
      </c>
      <c r="C18" s="105">
        <v>1593678</v>
      </c>
      <c r="D18" s="105">
        <v>1593678</v>
      </c>
      <c r="E18" s="105">
        <v>1593678</v>
      </c>
      <c r="F18" s="105"/>
      <c r="G18" s="105"/>
    </row>
    <row r="19" ht="18" customHeight="1" spans="1:7">
      <c r="A19" s="188" t="s">
        <v>121</v>
      </c>
      <c r="B19" s="188" t="s">
        <v>122</v>
      </c>
      <c r="C19" s="105">
        <v>1577405</v>
      </c>
      <c r="D19" s="105">
        <v>1577405</v>
      </c>
      <c r="E19" s="105">
        <v>1577405</v>
      </c>
      <c r="F19" s="105"/>
      <c r="G19" s="105"/>
    </row>
    <row r="20" ht="18" customHeight="1" spans="1:7">
      <c r="A20" s="188" t="s">
        <v>123</v>
      </c>
      <c r="B20" s="188" t="s">
        <v>124</v>
      </c>
      <c r="C20" s="105">
        <v>16273</v>
      </c>
      <c r="D20" s="105">
        <v>16273</v>
      </c>
      <c r="E20" s="105">
        <v>16273</v>
      </c>
      <c r="F20" s="105"/>
      <c r="G20" s="105"/>
    </row>
    <row r="21" ht="18" customHeight="1" spans="1:7">
      <c r="A21" s="52" t="s">
        <v>125</v>
      </c>
      <c r="B21" s="52" t="s">
        <v>126</v>
      </c>
      <c r="C21" s="105">
        <v>1640940</v>
      </c>
      <c r="D21" s="105">
        <v>1640940</v>
      </c>
      <c r="E21" s="105">
        <v>1640940</v>
      </c>
      <c r="F21" s="105"/>
      <c r="G21" s="105"/>
    </row>
    <row r="22" ht="18" customHeight="1" spans="1:7">
      <c r="A22" s="162" t="s">
        <v>127</v>
      </c>
      <c r="B22" s="162" t="s">
        <v>128</v>
      </c>
      <c r="C22" s="105">
        <v>1640940</v>
      </c>
      <c r="D22" s="105">
        <v>1640940</v>
      </c>
      <c r="E22" s="105">
        <v>1640940</v>
      </c>
      <c r="F22" s="105"/>
      <c r="G22" s="105"/>
    </row>
    <row r="23" ht="18" customHeight="1" spans="1:7">
      <c r="A23" s="188" t="s">
        <v>129</v>
      </c>
      <c r="B23" s="188" t="s">
        <v>130</v>
      </c>
      <c r="C23" s="105">
        <v>1640940</v>
      </c>
      <c r="D23" s="105">
        <v>1640940</v>
      </c>
      <c r="E23" s="105">
        <v>1640940</v>
      </c>
      <c r="F23" s="105"/>
      <c r="G23" s="105"/>
    </row>
    <row r="24" ht="18" customHeight="1" spans="1:7">
      <c r="A24" s="104" t="s">
        <v>174</v>
      </c>
      <c r="B24" s="189" t="s">
        <v>174</v>
      </c>
      <c r="C24" s="105">
        <v>28825006.28</v>
      </c>
      <c r="D24" s="105">
        <v>28435997</v>
      </c>
      <c r="E24" s="105">
        <v>27780821</v>
      </c>
      <c r="F24" s="105">
        <v>655176</v>
      </c>
      <c r="G24" s="105">
        <v>389009.28</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selection activeCell="A9" sqref="A9"/>
    </sheetView>
  </sheetViews>
  <sheetFormatPr defaultColWidth="10.4259259259259" defaultRowHeight="14.25" customHeight="1" outlineLevelRow="7" outlineLevelCol="5"/>
  <cols>
    <col min="1" max="6" width="28.1388888888889" customWidth="1"/>
  </cols>
  <sheetData>
    <row r="1" customHeight="1" spans="1:6">
      <c r="A1" s="67"/>
      <c r="B1" s="67"/>
      <c r="C1" s="67"/>
      <c r="D1" s="67"/>
      <c r="E1" s="66"/>
      <c r="F1" s="181" t="s">
        <v>175</v>
      </c>
    </row>
    <row r="2" ht="41.25" customHeight="1" spans="1:6">
      <c r="A2" s="182" t="str">
        <f>"2026"&amp;"年一般公共预算“三公”经费支出预算表"</f>
        <v>2026年一般公共预算“三公”经费支出预算表</v>
      </c>
      <c r="B2" s="67"/>
      <c r="C2" s="67"/>
      <c r="D2" s="67"/>
      <c r="E2" s="66"/>
      <c r="F2" s="67"/>
    </row>
    <row r="3" customHeight="1" spans="1:6">
      <c r="A3" s="133" t="str">
        <f>"单位名称："&amp;"昆明市五华区韶山小学"</f>
        <v>单位名称：昆明市五华区韶山小学</v>
      </c>
      <c r="B3" s="183"/>
      <c r="D3" s="67"/>
      <c r="E3" s="66"/>
      <c r="F3" s="71" t="s">
        <v>1</v>
      </c>
    </row>
    <row r="4" ht="27" customHeight="1" spans="1:6">
      <c r="A4" s="72" t="s">
        <v>176</v>
      </c>
      <c r="B4" s="72" t="s">
        <v>177</v>
      </c>
      <c r="C4" s="74" t="s">
        <v>178</v>
      </c>
      <c r="D4" s="72"/>
      <c r="E4" s="73"/>
      <c r="F4" s="72" t="s">
        <v>179</v>
      </c>
    </row>
    <row r="5" ht="28.5" customHeight="1" spans="1:6">
      <c r="A5" s="184"/>
      <c r="B5" s="76"/>
      <c r="C5" s="73" t="s">
        <v>57</v>
      </c>
      <c r="D5" s="73" t="s">
        <v>180</v>
      </c>
      <c r="E5" s="73" t="s">
        <v>181</v>
      </c>
      <c r="F5" s="75"/>
    </row>
    <row r="6" ht="17.25" customHeight="1" spans="1:6">
      <c r="A6" s="80" t="s">
        <v>82</v>
      </c>
      <c r="B6" s="80" t="s">
        <v>83</v>
      </c>
      <c r="C6" s="80" t="s">
        <v>84</v>
      </c>
      <c r="D6" s="80" t="s">
        <v>85</v>
      </c>
      <c r="E6" s="80" t="s">
        <v>86</v>
      </c>
      <c r="F6" s="80" t="s">
        <v>87</v>
      </c>
    </row>
    <row r="7" ht="17.25" customHeight="1" spans="1:6">
      <c r="A7" s="105"/>
      <c r="B7" s="105"/>
      <c r="C7" s="105"/>
      <c r="D7" s="105"/>
      <c r="E7" s="105"/>
      <c r="F7" s="105"/>
    </row>
    <row r="8" customHeight="1" spans="1:6">
      <c r="A8" s="143" t="s">
        <v>182</v>
      </c>
      <c r="B8" s="143"/>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topLeftCell="G18"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63"/>
      <c r="C1" s="169"/>
      <c r="E1" s="170"/>
      <c r="F1" s="170"/>
      <c r="G1" s="170"/>
      <c r="H1" s="170"/>
      <c r="I1" s="106"/>
      <c r="J1" s="106"/>
      <c r="K1" s="106"/>
      <c r="L1" s="106"/>
      <c r="M1" s="106"/>
      <c r="N1" s="106"/>
      <c r="R1" s="106"/>
      <c r="V1" s="169"/>
      <c r="X1" s="32" t="s">
        <v>183</v>
      </c>
    </row>
    <row r="2" ht="45.75" customHeight="1" spans="1:24">
      <c r="A2" s="89" t="str">
        <f>"2026"&amp;"年部门基本支出预算表"</f>
        <v>2026年部门基本支出预算表</v>
      </c>
      <c r="B2" s="33"/>
      <c r="C2" s="89"/>
      <c r="D2" s="89"/>
      <c r="E2" s="89"/>
      <c r="F2" s="89"/>
      <c r="G2" s="89"/>
      <c r="H2" s="89"/>
      <c r="I2" s="89"/>
      <c r="J2" s="89"/>
      <c r="K2" s="89"/>
      <c r="L2" s="89"/>
      <c r="M2" s="89"/>
      <c r="N2" s="89"/>
      <c r="O2" s="33"/>
      <c r="P2" s="33"/>
      <c r="Q2" s="33"/>
      <c r="R2" s="89"/>
      <c r="S2" s="89"/>
      <c r="T2" s="89"/>
      <c r="U2" s="89"/>
      <c r="V2" s="89"/>
      <c r="W2" s="89"/>
      <c r="X2" s="89"/>
    </row>
    <row r="3" ht="18.75" customHeight="1" spans="1:24">
      <c r="A3" s="34" t="str">
        <f>"单位名称："&amp;"昆明市五华区韶山小学"</f>
        <v>单位名称：昆明市五华区韶山小学</v>
      </c>
      <c r="B3" s="35"/>
      <c r="C3" s="171"/>
      <c r="D3" s="171"/>
      <c r="E3" s="171"/>
      <c r="F3" s="171"/>
      <c r="G3" s="171"/>
      <c r="H3" s="171"/>
      <c r="I3" s="111"/>
      <c r="J3" s="111"/>
      <c r="K3" s="111"/>
      <c r="L3" s="111"/>
      <c r="M3" s="111"/>
      <c r="N3" s="111"/>
      <c r="O3" s="36"/>
      <c r="P3" s="36"/>
      <c r="Q3" s="36"/>
      <c r="R3" s="111"/>
      <c r="V3" s="169"/>
      <c r="X3" s="32" t="s">
        <v>1</v>
      </c>
    </row>
    <row r="4" ht="18" customHeight="1" spans="1:24">
      <c r="A4" s="38" t="s">
        <v>184</v>
      </c>
      <c r="B4" s="38" t="s">
        <v>185</v>
      </c>
      <c r="C4" s="38" t="s">
        <v>186</v>
      </c>
      <c r="D4" s="38" t="s">
        <v>187</v>
      </c>
      <c r="E4" s="38" t="s">
        <v>188</v>
      </c>
      <c r="F4" s="38" t="s">
        <v>189</v>
      </c>
      <c r="G4" s="38" t="s">
        <v>190</v>
      </c>
      <c r="H4" s="38" t="s">
        <v>191</v>
      </c>
      <c r="I4" s="172" t="s">
        <v>192</v>
      </c>
      <c r="J4" s="100" t="s">
        <v>192</v>
      </c>
      <c r="K4" s="100"/>
      <c r="L4" s="100"/>
      <c r="M4" s="100"/>
      <c r="N4" s="100"/>
      <c r="O4" s="42"/>
      <c r="P4" s="42"/>
      <c r="Q4" s="42"/>
      <c r="R4" s="116" t="s">
        <v>61</v>
      </c>
      <c r="S4" s="100" t="s">
        <v>62</v>
      </c>
      <c r="T4" s="100"/>
      <c r="U4" s="100"/>
      <c r="V4" s="100"/>
      <c r="W4" s="100"/>
      <c r="X4" s="101"/>
    </row>
    <row r="5" ht="18" customHeight="1" spans="1:24">
      <c r="A5" s="44"/>
      <c r="B5" s="46"/>
      <c r="C5" s="152"/>
      <c r="D5" s="44"/>
      <c r="E5" s="44"/>
      <c r="F5" s="44"/>
      <c r="G5" s="44"/>
      <c r="H5" s="44"/>
      <c r="I5" s="150" t="s">
        <v>193</v>
      </c>
      <c r="J5" s="172" t="s">
        <v>58</v>
      </c>
      <c r="K5" s="100"/>
      <c r="L5" s="100"/>
      <c r="M5" s="100"/>
      <c r="N5" s="101"/>
      <c r="O5" s="41" t="s">
        <v>194</v>
      </c>
      <c r="P5" s="42"/>
      <c r="Q5" s="43"/>
      <c r="R5" s="38" t="s">
        <v>61</v>
      </c>
      <c r="S5" s="172" t="s">
        <v>62</v>
      </c>
      <c r="T5" s="116" t="s">
        <v>64</v>
      </c>
      <c r="U5" s="100" t="s">
        <v>62</v>
      </c>
      <c r="V5" s="116" t="s">
        <v>66</v>
      </c>
      <c r="W5" s="116" t="s">
        <v>67</v>
      </c>
      <c r="X5" s="173" t="s">
        <v>68</v>
      </c>
    </row>
    <row r="6" ht="19.5" customHeight="1" spans="1:24">
      <c r="A6" s="46"/>
      <c r="B6" s="46"/>
      <c r="C6" s="46"/>
      <c r="D6" s="46"/>
      <c r="E6" s="46"/>
      <c r="F6" s="46"/>
      <c r="G6" s="46"/>
      <c r="H6" s="46"/>
      <c r="I6" s="46"/>
      <c r="J6" s="174" t="s">
        <v>195</v>
      </c>
      <c r="K6" s="38" t="s">
        <v>196</v>
      </c>
      <c r="L6" s="38" t="s">
        <v>197</v>
      </c>
      <c r="M6" s="38" t="s">
        <v>198</v>
      </c>
      <c r="N6" s="38" t="s">
        <v>199</v>
      </c>
      <c r="O6" s="38" t="s">
        <v>58</v>
      </c>
      <c r="P6" s="38" t="s">
        <v>59</v>
      </c>
      <c r="Q6" s="38" t="s">
        <v>60</v>
      </c>
      <c r="R6" s="46"/>
      <c r="S6" s="38" t="s">
        <v>57</v>
      </c>
      <c r="T6" s="38" t="s">
        <v>64</v>
      </c>
      <c r="U6" s="38" t="s">
        <v>200</v>
      </c>
      <c r="V6" s="38" t="s">
        <v>66</v>
      </c>
      <c r="W6" s="38" t="s">
        <v>67</v>
      </c>
      <c r="X6" s="38" t="s">
        <v>68</v>
      </c>
    </row>
    <row r="7" ht="37.5" customHeight="1" spans="1:24">
      <c r="A7" s="175"/>
      <c r="B7" s="49"/>
      <c r="C7" s="175"/>
      <c r="D7" s="175"/>
      <c r="E7" s="175"/>
      <c r="F7" s="175"/>
      <c r="G7" s="175"/>
      <c r="H7" s="175"/>
      <c r="I7" s="175"/>
      <c r="J7" s="176" t="s">
        <v>57</v>
      </c>
      <c r="K7" s="47" t="s">
        <v>201</v>
      </c>
      <c r="L7" s="47" t="s">
        <v>197</v>
      </c>
      <c r="M7" s="47" t="s">
        <v>198</v>
      </c>
      <c r="N7" s="47" t="s">
        <v>199</v>
      </c>
      <c r="O7" s="47" t="s">
        <v>197</v>
      </c>
      <c r="P7" s="47" t="s">
        <v>198</v>
      </c>
      <c r="Q7" s="47" t="s">
        <v>199</v>
      </c>
      <c r="R7" s="47" t="s">
        <v>61</v>
      </c>
      <c r="S7" s="47" t="s">
        <v>57</v>
      </c>
      <c r="T7" s="47" t="s">
        <v>64</v>
      </c>
      <c r="U7" s="47" t="s">
        <v>200</v>
      </c>
      <c r="V7" s="47" t="s">
        <v>66</v>
      </c>
      <c r="W7" s="47" t="s">
        <v>67</v>
      </c>
      <c r="X7" s="47" t="s">
        <v>68</v>
      </c>
    </row>
    <row r="8" customHeight="1" spans="1:24">
      <c r="A8" s="51">
        <v>1</v>
      </c>
      <c r="B8" s="51">
        <v>2</v>
      </c>
      <c r="C8" s="51">
        <v>3</v>
      </c>
      <c r="D8" s="51">
        <v>4</v>
      </c>
      <c r="E8" s="51">
        <v>5</v>
      </c>
      <c r="F8" s="51">
        <v>6</v>
      </c>
      <c r="G8" s="51">
        <v>7</v>
      </c>
      <c r="H8" s="51">
        <v>8</v>
      </c>
      <c r="I8" s="51">
        <v>9</v>
      </c>
      <c r="J8" s="51">
        <v>10</v>
      </c>
      <c r="K8" s="51">
        <v>11</v>
      </c>
      <c r="L8" s="51">
        <v>12</v>
      </c>
      <c r="M8" s="51">
        <v>13</v>
      </c>
      <c r="N8" s="51">
        <v>14</v>
      </c>
      <c r="O8" s="51">
        <v>15</v>
      </c>
      <c r="P8" s="51">
        <v>16</v>
      </c>
      <c r="Q8" s="51">
        <v>17</v>
      </c>
      <c r="R8" s="51">
        <v>18</v>
      </c>
      <c r="S8" s="51">
        <v>19</v>
      </c>
      <c r="T8" s="51">
        <v>20</v>
      </c>
      <c r="U8" s="51">
        <v>21</v>
      </c>
      <c r="V8" s="51">
        <v>22</v>
      </c>
      <c r="W8" s="51">
        <v>23</v>
      </c>
      <c r="X8" s="51">
        <v>24</v>
      </c>
    </row>
    <row r="9" ht="20.25" customHeight="1" spans="1:24">
      <c r="A9" s="177" t="s">
        <v>202</v>
      </c>
      <c r="B9" s="177" t="s">
        <v>70</v>
      </c>
      <c r="C9" s="177" t="s">
        <v>203</v>
      </c>
      <c r="D9" s="177" t="s">
        <v>204</v>
      </c>
      <c r="E9" s="177" t="s">
        <v>101</v>
      </c>
      <c r="F9" s="177" t="s">
        <v>102</v>
      </c>
      <c r="G9" s="177" t="s">
        <v>205</v>
      </c>
      <c r="H9" s="177" t="s">
        <v>206</v>
      </c>
      <c r="I9" s="105">
        <v>4589616</v>
      </c>
      <c r="J9" s="105">
        <v>4589616</v>
      </c>
      <c r="K9" s="105"/>
      <c r="L9" s="105"/>
      <c r="M9" s="105">
        <v>4589616</v>
      </c>
      <c r="N9" s="105"/>
      <c r="O9" s="105"/>
      <c r="P9" s="105"/>
      <c r="Q9" s="105"/>
      <c r="R9" s="105"/>
      <c r="S9" s="105"/>
      <c r="T9" s="105"/>
      <c r="U9" s="105"/>
      <c r="V9" s="105"/>
      <c r="W9" s="105"/>
      <c r="X9" s="105"/>
    </row>
    <row r="10" ht="20.25" customHeight="1" spans="1:24">
      <c r="A10" s="177" t="s">
        <v>202</v>
      </c>
      <c r="B10" s="177" t="s">
        <v>70</v>
      </c>
      <c r="C10" s="177" t="s">
        <v>203</v>
      </c>
      <c r="D10" s="177" t="s">
        <v>204</v>
      </c>
      <c r="E10" s="177" t="s">
        <v>101</v>
      </c>
      <c r="F10" s="177" t="s">
        <v>102</v>
      </c>
      <c r="G10" s="177" t="s">
        <v>207</v>
      </c>
      <c r="H10" s="177" t="s">
        <v>208</v>
      </c>
      <c r="I10" s="105">
        <v>1729476</v>
      </c>
      <c r="J10" s="105">
        <v>1729476</v>
      </c>
      <c r="K10" s="178"/>
      <c r="L10" s="178"/>
      <c r="M10" s="105">
        <v>1729476</v>
      </c>
      <c r="N10" s="178"/>
      <c r="O10" s="105"/>
      <c r="P10" s="105"/>
      <c r="Q10" s="105"/>
      <c r="R10" s="105"/>
      <c r="S10" s="105"/>
      <c r="T10" s="105"/>
      <c r="U10" s="105"/>
      <c r="V10" s="105"/>
      <c r="W10" s="105"/>
      <c r="X10" s="105"/>
    </row>
    <row r="11" ht="20.25" customHeight="1" spans="1:24">
      <c r="A11" s="177" t="s">
        <v>202</v>
      </c>
      <c r="B11" s="177" t="s">
        <v>70</v>
      </c>
      <c r="C11" s="177" t="s">
        <v>203</v>
      </c>
      <c r="D11" s="177" t="s">
        <v>204</v>
      </c>
      <c r="E11" s="177" t="s">
        <v>101</v>
      </c>
      <c r="F11" s="177" t="s">
        <v>102</v>
      </c>
      <c r="G11" s="177" t="s">
        <v>209</v>
      </c>
      <c r="H11" s="177" t="s">
        <v>210</v>
      </c>
      <c r="I11" s="105">
        <v>382468</v>
      </c>
      <c r="J11" s="105">
        <v>382468</v>
      </c>
      <c r="K11" s="178"/>
      <c r="L11" s="178"/>
      <c r="M11" s="105">
        <v>382468</v>
      </c>
      <c r="N11" s="178"/>
      <c r="O11" s="105"/>
      <c r="P11" s="105"/>
      <c r="Q11" s="105"/>
      <c r="R11" s="105"/>
      <c r="S11" s="105"/>
      <c r="T11" s="105"/>
      <c r="U11" s="105"/>
      <c r="V11" s="105"/>
      <c r="W11" s="105"/>
      <c r="X11" s="105"/>
    </row>
    <row r="12" ht="20.25" customHeight="1" spans="1:24">
      <c r="A12" s="177" t="s">
        <v>202</v>
      </c>
      <c r="B12" s="177" t="s">
        <v>70</v>
      </c>
      <c r="C12" s="177" t="s">
        <v>203</v>
      </c>
      <c r="D12" s="177" t="s">
        <v>204</v>
      </c>
      <c r="E12" s="177" t="s">
        <v>101</v>
      </c>
      <c r="F12" s="177" t="s">
        <v>102</v>
      </c>
      <c r="G12" s="177" t="s">
        <v>211</v>
      </c>
      <c r="H12" s="177" t="s">
        <v>212</v>
      </c>
      <c r="I12" s="105">
        <v>1605000</v>
      </c>
      <c r="J12" s="105">
        <v>1605000</v>
      </c>
      <c r="K12" s="178"/>
      <c r="L12" s="178"/>
      <c r="M12" s="105">
        <v>1605000</v>
      </c>
      <c r="N12" s="178"/>
      <c r="O12" s="105"/>
      <c r="P12" s="105"/>
      <c r="Q12" s="105"/>
      <c r="R12" s="105"/>
      <c r="S12" s="105"/>
      <c r="T12" s="105"/>
      <c r="U12" s="105"/>
      <c r="V12" s="105"/>
      <c r="W12" s="105"/>
      <c r="X12" s="105"/>
    </row>
    <row r="13" ht="20.25" customHeight="1" spans="1:24">
      <c r="A13" s="177" t="s">
        <v>202</v>
      </c>
      <c r="B13" s="177" t="s">
        <v>70</v>
      </c>
      <c r="C13" s="177" t="s">
        <v>203</v>
      </c>
      <c r="D13" s="177" t="s">
        <v>204</v>
      </c>
      <c r="E13" s="177" t="s">
        <v>101</v>
      </c>
      <c r="F13" s="177" t="s">
        <v>102</v>
      </c>
      <c r="G13" s="177" t="s">
        <v>211</v>
      </c>
      <c r="H13" s="177" t="s">
        <v>212</v>
      </c>
      <c r="I13" s="105">
        <v>866520</v>
      </c>
      <c r="J13" s="105">
        <v>866520</v>
      </c>
      <c r="K13" s="178"/>
      <c r="L13" s="178"/>
      <c r="M13" s="105">
        <v>866520</v>
      </c>
      <c r="N13" s="178"/>
      <c r="O13" s="105"/>
      <c r="P13" s="105"/>
      <c r="Q13" s="105"/>
      <c r="R13" s="105"/>
      <c r="S13" s="105"/>
      <c r="T13" s="105"/>
      <c r="U13" s="105"/>
      <c r="V13" s="105"/>
      <c r="W13" s="105"/>
      <c r="X13" s="105"/>
    </row>
    <row r="14" ht="20.25" customHeight="1" spans="1:24">
      <c r="A14" s="177" t="s">
        <v>202</v>
      </c>
      <c r="B14" s="177" t="s">
        <v>70</v>
      </c>
      <c r="C14" s="177" t="s">
        <v>213</v>
      </c>
      <c r="D14" s="177" t="s">
        <v>214</v>
      </c>
      <c r="E14" s="177" t="s">
        <v>113</v>
      </c>
      <c r="F14" s="177" t="s">
        <v>114</v>
      </c>
      <c r="G14" s="177" t="s">
        <v>215</v>
      </c>
      <c r="H14" s="177" t="s">
        <v>216</v>
      </c>
      <c r="I14" s="105">
        <v>1621819</v>
      </c>
      <c r="J14" s="105">
        <v>1621819</v>
      </c>
      <c r="K14" s="178"/>
      <c r="L14" s="178"/>
      <c r="M14" s="105">
        <v>1621819</v>
      </c>
      <c r="N14" s="178"/>
      <c r="O14" s="105"/>
      <c r="P14" s="105"/>
      <c r="Q14" s="105"/>
      <c r="R14" s="105"/>
      <c r="S14" s="105"/>
      <c r="T14" s="105"/>
      <c r="U14" s="105"/>
      <c r="V14" s="105"/>
      <c r="W14" s="105"/>
      <c r="X14" s="105"/>
    </row>
    <row r="15" ht="20.25" customHeight="1" spans="1:24">
      <c r="A15" s="177" t="s">
        <v>202</v>
      </c>
      <c r="B15" s="177" t="s">
        <v>70</v>
      </c>
      <c r="C15" s="177" t="s">
        <v>213</v>
      </c>
      <c r="D15" s="177" t="s">
        <v>214</v>
      </c>
      <c r="E15" s="177" t="s">
        <v>115</v>
      </c>
      <c r="F15" s="177" t="s">
        <v>116</v>
      </c>
      <c r="G15" s="177" t="s">
        <v>217</v>
      </c>
      <c r="H15" s="177" t="s">
        <v>218</v>
      </c>
      <c r="I15" s="105">
        <v>800000</v>
      </c>
      <c r="J15" s="105">
        <v>800000</v>
      </c>
      <c r="K15" s="178"/>
      <c r="L15" s="178"/>
      <c r="M15" s="105">
        <v>800000</v>
      </c>
      <c r="N15" s="178"/>
      <c r="O15" s="105"/>
      <c r="P15" s="105"/>
      <c r="Q15" s="105"/>
      <c r="R15" s="105"/>
      <c r="S15" s="105"/>
      <c r="T15" s="105"/>
      <c r="U15" s="105"/>
      <c r="V15" s="105"/>
      <c r="W15" s="105"/>
      <c r="X15" s="105"/>
    </row>
    <row r="16" ht="20.25" customHeight="1" spans="1:24">
      <c r="A16" s="177" t="s">
        <v>202</v>
      </c>
      <c r="B16" s="177" t="s">
        <v>70</v>
      </c>
      <c r="C16" s="177" t="s">
        <v>213</v>
      </c>
      <c r="D16" s="177" t="s">
        <v>214</v>
      </c>
      <c r="E16" s="177" t="s">
        <v>121</v>
      </c>
      <c r="F16" s="177" t="s">
        <v>122</v>
      </c>
      <c r="G16" s="177" t="s">
        <v>219</v>
      </c>
      <c r="H16" s="177" t="s">
        <v>220</v>
      </c>
      <c r="I16" s="105">
        <v>1577405</v>
      </c>
      <c r="J16" s="105">
        <v>1577405</v>
      </c>
      <c r="K16" s="178"/>
      <c r="L16" s="178"/>
      <c r="M16" s="105">
        <v>1577405</v>
      </c>
      <c r="N16" s="178"/>
      <c r="O16" s="105"/>
      <c r="P16" s="105"/>
      <c r="Q16" s="105"/>
      <c r="R16" s="105"/>
      <c r="S16" s="105"/>
      <c r="T16" s="105"/>
      <c r="U16" s="105"/>
      <c r="V16" s="105"/>
      <c r="W16" s="105"/>
      <c r="X16" s="105"/>
    </row>
    <row r="17" ht="20.25" customHeight="1" spans="1:24">
      <c r="A17" s="177" t="s">
        <v>202</v>
      </c>
      <c r="B17" s="177" t="s">
        <v>70</v>
      </c>
      <c r="C17" s="177" t="s">
        <v>213</v>
      </c>
      <c r="D17" s="177" t="s">
        <v>214</v>
      </c>
      <c r="E17" s="177" t="s">
        <v>101</v>
      </c>
      <c r="F17" s="177" t="s">
        <v>102</v>
      </c>
      <c r="G17" s="177" t="s">
        <v>221</v>
      </c>
      <c r="H17" s="177" t="s">
        <v>222</v>
      </c>
      <c r="I17" s="105">
        <v>36304</v>
      </c>
      <c r="J17" s="105">
        <v>36304</v>
      </c>
      <c r="K17" s="178"/>
      <c r="L17" s="178"/>
      <c r="M17" s="105">
        <v>36304</v>
      </c>
      <c r="N17" s="178"/>
      <c r="O17" s="105"/>
      <c r="P17" s="105"/>
      <c r="Q17" s="105"/>
      <c r="R17" s="105"/>
      <c r="S17" s="105"/>
      <c r="T17" s="105"/>
      <c r="U17" s="105"/>
      <c r="V17" s="105"/>
      <c r="W17" s="105"/>
      <c r="X17" s="105"/>
    </row>
    <row r="18" ht="20.25" customHeight="1" spans="1:24">
      <c r="A18" s="177" t="s">
        <v>202</v>
      </c>
      <c r="B18" s="177" t="s">
        <v>70</v>
      </c>
      <c r="C18" s="177" t="s">
        <v>213</v>
      </c>
      <c r="D18" s="177" t="s">
        <v>214</v>
      </c>
      <c r="E18" s="177" t="s">
        <v>123</v>
      </c>
      <c r="F18" s="177" t="s">
        <v>124</v>
      </c>
      <c r="G18" s="177" t="s">
        <v>221</v>
      </c>
      <c r="H18" s="177" t="s">
        <v>222</v>
      </c>
      <c r="I18" s="105">
        <v>16273</v>
      </c>
      <c r="J18" s="105">
        <v>16273</v>
      </c>
      <c r="K18" s="178"/>
      <c r="L18" s="178"/>
      <c r="M18" s="105">
        <v>16273</v>
      </c>
      <c r="N18" s="178"/>
      <c r="O18" s="105"/>
      <c r="P18" s="105"/>
      <c r="Q18" s="105"/>
      <c r="R18" s="105"/>
      <c r="S18" s="105"/>
      <c r="T18" s="105"/>
      <c r="U18" s="105"/>
      <c r="V18" s="105"/>
      <c r="W18" s="105"/>
      <c r="X18" s="105"/>
    </row>
    <row r="19" ht="20.25" customHeight="1" spans="1:24">
      <c r="A19" s="177" t="s">
        <v>202</v>
      </c>
      <c r="B19" s="177" t="s">
        <v>70</v>
      </c>
      <c r="C19" s="177" t="s">
        <v>223</v>
      </c>
      <c r="D19" s="177" t="s">
        <v>130</v>
      </c>
      <c r="E19" s="177" t="s">
        <v>129</v>
      </c>
      <c r="F19" s="177" t="s">
        <v>130</v>
      </c>
      <c r="G19" s="177" t="s">
        <v>224</v>
      </c>
      <c r="H19" s="177" t="s">
        <v>130</v>
      </c>
      <c r="I19" s="105">
        <v>1640940</v>
      </c>
      <c r="J19" s="105">
        <v>1640940</v>
      </c>
      <c r="K19" s="178"/>
      <c r="L19" s="178"/>
      <c r="M19" s="105">
        <v>1640940</v>
      </c>
      <c r="N19" s="178"/>
      <c r="O19" s="105"/>
      <c r="P19" s="105"/>
      <c r="Q19" s="105"/>
      <c r="R19" s="105"/>
      <c r="S19" s="105"/>
      <c r="T19" s="105"/>
      <c r="U19" s="105"/>
      <c r="V19" s="105"/>
      <c r="W19" s="105"/>
      <c r="X19" s="105"/>
    </row>
    <row r="20" ht="20.25" customHeight="1" spans="1:24">
      <c r="A20" s="177" t="s">
        <v>202</v>
      </c>
      <c r="B20" s="177" t="s">
        <v>70</v>
      </c>
      <c r="C20" s="177" t="s">
        <v>225</v>
      </c>
      <c r="D20" s="177" t="s">
        <v>226</v>
      </c>
      <c r="E20" s="177" t="s">
        <v>101</v>
      </c>
      <c r="F20" s="177" t="s">
        <v>102</v>
      </c>
      <c r="G20" s="177" t="s">
        <v>227</v>
      </c>
      <c r="H20" s="177" t="s">
        <v>226</v>
      </c>
      <c r="I20" s="105">
        <v>67860</v>
      </c>
      <c r="J20" s="105">
        <v>67860</v>
      </c>
      <c r="K20" s="178"/>
      <c r="L20" s="178"/>
      <c r="M20" s="105">
        <v>67860</v>
      </c>
      <c r="N20" s="178"/>
      <c r="O20" s="105"/>
      <c r="P20" s="105"/>
      <c r="Q20" s="105"/>
      <c r="R20" s="105"/>
      <c r="S20" s="105"/>
      <c r="T20" s="105"/>
      <c r="U20" s="105"/>
      <c r="V20" s="105"/>
      <c r="W20" s="105"/>
      <c r="X20" s="105"/>
    </row>
    <row r="21" ht="20.25" customHeight="1" spans="1:24">
      <c r="A21" s="177" t="s">
        <v>202</v>
      </c>
      <c r="B21" s="177" t="s">
        <v>70</v>
      </c>
      <c r="C21" s="177" t="s">
        <v>228</v>
      </c>
      <c r="D21" s="177" t="s">
        <v>229</v>
      </c>
      <c r="E21" s="177" t="s">
        <v>101</v>
      </c>
      <c r="F21" s="177" t="s">
        <v>102</v>
      </c>
      <c r="G21" s="177" t="s">
        <v>230</v>
      </c>
      <c r="H21" s="177" t="s">
        <v>231</v>
      </c>
      <c r="I21" s="105">
        <v>11200</v>
      </c>
      <c r="J21" s="105">
        <v>11200</v>
      </c>
      <c r="K21" s="178"/>
      <c r="L21" s="178"/>
      <c r="M21" s="105">
        <v>11200</v>
      </c>
      <c r="N21" s="178"/>
      <c r="O21" s="105"/>
      <c r="P21" s="105"/>
      <c r="Q21" s="105"/>
      <c r="R21" s="105"/>
      <c r="S21" s="105"/>
      <c r="T21" s="105"/>
      <c r="U21" s="105"/>
      <c r="V21" s="105"/>
      <c r="W21" s="105"/>
      <c r="X21" s="105"/>
    </row>
    <row r="22" ht="20.25" customHeight="1" spans="1:24">
      <c r="A22" s="177" t="s">
        <v>202</v>
      </c>
      <c r="B22" s="177" t="s">
        <v>70</v>
      </c>
      <c r="C22" s="177" t="s">
        <v>232</v>
      </c>
      <c r="D22" s="177" t="s">
        <v>233</v>
      </c>
      <c r="E22" s="177" t="s">
        <v>101</v>
      </c>
      <c r="F22" s="177" t="s">
        <v>102</v>
      </c>
      <c r="G22" s="177" t="s">
        <v>234</v>
      </c>
      <c r="H22" s="177" t="s">
        <v>235</v>
      </c>
      <c r="I22" s="105">
        <v>208800</v>
      </c>
      <c r="J22" s="105">
        <v>208800</v>
      </c>
      <c r="K22" s="178"/>
      <c r="L22" s="178"/>
      <c r="M22" s="105">
        <v>208800</v>
      </c>
      <c r="N22" s="178"/>
      <c r="O22" s="105"/>
      <c r="P22" s="105"/>
      <c r="Q22" s="105"/>
      <c r="R22" s="105"/>
      <c r="S22" s="105"/>
      <c r="T22" s="105"/>
      <c r="U22" s="105"/>
      <c r="V22" s="105"/>
      <c r="W22" s="105"/>
      <c r="X22" s="105"/>
    </row>
    <row r="23" ht="20.25" customHeight="1" spans="1:24">
      <c r="A23" s="177" t="s">
        <v>202</v>
      </c>
      <c r="B23" s="177" t="s">
        <v>70</v>
      </c>
      <c r="C23" s="177" t="s">
        <v>232</v>
      </c>
      <c r="D23" s="177" t="s">
        <v>233</v>
      </c>
      <c r="E23" s="177" t="s">
        <v>111</v>
      </c>
      <c r="F23" s="177" t="s">
        <v>112</v>
      </c>
      <c r="G23" s="177" t="s">
        <v>234</v>
      </c>
      <c r="H23" s="177" t="s">
        <v>235</v>
      </c>
      <c r="I23" s="105">
        <v>46800</v>
      </c>
      <c r="J23" s="105">
        <v>46800</v>
      </c>
      <c r="K23" s="178"/>
      <c r="L23" s="178"/>
      <c r="M23" s="105">
        <v>46800</v>
      </c>
      <c r="N23" s="178"/>
      <c r="O23" s="105"/>
      <c r="P23" s="105"/>
      <c r="Q23" s="105"/>
      <c r="R23" s="105"/>
      <c r="S23" s="105"/>
      <c r="T23" s="105"/>
      <c r="U23" s="105"/>
      <c r="V23" s="105"/>
      <c r="W23" s="105"/>
      <c r="X23" s="105"/>
    </row>
    <row r="24" ht="20.25" customHeight="1" spans="1:24">
      <c r="A24" s="177" t="s">
        <v>202</v>
      </c>
      <c r="B24" s="177" t="s">
        <v>70</v>
      </c>
      <c r="C24" s="177" t="s">
        <v>236</v>
      </c>
      <c r="D24" s="177" t="s">
        <v>237</v>
      </c>
      <c r="E24" s="177" t="s">
        <v>111</v>
      </c>
      <c r="F24" s="177" t="s">
        <v>112</v>
      </c>
      <c r="G24" s="177" t="s">
        <v>238</v>
      </c>
      <c r="H24" s="177" t="s">
        <v>239</v>
      </c>
      <c r="I24" s="105">
        <v>1591200</v>
      </c>
      <c r="J24" s="105">
        <v>1591200</v>
      </c>
      <c r="K24" s="178"/>
      <c r="L24" s="178"/>
      <c r="M24" s="105">
        <v>1591200</v>
      </c>
      <c r="N24" s="178"/>
      <c r="O24" s="105"/>
      <c r="P24" s="105"/>
      <c r="Q24" s="105"/>
      <c r="R24" s="105"/>
      <c r="S24" s="105"/>
      <c r="T24" s="105"/>
      <c r="U24" s="105"/>
      <c r="V24" s="105"/>
      <c r="W24" s="105"/>
      <c r="X24" s="105"/>
    </row>
    <row r="25" ht="20.25" customHeight="1" spans="1:24">
      <c r="A25" s="177" t="s">
        <v>202</v>
      </c>
      <c r="B25" s="177" t="s">
        <v>70</v>
      </c>
      <c r="C25" s="177" t="s">
        <v>240</v>
      </c>
      <c r="D25" s="177" t="s">
        <v>241</v>
      </c>
      <c r="E25" s="177" t="s">
        <v>101</v>
      </c>
      <c r="F25" s="177" t="s">
        <v>102</v>
      </c>
      <c r="G25" s="177" t="s">
        <v>209</v>
      </c>
      <c r="H25" s="177" t="s">
        <v>210</v>
      </c>
      <c r="I25" s="105">
        <v>2644800</v>
      </c>
      <c r="J25" s="105">
        <v>2644800</v>
      </c>
      <c r="K25" s="178"/>
      <c r="L25" s="178"/>
      <c r="M25" s="105">
        <v>2644800</v>
      </c>
      <c r="N25" s="178"/>
      <c r="O25" s="105"/>
      <c r="P25" s="105"/>
      <c r="Q25" s="105"/>
      <c r="R25" s="105"/>
      <c r="S25" s="105"/>
      <c r="T25" s="105"/>
      <c r="U25" s="105"/>
      <c r="V25" s="105"/>
      <c r="W25" s="105"/>
      <c r="X25" s="105"/>
    </row>
    <row r="26" ht="20.25" customHeight="1" spans="1:24">
      <c r="A26" s="177" t="s">
        <v>202</v>
      </c>
      <c r="B26" s="177" t="s">
        <v>70</v>
      </c>
      <c r="C26" s="177" t="s">
        <v>240</v>
      </c>
      <c r="D26" s="177" t="s">
        <v>241</v>
      </c>
      <c r="E26" s="177" t="s">
        <v>101</v>
      </c>
      <c r="F26" s="177" t="s">
        <v>102</v>
      </c>
      <c r="G26" s="177" t="s">
        <v>211</v>
      </c>
      <c r="H26" s="177" t="s">
        <v>212</v>
      </c>
      <c r="I26" s="105">
        <v>835200</v>
      </c>
      <c r="J26" s="105">
        <v>835200</v>
      </c>
      <c r="K26" s="178"/>
      <c r="L26" s="178"/>
      <c r="M26" s="105">
        <v>835200</v>
      </c>
      <c r="N26" s="178"/>
      <c r="O26" s="105"/>
      <c r="P26" s="105"/>
      <c r="Q26" s="105"/>
      <c r="R26" s="105"/>
      <c r="S26" s="105"/>
      <c r="T26" s="105"/>
      <c r="U26" s="105"/>
      <c r="V26" s="105"/>
      <c r="W26" s="105"/>
      <c r="X26" s="105"/>
    </row>
    <row r="27" ht="20.25" customHeight="1" spans="1:24">
      <c r="A27" s="177" t="s">
        <v>202</v>
      </c>
      <c r="B27" s="177" t="s">
        <v>70</v>
      </c>
      <c r="C27" s="177" t="s">
        <v>240</v>
      </c>
      <c r="D27" s="177" t="s">
        <v>241</v>
      </c>
      <c r="E27" s="177" t="s">
        <v>101</v>
      </c>
      <c r="F27" s="177" t="s">
        <v>102</v>
      </c>
      <c r="G27" s="177" t="s">
        <v>211</v>
      </c>
      <c r="H27" s="177" t="s">
        <v>212</v>
      </c>
      <c r="I27" s="105">
        <v>730800</v>
      </c>
      <c r="J27" s="105">
        <v>730800</v>
      </c>
      <c r="K27" s="178"/>
      <c r="L27" s="178"/>
      <c r="M27" s="105">
        <v>730800</v>
      </c>
      <c r="N27" s="178"/>
      <c r="O27" s="105"/>
      <c r="P27" s="105"/>
      <c r="Q27" s="105"/>
      <c r="R27" s="105"/>
      <c r="S27" s="105"/>
      <c r="T27" s="105"/>
      <c r="U27" s="105"/>
      <c r="V27" s="105"/>
      <c r="W27" s="105"/>
      <c r="X27" s="105"/>
    </row>
    <row r="28" ht="20.25" customHeight="1" spans="1:24">
      <c r="A28" s="177" t="s">
        <v>202</v>
      </c>
      <c r="B28" s="177" t="s">
        <v>70</v>
      </c>
      <c r="C28" s="177" t="s">
        <v>242</v>
      </c>
      <c r="D28" s="177" t="s">
        <v>243</v>
      </c>
      <c r="E28" s="177" t="s">
        <v>111</v>
      </c>
      <c r="F28" s="177" t="s">
        <v>112</v>
      </c>
      <c r="G28" s="177" t="s">
        <v>234</v>
      </c>
      <c r="H28" s="177" t="s">
        <v>235</v>
      </c>
      <c r="I28" s="105">
        <v>187200</v>
      </c>
      <c r="J28" s="105">
        <v>187200</v>
      </c>
      <c r="K28" s="178"/>
      <c r="L28" s="178"/>
      <c r="M28" s="105">
        <v>187200</v>
      </c>
      <c r="N28" s="178"/>
      <c r="O28" s="105"/>
      <c r="P28" s="105"/>
      <c r="Q28" s="105"/>
      <c r="R28" s="105"/>
      <c r="S28" s="105"/>
      <c r="T28" s="105"/>
      <c r="U28" s="105"/>
      <c r="V28" s="105"/>
      <c r="W28" s="105"/>
      <c r="X28" s="105"/>
    </row>
    <row r="29" ht="20.25" customHeight="1" spans="1:24">
      <c r="A29" s="177" t="s">
        <v>202</v>
      </c>
      <c r="B29" s="177" t="s">
        <v>70</v>
      </c>
      <c r="C29" s="177" t="s">
        <v>244</v>
      </c>
      <c r="D29" s="177" t="s">
        <v>245</v>
      </c>
      <c r="E29" s="177" t="s">
        <v>101</v>
      </c>
      <c r="F29" s="177" t="s">
        <v>102</v>
      </c>
      <c r="G29" s="177" t="s">
        <v>246</v>
      </c>
      <c r="H29" s="177" t="s">
        <v>247</v>
      </c>
      <c r="I29" s="105">
        <v>105960</v>
      </c>
      <c r="J29" s="105">
        <v>105960</v>
      </c>
      <c r="K29" s="178"/>
      <c r="L29" s="178"/>
      <c r="M29" s="105">
        <v>105960</v>
      </c>
      <c r="N29" s="178"/>
      <c r="O29" s="105"/>
      <c r="P29" s="105"/>
      <c r="Q29" s="105"/>
      <c r="R29" s="105"/>
      <c r="S29" s="105"/>
      <c r="T29" s="105"/>
      <c r="U29" s="105"/>
      <c r="V29" s="105"/>
      <c r="W29" s="105"/>
      <c r="X29" s="105"/>
    </row>
    <row r="30" ht="20.25" customHeight="1" spans="1:24">
      <c r="A30" s="177" t="s">
        <v>202</v>
      </c>
      <c r="B30" s="177" t="s">
        <v>70</v>
      </c>
      <c r="C30" s="177" t="s">
        <v>244</v>
      </c>
      <c r="D30" s="177" t="s">
        <v>245</v>
      </c>
      <c r="E30" s="177" t="s">
        <v>101</v>
      </c>
      <c r="F30" s="177" t="s">
        <v>102</v>
      </c>
      <c r="G30" s="177" t="s">
        <v>246</v>
      </c>
      <c r="H30" s="177" t="s">
        <v>247</v>
      </c>
      <c r="I30" s="105">
        <v>40766.04</v>
      </c>
      <c r="J30" s="105">
        <v>40766.04</v>
      </c>
      <c r="K30" s="178"/>
      <c r="L30" s="178"/>
      <c r="M30" s="105">
        <v>40766.04</v>
      </c>
      <c r="N30" s="178"/>
      <c r="O30" s="105"/>
      <c r="P30" s="105"/>
      <c r="Q30" s="105"/>
      <c r="R30" s="105"/>
      <c r="S30" s="105"/>
      <c r="T30" s="105"/>
      <c r="U30" s="105"/>
      <c r="V30" s="105"/>
      <c r="W30" s="105"/>
      <c r="X30" s="105"/>
    </row>
    <row r="31" ht="20.25" customHeight="1" spans="1:24">
      <c r="A31" s="177" t="s">
        <v>202</v>
      </c>
      <c r="B31" s="177" t="s">
        <v>70</v>
      </c>
      <c r="C31" s="177" t="s">
        <v>244</v>
      </c>
      <c r="D31" s="177" t="s">
        <v>245</v>
      </c>
      <c r="E31" s="177" t="s">
        <v>101</v>
      </c>
      <c r="F31" s="177" t="s">
        <v>102</v>
      </c>
      <c r="G31" s="177" t="s">
        <v>246</v>
      </c>
      <c r="H31" s="177" t="s">
        <v>247</v>
      </c>
      <c r="I31" s="105">
        <v>5434819.68</v>
      </c>
      <c r="J31" s="105">
        <v>5434819.68</v>
      </c>
      <c r="K31" s="178"/>
      <c r="L31" s="178"/>
      <c r="M31" s="105">
        <v>5434819.68</v>
      </c>
      <c r="N31" s="178"/>
      <c r="O31" s="105"/>
      <c r="P31" s="105"/>
      <c r="Q31" s="105"/>
      <c r="R31" s="105"/>
      <c r="S31" s="105"/>
      <c r="T31" s="105"/>
      <c r="U31" s="105"/>
      <c r="V31" s="105"/>
      <c r="W31" s="105"/>
      <c r="X31" s="105"/>
    </row>
    <row r="32" ht="20.25" customHeight="1" spans="1:24">
      <c r="A32" s="177" t="s">
        <v>202</v>
      </c>
      <c r="B32" s="177" t="s">
        <v>70</v>
      </c>
      <c r="C32" s="177" t="s">
        <v>244</v>
      </c>
      <c r="D32" s="177" t="s">
        <v>245</v>
      </c>
      <c r="E32" s="177" t="s">
        <v>101</v>
      </c>
      <c r="F32" s="177" t="s">
        <v>102</v>
      </c>
      <c r="G32" s="177" t="s">
        <v>246</v>
      </c>
      <c r="H32" s="177" t="s">
        <v>247</v>
      </c>
      <c r="I32" s="105">
        <v>1345336.92</v>
      </c>
      <c r="J32" s="105">
        <v>1345336.92</v>
      </c>
      <c r="K32" s="178"/>
      <c r="L32" s="178"/>
      <c r="M32" s="105">
        <v>1345336.92</v>
      </c>
      <c r="N32" s="178"/>
      <c r="O32" s="105"/>
      <c r="P32" s="105"/>
      <c r="Q32" s="105"/>
      <c r="R32" s="105"/>
      <c r="S32" s="105"/>
      <c r="T32" s="105"/>
      <c r="U32" s="105"/>
      <c r="V32" s="105"/>
      <c r="W32" s="105"/>
      <c r="X32" s="105"/>
    </row>
    <row r="33" ht="20.25" customHeight="1" spans="1:24">
      <c r="A33" s="177" t="s">
        <v>202</v>
      </c>
      <c r="B33" s="177" t="s">
        <v>70</v>
      </c>
      <c r="C33" s="177" t="s">
        <v>244</v>
      </c>
      <c r="D33" s="177" t="s">
        <v>245</v>
      </c>
      <c r="E33" s="177" t="s">
        <v>101</v>
      </c>
      <c r="F33" s="177" t="s">
        <v>102</v>
      </c>
      <c r="G33" s="177" t="s">
        <v>246</v>
      </c>
      <c r="H33" s="177" t="s">
        <v>247</v>
      </c>
      <c r="I33" s="105">
        <v>158940</v>
      </c>
      <c r="J33" s="105">
        <v>158940</v>
      </c>
      <c r="K33" s="178"/>
      <c r="L33" s="178"/>
      <c r="M33" s="105">
        <v>158940</v>
      </c>
      <c r="N33" s="178"/>
      <c r="O33" s="105"/>
      <c r="P33" s="105"/>
      <c r="Q33" s="105"/>
      <c r="R33" s="105"/>
      <c r="S33" s="105"/>
      <c r="T33" s="105"/>
      <c r="U33" s="105"/>
      <c r="V33" s="105"/>
      <c r="W33" s="105"/>
      <c r="X33" s="105"/>
    </row>
    <row r="34" ht="20.25" customHeight="1" spans="1:24">
      <c r="A34" s="177" t="s">
        <v>202</v>
      </c>
      <c r="B34" s="177" t="s">
        <v>70</v>
      </c>
      <c r="C34" s="177" t="s">
        <v>244</v>
      </c>
      <c r="D34" s="177" t="s">
        <v>245</v>
      </c>
      <c r="E34" s="177" t="s">
        <v>101</v>
      </c>
      <c r="F34" s="177" t="s">
        <v>102</v>
      </c>
      <c r="G34" s="177" t="s">
        <v>246</v>
      </c>
      <c r="H34" s="177" t="s">
        <v>247</v>
      </c>
      <c r="I34" s="105">
        <v>27177.36</v>
      </c>
      <c r="J34" s="105">
        <v>27177.36</v>
      </c>
      <c r="K34" s="178"/>
      <c r="L34" s="178"/>
      <c r="M34" s="105">
        <v>27177.36</v>
      </c>
      <c r="N34" s="178"/>
      <c r="O34" s="105"/>
      <c r="P34" s="105"/>
      <c r="Q34" s="105"/>
      <c r="R34" s="105"/>
      <c r="S34" s="105"/>
      <c r="T34" s="105"/>
      <c r="U34" s="105"/>
      <c r="V34" s="105"/>
      <c r="W34" s="105"/>
      <c r="X34" s="105"/>
    </row>
    <row r="35" ht="20.25" customHeight="1" spans="1:24">
      <c r="A35" s="177" t="s">
        <v>202</v>
      </c>
      <c r="B35" s="177" t="s">
        <v>70</v>
      </c>
      <c r="C35" s="177" t="s">
        <v>248</v>
      </c>
      <c r="D35" s="177" t="s">
        <v>249</v>
      </c>
      <c r="E35" s="177" t="s">
        <v>101</v>
      </c>
      <c r="F35" s="177" t="s">
        <v>102</v>
      </c>
      <c r="G35" s="177" t="s">
        <v>234</v>
      </c>
      <c r="H35" s="177" t="s">
        <v>235</v>
      </c>
      <c r="I35" s="105">
        <v>133316</v>
      </c>
      <c r="J35" s="105">
        <v>133316</v>
      </c>
      <c r="K35" s="178"/>
      <c r="L35" s="178"/>
      <c r="M35" s="105">
        <v>133316</v>
      </c>
      <c r="N35" s="178"/>
      <c r="O35" s="105"/>
      <c r="P35" s="105"/>
      <c r="Q35" s="105"/>
      <c r="R35" s="105"/>
      <c r="S35" s="105"/>
      <c r="T35" s="105"/>
      <c r="U35" s="105"/>
      <c r="V35" s="105"/>
      <c r="W35" s="105"/>
      <c r="X35" s="105"/>
    </row>
    <row r="36" ht="17.25" customHeight="1" spans="1:24">
      <c r="A36" s="58" t="s">
        <v>174</v>
      </c>
      <c r="B36" s="59"/>
      <c r="C36" s="179"/>
      <c r="D36" s="179"/>
      <c r="E36" s="179"/>
      <c r="F36" s="179"/>
      <c r="G36" s="179"/>
      <c r="H36" s="180"/>
      <c r="I36" s="105">
        <v>28435997</v>
      </c>
      <c r="J36" s="105">
        <v>28435997</v>
      </c>
      <c r="K36" s="105"/>
      <c r="L36" s="105"/>
      <c r="M36" s="105">
        <v>28435997</v>
      </c>
      <c r="N36" s="105"/>
      <c r="O36" s="105"/>
      <c r="P36" s="105"/>
      <c r="Q36" s="105"/>
      <c r="R36" s="105"/>
      <c r="S36" s="105"/>
      <c r="T36" s="105"/>
      <c r="U36" s="105"/>
      <c r="V36" s="105"/>
      <c r="W36" s="105"/>
      <c r="X36" s="105"/>
    </row>
  </sheetData>
  <mergeCells count="31">
    <mergeCell ref="A2:X2"/>
    <mergeCell ref="A3:H3"/>
    <mergeCell ref="I4:X4"/>
    <mergeCell ref="J5:N5"/>
    <mergeCell ref="O5:Q5"/>
    <mergeCell ref="S5:X5"/>
    <mergeCell ref="A36:H3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63"/>
      <c r="E1" s="31"/>
      <c r="F1" s="31"/>
      <c r="G1" s="31"/>
      <c r="H1" s="31"/>
      <c r="U1" s="163"/>
      <c r="W1" s="164" t="s">
        <v>250</v>
      </c>
    </row>
    <row r="2" ht="46.5" customHeight="1" spans="1:23">
      <c r="A2" s="33" t="str">
        <f>"2026"&amp;"年部门项目支出预算表"</f>
        <v>2026年部门项目支出预算表</v>
      </c>
      <c r="B2" s="33"/>
      <c r="C2" s="33"/>
      <c r="D2" s="33"/>
      <c r="E2" s="33"/>
      <c r="F2" s="33"/>
      <c r="G2" s="33"/>
      <c r="H2" s="33"/>
      <c r="I2" s="33"/>
      <c r="J2" s="33"/>
      <c r="K2" s="33"/>
      <c r="L2" s="33"/>
      <c r="M2" s="33"/>
      <c r="N2" s="33"/>
      <c r="O2" s="33"/>
      <c r="P2" s="33"/>
      <c r="Q2" s="33"/>
      <c r="R2" s="33"/>
      <c r="S2" s="33"/>
      <c r="T2" s="33"/>
      <c r="U2" s="33"/>
      <c r="V2" s="33"/>
      <c r="W2" s="33"/>
    </row>
    <row r="3" ht="13.5" customHeight="1" spans="1:23">
      <c r="A3" s="34" t="str">
        <f>"单位名称："&amp;"昆明市五华区韶山小学"</f>
        <v>单位名称：昆明市五华区韶山小学</v>
      </c>
      <c r="B3" s="35"/>
      <c r="C3" s="35"/>
      <c r="D3" s="35"/>
      <c r="E3" s="35"/>
      <c r="F3" s="35"/>
      <c r="G3" s="35"/>
      <c r="H3" s="35"/>
      <c r="I3" s="36"/>
      <c r="J3" s="36"/>
      <c r="K3" s="36"/>
      <c r="L3" s="36"/>
      <c r="M3" s="36"/>
      <c r="N3" s="36"/>
      <c r="O3" s="36"/>
      <c r="P3" s="36"/>
      <c r="Q3" s="36"/>
      <c r="U3" s="163"/>
      <c r="W3" s="134" t="s">
        <v>1</v>
      </c>
    </row>
    <row r="4" ht="21.75" customHeight="1" spans="1:23">
      <c r="A4" s="38" t="s">
        <v>251</v>
      </c>
      <c r="B4" s="39" t="s">
        <v>186</v>
      </c>
      <c r="C4" s="38" t="s">
        <v>187</v>
      </c>
      <c r="D4" s="38" t="s">
        <v>252</v>
      </c>
      <c r="E4" s="39" t="s">
        <v>188</v>
      </c>
      <c r="F4" s="39" t="s">
        <v>189</v>
      </c>
      <c r="G4" s="39" t="s">
        <v>253</v>
      </c>
      <c r="H4" s="39" t="s">
        <v>254</v>
      </c>
      <c r="I4" s="40" t="s">
        <v>55</v>
      </c>
      <c r="J4" s="41" t="s">
        <v>255</v>
      </c>
      <c r="K4" s="42"/>
      <c r="L4" s="42"/>
      <c r="M4" s="43"/>
      <c r="N4" s="41" t="s">
        <v>194</v>
      </c>
      <c r="O4" s="42"/>
      <c r="P4" s="43"/>
      <c r="Q4" s="39" t="s">
        <v>61</v>
      </c>
      <c r="R4" s="41" t="s">
        <v>62</v>
      </c>
      <c r="S4" s="42"/>
      <c r="T4" s="42"/>
      <c r="U4" s="42"/>
      <c r="V4" s="42"/>
      <c r="W4" s="43"/>
    </row>
    <row r="5" ht="21.75" customHeight="1" spans="1:23">
      <c r="A5" s="44"/>
      <c r="B5" s="46"/>
      <c r="C5" s="44"/>
      <c r="D5" s="44"/>
      <c r="E5" s="45"/>
      <c r="F5" s="45"/>
      <c r="G5" s="45"/>
      <c r="H5" s="45"/>
      <c r="I5" s="46"/>
      <c r="J5" s="165" t="s">
        <v>58</v>
      </c>
      <c r="K5" s="166"/>
      <c r="L5" s="39" t="s">
        <v>59</v>
      </c>
      <c r="M5" s="39" t="s">
        <v>60</v>
      </c>
      <c r="N5" s="39" t="s">
        <v>58</v>
      </c>
      <c r="O5" s="39" t="s">
        <v>59</v>
      </c>
      <c r="P5" s="39" t="s">
        <v>60</v>
      </c>
      <c r="Q5" s="45"/>
      <c r="R5" s="39" t="s">
        <v>57</v>
      </c>
      <c r="S5" s="39" t="s">
        <v>64</v>
      </c>
      <c r="T5" s="39" t="s">
        <v>200</v>
      </c>
      <c r="U5" s="39" t="s">
        <v>66</v>
      </c>
      <c r="V5" s="39" t="s">
        <v>67</v>
      </c>
      <c r="W5" s="39" t="s">
        <v>68</v>
      </c>
    </row>
    <row r="6" ht="21" customHeight="1" spans="1:23">
      <c r="A6" s="46"/>
      <c r="B6" s="46"/>
      <c r="C6" s="46"/>
      <c r="D6" s="46"/>
      <c r="E6" s="46"/>
      <c r="F6" s="46"/>
      <c r="G6" s="46"/>
      <c r="H6" s="46"/>
      <c r="I6" s="46"/>
      <c r="J6" s="167" t="s">
        <v>57</v>
      </c>
      <c r="K6" s="168"/>
      <c r="L6" s="46"/>
      <c r="M6" s="46"/>
      <c r="N6" s="46"/>
      <c r="O6" s="46"/>
      <c r="P6" s="46"/>
      <c r="Q6" s="46"/>
      <c r="R6" s="46"/>
      <c r="S6" s="46"/>
      <c r="T6" s="46"/>
      <c r="U6" s="46"/>
      <c r="V6" s="46"/>
      <c r="W6" s="46"/>
    </row>
    <row r="7" ht="39.75" customHeight="1" spans="1:23">
      <c r="A7" s="47"/>
      <c r="B7" s="49"/>
      <c r="C7" s="47"/>
      <c r="D7" s="47"/>
      <c r="E7" s="48"/>
      <c r="F7" s="48"/>
      <c r="G7" s="48"/>
      <c r="H7" s="48"/>
      <c r="I7" s="49"/>
      <c r="J7" s="90" t="s">
        <v>57</v>
      </c>
      <c r="K7" s="90" t="s">
        <v>256</v>
      </c>
      <c r="L7" s="48"/>
      <c r="M7" s="48"/>
      <c r="N7" s="48"/>
      <c r="O7" s="48"/>
      <c r="P7" s="48"/>
      <c r="Q7" s="48"/>
      <c r="R7" s="48"/>
      <c r="S7" s="48"/>
      <c r="T7" s="48"/>
      <c r="U7" s="49"/>
      <c r="V7" s="48"/>
      <c r="W7" s="48"/>
    </row>
    <row r="8" ht="15" customHeight="1" spans="1:23">
      <c r="A8" s="50">
        <v>1</v>
      </c>
      <c r="B8" s="50">
        <v>2</v>
      </c>
      <c r="C8" s="50">
        <v>3</v>
      </c>
      <c r="D8" s="50">
        <v>4</v>
      </c>
      <c r="E8" s="50">
        <v>5</v>
      </c>
      <c r="F8" s="50">
        <v>6</v>
      </c>
      <c r="G8" s="50">
        <v>7</v>
      </c>
      <c r="H8" s="50">
        <v>8</v>
      </c>
      <c r="I8" s="50">
        <v>9</v>
      </c>
      <c r="J8" s="50">
        <v>10</v>
      </c>
      <c r="K8" s="50">
        <v>11</v>
      </c>
      <c r="L8" s="51">
        <v>12</v>
      </c>
      <c r="M8" s="51">
        <v>13</v>
      </c>
      <c r="N8" s="51">
        <v>14</v>
      </c>
      <c r="O8" s="51">
        <v>15</v>
      </c>
      <c r="P8" s="51">
        <v>16</v>
      </c>
      <c r="Q8" s="51">
        <v>17</v>
      </c>
      <c r="R8" s="51">
        <v>18</v>
      </c>
      <c r="S8" s="51">
        <v>19</v>
      </c>
      <c r="T8" s="51">
        <v>20</v>
      </c>
      <c r="U8" s="50">
        <v>21</v>
      </c>
      <c r="V8" s="51">
        <v>22</v>
      </c>
      <c r="W8" s="50">
        <v>23</v>
      </c>
    </row>
    <row r="9" ht="21.75" customHeight="1" spans="1:23">
      <c r="A9" s="92" t="s">
        <v>257</v>
      </c>
      <c r="B9" s="92" t="s">
        <v>258</v>
      </c>
      <c r="C9" s="92" t="s">
        <v>259</v>
      </c>
      <c r="D9" s="92" t="s">
        <v>70</v>
      </c>
      <c r="E9" s="92" t="s">
        <v>101</v>
      </c>
      <c r="F9" s="92" t="s">
        <v>102</v>
      </c>
      <c r="G9" s="92" t="s">
        <v>260</v>
      </c>
      <c r="H9" s="92" t="s">
        <v>261</v>
      </c>
      <c r="I9" s="105">
        <v>30000</v>
      </c>
      <c r="J9" s="105">
        <v>30000</v>
      </c>
      <c r="K9" s="105">
        <v>30000</v>
      </c>
      <c r="L9" s="105"/>
      <c r="M9" s="105"/>
      <c r="N9" s="105"/>
      <c r="O9" s="105"/>
      <c r="P9" s="105"/>
      <c r="Q9" s="105"/>
      <c r="R9" s="105"/>
      <c r="S9" s="105"/>
      <c r="T9" s="105"/>
      <c r="U9" s="105"/>
      <c r="V9" s="105"/>
      <c r="W9" s="105"/>
    </row>
    <row r="10" ht="21.75" customHeight="1" spans="1:23">
      <c r="A10" s="92" t="s">
        <v>262</v>
      </c>
      <c r="B10" s="92" t="s">
        <v>263</v>
      </c>
      <c r="C10" s="92" t="s">
        <v>264</v>
      </c>
      <c r="D10" s="92" t="s">
        <v>70</v>
      </c>
      <c r="E10" s="92" t="s">
        <v>101</v>
      </c>
      <c r="F10" s="92" t="s">
        <v>102</v>
      </c>
      <c r="G10" s="92" t="s">
        <v>230</v>
      </c>
      <c r="H10" s="92" t="s">
        <v>231</v>
      </c>
      <c r="I10" s="105">
        <v>156119.04</v>
      </c>
      <c r="J10" s="105">
        <v>156119.04</v>
      </c>
      <c r="K10" s="105">
        <v>156119.04</v>
      </c>
      <c r="L10" s="105"/>
      <c r="M10" s="105"/>
      <c r="N10" s="105"/>
      <c r="O10" s="105"/>
      <c r="P10" s="105"/>
      <c r="Q10" s="105"/>
      <c r="R10" s="105"/>
      <c r="S10" s="105"/>
      <c r="T10" s="105"/>
      <c r="U10" s="105"/>
      <c r="V10" s="105"/>
      <c r="W10" s="105"/>
    </row>
    <row r="11" ht="21.75" customHeight="1" spans="1:23">
      <c r="A11" s="92" t="s">
        <v>262</v>
      </c>
      <c r="B11" s="92" t="s">
        <v>263</v>
      </c>
      <c r="C11" s="92" t="s">
        <v>264</v>
      </c>
      <c r="D11" s="92" t="s">
        <v>70</v>
      </c>
      <c r="E11" s="92" t="s">
        <v>101</v>
      </c>
      <c r="F11" s="92" t="s">
        <v>102</v>
      </c>
      <c r="G11" s="92" t="s">
        <v>265</v>
      </c>
      <c r="H11" s="92" t="s">
        <v>266</v>
      </c>
      <c r="I11" s="105">
        <v>82944</v>
      </c>
      <c r="J11" s="105">
        <v>82944</v>
      </c>
      <c r="K11" s="105">
        <v>82944</v>
      </c>
      <c r="L11" s="105"/>
      <c r="M11" s="105"/>
      <c r="N11" s="105"/>
      <c r="O11" s="105"/>
      <c r="P11" s="105"/>
      <c r="Q11" s="105"/>
      <c r="R11" s="105"/>
      <c r="S11" s="105"/>
      <c r="T11" s="105"/>
      <c r="U11" s="105"/>
      <c r="V11" s="105"/>
      <c r="W11" s="105"/>
    </row>
    <row r="12" ht="21.75" customHeight="1" spans="1:23">
      <c r="A12" s="92" t="s">
        <v>262</v>
      </c>
      <c r="B12" s="92" t="s">
        <v>263</v>
      </c>
      <c r="C12" s="92" t="s">
        <v>264</v>
      </c>
      <c r="D12" s="92" t="s">
        <v>70</v>
      </c>
      <c r="E12" s="92" t="s">
        <v>101</v>
      </c>
      <c r="F12" s="92" t="s">
        <v>102</v>
      </c>
      <c r="G12" s="92" t="s">
        <v>267</v>
      </c>
      <c r="H12" s="92" t="s">
        <v>268</v>
      </c>
      <c r="I12" s="105">
        <v>101376</v>
      </c>
      <c r="J12" s="105">
        <v>101376</v>
      </c>
      <c r="K12" s="105">
        <v>101376</v>
      </c>
      <c r="L12" s="105"/>
      <c r="M12" s="105"/>
      <c r="N12" s="105"/>
      <c r="O12" s="105"/>
      <c r="P12" s="105"/>
      <c r="Q12" s="105"/>
      <c r="R12" s="105"/>
      <c r="S12" s="105"/>
      <c r="T12" s="105"/>
      <c r="U12" s="105"/>
      <c r="V12" s="105"/>
      <c r="W12" s="105"/>
    </row>
    <row r="13" ht="21.75" customHeight="1" spans="1:23">
      <c r="A13" s="92" t="s">
        <v>262</v>
      </c>
      <c r="B13" s="92" t="s">
        <v>263</v>
      </c>
      <c r="C13" s="92" t="s">
        <v>264</v>
      </c>
      <c r="D13" s="92" t="s">
        <v>70</v>
      </c>
      <c r="E13" s="92" t="s">
        <v>101</v>
      </c>
      <c r="F13" s="92" t="s">
        <v>102</v>
      </c>
      <c r="G13" s="92" t="s">
        <v>269</v>
      </c>
      <c r="H13" s="92" t="s">
        <v>270</v>
      </c>
      <c r="I13" s="105">
        <v>10506.24</v>
      </c>
      <c r="J13" s="105">
        <v>10506.24</v>
      </c>
      <c r="K13" s="105">
        <v>10506.24</v>
      </c>
      <c r="L13" s="105"/>
      <c r="M13" s="105"/>
      <c r="N13" s="105"/>
      <c r="O13" s="105"/>
      <c r="P13" s="105"/>
      <c r="Q13" s="105"/>
      <c r="R13" s="105"/>
      <c r="S13" s="105"/>
      <c r="T13" s="105"/>
      <c r="U13" s="105"/>
      <c r="V13" s="105"/>
      <c r="W13" s="105"/>
    </row>
    <row r="14" ht="21.75" customHeight="1" spans="1:23">
      <c r="A14" s="92" t="s">
        <v>262</v>
      </c>
      <c r="B14" s="92" t="s">
        <v>271</v>
      </c>
      <c r="C14" s="92" t="s">
        <v>272</v>
      </c>
      <c r="D14" s="92" t="s">
        <v>70</v>
      </c>
      <c r="E14" s="92" t="s">
        <v>105</v>
      </c>
      <c r="F14" s="92" t="s">
        <v>106</v>
      </c>
      <c r="G14" s="92" t="s">
        <v>230</v>
      </c>
      <c r="H14" s="92" t="s">
        <v>231</v>
      </c>
      <c r="I14" s="105">
        <v>8064</v>
      </c>
      <c r="J14" s="105">
        <v>8064</v>
      </c>
      <c r="K14" s="105">
        <v>8064</v>
      </c>
      <c r="L14" s="105"/>
      <c r="M14" s="105"/>
      <c r="N14" s="105"/>
      <c r="O14" s="105"/>
      <c r="P14" s="105"/>
      <c r="Q14" s="105"/>
      <c r="R14" s="105"/>
      <c r="S14" s="105"/>
      <c r="T14" s="105"/>
      <c r="U14" s="105"/>
      <c r="V14" s="105"/>
      <c r="W14" s="105"/>
    </row>
    <row r="15" ht="21.75" customHeight="1" spans="1:23">
      <c r="A15" s="92" t="s">
        <v>273</v>
      </c>
      <c r="B15" s="92" t="s">
        <v>274</v>
      </c>
      <c r="C15" s="92" t="s">
        <v>275</v>
      </c>
      <c r="D15" s="92" t="s">
        <v>70</v>
      </c>
      <c r="E15" s="92" t="s">
        <v>134</v>
      </c>
      <c r="F15" s="92" t="s">
        <v>135</v>
      </c>
      <c r="G15" s="92" t="s">
        <v>230</v>
      </c>
      <c r="H15" s="92" t="s">
        <v>231</v>
      </c>
      <c r="I15" s="105">
        <v>50000</v>
      </c>
      <c r="J15" s="105"/>
      <c r="K15" s="105"/>
      <c r="L15" s="105"/>
      <c r="M15" s="105"/>
      <c r="N15" s="105"/>
      <c r="O15" s="105">
        <v>50000</v>
      </c>
      <c r="P15" s="105"/>
      <c r="Q15" s="105"/>
      <c r="R15" s="105"/>
      <c r="S15" s="105"/>
      <c r="T15" s="105"/>
      <c r="U15" s="105"/>
      <c r="V15" s="105"/>
      <c r="W15" s="105"/>
    </row>
    <row r="16" ht="21.75" customHeight="1" spans="1:23">
      <c r="A16" s="92" t="s">
        <v>273</v>
      </c>
      <c r="B16" s="92" t="s">
        <v>276</v>
      </c>
      <c r="C16" s="92" t="s">
        <v>277</v>
      </c>
      <c r="D16" s="92" t="s">
        <v>70</v>
      </c>
      <c r="E16" s="92" t="s">
        <v>101</v>
      </c>
      <c r="F16" s="92" t="s">
        <v>102</v>
      </c>
      <c r="G16" s="92" t="s">
        <v>278</v>
      </c>
      <c r="H16" s="92" t="s">
        <v>279</v>
      </c>
      <c r="I16" s="105">
        <v>1190100</v>
      </c>
      <c r="J16" s="105"/>
      <c r="K16" s="105"/>
      <c r="L16" s="105"/>
      <c r="M16" s="105"/>
      <c r="N16" s="105"/>
      <c r="O16" s="105"/>
      <c r="P16" s="105"/>
      <c r="Q16" s="105"/>
      <c r="R16" s="105">
        <v>1190100</v>
      </c>
      <c r="S16" s="105"/>
      <c r="T16" s="105"/>
      <c r="U16" s="105"/>
      <c r="V16" s="105"/>
      <c r="W16" s="105">
        <v>1190100</v>
      </c>
    </row>
    <row r="17" ht="18.75" customHeight="1" spans="1:23">
      <c r="A17" s="58" t="s">
        <v>174</v>
      </c>
      <c r="B17" s="59"/>
      <c r="C17" s="59"/>
      <c r="D17" s="59"/>
      <c r="E17" s="59"/>
      <c r="F17" s="59"/>
      <c r="G17" s="59"/>
      <c r="H17" s="60"/>
      <c r="I17" s="105">
        <v>1629109.28</v>
      </c>
      <c r="J17" s="105">
        <v>389009.28</v>
      </c>
      <c r="K17" s="105">
        <v>389009.28</v>
      </c>
      <c r="L17" s="105"/>
      <c r="M17" s="105"/>
      <c r="N17" s="105"/>
      <c r="O17" s="105">
        <v>50000</v>
      </c>
      <c r="P17" s="105"/>
      <c r="Q17" s="105"/>
      <c r="R17" s="105">
        <v>1190100</v>
      </c>
      <c r="S17" s="105"/>
      <c r="T17" s="105"/>
      <c r="U17" s="105"/>
      <c r="V17" s="105"/>
      <c r="W17" s="105">
        <v>1190100</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1"/>
  <sheetViews>
    <sheetView showZeros="0" topLeftCell="A12"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32" t="s">
        <v>280</v>
      </c>
    </row>
    <row r="2" ht="39.75" customHeight="1" spans="1:10">
      <c r="A2" s="88" t="str">
        <f>"2026"&amp;"年部门项目支出绩效目标表"</f>
        <v>2026年部门项目支出绩效目标表</v>
      </c>
      <c r="B2" s="33"/>
      <c r="C2" s="33"/>
      <c r="D2" s="33"/>
      <c r="E2" s="33"/>
      <c r="F2" s="89"/>
      <c r="G2" s="33"/>
      <c r="H2" s="89"/>
      <c r="I2" s="89"/>
      <c r="J2" s="33"/>
    </row>
    <row r="3" ht="17.25" customHeight="1" spans="1:10">
      <c r="A3" s="34" t="str">
        <f>"单位名称："&amp;"昆明市五华区韶山小学"</f>
        <v>单位名称：昆明市五华区韶山小学</v>
      </c>
    </row>
    <row r="4" ht="44.25" customHeight="1" spans="1:10">
      <c r="A4" s="90" t="s">
        <v>187</v>
      </c>
      <c r="B4" s="90" t="s">
        <v>281</v>
      </c>
      <c r="C4" s="90" t="s">
        <v>282</v>
      </c>
      <c r="D4" s="90" t="s">
        <v>283</v>
      </c>
      <c r="E4" s="90" t="s">
        <v>284</v>
      </c>
      <c r="F4" s="91" t="s">
        <v>285</v>
      </c>
      <c r="G4" s="90" t="s">
        <v>286</v>
      </c>
      <c r="H4" s="91" t="s">
        <v>287</v>
      </c>
      <c r="I4" s="91" t="s">
        <v>288</v>
      </c>
      <c r="J4" s="90" t="s">
        <v>289</v>
      </c>
    </row>
    <row r="5" ht="18.75" customHeight="1" spans="1:10">
      <c r="A5" s="161">
        <v>1</v>
      </c>
      <c r="B5" s="161">
        <v>2</v>
      </c>
      <c r="C5" s="161">
        <v>3</v>
      </c>
      <c r="D5" s="161">
        <v>4</v>
      </c>
      <c r="E5" s="161">
        <v>5</v>
      </c>
      <c r="F5" s="51">
        <v>6</v>
      </c>
      <c r="G5" s="161">
        <v>7</v>
      </c>
      <c r="H5" s="51">
        <v>8</v>
      </c>
      <c r="I5" s="51">
        <v>9</v>
      </c>
      <c r="J5" s="161">
        <v>10</v>
      </c>
    </row>
    <row r="6" ht="42" customHeight="1" spans="1:10">
      <c r="A6" s="52" t="s">
        <v>70</v>
      </c>
      <c r="B6" s="92"/>
      <c r="C6" s="92"/>
      <c r="D6" s="92"/>
      <c r="E6" s="79"/>
      <c r="F6" s="93"/>
      <c r="G6" s="79"/>
      <c r="H6" s="93"/>
      <c r="I6" s="93"/>
      <c r="J6" s="79"/>
    </row>
    <row r="7" ht="42" customHeight="1" spans="1:10">
      <c r="A7" s="162" t="s">
        <v>264</v>
      </c>
      <c r="B7" s="53" t="s">
        <v>290</v>
      </c>
      <c r="C7" s="53" t="s">
        <v>291</v>
      </c>
      <c r="D7" s="53" t="s">
        <v>292</v>
      </c>
      <c r="E7" s="52" t="s">
        <v>293</v>
      </c>
      <c r="F7" s="53" t="s">
        <v>294</v>
      </c>
      <c r="G7" s="52" t="s">
        <v>91</v>
      </c>
      <c r="H7" s="53" t="s">
        <v>295</v>
      </c>
      <c r="I7" s="53" t="s">
        <v>296</v>
      </c>
      <c r="J7" s="52" t="s">
        <v>297</v>
      </c>
    </row>
    <row r="8" ht="42" customHeight="1" spans="1:10">
      <c r="A8" s="162" t="s">
        <v>264</v>
      </c>
      <c r="B8" s="53" t="s">
        <v>290</v>
      </c>
      <c r="C8" s="53" t="s">
        <v>291</v>
      </c>
      <c r="D8" s="53" t="s">
        <v>292</v>
      </c>
      <c r="E8" s="52" t="s">
        <v>298</v>
      </c>
      <c r="F8" s="53" t="s">
        <v>299</v>
      </c>
      <c r="G8" s="52" t="s">
        <v>300</v>
      </c>
      <c r="H8" s="53" t="s">
        <v>301</v>
      </c>
      <c r="I8" s="53" t="s">
        <v>296</v>
      </c>
      <c r="J8" s="52" t="s">
        <v>297</v>
      </c>
    </row>
    <row r="9" ht="42" customHeight="1" spans="1:10">
      <c r="A9" s="162" t="s">
        <v>264</v>
      </c>
      <c r="B9" s="53" t="s">
        <v>290</v>
      </c>
      <c r="C9" s="53" t="s">
        <v>291</v>
      </c>
      <c r="D9" s="53" t="s">
        <v>292</v>
      </c>
      <c r="E9" s="52" t="s">
        <v>302</v>
      </c>
      <c r="F9" s="53" t="s">
        <v>299</v>
      </c>
      <c r="G9" s="52" t="s">
        <v>303</v>
      </c>
      <c r="H9" s="53" t="s">
        <v>301</v>
      </c>
      <c r="I9" s="53" t="s">
        <v>296</v>
      </c>
      <c r="J9" s="52" t="s">
        <v>297</v>
      </c>
    </row>
    <row r="10" ht="42" customHeight="1" spans="1:10">
      <c r="A10" s="162" t="s">
        <v>264</v>
      </c>
      <c r="B10" s="53" t="s">
        <v>290</v>
      </c>
      <c r="C10" s="53" t="s">
        <v>291</v>
      </c>
      <c r="D10" s="53" t="s">
        <v>292</v>
      </c>
      <c r="E10" s="52" t="s">
        <v>304</v>
      </c>
      <c r="F10" s="53" t="s">
        <v>294</v>
      </c>
      <c r="G10" s="52" t="s">
        <v>305</v>
      </c>
      <c r="H10" s="53" t="s">
        <v>295</v>
      </c>
      <c r="I10" s="53" t="s">
        <v>296</v>
      </c>
      <c r="J10" s="52" t="s">
        <v>297</v>
      </c>
    </row>
    <row r="11" ht="42" customHeight="1" spans="1:10">
      <c r="A11" s="162" t="s">
        <v>264</v>
      </c>
      <c r="B11" s="53" t="s">
        <v>290</v>
      </c>
      <c r="C11" s="53" t="s">
        <v>291</v>
      </c>
      <c r="D11" s="53" t="s">
        <v>306</v>
      </c>
      <c r="E11" s="52" t="s">
        <v>307</v>
      </c>
      <c r="F11" s="53" t="s">
        <v>299</v>
      </c>
      <c r="G11" s="52" t="s">
        <v>308</v>
      </c>
      <c r="H11" s="53" t="s">
        <v>301</v>
      </c>
      <c r="I11" s="53" t="s">
        <v>296</v>
      </c>
      <c r="J11" s="52" t="s">
        <v>309</v>
      </c>
    </row>
    <row r="12" ht="42" customHeight="1" spans="1:10">
      <c r="A12" s="162" t="s">
        <v>264</v>
      </c>
      <c r="B12" s="53" t="s">
        <v>290</v>
      </c>
      <c r="C12" s="53" t="s">
        <v>291</v>
      </c>
      <c r="D12" s="53" t="s">
        <v>306</v>
      </c>
      <c r="E12" s="52" t="s">
        <v>310</v>
      </c>
      <c r="F12" s="53" t="s">
        <v>294</v>
      </c>
      <c r="G12" s="52" t="s">
        <v>308</v>
      </c>
      <c r="H12" s="53" t="s">
        <v>301</v>
      </c>
      <c r="I12" s="53" t="s">
        <v>296</v>
      </c>
      <c r="J12" s="52" t="s">
        <v>311</v>
      </c>
    </row>
    <row r="13" ht="42" customHeight="1" spans="1:10">
      <c r="A13" s="162" t="s">
        <v>264</v>
      </c>
      <c r="B13" s="53" t="s">
        <v>290</v>
      </c>
      <c r="C13" s="53" t="s">
        <v>291</v>
      </c>
      <c r="D13" s="53" t="s">
        <v>306</v>
      </c>
      <c r="E13" s="52" t="s">
        <v>312</v>
      </c>
      <c r="F13" s="53" t="s">
        <v>299</v>
      </c>
      <c r="G13" s="52" t="s">
        <v>303</v>
      </c>
      <c r="H13" s="53" t="s">
        <v>301</v>
      </c>
      <c r="I13" s="53" t="s">
        <v>296</v>
      </c>
      <c r="J13" s="52" t="s">
        <v>309</v>
      </c>
    </row>
    <row r="14" ht="42" customHeight="1" spans="1:10">
      <c r="A14" s="162" t="s">
        <v>264</v>
      </c>
      <c r="B14" s="53" t="s">
        <v>290</v>
      </c>
      <c r="C14" s="53" t="s">
        <v>291</v>
      </c>
      <c r="D14" s="53" t="s">
        <v>306</v>
      </c>
      <c r="E14" s="52" t="s">
        <v>313</v>
      </c>
      <c r="F14" s="53" t="s">
        <v>294</v>
      </c>
      <c r="G14" s="52" t="s">
        <v>314</v>
      </c>
      <c r="H14" s="53" t="s">
        <v>301</v>
      </c>
      <c r="I14" s="53" t="s">
        <v>296</v>
      </c>
      <c r="J14" s="52" t="s">
        <v>309</v>
      </c>
    </row>
    <row r="15" ht="42" customHeight="1" spans="1:10">
      <c r="A15" s="162" t="s">
        <v>264</v>
      </c>
      <c r="B15" s="53" t="s">
        <v>290</v>
      </c>
      <c r="C15" s="53" t="s">
        <v>291</v>
      </c>
      <c r="D15" s="53" t="s">
        <v>315</v>
      </c>
      <c r="E15" s="52" t="s">
        <v>316</v>
      </c>
      <c r="F15" s="53" t="s">
        <v>294</v>
      </c>
      <c r="G15" s="52" t="s">
        <v>308</v>
      </c>
      <c r="H15" s="53" t="s">
        <v>301</v>
      </c>
      <c r="I15" s="53" t="s">
        <v>296</v>
      </c>
      <c r="J15" s="52" t="s">
        <v>317</v>
      </c>
    </row>
    <row r="16" ht="42" customHeight="1" spans="1:10">
      <c r="A16" s="162" t="s">
        <v>264</v>
      </c>
      <c r="B16" s="53" t="s">
        <v>290</v>
      </c>
      <c r="C16" s="53" t="s">
        <v>291</v>
      </c>
      <c r="D16" s="53" t="s">
        <v>315</v>
      </c>
      <c r="E16" s="52" t="s">
        <v>318</v>
      </c>
      <c r="F16" s="53" t="s">
        <v>299</v>
      </c>
      <c r="G16" s="52" t="s">
        <v>303</v>
      </c>
      <c r="H16" s="53" t="s">
        <v>301</v>
      </c>
      <c r="I16" s="53" t="s">
        <v>296</v>
      </c>
      <c r="J16" s="52" t="s">
        <v>317</v>
      </c>
    </row>
    <row r="17" ht="42" customHeight="1" spans="1:10">
      <c r="A17" s="162" t="s">
        <v>264</v>
      </c>
      <c r="B17" s="53" t="s">
        <v>290</v>
      </c>
      <c r="C17" s="53" t="s">
        <v>291</v>
      </c>
      <c r="D17" s="53" t="s">
        <v>315</v>
      </c>
      <c r="E17" s="52" t="s">
        <v>319</v>
      </c>
      <c r="F17" s="53" t="s">
        <v>294</v>
      </c>
      <c r="G17" s="52" t="s">
        <v>91</v>
      </c>
      <c r="H17" s="53" t="s">
        <v>320</v>
      </c>
      <c r="I17" s="53" t="s">
        <v>296</v>
      </c>
      <c r="J17" s="52" t="s">
        <v>317</v>
      </c>
    </row>
    <row r="18" ht="42" customHeight="1" spans="1:10">
      <c r="A18" s="162" t="s">
        <v>264</v>
      </c>
      <c r="B18" s="53" t="s">
        <v>290</v>
      </c>
      <c r="C18" s="53" t="s">
        <v>321</v>
      </c>
      <c r="D18" s="53" t="s">
        <v>322</v>
      </c>
      <c r="E18" s="52" t="s">
        <v>323</v>
      </c>
      <c r="F18" s="53" t="s">
        <v>294</v>
      </c>
      <c r="G18" s="52" t="s">
        <v>308</v>
      </c>
      <c r="H18" s="53" t="s">
        <v>301</v>
      </c>
      <c r="I18" s="53" t="s">
        <v>296</v>
      </c>
      <c r="J18" s="52" t="s">
        <v>324</v>
      </c>
    </row>
    <row r="19" ht="42" customHeight="1" spans="1:10">
      <c r="A19" s="162" t="s">
        <v>264</v>
      </c>
      <c r="B19" s="53" t="s">
        <v>290</v>
      </c>
      <c r="C19" s="53" t="s">
        <v>321</v>
      </c>
      <c r="D19" s="53" t="s">
        <v>322</v>
      </c>
      <c r="E19" s="52" t="s">
        <v>325</v>
      </c>
      <c r="F19" s="53" t="s">
        <v>294</v>
      </c>
      <c r="G19" s="52" t="s">
        <v>314</v>
      </c>
      <c r="H19" s="53" t="s">
        <v>301</v>
      </c>
      <c r="I19" s="53" t="s">
        <v>296</v>
      </c>
      <c r="J19" s="52" t="s">
        <v>326</v>
      </c>
    </row>
    <row r="20" ht="42" customHeight="1" spans="1:10">
      <c r="A20" s="162" t="s">
        <v>264</v>
      </c>
      <c r="B20" s="53" t="s">
        <v>290</v>
      </c>
      <c r="C20" s="53" t="s">
        <v>321</v>
      </c>
      <c r="D20" s="53" t="s">
        <v>322</v>
      </c>
      <c r="E20" s="52" t="s">
        <v>327</v>
      </c>
      <c r="F20" s="53" t="s">
        <v>299</v>
      </c>
      <c r="G20" s="52" t="s">
        <v>308</v>
      </c>
      <c r="H20" s="53" t="s">
        <v>301</v>
      </c>
      <c r="I20" s="53" t="s">
        <v>296</v>
      </c>
      <c r="J20" s="52" t="s">
        <v>324</v>
      </c>
    </row>
    <row r="21" ht="42" customHeight="1" spans="1:10">
      <c r="A21" s="162" t="s">
        <v>264</v>
      </c>
      <c r="B21" s="53" t="s">
        <v>290</v>
      </c>
      <c r="C21" s="53" t="s">
        <v>321</v>
      </c>
      <c r="D21" s="53" t="s">
        <v>322</v>
      </c>
      <c r="E21" s="52" t="s">
        <v>328</v>
      </c>
      <c r="F21" s="53" t="s">
        <v>299</v>
      </c>
      <c r="G21" s="52" t="s">
        <v>303</v>
      </c>
      <c r="H21" s="53" t="s">
        <v>301</v>
      </c>
      <c r="I21" s="53" t="s">
        <v>296</v>
      </c>
      <c r="J21" s="52" t="s">
        <v>324</v>
      </c>
    </row>
    <row r="22" ht="42" customHeight="1" spans="1:10">
      <c r="A22" s="162" t="s">
        <v>264</v>
      </c>
      <c r="B22" s="53" t="s">
        <v>290</v>
      </c>
      <c r="C22" s="53" t="s">
        <v>321</v>
      </c>
      <c r="D22" s="53" t="s">
        <v>329</v>
      </c>
      <c r="E22" s="52" t="s">
        <v>330</v>
      </c>
      <c r="F22" s="53" t="s">
        <v>299</v>
      </c>
      <c r="G22" s="52" t="s">
        <v>308</v>
      </c>
      <c r="H22" s="53" t="s">
        <v>301</v>
      </c>
      <c r="I22" s="53" t="s">
        <v>296</v>
      </c>
      <c r="J22" s="52" t="s">
        <v>331</v>
      </c>
    </row>
    <row r="23" ht="42" customHeight="1" spans="1:10">
      <c r="A23" s="162" t="s">
        <v>264</v>
      </c>
      <c r="B23" s="53" t="s">
        <v>290</v>
      </c>
      <c r="C23" s="53" t="s">
        <v>321</v>
      </c>
      <c r="D23" s="53" t="s">
        <v>329</v>
      </c>
      <c r="E23" s="52" t="s">
        <v>332</v>
      </c>
      <c r="F23" s="53" t="s">
        <v>294</v>
      </c>
      <c r="G23" s="52" t="s">
        <v>308</v>
      </c>
      <c r="H23" s="53" t="s">
        <v>301</v>
      </c>
      <c r="I23" s="53" t="s">
        <v>296</v>
      </c>
      <c r="J23" s="52" t="s">
        <v>331</v>
      </c>
    </row>
    <row r="24" ht="42" customHeight="1" spans="1:10">
      <c r="A24" s="162" t="s">
        <v>264</v>
      </c>
      <c r="B24" s="53" t="s">
        <v>290</v>
      </c>
      <c r="C24" s="53" t="s">
        <v>321</v>
      </c>
      <c r="D24" s="53" t="s">
        <v>329</v>
      </c>
      <c r="E24" s="52" t="s">
        <v>333</v>
      </c>
      <c r="F24" s="53" t="s">
        <v>299</v>
      </c>
      <c r="G24" s="52" t="s">
        <v>303</v>
      </c>
      <c r="H24" s="53" t="s">
        <v>301</v>
      </c>
      <c r="I24" s="53" t="s">
        <v>296</v>
      </c>
      <c r="J24" s="52" t="s">
        <v>331</v>
      </c>
    </row>
    <row r="25" ht="42" customHeight="1" spans="1:10">
      <c r="A25" s="162" t="s">
        <v>264</v>
      </c>
      <c r="B25" s="53" t="s">
        <v>290</v>
      </c>
      <c r="C25" s="53" t="s">
        <v>321</v>
      </c>
      <c r="D25" s="53" t="s">
        <v>329</v>
      </c>
      <c r="E25" s="52" t="s">
        <v>334</v>
      </c>
      <c r="F25" s="53" t="s">
        <v>299</v>
      </c>
      <c r="G25" s="52" t="s">
        <v>308</v>
      </c>
      <c r="H25" s="53" t="s">
        <v>301</v>
      </c>
      <c r="I25" s="53" t="s">
        <v>296</v>
      </c>
      <c r="J25" s="52" t="s">
        <v>331</v>
      </c>
    </row>
    <row r="26" ht="42" customHeight="1" spans="1:10">
      <c r="A26" s="162" t="s">
        <v>264</v>
      </c>
      <c r="B26" s="53" t="s">
        <v>290</v>
      </c>
      <c r="C26" s="53" t="s">
        <v>335</v>
      </c>
      <c r="D26" s="53" t="s">
        <v>336</v>
      </c>
      <c r="E26" s="52" t="s">
        <v>337</v>
      </c>
      <c r="F26" s="53" t="s">
        <v>299</v>
      </c>
      <c r="G26" s="52" t="s">
        <v>308</v>
      </c>
      <c r="H26" s="53" t="s">
        <v>301</v>
      </c>
      <c r="I26" s="53" t="s">
        <v>296</v>
      </c>
      <c r="J26" s="52" t="s">
        <v>338</v>
      </c>
    </row>
    <row r="27" ht="42" customHeight="1" spans="1:10">
      <c r="A27" s="162" t="s">
        <v>264</v>
      </c>
      <c r="B27" s="53" t="s">
        <v>290</v>
      </c>
      <c r="C27" s="53" t="s">
        <v>335</v>
      </c>
      <c r="D27" s="53" t="s">
        <v>336</v>
      </c>
      <c r="E27" s="52" t="s">
        <v>339</v>
      </c>
      <c r="F27" s="53" t="s">
        <v>299</v>
      </c>
      <c r="G27" s="52" t="s">
        <v>308</v>
      </c>
      <c r="H27" s="53" t="s">
        <v>301</v>
      </c>
      <c r="I27" s="53" t="s">
        <v>296</v>
      </c>
      <c r="J27" s="52" t="s">
        <v>338</v>
      </c>
    </row>
    <row r="28" ht="42" customHeight="1" spans="1:10">
      <c r="A28" s="162" t="s">
        <v>264</v>
      </c>
      <c r="B28" s="53" t="s">
        <v>290</v>
      </c>
      <c r="C28" s="53" t="s">
        <v>335</v>
      </c>
      <c r="D28" s="53" t="s">
        <v>336</v>
      </c>
      <c r="E28" s="52" t="s">
        <v>340</v>
      </c>
      <c r="F28" s="53" t="s">
        <v>299</v>
      </c>
      <c r="G28" s="52" t="s">
        <v>308</v>
      </c>
      <c r="H28" s="53" t="s">
        <v>301</v>
      </c>
      <c r="I28" s="53" t="s">
        <v>296</v>
      </c>
      <c r="J28" s="52" t="s">
        <v>338</v>
      </c>
    </row>
    <row r="29" ht="42" customHeight="1" spans="1:10">
      <c r="A29" s="162" t="s">
        <v>264</v>
      </c>
      <c r="B29" s="53" t="s">
        <v>290</v>
      </c>
      <c r="C29" s="53" t="s">
        <v>341</v>
      </c>
      <c r="D29" s="53" t="s">
        <v>342</v>
      </c>
      <c r="E29" s="52" t="s">
        <v>343</v>
      </c>
      <c r="F29" s="53" t="s">
        <v>299</v>
      </c>
      <c r="G29" s="52" t="s">
        <v>91</v>
      </c>
      <c r="H29" s="53" t="s">
        <v>344</v>
      </c>
      <c r="I29" s="53" t="s">
        <v>296</v>
      </c>
      <c r="J29" s="52" t="s">
        <v>345</v>
      </c>
    </row>
    <row r="30" ht="42" customHeight="1" spans="1:10">
      <c r="A30" s="162" t="s">
        <v>264</v>
      </c>
      <c r="B30" s="53" t="s">
        <v>290</v>
      </c>
      <c r="C30" s="53" t="s">
        <v>341</v>
      </c>
      <c r="D30" s="53" t="s">
        <v>342</v>
      </c>
      <c r="E30" s="52" t="s">
        <v>346</v>
      </c>
      <c r="F30" s="53" t="s">
        <v>299</v>
      </c>
      <c r="G30" s="52" t="s">
        <v>303</v>
      </c>
      <c r="H30" s="53" t="s">
        <v>301</v>
      </c>
      <c r="I30" s="53" t="s">
        <v>296</v>
      </c>
      <c r="J30" s="52" t="s">
        <v>345</v>
      </c>
    </row>
    <row r="31" ht="42" customHeight="1" spans="1:10">
      <c r="A31" s="162" t="s">
        <v>264</v>
      </c>
      <c r="B31" s="53" t="s">
        <v>290</v>
      </c>
      <c r="C31" s="53" t="s">
        <v>341</v>
      </c>
      <c r="D31" s="53" t="s">
        <v>342</v>
      </c>
      <c r="E31" s="52" t="s">
        <v>347</v>
      </c>
      <c r="F31" s="53" t="s">
        <v>299</v>
      </c>
      <c r="G31" s="52" t="s">
        <v>348</v>
      </c>
      <c r="H31" s="53" t="s">
        <v>301</v>
      </c>
      <c r="I31" s="53" t="s">
        <v>296</v>
      </c>
      <c r="J31" s="52" t="s">
        <v>345</v>
      </c>
    </row>
    <row r="32" ht="42" customHeight="1" spans="1:10">
      <c r="A32" s="162" t="s">
        <v>277</v>
      </c>
      <c r="B32" s="53" t="s">
        <v>349</v>
      </c>
      <c r="C32" s="53" t="s">
        <v>291</v>
      </c>
      <c r="D32" s="53" t="s">
        <v>292</v>
      </c>
      <c r="E32" s="52" t="s">
        <v>350</v>
      </c>
      <c r="F32" s="53" t="s">
        <v>294</v>
      </c>
      <c r="G32" s="52" t="s">
        <v>351</v>
      </c>
      <c r="H32" s="53" t="s">
        <v>295</v>
      </c>
      <c r="I32" s="53" t="s">
        <v>296</v>
      </c>
      <c r="J32" s="52" t="s">
        <v>352</v>
      </c>
    </row>
    <row r="33" ht="42" customHeight="1" spans="1:10">
      <c r="A33" s="162" t="s">
        <v>277</v>
      </c>
      <c r="B33" s="53" t="s">
        <v>349</v>
      </c>
      <c r="C33" s="53" t="s">
        <v>291</v>
      </c>
      <c r="D33" s="53" t="s">
        <v>292</v>
      </c>
      <c r="E33" s="52" t="s">
        <v>353</v>
      </c>
      <c r="F33" s="53" t="s">
        <v>294</v>
      </c>
      <c r="G33" s="52" t="s">
        <v>91</v>
      </c>
      <c r="H33" s="53" t="s">
        <v>354</v>
      </c>
      <c r="I33" s="53" t="s">
        <v>296</v>
      </c>
      <c r="J33" s="52" t="s">
        <v>355</v>
      </c>
    </row>
    <row r="34" ht="42" customHeight="1" spans="1:10">
      <c r="A34" s="162" t="s">
        <v>277</v>
      </c>
      <c r="B34" s="53" t="s">
        <v>349</v>
      </c>
      <c r="C34" s="53" t="s">
        <v>291</v>
      </c>
      <c r="D34" s="53" t="s">
        <v>306</v>
      </c>
      <c r="E34" s="52" t="s">
        <v>356</v>
      </c>
      <c r="F34" s="53" t="s">
        <v>294</v>
      </c>
      <c r="G34" s="52" t="s">
        <v>357</v>
      </c>
      <c r="H34" s="53" t="s">
        <v>344</v>
      </c>
      <c r="I34" s="53" t="s">
        <v>296</v>
      </c>
      <c r="J34" s="52" t="s">
        <v>358</v>
      </c>
    </row>
    <row r="35" ht="42" customHeight="1" spans="1:10">
      <c r="A35" s="162" t="s">
        <v>277</v>
      </c>
      <c r="B35" s="53" t="s">
        <v>349</v>
      </c>
      <c r="C35" s="53" t="s">
        <v>291</v>
      </c>
      <c r="D35" s="53" t="s">
        <v>306</v>
      </c>
      <c r="E35" s="52" t="s">
        <v>359</v>
      </c>
      <c r="F35" s="53" t="s">
        <v>294</v>
      </c>
      <c r="G35" s="52" t="s">
        <v>314</v>
      </c>
      <c r="H35" s="53" t="s">
        <v>301</v>
      </c>
      <c r="I35" s="53" t="s">
        <v>296</v>
      </c>
      <c r="J35" s="52" t="s">
        <v>360</v>
      </c>
    </row>
    <row r="36" ht="42" customHeight="1" spans="1:10">
      <c r="A36" s="162" t="s">
        <v>277</v>
      </c>
      <c r="B36" s="53" t="s">
        <v>349</v>
      </c>
      <c r="C36" s="53" t="s">
        <v>291</v>
      </c>
      <c r="D36" s="53" t="s">
        <v>306</v>
      </c>
      <c r="E36" s="52" t="s">
        <v>361</v>
      </c>
      <c r="F36" s="53" t="s">
        <v>294</v>
      </c>
      <c r="G36" s="52" t="s">
        <v>314</v>
      </c>
      <c r="H36" s="53" t="s">
        <v>301</v>
      </c>
      <c r="I36" s="53" t="s">
        <v>296</v>
      </c>
      <c r="J36" s="52" t="s">
        <v>362</v>
      </c>
    </row>
    <row r="37" ht="42" customHeight="1" spans="1:10">
      <c r="A37" s="162" t="s">
        <v>277</v>
      </c>
      <c r="B37" s="53" t="s">
        <v>349</v>
      </c>
      <c r="C37" s="53" t="s">
        <v>291</v>
      </c>
      <c r="D37" s="53" t="s">
        <v>315</v>
      </c>
      <c r="E37" s="52" t="s">
        <v>363</v>
      </c>
      <c r="F37" s="53" t="s">
        <v>294</v>
      </c>
      <c r="G37" s="52" t="s">
        <v>314</v>
      </c>
      <c r="H37" s="53" t="s">
        <v>301</v>
      </c>
      <c r="I37" s="53" t="s">
        <v>296</v>
      </c>
      <c r="J37" s="52" t="s">
        <v>364</v>
      </c>
    </row>
    <row r="38" ht="42" customHeight="1" spans="1:10">
      <c r="A38" s="162" t="s">
        <v>277</v>
      </c>
      <c r="B38" s="53" t="s">
        <v>349</v>
      </c>
      <c r="C38" s="53" t="s">
        <v>321</v>
      </c>
      <c r="D38" s="53" t="s">
        <v>322</v>
      </c>
      <c r="E38" s="52" t="s">
        <v>365</v>
      </c>
      <c r="F38" s="53" t="s">
        <v>299</v>
      </c>
      <c r="G38" s="52" t="s">
        <v>300</v>
      </c>
      <c r="H38" s="53" t="s">
        <v>301</v>
      </c>
      <c r="I38" s="53" t="s">
        <v>296</v>
      </c>
      <c r="J38" s="52" t="s">
        <v>366</v>
      </c>
    </row>
    <row r="39" ht="42" customHeight="1" spans="1:10">
      <c r="A39" s="162" t="s">
        <v>277</v>
      </c>
      <c r="B39" s="53" t="s">
        <v>349</v>
      </c>
      <c r="C39" s="53" t="s">
        <v>321</v>
      </c>
      <c r="D39" s="53" t="s">
        <v>322</v>
      </c>
      <c r="E39" s="52" t="s">
        <v>367</v>
      </c>
      <c r="F39" s="53" t="s">
        <v>299</v>
      </c>
      <c r="G39" s="52" t="s">
        <v>368</v>
      </c>
      <c r="H39" s="53" t="s">
        <v>301</v>
      </c>
      <c r="I39" s="53" t="s">
        <v>296</v>
      </c>
      <c r="J39" s="52" t="s">
        <v>369</v>
      </c>
    </row>
    <row r="40" ht="42" customHeight="1" spans="1:10">
      <c r="A40" s="162" t="s">
        <v>277</v>
      </c>
      <c r="B40" s="53" t="s">
        <v>349</v>
      </c>
      <c r="C40" s="53" t="s">
        <v>321</v>
      </c>
      <c r="D40" s="53" t="s">
        <v>329</v>
      </c>
      <c r="E40" s="52" t="s">
        <v>370</v>
      </c>
      <c r="F40" s="53" t="s">
        <v>294</v>
      </c>
      <c r="G40" s="52" t="s">
        <v>314</v>
      </c>
      <c r="H40" s="53" t="s">
        <v>301</v>
      </c>
      <c r="I40" s="53" t="s">
        <v>296</v>
      </c>
      <c r="J40" s="52" t="s">
        <v>371</v>
      </c>
    </row>
    <row r="41" ht="42" customHeight="1" spans="1:10">
      <c r="A41" s="162" t="s">
        <v>277</v>
      </c>
      <c r="B41" s="53" t="s">
        <v>349</v>
      </c>
      <c r="C41" s="53" t="s">
        <v>321</v>
      </c>
      <c r="D41" s="53" t="s">
        <v>329</v>
      </c>
      <c r="E41" s="52" t="s">
        <v>372</v>
      </c>
      <c r="F41" s="53" t="s">
        <v>299</v>
      </c>
      <c r="G41" s="52" t="s">
        <v>300</v>
      </c>
      <c r="H41" s="53" t="s">
        <v>301</v>
      </c>
      <c r="I41" s="53" t="s">
        <v>296</v>
      </c>
      <c r="J41" s="52" t="s">
        <v>373</v>
      </c>
    </row>
    <row r="42" ht="42" customHeight="1" spans="1:10">
      <c r="A42" s="162" t="s">
        <v>277</v>
      </c>
      <c r="B42" s="53" t="s">
        <v>349</v>
      </c>
      <c r="C42" s="53" t="s">
        <v>335</v>
      </c>
      <c r="D42" s="53" t="s">
        <v>336</v>
      </c>
      <c r="E42" s="52" t="s">
        <v>374</v>
      </c>
      <c r="F42" s="53" t="s">
        <v>299</v>
      </c>
      <c r="G42" s="52" t="s">
        <v>303</v>
      </c>
      <c r="H42" s="53" t="s">
        <v>301</v>
      </c>
      <c r="I42" s="53" t="s">
        <v>296</v>
      </c>
      <c r="J42" s="52" t="s">
        <v>375</v>
      </c>
    </row>
    <row r="43" ht="42" customHeight="1" spans="1:10">
      <c r="A43" s="162" t="s">
        <v>277</v>
      </c>
      <c r="B43" s="53" t="s">
        <v>349</v>
      </c>
      <c r="C43" s="53" t="s">
        <v>341</v>
      </c>
      <c r="D43" s="53" t="s">
        <v>342</v>
      </c>
      <c r="E43" s="52" t="s">
        <v>376</v>
      </c>
      <c r="F43" s="53" t="s">
        <v>377</v>
      </c>
      <c r="G43" s="52" t="s">
        <v>314</v>
      </c>
      <c r="H43" s="53" t="s">
        <v>301</v>
      </c>
      <c r="I43" s="53" t="s">
        <v>296</v>
      </c>
      <c r="J43" s="52" t="s">
        <v>378</v>
      </c>
    </row>
    <row r="44" ht="42" customHeight="1" spans="1:10">
      <c r="A44" s="162" t="s">
        <v>259</v>
      </c>
      <c r="B44" s="53" t="s">
        <v>379</v>
      </c>
      <c r="C44" s="53" t="s">
        <v>291</v>
      </c>
      <c r="D44" s="53" t="s">
        <v>315</v>
      </c>
      <c r="E44" s="52" t="s">
        <v>380</v>
      </c>
      <c r="F44" s="53" t="s">
        <v>294</v>
      </c>
      <c r="G44" s="52" t="s">
        <v>381</v>
      </c>
      <c r="H44" s="53" t="s">
        <v>382</v>
      </c>
      <c r="I44" s="53" t="s">
        <v>296</v>
      </c>
      <c r="J44" s="52" t="s">
        <v>380</v>
      </c>
    </row>
    <row r="45" ht="42" customHeight="1" spans="1:10">
      <c r="A45" s="162" t="s">
        <v>259</v>
      </c>
      <c r="B45" s="53" t="s">
        <v>379</v>
      </c>
      <c r="C45" s="53" t="s">
        <v>321</v>
      </c>
      <c r="D45" s="53" t="s">
        <v>322</v>
      </c>
      <c r="E45" s="52" t="s">
        <v>383</v>
      </c>
      <c r="F45" s="53" t="s">
        <v>294</v>
      </c>
      <c r="G45" s="52" t="s">
        <v>314</v>
      </c>
      <c r="H45" s="53" t="s">
        <v>301</v>
      </c>
      <c r="I45" s="53" t="s">
        <v>296</v>
      </c>
      <c r="J45" s="52" t="s">
        <v>383</v>
      </c>
    </row>
    <row r="46" ht="42" customHeight="1" spans="1:10">
      <c r="A46" s="162" t="s">
        <v>259</v>
      </c>
      <c r="B46" s="53" t="s">
        <v>379</v>
      </c>
      <c r="C46" s="53" t="s">
        <v>335</v>
      </c>
      <c r="D46" s="53" t="s">
        <v>336</v>
      </c>
      <c r="E46" s="52" t="s">
        <v>336</v>
      </c>
      <c r="F46" s="53" t="s">
        <v>299</v>
      </c>
      <c r="G46" s="52" t="s">
        <v>303</v>
      </c>
      <c r="H46" s="53" t="s">
        <v>301</v>
      </c>
      <c r="I46" s="53" t="s">
        <v>296</v>
      </c>
      <c r="J46" s="52" t="s">
        <v>336</v>
      </c>
    </row>
    <row r="47" ht="42" customHeight="1" spans="1:10">
      <c r="A47" s="162" t="s">
        <v>272</v>
      </c>
      <c r="B47" s="53" t="s">
        <v>384</v>
      </c>
      <c r="C47" s="53" t="s">
        <v>291</v>
      </c>
      <c r="D47" s="53" t="s">
        <v>292</v>
      </c>
      <c r="E47" s="52" t="s">
        <v>293</v>
      </c>
      <c r="F47" s="53" t="s">
        <v>294</v>
      </c>
      <c r="G47" s="52" t="s">
        <v>305</v>
      </c>
      <c r="H47" s="53" t="s">
        <v>385</v>
      </c>
      <c r="I47" s="53" t="s">
        <v>296</v>
      </c>
      <c r="J47" s="52" t="s">
        <v>386</v>
      </c>
    </row>
    <row r="48" ht="42" customHeight="1" spans="1:10">
      <c r="A48" s="162" t="s">
        <v>272</v>
      </c>
      <c r="B48" s="53" t="s">
        <v>384</v>
      </c>
      <c r="C48" s="53" t="s">
        <v>291</v>
      </c>
      <c r="D48" s="53" t="s">
        <v>292</v>
      </c>
      <c r="E48" s="52" t="s">
        <v>298</v>
      </c>
      <c r="F48" s="53" t="s">
        <v>299</v>
      </c>
      <c r="G48" s="52" t="s">
        <v>348</v>
      </c>
      <c r="H48" s="53" t="s">
        <v>301</v>
      </c>
      <c r="I48" s="53" t="s">
        <v>296</v>
      </c>
      <c r="J48" s="52" t="s">
        <v>386</v>
      </c>
    </row>
    <row r="49" ht="42" customHeight="1" spans="1:10">
      <c r="A49" s="162" t="s">
        <v>272</v>
      </c>
      <c r="B49" s="53" t="s">
        <v>384</v>
      </c>
      <c r="C49" s="53" t="s">
        <v>291</v>
      </c>
      <c r="D49" s="53" t="s">
        <v>292</v>
      </c>
      <c r="E49" s="52" t="s">
        <v>302</v>
      </c>
      <c r="F49" s="53" t="s">
        <v>299</v>
      </c>
      <c r="G49" s="52" t="s">
        <v>303</v>
      </c>
      <c r="H49" s="53" t="s">
        <v>301</v>
      </c>
      <c r="I49" s="53" t="s">
        <v>296</v>
      </c>
      <c r="J49" s="52" t="s">
        <v>386</v>
      </c>
    </row>
    <row r="50" ht="42" customHeight="1" spans="1:10">
      <c r="A50" s="162" t="s">
        <v>272</v>
      </c>
      <c r="B50" s="53" t="s">
        <v>384</v>
      </c>
      <c r="C50" s="53" t="s">
        <v>291</v>
      </c>
      <c r="D50" s="53" t="s">
        <v>292</v>
      </c>
      <c r="E50" s="52" t="s">
        <v>304</v>
      </c>
      <c r="F50" s="53" t="s">
        <v>294</v>
      </c>
      <c r="G50" s="52" t="s">
        <v>305</v>
      </c>
      <c r="H50" s="53" t="s">
        <v>344</v>
      </c>
      <c r="I50" s="53" t="s">
        <v>296</v>
      </c>
      <c r="J50" s="52" t="s">
        <v>386</v>
      </c>
    </row>
    <row r="51" ht="42" customHeight="1" spans="1:10">
      <c r="A51" s="162" t="s">
        <v>272</v>
      </c>
      <c r="B51" s="53" t="s">
        <v>384</v>
      </c>
      <c r="C51" s="53" t="s">
        <v>291</v>
      </c>
      <c r="D51" s="53" t="s">
        <v>306</v>
      </c>
      <c r="E51" s="52" t="s">
        <v>307</v>
      </c>
      <c r="F51" s="53" t="s">
        <v>294</v>
      </c>
      <c r="G51" s="52" t="s">
        <v>314</v>
      </c>
      <c r="H51" s="53" t="s">
        <v>301</v>
      </c>
      <c r="I51" s="53" t="s">
        <v>296</v>
      </c>
      <c r="J51" s="52" t="s">
        <v>387</v>
      </c>
    </row>
    <row r="52" ht="42" customHeight="1" spans="1:10">
      <c r="A52" s="162" t="s">
        <v>272</v>
      </c>
      <c r="B52" s="53" t="s">
        <v>384</v>
      </c>
      <c r="C52" s="53" t="s">
        <v>291</v>
      </c>
      <c r="D52" s="53" t="s">
        <v>306</v>
      </c>
      <c r="E52" s="52" t="s">
        <v>310</v>
      </c>
      <c r="F52" s="53" t="s">
        <v>299</v>
      </c>
      <c r="G52" s="52" t="s">
        <v>303</v>
      </c>
      <c r="H52" s="53" t="s">
        <v>301</v>
      </c>
      <c r="I52" s="53" t="s">
        <v>296</v>
      </c>
      <c r="J52" s="52" t="s">
        <v>387</v>
      </c>
    </row>
    <row r="53" ht="42" customHeight="1" spans="1:10">
      <c r="A53" s="162" t="s">
        <v>272</v>
      </c>
      <c r="B53" s="53" t="s">
        <v>384</v>
      </c>
      <c r="C53" s="53" t="s">
        <v>291</v>
      </c>
      <c r="D53" s="53" t="s">
        <v>306</v>
      </c>
      <c r="E53" s="52" t="s">
        <v>312</v>
      </c>
      <c r="F53" s="53" t="s">
        <v>299</v>
      </c>
      <c r="G53" s="52" t="s">
        <v>305</v>
      </c>
      <c r="H53" s="53" t="s">
        <v>301</v>
      </c>
      <c r="I53" s="53" t="s">
        <v>296</v>
      </c>
      <c r="J53" s="52" t="s">
        <v>387</v>
      </c>
    </row>
    <row r="54" ht="42" customHeight="1" spans="1:10">
      <c r="A54" s="162" t="s">
        <v>272</v>
      </c>
      <c r="B54" s="53" t="s">
        <v>384</v>
      </c>
      <c r="C54" s="53" t="s">
        <v>291</v>
      </c>
      <c r="D54" s="53" t="s">
        <v>306</v>
      </c>
      <c r="E54" s="52" t="s">
        <v>313</v>
      </c>
      <c r="F54" s="53" t="s">
        <v>299</v>
      </c>
      <c r="G54" s="52" t="s">
        <v>308</v>
      </c>
      <c r="H54" s="53" t="s">
        <v>301</v>
      </c>
      <c r="I54" s="53" t="s">
        <v>296</v>
      </c>
      <c r="J54" s="52" t="s">
        <v>387</v>
      </c>
    </row>
    <row r="55" ht="42" customHeight="1" spans="1:10">
      <c r="A55" s="162" t="s">
        <v>272</v>
      </c>
      <c r="B55" s="53" t="s">
        <v>384</v>
      </c>
      <c r="C55" s="53" t="s">
        <v>291</v>
      </c>
      <c r="D55" s="53" t="s">
        <v>315</v>
      </c>
      <c r="E55" s="52" t="s">
        <v>316</v>
      </c>
      <c r="F55" s="53" t="s">
        <v>299</v>
      </c>
      <c r="G55" s="52" t="s">
        <v>303</v>
      </c>
      <c r="H55" s="53" t="s">
        <v>301</v>
      </c>
      <c r="I55" s="53" t="s">
        <v>296</v>
      </c>
      <c r="J55" s="52" t="s">
        <v>388</v>
      </c>
    </row>
    <row r="56" ht="42" customHeight="1" spans="1:10">
      <c r="A56" s="162" t="s">
        <v>272</v>
      </c>
      <c r="B56" s="53" t="s">
        <v>384</v>
      </c>
      <c r="C56" s="53" t="s">
        <v>291</v>
      </c>
      <c r="D56" s="53" t="s">
        <v>315</v>
      </c>
      <c r="E56" s="52" t="s">
        <v>318</v>
      </c>
      <c r="F56" s="53" t="s">
        <v>299</v>
      </c>
      <c r="G56" s="52" t="s">
        <v>308</v>
      </c>
      <c r="H56" s="53" t="s">
        <v>301</v>
      </c>
      <c r="I56" s="53" t="s">
        <v>296</v>
      </c>
      <c r="J56" s="52" t="s">
        <v>388</v>
      </c>
    </row>
    <row r="57" ht="42" customHeight="1" spans="1:10">
      <c r="A57" s="162" t="s">
        <v>272</v>
      </c>
      <c r="B57" s="53" t="s">
        <v>384</v>
      </c>
      <c r="C57" s="53" t="s">
        <v>291</v>
      </c>
      <c r="D57" s="53" t="s">
        <v>315</v>
      </c>
      <c r="E57" s="52" t="s">
        <v>319</v>
      </c>
      <c r="F57" s="53" t="s">
        <v>299</v>
      </c>
      <c r="G57" s="52" t="s">
        <v>303</v>
      </c>
      <c r="H57" s="53" t="s">
        <v>301</v>
      </c>
      <c r="I57" s="53" t="s">
        <v>296</v>
      </c>
      <c r="J57" s="52" t="s">
        <v>388</v>
      </c>
    </row>
    <row r="58" ht="42" customHeight="1" spans="1:10">
      <c r="A58" s="162" t="s">
        <v>272</v>
      </c>
      <c r="B58" s="53" t="s">
        <v>384</v>
      </c>
      <c r="C58" s="53" t="s">
        <v>321</v>
      </c>
      <c r="D58" s="53" t="s">
        <v>322</v>
      </c>
      <c r="E58" s="52" t="s">
        <v>323</v>
      </c>
      <c r="F58" s="53" t="s">
        <v>299</v>
      </c>
      <c r="G58" s="52" t="s">
        <v>308</v>
      </c>
      <c r="H58" s="53" t="s">
        <v>301</v>
      </c>
      <c r="I58" s="53" t="s">
        <v>296</v>
      </c>
      <c r="J58" s="52" t="s">
        <v>389</v>
      </c>
    </row>
    <row r="59" ht="42" customHeight="1" spans="1:10">
      <c r="A59" s="162" t="s">
        <v>272</v>
      </c>
      <c r="B59" s="53" t="s">
        <v>384</v>
      </c>
      <c r="C59" s="53" t="s">
        <v>321</v>
      </c>
      <c r="D59" s="53" t="s">
        <v>322</v>
      </c>
      <c r="E59" s="52" t="s">
        <v>325</v>
      </c>
      <c r="F59" s="53" t="s">
        <v>299</v>
      </c>
      <c r="G59" s="52" t="s">
        <v>308</v>
      </c>
      <c r="H59" s="53" t="s">
        <v>301</v>
      </c>
      <c r="I59" s="53" t="s">
        <v>296</v>
      </c>
      <c r="J59" s="52" t="s">
        <v>390</v>
      </c>
    </row>
    <row r="60" ht="42" customHeight="1" spans="1:10">
      <c r="A60" s="162" t="s">
        <v>272</v>
      </c>
      <c r="B60" s="53" t="s">
        <v>384</v>
      </c>
      <c r="C60" s="53" t="s">
        <v>321</v>
      </c>
      <c r="D60" s="53" t="s">
        <v>322</v>
      </c>
      <c r="E60" s="52" t="s">
        <v>327</v>
      </c>
      <c r="F60" s="53" t="s">
        <v>294</v>
      </c>
      <c r="G60" s="52" t="s">
        <v>314</v>
      </c>
      <c r="H60" s="53" t="s">
        <v>301</v>
      </c>
      <c r="I60" s="53" t="s">
        <v>296</v>
      </c>
      <c r="J60" s="52" t="s">
        <v>390</v>
      </c>
    </row>
    <row r="61" ht="42" customHeight="1" spans="1:10">
      <c r="A61" s="162" t="s">
        <v>272</v>
      </c>
      <c r="B61" s="53" t="s">
        <v>384</v>
      </c>
      <c r="C61" s="53" t="s">
        <v>321</v>
      </c>
      <c r="D61" s="53" t="s">
        <v>322</v>
      </c>
      <c r="E61" s="52" t="s">
        <v>328</v>
      </c>
      <c r="F61" s="53" t="s">
        <v>294</v>
      </c>
      <c r="G61" s="52" t="s">
        <v>357</v>
      </c>
      <c r="H61" s="53" t="s">
        <v>295</v>
      </c>
      <c r="I61" s="53" t="s">
        <v>296</v>
      </c>
      <c r="J61" s="52" t="s">
        <v>390</v>
      </c>
    </row>
    <row r="62" ht="42" customHeight="1" spans="1:10">
      <c r="A62" s="162" t="s">
        <v>272</v>
      </c>
      <c r="B62" s="53" t="s">
        <v>384</v>
      </c>
      <c r="C62" s="53" t="s">
        <v>321</v>
      </c>
      <c r="D62" s="53" t="s">
        <v>329</v>
      </c>
      <c r="E62" s="52" t="s">
        <v>330</v>
      </c>
      <c r="F62" s="53" t="s">
        <v>299</v>
      </c>
      <c r="G62" s="52" t="s">
        <v>308</v>
      </c>
      <c r="H62" s="53" t="s">
        <v>301</v>
      </c>
      <c r="I62" s="53" t="s">
        <v>296</v>
      </c>
      <c r="J62" s="52" t="s">
        <v>391</v>
      </c>
    </row>
    <row r="63" ht="42" customHeight="1" spans="1:10">
      <c r="A63" s="162" t="s">
        <v>272</v>
      </c>
      <c r="B63" s="53" t="s">
        <v>384</v>
      </c>
      <c r="C63" s="53" t="s">
        <v>321</v>
      </c>
      <c r="D63" s="53" t="s">
        <v>329</v>
      </c>
      <c r="E63" s="52" t="s">
        <v>332</v>
      </c>
      <c r="F63" s="53" t="s">
        <v>299</v>
      </c>
      <c r="G63" s="52" t="s">
        <v>348</v>
      </c>
      <c r="H63" s="53" t="s">
        <v>301</v>
      </c>
      <c r="I63" s="53" t="s">
        <v>296</v>
      </c>
      <c r="J63" s="52" t="s">
        <v>391</v>
      </c>
    </row>
    <row r="64" ht="42" customHeight="1" spans="1:10">
      <c r="A64" s="162" t="s">
        <v>272</v>
      </c>
      <c r="B64" s="53" t="s">
        <v>384</v>
      </c>
      <c r="C64" s="53" t="s">
        <v>321</v>
      </c>
      <c r="D64" s="53" t="s">
        <v>329</v>
      </c>
      <c r="E64" s="52" t="s">
        <v>392</v>
      </c>
      <c r="F64" s="53" t="s">
        <v>299</v>
      </c>
      <c r="G64" s="52" t="s">
        <v>393</v>
      </c>
      <c r="H64" s="53" t="s">
        <v>301</v>
      </c>
      <c r="I64" s="53" t="s">
        <v>296</v>
      </c>
      <c r="J64" s="52" t="s">
        <v>391</v>
      </c>
    </row>
    <row r="65" ht="42" customHeight="1" spans="1:10">
      <c r="A65" s="162" t="s">
        <v>272</v>
      </c>
      <c r="B65" s="53" t="s">
        <v>384</v>
      </c>
      <c r="C65" s="53" t="s">
        <v>321</v>
      </c>
      <c r="D65" s="53" t="s">
        <v>329</v>
      </c>
      <c r="E65" s="52" t="s">
        <v>334</v>
      </c>
      <c r="F65" s="53" t="s">
        <v>299</v>
      </c>
      <c r="G65" s="52" t="s">
        <v>303</v>
      </c>
      <c r="H65" s="53" t="s">
        <v>301</v>
      </c>
      <c r="I65" s="53" t="s">
        <v>296</v>
      </c>
      <c r="J65" s="52" t="s">
        <v>391</v>
      </c>
    </row>
    <row r="66" ht="42" customHeight="1" spans="1:10">
      <c r="A66" s="162" t="s">
        <v>272</v>
      </c>
      <c r="B66" s="53" t="s">
        <v>384</v>
      </c>
      <c r="C66" s="53" t="s">
        <v>335</v>
      </c>
      <c r="D66" s="53" t="s">
        <v>336</v>
      </c>
      <c r="E66" s="52" t="s">
        <v>337</v>
      </c>
      <c r="F66" s="53" t="s">
        <v>299</v>
      </c>
      <c r="G66" s="52" t="s">
        <v>308</v>
      </c>
      <c r="H66" s="53" t="s">
        <v>301</v>
      </c>
      <c r="I66" s="53" t="s">
        <v>296</v>
      </c>
      <c r="J66" s="52" t="s">
        <v>394</v>
      </c>
    </row>
    <row r="67" ht="42" customHeight="1" spans="1:10">
      <c r="A67" s="162" t="s">
        <v>272</v>
      </c>
      <c r="B67" s="53" t="s">
        <v>384</v>
      </c>
      <c r="C67" s="53" t="s">
        <v>335</v>
      </c>
      <c r="D67" s="53" t="s">
        <v>336</v>
      </c>
      <c r="E67" s="52" t="s">
        <v>339</v>
      </c>
      <c r="F67" s="53" t="s">
        <v>299</v>
      </c>
      <c r="G67" s="52" t="s">
        <v>308</v>
      </c>
      <c r="H67" s="53" t="s">
        <v>301</v>
      </c>
      <c r="I67" s="53" t="s">
        <v>296</v>
      </c>
      <c r="J67" s="52" t="s">
        <v>394</v>
      </c>
    </row>
    <row r="68" ht="42" customHeight="1" spans="1:10">
      <c r="A68" s="162" t="s">
        <v>272</v>
      </c>
      <c r="B68" s="53" t="s">
        <v>384</v>
      </c>
      <c r="C68" s="53" t="s">
        <v>335</v>
      </c>
      <c r="D68" s="53" t="s">
        <v>336</v>
      </c>
      <c r="E68" s="52" t="s">
        <v>395</v>
      </c>
      <c r="F68" s="53" t="s">
        <v>299</v>
      </c>
      <c r="G68" s="52" t="s">
        <v>308</v>
      </c>
      <c r="H68" s="53" t="s">
        <v>301</v>
      </c>
      <c r="I68" s="53" t="s">
        <v>296</v>
      </c>
      <c r="J68" s="52" t="s">
        <v>396</v>
      </c>
    </row>
    <row r="69" ht="42" customHeight="1" spans="1:10">
      <c r="A69" s="162" t="s">
        <v>272</v>
      </c>
      <c r="B69" s="53" t="s">
        <v>384</v>
      </c>
      <c r="C69" s="53" t="s">
        <v>341</v>
      </c>
      <c r="D69" s="53" t="s">
        <v>342</v>
      </c>
      <c r="E69" s="52" t="s">
        <v>343</v>
      </c>
      <c r="F69" s="53" t="s">
        <v>299</v>
      </c>
      <c r="G69" s="52" t="s">
        <v>83</v>
      </c>
      <c r="H69" s="53" t="s">
        <v>301</v>
      </c>
      <c r="I69" s="53" t="s">
        <v>296</v>
      </c>
      <c r="J69" s="52" t="s">
        <v>397</v>
      </c>
    </row>
    <row r="70" ht="42" customHeight="1" spans="1:10">
      <c r="A70" s="162" t="s">
        <v>272</v>
      </c>
      <c r="B70" s="53" t="s">
        <v>384</v>
      </c>
      <c r="C70" s="53" t="s">
        <v>341</v>
      </c>
      <c r="D70" s="53" t="s">
        <v>342</v>
      </c>
      <c r="E70" s="52" t="s">
        <v>346</v>
      </c>
      <c r="F70" s="53" t="s">
        <v>299</v>
      </c>
      <c r="G70" s="52" t="s">
        <v>398</v>
      </c>
      <c r="H70" s="53" t="s">
        <v>301</v>
      </c>
      <c r="I70" s="53" t="s">
        <v>296</v>
      </c>
      <c r="J70" s="52" t="s">
        <v>397</v>
      </c>
    </row>
    <row r="71" ht="42" customHeight="1" spans="1:10">
      <c r="A71" s="162" t="s">
        <v>272</v>
      </c>
      <c r="B71" s="53" t="s">
        <v>384</v>
      </c>
      <c r="C71" s="53" t="s">
        <v>341</v>
      </c>
      <c r="D71" s="53" t="s">
        <v>342</v>
      </c>
      <c r="E71" s="52" t="s">
        <v>347</v>
      </c>
      <c r="F71" s="53" t="s">
        <v>299</v>
      </c>
      <c r="G71" s="52" t="s">
        <v>303</v>
      </c>
      <c r="H71" s="53" t="s">
        <v>301</v>
      </c>
      <c r="I71" s="53" t="s">
        <v>296</v>
      </c>
      <c r="J71" s="52" t="s">
        <v>397</v>
      </c>
    </row>
  </sheetData>
  <mergeCells count="10">
    <mergeCell ref="A2:J2"/>
    <mergeCell ref="A3:H3"/>
    <mergeCell ref="A7:A31"/>
    <mergeCell ref="A32:A43"/>
    <mergeCell ref="A44:A46"/>
    <mergeCell ref="A47:A71"/>
    <mergeCell ref="B7:B31"/>
    <mergeCell ref="B32:B43"/>
    <mergeCell ref="B44:B46"/>
    <mergeCell ref="B47:B7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WPS_1668156434</cp:lastModifiedBy>
  <dcterms:created xsi:type="dcterms:W3CDTF">2026-03-12T07:23:57Z</dcterms:created>
  <dcterms:modified xsi:type="dcterms:W3CDTF">2026-03-12T07:47:48Z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C2D88DBD0C38410097DC515CC80F14CF_12</vt:lpwstr>
  </property>
  <property fmtid="{D5CDD505-2E9C-101B-9397-08002B2CF9AE}" pid="3" name="KSOProductBuildVer">
    <vt:lpwstr>2052-12.1.0.25225</vt:lpwstr>
  </property>
  <property fmtid="{D5CDD505-2E9C-101B-9397-08002B2CF9AE}" pid="4" name="CalculationRule">
    <vt:i4>0</vt:i4>
  </property>
</Properties>
</file>