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<sst xmlns="http://schemas.openxmlformats.org/spreadsheetml/2006/main" count="1375" uniqueCount="503">
  <si>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</si>
  <si>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</si>
  <si>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</si>
  <si>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</si>
  <si>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</si>
  <si>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</si>
  <si>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</si>
  <si>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</si>
  <si>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</si>
  <si>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</si>
  <si>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</si>
  <si>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</si>
  <si>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</si>
  <si>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</si>
  <si>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</si>
  <si>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</si>
  <si>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</si>
  <si>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</si>
  <si>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</si>
  <si>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</si>
  <si>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</si>
  <si>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</si>
  <si>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</si>
  <si>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</si>
  <si>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</si>
  <si>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</si>
  <si>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</si>
  <si>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</si>
  <si>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</si>
  <si>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</si>
  <si>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</si>
  <si>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</si>
  <si>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</si>
  <si>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</si>
  <si>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</si>
  <si>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</si>
  <si>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</si>
  <si>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</si>
  <si>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</si>
  <si>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</si>
  <si>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</si>
  <si>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</si>
  <si>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</si>
  <si>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</si>
  <si>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</si>
  <si>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</si>
  <si>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</si>
  <si>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</si>
  <si>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</si>
  <si>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</si>
  <si>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</si>
  <si>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</si>
  <si>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</si>
  <si>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</si>
  <si>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</si>
  <si>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</si>
  <si>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</si>
  <si>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</si>
  <si>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</si>
  <si>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</si>
  <si>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</si>
  <si>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</si>
  <si>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</si>
  <si>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</si>
  <si>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</si>
  <si>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</si>
  <si>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</si>
  <si>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</si>
  <si>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</si>
  <si>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105021</t>
  </si>
  <si>
    <t>昆明市五华区莲华小学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</si>
  <si>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</si>
  <si>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</si>
  <si>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</si>
  <si>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</si>
  <si>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</si>
  <si>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</si>
  <si>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</si>
  <si>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</si>
  <si>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</si>
  <si>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</si>
  <si>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</si>
  <si>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</si>
  <si>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</si>
  <si>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</si>
  <si>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</si>
  <si>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</si>
  <si>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</si>
  <si>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</si>
  <si>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</si>
  <si>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</si>
  <si>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</si>
  <si>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</si>
  <si>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</si>
  <si>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</si>
  <si>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</si>
  <si>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</si>
  <si>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</si>
  <si>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</si>
  <si>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</si>
  <si>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</si>
  <si>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</si>
  <si>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</si>
  <si>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</si>
  <si>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</si>
  <si>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</si>
  <si>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</si>
  <si>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</si>
  <si>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</si>
  <si>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</si>
  <si>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</si>
  <si>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</si>
  <si>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</si>
  <si>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</si>
  <si>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</si>
  <si>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</si>
  <si>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</si>
  <si>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</si>
  <si>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</si>
  <si>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</si>
  <si>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</si>
  <si>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</si>
  <si>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</si>
  <si>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</si>
  <si>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</si>
  <si>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</si>
  <si>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</si>
  <si>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</si>
  <si>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</si>
  <si>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</si>
  <si>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</si>
  <si>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</si>
  <si>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</si>
  <si>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</si>
  <si>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</si>
  <si>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</si>
  <si>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</si>
  <si>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</si>
  <si>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</si>
  <si>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</si>
  <si>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</si>
  <si>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</si>
  <si>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</si>
  <si>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</si>
  <si>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</si>
  <si>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</si>
  <si>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</si>
  <si>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</si>
  <si>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</si>
  <si>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</si>
  <si>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</si>
  <si>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</si>
  <si>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</si>
  <si>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</si>
  <si>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</si>
  <si>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</si>
  <si>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</si>
  <si>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</si>
  <si>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</si>
  <si>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</si>
  <si>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</si>
  <si>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</si>
  <si>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</si>
  <si>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</si>
  <si>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</si>
  <si>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</si>
  <si>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</si>
  <si>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</si>
  <si>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</si>
  <si>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</si>
  <si>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</si>
  <si>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</si>
  <si>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</si>
  <si>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</si>
  <si>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</si>
  <si>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</si>
  <si>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</si>
  <si>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</si>
  <si>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</si>
  <si>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</si>
  <si>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</si>
  <si>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</si>
  <si>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备注：昆明市五华区莲华小学2026年无“三公”经费预算支出。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</si>
  <si>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</si>
  <si>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</si>
  <si>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</si>
  <si>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</si>
  <si>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</si>
  <si>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</si>
  <si>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</si>
  <si>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</si>
  <si>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</si>
  <si>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</si>
  <si>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</si>
  <si>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</si>
  <si>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</si>
  <si>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</si>
  <si>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</si>
  <si>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</si>
  <si>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</si>
  <si>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</si>
  <si>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</si>
  <si>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</si>
  <si>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530102210000000001441</t>
  </si>
  <si>
    <t>事业人员工资支出</t>
  </si>
  <si>
    <t>30101</t>
  </si>
  <si>
    <t>基本工资</t>
  </si>
  <si>
    <t>30102</t>
  </si>
  <si>
    <t>津贴补贴</t>
  </si>
  <si>
    <t>30103</t>
  </si>
  <si>
    <t>奖金</t>
  </si>
  <si>
    <t>30107</t>
  </si>
  <si>
    <t>绩效工资</t>
  </si>
  <si>
    <t>530102210000000001442</t>
  </si>
  <si>
    <t>社会保障缴费</t>
  </si>
  <si>
    <t>30108</t>
  </si>
  <si>
    <t>机关事业单位基本养老保险缴费</t>
  </si>
  <si>
    <t>30109</t>
  </si>
  <si>
    <t>职业年金缴费</t>
  </si>
  <si>
    <t>30110</t>
  </si>
  <si>
    <t>职工基本医疗保险缴费</t>
  </si>
  <si>
    <t>30112</t>
  </si>
  <si>
    <t>其他社会保障缴费</t>
  </si>
  <si>
    <t>530102210000000001443</t>
  </si>
  <si>
    <t>30113</t>
  </si>
  <si>
    <t>530102210000000001445</t>
  </si>
  <si>
    <t>工会经费</t>
  </si>
  <si>
    <t>30228</t>
  </si>
  <si>
    <t>530102210000000001446</t>
  </si>
  <si>
    <t>其他商品服务支出</t>
  </si>
  <si>
    <t>30201</t>
  </si>
  <si>
    <t>办公费</t>
  </si>
  <si>
    <t>530102210000000001447</t>
  </si>
  <si>
    <t>一般公用经费</t>
  </si>
  <si>
    <t>30299</t>
  </si>
  <si>
    <t>其他商品和服务支出</t>
  </si>
  <si>
    <t>530102231100001284011</t>
  </si>
  <si>
    <t>离退休人员支出</t>
  </si>
  <si>
    <t>30305</t>
  </si>
  <si>
    <t>生活补助</t>
  </si>
  <si>
    <t>530102231100001449087</t>
  </si>
  <si>
    <t>事业人员绩效奖励</t>
  </si>
  <si>
    <t>530102231100001449109</t>
  </si>
  <si>
    <t>离退休及特殊人员福利费</t>
  </si>
  <si>
    <t>530102241100002176350</t>
  </si>
  <si>
    <t>其他人员支出</t>
  </si>
  <si>
    <t>30199</t>
  </si>
  <si>
    <t>其他工资福利支出</t>
  </si>
  <si>
    <t>530102261100004948999</t>
  </si>
  <si>
    <t>残疾人保障金</t>
  </si>
  <si>
    <t>预算05-1表</t>
  </si>
  <si>
    <t>项目分类</t>
  </si>
  <si>
    <t>项目单位</t>
  </si>
  <si>
    <t>经济科目编码</t>
  </si>
  <si>
    <t>经济科目名称</t>
  </si>
  <si>
    <t>本年拨款</t>
  </si>
  <si>
    <t>其中：本次下达</t>
  </si>
  <si>
    <t>对个人和家庭的补助</t>
  </si>
  <si>
    <t>530102241100002315164</t>
  </si>
  <si>
    <t>五华区基础教育学校书记、校长职级资金</t>
  </si>
  <si>
    <t>30309</t>
  </si>
  <si>
    <t>奖励金</t>
  </si>
  <si>
    <t>民生类</t>
  </si>
  <si>
    <t>530102261100005140048</t>
  </si>
  <si>
    <t>城乡义务教育生均公用经费</t>
  </si>
  <si>
    <t>30205</t>
  </si>
  <si>
    <t>水费</t>
  </si>
  <si>
    <t>30206</t>
  </si>
  <si>
    <t>电费</t>
  </si>
  <si>
    <t>30207</t>
  </si>
  <si>
    <t>邮电费</t>
  </si>
  <si>
    <t>530102261100005140392</t>
  </si>
  <si>
    <t>义教阶段特殊教育学校随班就读残疾学生生均公用经费</t>
  </si>
  <si>
    <t>事业发展类</t>
  </si>
  <si>
    <t>530102251100004419376</t>
  </si>
  <si>
    <t>昆财教【2025】67号2025年体彩公益金项目资金</t>
  </si>
  <si>
    <t>530102261100005143117</t>
  </si>
  <si>
    <t>课后服务费资金</t>
  </si>
  <si>
    <t>30226</t>
  </si>
  <si>
    <t>劳务费</t>
  </si>
  <si>
    <t>预算05-2表</t>
  </si>
  <si>
    <t>项目年度绩效目标</t>
  </si>
  <si>
    <t>一级指标</t>
  </si>
  <si>
    <t>二级指标</t>
  </si>
  <si>
    <t>三级指标</t>
  </si>
  <si>
    <t>指标性质</t>
  </si>
  <si>
    <t>指标值</t>
  </si>
  <si>
    <t>度量单位</t>
  </si>
  <si>
    <t>指标属性</t>
  </si>
  <si>
    <t>指标内容</t>
  </si>
  <si>
    <t>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</si>
  <si>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产出指标</t>
  </si>
  <si>
    <t>数量指标</t>
  </si>
  <si>
    <t>课后服务受益学生人次</t>
  </si>
  <si>
    <t>=</t>
  </si>
  <si>
    <t>学校实际参与人数</t>
  </si>
  <si>
    <t>人</t>
  </si>
  <si>
    <t>定量指标</t>
  </si>
  <si>
    <t>反映课后服务的惠及范围，体现服务对学生需求的满足程度。</t>
  </si>
  <si>
    <t>课后服务课程开设门数</t>
  </si>
  <si>
    <t>&gt;=</t>
  </si>
  <si>
    <t>学校实际开设课程门数</t>
  </si>
  <si>
    <t>科</t>
  </si>
  <si>
    <t>反映课后服务课程的丰富度及多样化程度，素质类课程占比体现服务对学生全面发展的支撑。课程门数按实际开设的不同课程类别统计，素质类课程含文体、艺术、科技、劳动等课程。</t>
  </si>
  <si>
    <t>质量指标</t>
  </si>
  <si>
    <t>课后服务安全事故发生率</t>
  </si>
  <si>
    <t>0</t>
  </si>
  <si>
    <t>次</t>
  </si>
  <si>
    <t>反映课后服务期间的安全管理水平。重大安全事故指造成学生重伤、死亡或重大财产损失的事故；一般安全事故指造成学生轻微伤害的事故。</t>
  </si>
  <si>
    <t>课后服务按时开展率</t>
  </si>
  <si>
    <t>100</t>
  </si>
  <si>
    <t>%</t>
  </si>
  <si>
    <t>反映课后服务的时效性和规范性。按时开展率=按时开展的课后服务场次/应开展的课后服务总场次×100%。</t>
  </si>
  <si>
    <t>资金使用合规率</t>
  </si>
  <si>
    <t>反映课后服务费资金的使用规范性。通过查阅资金账目、凭证、审计报告等资料核实。</t>
  </si>
  <si>
    <t>时效指标</t>
  </si>
  <si>
    <t>课后服务费拨付及时率</t>
  </si>
  <si>
    <t>反映课后服务费资金的拨付效率，保障服务正常开展。拨付及时率=按时足额拨付的资金金额/应拨付资金总金额×100%。</t>
  </si>
  <si>
    <t>效益指标</t>
  </si>
  <si>
    <t>社会效益</t>
  </si>
  <si>
    <t>家长看护压力缓解率</t>
  </si>
  <si>
    <t>85</t>
  </si>
  <si>
    <t>反映课后服务对减轻家长负担、解决“看护难”问题的实际效果。通过问卷调查统计。</t>
  </si>
  <si>
    <t>学生综合素质提升比例</t>
  </si>
  <si>
    <t>75</t>
  </si>
  <si>
    <t>反映课后服务对促进学生全面发展的作用。通过学生作品展示、技能测评、教师评价等方式核实。</t>
  </si>
  <si>
    <t>可持续影响</t>
  </si>
  <si>
    <t>有利于教育可持续发展</t>
  </si>
  <si>
    <t>有效提升</t>
  </si>
  <si>
    <t>是/否</t>
  </si>
  <si>
    <t xml:space="preserve"> 课后服务师资队伍稳定性</t>
  </si>
  <si>
    <t>反映课后服务师资队伍的可持续保障水平。稳定服务师资指年度内服务时长≥80%计划服务时长的师资。</t>
  </si>
  <si>
    <t>满意度指标</t>
  </si>
  <si>
    <t>服务对象满意度</t>
  </si>
  <si>
    <t>教师及家长满意度</t>
  </si>
  <si>
    <t>95</t>
  </si>
  <si>
    <t>定性指标</t>
  </si>
  <si>
    <t>成本指标</t>
  </si>
  <si>
    <t>经济成本指标</t>
  </si>
  <si>
    <t>课后服务费人均成本控制率</t>
  </si>
  <si>
    <t>&lt;=</t>
  </si>
  <si>
    <t>反映课后服务费的成本管控水平。人均成本=年度课后服务费总支出/年度受益学生总人次，规定标准按当地教育、财政部门相关文件执行。</t>
  </si>
  <si>
    <t>2024年五华区基础教育学校书记、校长职级</t>
  </si>
  <si>
    <t>项目完成时间</t>
  </si>
  <si>
    <t>2024年12月31日前</t>
  </si>
  <si>
    <t>项</t>
  </si>
  <si>
    <t>补助对象政策知晓度</t>
  </si>
  <si>
    <t>90</t>
  </si>
  <si>
    <t>以2024至2025学年度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</si>
  <si>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课程与教学调整方案数量</t>
  </si>
  <si>
    <t>个</t>
  </si>
  <si>
    <t>为随班就读学生制定的个别化教育计划（IEP）？或个别化支持方案的数量及更新次数。</t>
  </si>
  <si>
    <t>课程与活动开展数量</t>
  </si>
  <si>
    <t>按规定开齐开足国家规定课程的门数</t>
  </si>
  <si>
    <t>门数</t>
  </si>
  <si>
    <t>反映课程的丰富度及多样化程度，素质类课程占比体现服务对学生全面发展的支撑。课程门数按实际开设的不同课程类别统计，素质类课程含文体、艺术、科技、劳动等课程。</t>
  </si>
  <si>
    <t>设施维护量</t>
  </si>
  <si>
    <t>对教学仪器设备、校舍场地进行维修维护</t>
  </si>
  <si>
    <t>教学保障达标率</t>
  </si>
  <si>
    <t>实验室设备齐全率、体育课时达标率、多谋体设备正常使用率</t>
  </si>
  <si>
    <t>设施维护合格率</t>
  </si>
  <si>
    <t>维修维护项目验收通过比例，通过检查记录、验收报告衡量</t>
  </si>
  <si>
    <t>教师培训合格率</t>
  </si>
  <si>
    <t>92</t>
  </si>
  <si>
    <t>参加教师考核或评估的通过比例</t>
  </si>
  <si>
    <t>预算执行进度匹配度</t>
  </si>
  <si>
    <t>各季度经费支出进度与时间进度的吻合程度</t>
  </si>
  <si>
    <t>经费拨付及时率</t>
  </si>
  <si>
    <t>各级财政资金到达学校账户的时间符合规定</t>
  </si>
  <si>
    <t>采购项目完成及时性</t>
  </si>
  <si>
    <t>年度采购计划咋规定时间内完成的比例</t>
  </si>
  <si>
    <t>基本教育质量保障</t>
  </si>
  <si>
    <t>93</t>
  </si>
  <si>
    <t>学业质量检测中，薄弱学校学生合格率的提升情况</t>
  </si>
  <si>
    <t>就业环境改善</t>
  </si>
  <si>
    <t>学校安全责任事故发生率、校园环境满意度</t>
  </si>
  <si>
    <t>学生综合素质发展</t>
  </si>
  <si>
    <t>学生体质健康合格率、艺术素养测评合格率的变化，衡量经费使用促进公平、提升质量</t>
  </si>
  <si>
    <t>义务教育免费年限</t>
  </si>
  <si>
    <t>年</t>
  </si>
  <si>
    <t>师资能力建设</t>
  </si>
  <si>
    <t>教师应用新设备、新方法开展教学的比例，衡量经费投入对学校长远发展的影响</t>
  </si>
  <si>
    <t>资源利用可持续性</t>
  </si>
  <si>
    <t>教学仪器设备平均使用寿命、可再生资源的使用情况</t>
  </si>
  <si>
    <t>家长及教师满意度</t>
  </si>
  <si>
    <t>学生满意度</t>
  </si>
  <si>
    <t>反映对教学活动、文体活动、校园设施等方面的满意度</t>
  </si>
  <si>
    <t>以2024至2025学年度教育事业统计学生人数为依据，按时、足额下达城乡义务教育学校生均公用经费补助资金。城乡义务教育学校随班就读残疾学生生均公用经费拨款标准按照小学7000元/生.年，确保所有城乡义务教育学校随班就读残疾学生公用经费补助资金能够有效保障学校年初正常运转，不因资金短缺而影响学校正常的教育教学秩序，确保教师培训所需资金得到有效保障。</t>
  </si>
  <si>
    <t>教师培训覆盖面</t>
  </si>
  <si>
    <t>98</t>
  </si>
  <si>
    <t>接受各类培训的教师人次。</t>
  </si>
  <si>
    <t>受益学生数</t>
  </si>
  <si>
    <t>参与经费支持的重点项目（如课后服务、特色社团）的学生人次。</t>
  </si>
  <si>
    <t>标准数量</t>
  </si>
  <si>
    <t>-</t>
  </si>
  <si>
    <t>教师与同伴培训覆盖人次</t>
  </si>
  <si>
    <t>按计划</t>
  </si>
  <si>
    <t>针对普通班级教师、资源教师及同班同伴开展的融合教育理念、基本策略与技能培训的人次。</t>
  </si>
  <si>
    <t>按规定开齐开足国家规定课程的门数；开展体育、艺术、科技、社会实践等校级活动的次数。</t>
  </si>
  <si>
    <t>个别化教育计划（IEP）规范性与专业性达标率</t>
  </si>
  <si>
    <t>IEP的制定有专业团队参与、目标科学可评、措施得当的比例。</t>
  </si>
  <si>
    <t>支持服务适配准确率</t>
  </si>
  <si>
    <t>所提供的辅具、课程调整等与学生残疾类型、程度及需求相匹配的比例（通过专业评估确认）。</t>
  </si>
  <si>
    <t>资源教室/支持中心使用效能</t>
  </si>
  <si>
    <t>使用计划</t>
  </si>
  <si>
    <t>达标</t>
  </si>
  <si>
    <t>资源教室设施设备完好率、使用记录完整性及用于直接支持残疾学生的活动占比。</t>
  </si>
  <si>
    <t>补助资金当年到位率</t>
  </si>
  <si>
    <t>需求评估与IEP制定及时性</t>
  </si>
  <si>
    <t>及时</t>
  </si>
  <si>
    <t>学生入学或鉴定后，在规定时间内（如30个工作日）完成初步评估并制定IEP的比例。</t>
  </si>
  <si>
    <t>各级财政资金到达学校账户的时间符合规定的比例。</t>
  </si>
  <si>
    <t>各季度经费支出进度与时间进度的吻合程度。</t>
  </si>
  <si>
    <t>九年义务教育巩固率</t>
  </si>
  <si>
    <t>教育质量公平性</t>
  </si>
  <si>
    <t>预期效果</t>
  </si>
  <si>
    <t>显著</t>
  </si>
  <si>
    <t>随班就读学生与同班普通学生在学业成就感、学校归属感等方面的差距变化。</t>
  </si>
  <si>
    <t>减少排斥与隔离</t>
  </si>
  <si>
    <t>因支持不足而转入特教学校或完全居家教育的比例变化（反向指标）。</t>
  </si>
  <si>
    <t>学校融合支持机制建设</t>
  </si>
  <si>
    <t>学校建立并有效运行IEP团队、跨部门协作、家校合作等长效机制的情况。</t>
  </si>
  <si>
    <t>教师应用新设备、新方法开展教学的比例；校本教研成果数量/质量。</t>
  </si>
  <si>
    <t>任课教师满意度</t>
  </si>
  <si>
    <t>对获得的专业支持（如资源教师、培训、辅具）、工作负担减轻程度的满意度。</t>
  </si>
  <si>
    <t>残疾学生及其家长满意度</t>
  </si>
  <si>
    <t>对获得的支持服务、在校学习生活体验的满意度。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</si>
  <si>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</si>
  <si>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</si>
  <si>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</si>
  <si>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</si>
  <si>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</si>
  <si>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</si>
  <si>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</si>
  <si>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</si>
  <si>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</si>
  <si>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</si>
  <si>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</si>
  <si>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</si>
  <si>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</si>
  <si>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</si>
  <si>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</si>
  <si>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</si>
  <si>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备注：昆明市五华区莲华小学2026年无政府采购支出。</t>
  </si>
  <si>
    <t>预算08表</t>
  </si>
  <si>
    <t>政府购买服务项目</t>
  </si>
  <si>
    <t>政府购买服务指导性目录代码</t>
  </si>
  <si>
    <t>基本支出/项目支出</t>
  </si>
  <si>
    <t>所属服务类别</t>
  </si>
  <si>
    <t>所属服务领域</t>
  </si>
  <si>
    <t>购买内容简述</t>
  </si>
  <si>
    <t>备注：昆明市五华区莲华小学2026年无政府购买服务预算。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</si>
  <si>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</si>
  <si>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</si>
  <si>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</si>
  <si>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</si>
  <si>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</si>
  <si>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</si>
  <si>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</si>
  <si>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</si>
  <si>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</si>
  <si>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</si>
  <si>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</si>
  <si>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</si>
  <si>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</si>
  <si>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</si>
  <si>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</si>
  <si>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</si>
  <si>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</si>
  <si>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</si>
  <si>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</si>
  <si>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</si>
  <si>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</si>
  <si>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</si>
  <si>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</si>
  <si>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备注：昆明市五华区莲华小学2026年无市对下转移支付预算。</t>
  </si>
  <si>
    <t>预算09-2表</t>
  </si>
  <si>
    <t>备注：昆明市五华区莲华小学2026年无市对下转移支付绩效目标。</t>
  </si>
  <si>
    <t xml:space="preserve">预算10表
</t>
  </si>
  <si>
    <t>资产类别</t>
  </si>
  <si>
    <t>资产分类代码.名称</t>
  </si>
  <si>
    <t>资产名称</t>
  </si>
  <si>
    <t>计量单位</t>
  </si>
  <si>
    <t>财政部门批复数（元）</t>
  </si>
  <si>
    <t>单价</t>
  </si>
  <si>
    <t>金额</t>
  </si>
  <si>
    <t>备注：昆明市五华区莲华小学2026年无新增资产配置。</t>
  </si>
  <si>
    <t>预算11表</t>
  </si>
  <si>
    <t>上级补助</t>
  </si>
  <si>
    <t>备注：昆明市五华区莲华小学2026年无上级补助项目支出预算。</t>
  </si>
  <si>
    <t>预算12表</t>
  </si>
  <si>
    <t>2026年部门项目中期规划预算表</t>
  </si>
  <si>
    <t>单位名称：昆明市五华区莲华小学</t>
  </si>
  <si>
    <t>项目级次</t>
  </si>
  <si>
    <t>2026年</t>
  </si>
  <si>
    <t>2027年</t>
  </si>
  <si>
    <t>2028年</t>
  </si>
  <si>
    <t>经常性项目</t>
  </si>
  <si>
    <t>本级</t>
  </si>
  <si>
    <t>学生生均公用经费</t>
  </si>
  <si>
    <t>2024年残疾人保障金经费</t>
  </si>
  <si>
    <t>党建经费</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</si>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</sst>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0"/>
      <name val="宋体"/>
      <charset val="134"/>
    </font>
    <font>
      <sz val="9"/>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6" fillId="0" borderId="7">
      <alignment horizontal="right" vertical="center"/>
    </xf>
    <xf numFmtId="49" fontId="6" fillId="0" borderId="7">
      <alignment horizontal="left" vertical="center" wrapText="1"/>
    </xf>
    <xf numFmtId="176" fontId="6" fillId="0" borderId="7">
      <alignment horizontal="right" vertical="center"/>
    </xf>
    <xf numFmtId="177" fontId="6" fillId="0" borderId="7">
      <alignment horizontal="right" vertical="center"/>
    </xf>
    <xf numFmtId="178" fontId="6" fillId="0" borderId="7">
      <alignment horizontal="right" vertical="center"/>
    </xf>
    <xf numFmtId="179" fontId="6" fillId="0" borderId="7">
      <alignment horizontal="right" vertical="center"/>
    </xf>
    <xf numFmtId="10" fontId="6" fillId="0" borderId="7">
      <alignment horizontal="right" vertical="center"/>
    </xf>
    <xf numFmtId="180" fontId="6" fillId="0" borderId="7">
      <alignment horizontal="right" vertical="center"/>
    </xf>
    <xf numFmtId="0" fontId="6" fillId="0" borderId="0">
      <alignment vertical="top"/>
      <protection locked="0"/>
    </xf>
  </cellStyleXfs>
  <cellXfs count="223">
    <xf numFmtId="0" fontId="0" fillId="0" borderId="0" xfId="0" applyFont="1" applyBorder="1"/>
    <xf numFmtId="0" fontId="0" fillId="0" borderId="0" xfId="0" applyFont="1" applyFill="1" applyBorder="1" applyAlignment="1"/>
    <xf numFmtId="49" fontId="1" fillId="0" borderId="0" xfId="0" applyNumberFormat="1" applyFont="1" applyFill="1" applyBorder="1" applyAlignment="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7" xfId="0" applyFont="1" applyFill="1" applyBorder="1" applyAlignment="1">
      <alignment horizontal="left" vertical="center"/>
    </xf>
    <xf numFmtId="4" fontId="5" fillId="0" borderId="7" xfId="57" applyNumberFormat="1" applyFont="1" applyFill="1" applyBorder="1" applyAlignment="1" applyProtection="1">
      <alignment horizontal="left" vertical="center" wrapText="1"/>
      <protection locked="0"/>
    </xf>
    <xf numFmtId="4" fontId="5" fillId="0" borderId="7" xfId="57" applyNumberFormat="1" applyFont="1" applyFill="1" applyBorder="1" applyAlignment="1" applyProtection="1">
      <alignment horizontal="center" vertical="center" wrapText="1"/>
      <protection locked="0"/>
    </xf>
    <xf numFmtId="4" fontId="2" fillId="0" borderId="7" xfId="0" applyNumberFormat="1" applyFont="1" applyFill="1" applyBorder="1" applyAlignment="1" applyProtection="1">
      <alignment horizontal="right" vertical="center" wrapText="1"/>
      <protection locked="0"/>
    </xf>
    <xf numFmtId="176" fontId="6" fillId="0" borderId="7" xfId="0" applyNumberFormat="1" applyFont="1" applyFill="1" applyBorder="1" applyAlignment="1" applyProtection="1">
      <alignment horizontal="right" vertical="center"/>
      <protection locked="0"/>
    </xf>
    <xf numFmtId="4" fontId="2" fillId="2" borderId="7" xfId="0" applyNumberFormat="1" applyFont="1" applyFill="1" applyBorder="1" applyAlignment="1" applyProtection="1">
      <alignment horizontal="right" vertical="center"/>
      <protection locked="0"/>
    </xf>
    <xf numFmtId="0" fontId="2" fillId="2" borderId="7"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7"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8" fillId="0" borderId="0" xfId="0" applyFont="1" applyBorder="1" applyAlignment="1" applyProtection="1">
      <alignment vertical="top"/>
      <protection locked="0"/>
    </xf>
    <xf numFmtId="0" fontId="8" fillId="0" borderId="0" xfId="0" applyFont="1" applyBorder="1" applyAlignment="1">
      <alignment vertical="top"/>
    </xf>
    <xf numFmtId="0" fontId="9" fillId="2" borderId="0"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10"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0"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7"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7" xfId="56" applyNumberFormat="1" applyFont="1" applyBorder="1" applyAlignment="1">
      <alignment horizontal="center" vertical="center"/>
    </xf>
    <xf numFmtId="180" fontId="7"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49" fontId="7" fillId="0" borderId="7" xfId="50"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8"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8" fillId="2" borderId="0" xfId="0" applyFont="1" applyFill="1" applyBorder="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6"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8"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12" workbookViewId="0">
      <selection activeCell="A1" sqref="A1"/>
    </sheetView>
  </sheetViews>
  <sheetFormatPr defaultColWidth="8.57407407407407" defaultRowHeight="12.75" customHeight="1" outlineLevelCol="3"/>
  <cols>
    <col min="1" max="4" width="41" customWidth="1"/>
  </cols>
  <sheetData>
    <row r="1" ht="15" customHeight="1" spans="1:4">
      <c r="A1" s="69"/>
      <c r="B1" s="69"/>
      <c r="C1" s="69"/>
      <c r="D1" s="70" t="s">
        <v>0</v>
      </c>
    </row>
    <row r="2" ht="41.25" customHeight="1" spans="1:4">
      <c r="A2" s="64" t="str">
        <f>"2026"&amp;"年部门财务收支预算总表"</f>
        <v>2026年部门财务收支预算总表</v>
      </c>
    </row>
    <row r="3" ht="17.25" customHeight="1" spans="1:4">
      <c r="A3" s="67" t="str">
        <f>"单位名称："&amp;"昆明市五华区莲华小学"</f>
        <v>单位名称：昆明市五华区莲华小学</v>
      </c>
      <c r="B3" s="188"/>
      <c r="D3" s="162" t="s">
        <v>1</v>
      </c>
    </row>
    <row r="4" ht="23.25" customHeight="1" spans="1:4">
      <c r="A4" s="189" t="s">
        <v>2</v>
      </c>
      <c r="B4" s="190"/>
      <c r="C4" s="189" t="s">
        <v>3</v>
      </c>
      <c r="D4" s="190"/>
    </row>
    <row r="5" ht="24" customHeight="1" spans="1:4">
      <c r="A5" s="189" t="s">
        <v>4</v>
      </c>
      <c r="B5" s="189" t="s">
        <v>5</v>
      </c>
      <c r="C5" s="189" t="s">
        <v>6</v>
      </c>
      <c r="D5" s="189" t="s">
        <v>5</v>
      </c>
    </row>
    <row r="6" ht="17.25" customHeight="1" spans="1:4">
      <c r="A6" s="191" t="s">
        <v>7</v>
      </c>
      <c r="B6" s="104">
        <v>26125271.28</v>
      </c>
      <c r="C6" s="191" t="s">
        <v>8</v>
      </c>
      <c r="D6" s="104"/>
    </row>
    <row r="7" ht="17.25" customHeight="1" spans="1:4">
      <c r="A7" s="191" t="s">
        <v>9</v>
      </c>
      <c r="B7" s="104"/>
      <c r="C7" s="191" t="s">
        <v>10</v>
      </c>
      <c r="D7" s="104"/>
    </row>
    <row r="8" ht="17.25" customHeight="1" spans="1:4">
      <c r="A8" s="191" t="s">
        <v>11</v>
      </c>
      <c r="B8" s="104"/>
      <c r="C8" s="222" t="s">
        <v>12</v>
      </c>
      <c r="D8" s="104"/>
    </row>
    <row r="9" ht="17.25" customHeight="1" spans="1:4">
      <c r="A9" s="191" t="s">
        <v>13</v>
      </c>
      <c r="B9" s="104"/>
      <c r="C9" s="222" t="s">
        <v>14</v>
      </c>
      <c r="D9" s="104"/>
    </row>
    <row r="10" ht="17.25" customHeight="1" spans="1:4">
      <c r="A10" s="191" t="s">
        <v>15</v>
      </c>
      <c r="B10" s="104">
        <v>2568800</v>
      </c>
      <c r="C10" s="222" t="s">
        <v>16</v>
      </c>
      <c r="D10" s="104">
        <v>22269901.28</v>
      </c>
    </row>
    <row r="11" ht="17.25" customHeight="1" spans="1:4">
      <c r="A11" s="191" t="s">
        <v>17</v>
      </c>
      <c r="B11" s="104"/>
      <c r="C11" s="222" t="s">
        <v>18</v>
      </c>
      <c r="D11" s="104"/>
    </row>
    <row r="12" ht="17.25" customHeight="1" spans="1:4">
      <c r="A12" s="191" t="s">
        <v>19</v>
      </c>
      <c r="B12" s="104"/>
      <c r="C12" s="56" t="s">
        <v>20</v>
      </c>
      <c r="D12" s="104"/>
    </row>
    <row r="13" ht="17.25" customHeight="1" spans="1:4">
      <c r="A13" s="191" t="s">
        <v>21</v>
      </c>
      <c r="B13" s="104"/>
      <c r="C13" s="56" t="s">
        <v>22</v>
      </c>
      <c r="D13" s="104">
        <v>2989229</v>
      </c>
    </row>
    <row r="14" ht="17.25" customHeight="1" spans="1:4">
      <c r="A14" s="191" t="s">
        <v>23</v>
      </c>
      <c r="B14" s="104"/>
      <c r="C14" s="56" t="s">
        <v>24</v>
      </c>
      <c r="D14" s="104">
        <v>1597405</v>
      </c>
    </row>
    <row r="15" ht="17.25" customHeight="1" spans="1:4">
      <c r="A15" s="191" t="s">
        <v>25</v>
      </c>
      <c r="B15" s="104">
        <v>2568800</v>
      </c>
      <c r="C15" s="56" t="s">
        <v>26</v>
      </c>
      <c r="D15" s="104"/>
    </row>
    <row r="16" ht="17.25" customHeight="1" spans="1:4">
      <c r="A16" s="175"/>
      <c r="B16" s="104"/>
      <c r="C16" s="56" t="s">
        <v>27</v>
      </c>
      <c r="D16" s="104"/>
    </row>
    <row r="17" ht="17.25" customHeight="1" spans="1:4">
      <c r="A17" s="192"/>
      <c r="B17" s="104"/>
      <c r="C17" s="56" t="s">
        <v>28</v>
      </c>
      <c r="D17" s="104"/>
    </row>
    <row r="18" ht="17.25" customHeight="1" spans="1:4">
      <c r="A18" s="192"/>
      <c r="B18" s="104"/>
      <c r="C18" s="56" t="s">
        <v>29</v>
      </c>
      <c r="D18" s="104"/>
    </row>
    <row r="19" ht="17.25" customHeight="1" spans="1:4">
      <c r="A19" s="192"/>
      <c r="B19" s="104"/>
      <c r="C19" s="56" t="s">
        <v>30</v>
      </c>
      <c r="D19" s="104"/>
    </row>
    <row r="20" ht="17.25" customHeight="1" spans="1:4">
      <c r="A20" s="192"/>
      <c r="B20" s="104"/>
      <c r="C20" s="56" t="s">
        <v>31</v>
      </c>
      <c r="D20" s="104"/>
    </row>
    <row r="21" ht="17.25" customHeight="1" spans="1:4">
      <c r="A21" s="192"/>
      <c r="B21" s="104"/>
      <c r="C21" s="56" t="s">
        <v>32</v>
      </c>
      <c r="D21" s="104"/>
    </row>
    <row r="22" ht="17.25" customHeight="1" spans="1:4">
      <c r="A22" s="192"/>
      <c r="B22" s="104"/>
      <c r="C22" s="56" t="s">
        <v>33</v>
      </c>
      <c r="D22" s="104"/>
    </row>
    <row r="23" ht="17.25" customHeight="1" spans="1:4">
      <c r="A23" s="192"/>
      <c r="B23" s="104"/>
      <c r="C23" s="56" t="s">
        <v>34</v>
      </c>
      <c r="D23" s="104"/>
    </row>
    <row r="24" ht="17.25" customHeight="1" spans="1:4">
      <c r="A24" s="192"/>
      <c r="B24" s="104"/>
      <c r="C24" s="56" t="s">
        <v>35</v>
      </c>
      <c r="D24" s="104">
        <v>1837536</v>
      </c>
    </row>
    <row r="25" ht="17.25" customHeight="1" spans="1:4">
      <c r="A25" s="192"/>
      <c r="B25" s="104"/>
      <c r="C25" s="56" t="s">
        <v>36</v>
      </c>
      <c r="D25" s="104"/>
    </row>
    <row r="26" ht="17.25" customHeight="1" spans="1:4">
      <c r="A26" s="192"/>
      <c r="B26" s="104"/>
      <c r="C26" s="175" t="s">
        <v>37</v>
      </c>
      <c r="D26" s="104"/>
    </row>
    <row r="27" ht="17.25" customHeight="1" spans="1:4">
      <c r="A27" s="192"/>
      <c r="B27" s="104"/>
      <c r="C27" s="56" t="s">
        <v>38</v>
      </c>
      <c r="D27" s="104"/>
    </row>
    <row r="28" ht="16.5" customHeight="1" spans="1:4">
      <c r="A28" s="192"/>
      <c r="B28" s="104"/>
      <c r="C28" s="56" t="s">
        <v>39</v>
      </c>
      <c r="D28" s="104"/>
    </row>
    <row r="29" ht="16.5" customHeight="1" spans="1:4">
      <c r="A29" s="192"/>
      <c r="B29" s="104"/>
      <c r="C29" s="175" t="s">
        <v>40</v>
      </c>
      <c r="D29" s="104">
        <v>50000</v>
      </c>
    </row>
    <row r="30" ht="17.25" customHeight="1" spans="1:4">
      <c r="A30" s="192"/>
      <c r="B30" s="104"/>
      <c r="C30" s="175" t="s">
        <v>41</v>
      </c>
      <c r="D30" s="104"/>
    </row>
    <row r="31" ht="17.25" customHeight="1" spans="1:4">
      <c r="A31" s="192"/>
      <c r="B31" s="104"/>
      <c r="C31" s="56" t="s">
        <v>42</v>
      </c>
      <c r="D31" s="104"/>
    </row>
    <row r="32" ht="16.5" customHeight="1" spans="1:4">
      <c r="A32" s="192" t="s">
        <v>43</v>
      </c>
      <c r="B32" s="104">
        <v>28694071.28</v>
      </c>
      <c r="C32" s="192" t="s">
        <v>44</v>
      </c>
      <c r="D32" s="104">
        <v>28744071.28</v>
      </c>
    </row>
    <row r="33" ht="16.5" customHeight="1" spans="1:4">
      <c r="A33" s="175" t="s">
        <v>45</v>
      </c>
      <c r="B33" s="104">
        <v>50000</v>
      </c>
      <c r="C33" s="175" t="s">
        <v>46</v>
      </c>
      <c r="D33" s="104"/>
    </row>
    <row r="34" ht="16.5" customHeight="1" spans="1:4">
      <c r="A34" s="56" t="s">
        <v>47</v>
      </c>
      <c r="B34" s="104">
        <v>50000</v>
      </c>
      <c r="C34" s="56" t="s">
        <v>47</v>
      </c>
      <c r="D34" s="104"/>
    </row>
    <row r="35" ht="16.5" customHeight="1" spans="1:4">
      <c r="A35" s="56" t="s">
        <v>48</v>
      </c>
      <c r="B35" s="104"/>
      <c r="C35" s="56" t="s">
        <v>49</v>
      </c>
      <c r="D35" s="104"/>
    </row>
    <row r="36" ht="16.5" customHeight="1" spans="1:4">
      <c r="A36" s="193" t="s">
        <v>50</v>
      </c>
      <c r="B36" s="104">
        <v>28744071.28</v>
      </c>
      <c r="C36" s="193" t="s">
        <v>51</v>
      </c>
      <c r="D36" s="104">
        <v>28744071.28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9" sqref="C19"/>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42">
        <v>1</v>
      </c>
      <c r="B1" s="143">
        <v>0</v>
      </c>
      <c r="C1" s="142">
        <v>1</v>
      </c>
      <c r="D1" s="144"/>
      <c r="E1" s="144"/>
      <c r="F1" s="133" t="s">
        <v>427</v>
      </c>
    </row>
    <row r="2" ht="42" customHeight="1" spans="1:6">
      <c r="A2" s="145" t="str">
        <f>"2026"&amp;"年部门政府性基金预算支出预算表"</f>
        <v>2026年部门政府性基金预算支出预算表</v>
      </c>
      <c r="B2" s="145" t="s">
        <v>428</v>
      </c>
      <c r="C2" s="146"/>
      <c r="D2" s="147"/>
      <c r="E2" s="147"/>
      <c r="F2" s="147"/>
    </row>
    <row r="3" ht="13.5" customHeight="1" spans="1:6">
      <c r="A3" s="34" t="str">
        <f>"单位名称："&amp;"昆明市五华区莲华小学"</f>
        <v>单位名称：昆明市五华区莲华小学</v>
      </c>
      <c r="B3" s="34" t="s">
        <v>429</v>
      </c>
      <c r="C3" s="142"/>
      <c r="D3" s="144"/>
      <c r="E3" s="144"/>
      <c r="F3" s="133" t="s">
        <v>1</v>
      </c>
    </row>
    <row r="4" ht="19.5" customHeight="1" spans="1:6">
      <c r="A4" s="148" t="s">
        <v>185</v>
      </c>
      <c r="B4" s="149" t="s">
        <v>72</v>
      </c>
      <c r="C4" s="148" t="s">
        <v>73</v>
      </c>
      <c r="D4" s="41" t="s">
        <v>430</v>
      </c>
      <c r="E4" s="42"/>
      <c r="F4" s="43"/>
    </row>
    <row r="5" ht="18.75" customHeight="1" spans="1:6">
      <c r="A5" s="150"/>
      <c r="B5" s="151"/>
      <c r="C5" s="150"/>
      <c r="D5" s="152" t="s">
        <v>55</v>
      </c>
      <c r="E5" s="41" t="s">
        <v>75</v>
      </c>
      <c r="F5" s="152" t="s">
        <v>76</v>
      </c>
    </row>
    <row r="6" ht="18.75" customHeight="1" spans="1:6">
      <c r="A6" s="90">
        <v>1</v>
      </c>
      <c r="B6" s="153" t="s">
        <v>83</v>
      </c>
      <c r="C6" s="90">
        <v>3</v>
      </c>
      <c r="D6" s="154">
        <v>4</v>
      </c>
      <c r="E6" s="154">
        <v>5</v>
      </c>
      <c r="F6" s="154">
        <v>6</v>
      </c>
    </row>
    <row r="7" ht="21" customHeight="1" spans="1:6">
      <c r="A7" s="53" t="s">
        <v>70</v>
      </c>
      <c r="B7" s="53" t="s">
        <v>131</v>
      </c>
      <c r="C7" s="53" t="s">
        <v>81</v>
      </c>
      <c r="D7" s="104">
        <v>50000</v>
      </c>
      <c r="E7" s="104"/>
      <c r="F7" s="104">
        <v>50000</v>
      </c>
    </row>
    <row r="8" ht="21" customHeight="1" spans="1:6">
      <c r="A8" s="53" t="s">
        <v>70</v>
      </c>
      <c r="B8" s="155" t="s">
        <v>132</v>
      </c>
      <c r="C8" s="155" t="s">
        <v>133</v>
      </c>
      <c r="D8" s="104">
        <v>50000</v>
      </c>
      <c r="E8" s="104"/>
      <c r="F8" s="104">
        <v>50000</v>
      </c>
    </row>
    <row r="9" ht="21" customHeight="1" spans="1:6">
      <c r="A9" s="53" t="s">
        <v>70</v>
      </c>
      <c r="B9" s="156" t="s">
        <v>134</v>
      </c>
      <c r="C9" s="156" t="s">
        <v>135</v>
      </c>
      <c r="D9" s="104">
        <v>50000</v>
      </c>
      <c r="E9" s="104"/>
      <c r="F9" s="104">
        <v>50000</v>
      </c>
    </row>
    <row r="10" ht="18.75" customHeight="1" spans="1:6">
      <c r="A10" s="157" t="s">
        <v>174</v>
      </c>
      <c r="B10" s="157" t="s">
        <v>174</v>
      </c>
      <c r="C10" s="158" t="s">
        <v>174</v>
      </c>
      <c r="D10" s="104">
        <v>50000</v>
      </c>
      <c r="E10" s="104"/>
      <c r="F10" s="104">
        <v>50000</v>
      </c>
    </row>
  </sheetData>
  <mergeCells count="7">
    <mergeCell ref="A2:F2"/>
    <mergeCell ref="A3:C3"/>
    <mergeCell ref="D4:F4"/>
    <mergeCell ref="A10:C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105"/>
      <c r="C1" s="105"/>
      <c r="R1" s="32"/>
      <c r="S1" s="32" t="s">
        <v>431</v>
      </c>
    </row>
    <row r="2" ht="41.25" customHeight="1" spans="1:19">
      <c r="A2" s="94" t="str">
        <f>"2026"&amp;"年部门政府采购预算表"</f>
        <v>2026年部门政府采购预算表</v>
      </c>
      <c r="B2" s="88"/>
      <c r="C2" s="88"/>
      <c r="D2" s="33"/>
      <c r="E2" s="33"/>
      <c r="F2" s="33"/>
      <c r="G2" s="33"/>
      <c r="H2" s="33"/>
      <c r="I2" s="33"/>
      <c r="J2" s="33"/>
      <c r="K2" s="33"/>
      <c r="L2" s="33"/>
      <c r="M2" s="88"/>
      <c r="N2" s="33"/>
      <c r="O2" s="33"/>
      <c r="P2" s="88"/>
      <c r="Q2" s="33"/>
      <c r="R2" s="88"/>
      <c r="S2" s="88"/>
    </row>
    <row r="3" ht="18.75" customHeight="1" spans="1:19">
      <c r="A3" s="132" t="str">
        <f>"单位名称："&amp;"昆明市五华区莲华小学"</f>
        <v>单位名称：昆明市五华区莲华小学</v>
      </c>
      <c r="B3" s="110"/>
      <c r="C3" s="110"/>
      <c r="D3" s="36"/>
      <c r="E3" s="36"/>
      <c r="F3" s="36"/>
      <c r="G3" s="36"/>
      <c r="H3" s="36"/>
      <c r="I3" s="36"/>
      <c r="J3" s="36"/>
      <c r="K3" s="36"/>
      <c r="L3" s="36"/>
      <c r="R3" s="37"/>
      <c r="S3" s="133" t="s">
        <v>1</v>
      </c>
    </row>
    <row r="4" ht="15.75" customHeight="1" spans="1:19">
      <c r="A4" s="39" t="s">
        <v>184</v>
      </c>
      <c r="B4" s="112" t="s">
        <v>185</v>
      </c>
      <c r="C4" s="112" t="s">
        <v>432</v>
      </c>
      <c r="D4" s="113" t="s">
        <v>433</v>
      </c>
      <c r="E4" s="113" t="s">
        <v>434</v>
      </c>
      <c r="F4" s="113" t="s">
        <v>435</v>
      </c>
      <c r="G4" s="113" t="s">
        <v>436</v>
      </c>
      <c r="H4" s="113" t="s">
        <v>437</v>
      </c>
      <c r="I4" s="114" t="s">
        <v>192</v>
      </c>
      <c r="J4" s="114"/>
      <c r="K4" s="114"/>
      <c r="L4" s="114"/>
      <c r="M4" s="115"/>
      <c r="N4" s="114"/>
      <c r="O4" s="114"/>
      <c r="P4" s="99"/>
      <c r="Q4" s="114"/>
      <c r="R4" s="115"/>
      <c r="S4" s="100"/>
    </row>
    <row r="5" ht="17.25" customHeight="1" spans="1:19">
      <c r="A5" s="45"/>
      <c r="B5" s="116"/>
      <c r="C5" s="116"/>
      <c r="D5" s="117"/>
      <c r="E5" s="117"/>
      <c r="F5" s="117"/>
      <c r="G5" s="117"/>
      <c r="H5" s="117"/>
      <c r="I5" s="117" t="s">
        <v>55</v>
      </c>
      <c r="J5" s="117" t="s">
        <v>58</v>
      </c>
      <c r="K5" s="117" t="s">
        <v>438</v>
      </c>
      <c r="L5" s="117" t="s">
        <v>439</v>
      </c>
      <c r="M5" s="118" t="s">
        <v>440</v>
      </c>
      <c r="N5" s="119" t="s">
        <v>441</v>
      </c>
      <c r="O5" s="119"/>
      <c r="P5" s="120"/>
      <c r="Q5" s="119"/>
      <c r="R5" s="121"/>
      <c r="S5" s="122"/>
    </row>
    <row r="6" ht="54" customHeight="1" spans="1:19">
      <c r="A6" s="48"/>
      <c r="B6" s="122"/>
      <c r="C6" s="122"/>
      <c r="D6" s="123"/>
      <c r="E6" s="123"/>
      <c r="F6" s="123"/>
      <c r="G6" s="123"/>
      <c r="H6" s="123"/>
      <c r="I6" s="123"/>
      <c r="J6" s="123" t="s">
        <v>57</v>
      </c>
      <c r="K6" s="123"/>
      <c r="L6" s="123"/>
      <c r="M6" s="124"/>
      <c r="N6" s="123" t="s">
        <v>57</v>
      </c>
      <c r="O6" s="123" t="s">
        <v>64</v>
      </c>
      <c r="P6" s="122" t="s">
        <v>65</v>
      </c>
      <c r="Q6" s="123" t="s">
        <v>66</v>
      </c>
      <c r="R6" s="124" t="s">
        <v>67</v>
      </c>
      <c r="S6" s="122" t="s">
        <v>68</v>
      </c>
    </row>
    <row r="7" ht="18" customHeight="1" spans="1:19">
      <c r="A7" s="134">
        <v>1</v>
      </c>
      <c r="B7" s="134" t="s">
        <v>83</v>
      </c>
      <c r="C7" s="135">
        <v>3</v>
      </c>
      <c r="D7" s="135">
        <v>4</v>
      </c>
      <c r="E7" s="134">
        <v>5</v>
      </c>
      <c r="F7" s="134">
        <v>6</v>
      </c>
      <c r="G7" s="134">
        <v>7</v>
      </c>
      <c r="H7" s="134">
        <v>8</v>
      </c>
      <c r="I7" s="134">
        <v>9</v>
      </c>
      <c r="J7" s="134">
        <v>10</v>
      </c>
      <c r="K7" s="134">
        <v>11</v>
      </c>
      <c r="L7" s="134">
        <v>12</v>
      </c>
      <c r="M7" s="134">
        <v>13</v>
      </c>
      <c r="N7" s="134">
        <v>14</v>
      </c>
      <c r="O7" s="134">
        <v>15</v>
      </c>
      <c r="P7" s="134">
        <v>16</v>
      </c>
      <c r="Q7" s="134">
        <v>17</v>
      </c>
      <c r="R7" s="134">
        <v>18</v>
      </c>
      <c r="S7" s="134">
        <v>19</v>
      </c>
    </row>
    <row r="8" ht="21" customHeight="1" spans="1:19">
      <c r="A8" s="125"/>
      <c r="B8" s="126"/>
      <c r="C8" s="126"/>
      <c r="D8" s="127"/>
      <c r="E8" s="127"/>
      <c r="F8" s="127"/>
      <c r="G8" s="136"/>
      <c r="H8" s="104"/>
      <c r="I8" s="104"/>
      <c r="J8" s="104"/>
      <c r="K8" s="104"/>
      <c r="L8" s="104"/>
      <c r="M8" s="104"/>
      <c r="N8" s="104"/>
      <c r="O8" s="104"/>
      <c r="P8" s="104"/>
      <c r="Q8" s="104"/>
      <c r="R8" s="104"/>
      <c r="S8" s="104"/>
    </row>
    <row r="9" ht="21" customHeight="1" spans="1:19">
      <c r="A9" s="128" t="s">
        <v>174</v>
      </c>
      <c r="B9" s="129"/>
      <c r="C9" s="129"/>
      <c r="D9" s="130"/>
      <c r="E9" s="130"/>
      <c r="F9" s="130"/>
      <c r="G9" s="137"/>
      <c r="H9" s="104"/>
      <c r="I9" s="104"/>
      <c r="J9" s="104"/>
      <c r="K9" s="104"/>
      <c r="L9" s="104"/>
      <c r="M9" s="104"/>
      <c r="N9" s="104"/>
      <c r="O9" s="104"/>
      <c r="P9" s="104"/>
      <c r="Q9" s="104"/>
      <c r="R9" s="104"/>
      <c r="S9" s="104"/>
    </row>
    <row r="10" ht="21" customHeight="1" spans="1:19">
      <c r="A10" s="138" t="s">
        <v>442</v>
      </c>
      <c r="B10" s="139"/>
      <c r="C10" s="139"/>
      <c r="D10" s="138"/>
      <c r="E10" s="138"/>
      <c r="F10" s="138"/>
      <c r="G10" s="140"/>
      <c r="H10" s="141"/>
      <c r="I10" s="141"/>
      <c r="J10" s="141"/>
      <c r="K10" s="141"/>
      <c r="L10" s="141"/>
      <c r="M10" s="141"/>
      <c r="N10" s="141"/>
      <c r="O10" s="141"/>
      <c r="P10" s="141"/>
      <c r="Q10" s="141"/>
      <c r="R10" s="141"/>
      <c r="S10" s="141"/>
    </row>
    <row r="11" customHeight="1" spans="1:19">
      <c r="A11" s="1" t="s">
        <v>443</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98"/>
      <c r="B1" s="105"/>
      <c r="C1" s="105"/>
      <c r="D1" s="105"/>
      <c r="E1" s="105"/>
      <c r="F1" s="105"/>
      <c r="G1" s="105"/>
      <c r="H1" s="98"/>
      <c r="I1" s="98"/>
      <c r="J1" s="98"/>
      <c r="K1" s="98"/>
      <c r="L1" s="98"/>
      <c r="M1" s="98"/>
      <c r="N1" s="106"/>
      <c r="O1" s="98"/>
      <c r="P1" s="98"/>
      <c r="Q1" s="105"/>
      <c r="R1" s="98"/>
      <c r="S1" s="107"/>
      <c r="T1" s="107" t="s">
        <v>444</v>
      </c>
    </row>
    <row r="2" ht="41.25" customHeight="1" spans="1:20">
      <c r="A2" s="94" t="str">
        <f>"2026"&amp;"年部门政府购买服务预算表"</f>
        <v>2026年部门政府购买服务预算表</v>
      </c>
      <c r="B2" s="88"/>
      <c r="C2" s="88"/>
      <c r="D2" s="88"/>
      <c r="E2" s="88"/>
      <c r="F2" s="88"/>
      <c r="G2" s="88"/>
      <c r="H2" s="108"/>
      <c r="I2" s="108"/>
      <c r="J2" s="108"/>
      <c r="K2" s="108"/>
      <c r="L2" s="108"/>
      <c r="M2" s="108"/>
      <c r="N2" s="109"/>
      <c r="O2" s="108"/>
      <c r="P2" s="108"/>
      <c r="Q2" s="88"/>
      <c r="R2" s="108"/>
      <c r="S2" s="109"/>
      <c r="T2" s="88"/>
    </row>
    <row r="3" ht="22.5" customHeight="1" spans="1:20">
      <c r="A3" s="95" t="str">
        <f>"单位名称："&amp;"昆明市五华区莲华小学"</f>
        <v>单位名称：昆明市五华区莲华小学</v>
      </c>
      <c r="B3" s="110"/>
      <c r="C3" s="110"/>
      <c r="D3" s="110"/>
      <c r="E3" s="110"/>
      <c r="F3" s="110"/>
      <c r="G3" s="110"/>
      <c r="H3" s="96"/>
      <c r="I3" s="96"/>
      <c r="J3" s="96"/>
      <c r="K3" s="96"/>
      <c r="L3" s="96"/>
      <c r="M3" s="96"/>
      <c r="N3" s="106"/>
      <c r="O3" s="98"/>
      <c r="P3" s="98"/>
      <c r="Q3" s="105"/>
      <c r="R3" s="98"/>
      <c r="S3" s="111"/>
      <c r="T3" s="107" t="s">
        <v>1</v>
      </c>
    </row>
    <row r="4" ht="24" customHeight="1" spans="1:20">
      <c r="A4" s="39" t="s">
        <v>184</v>
      </c>
      <c r="B4" s="112" t="s">
        <v>185</v>
      </c>
      <c r="C4" s="112" t="s">
        <v>432</v>
      </c>
      <c r="D4" s="112" t="s">
        <v>445</v>
      </c>
      <c r="E4" s="112" t="s">
        <v>446</v>
      </c>
      <c r="F4" s="112" t="s">
        <v>447</v>
      </c>
      <c r="G4" s="112" t="s">
        <v>448</v>
      </c>
      <c r="H4" s="113" t="s">
        <v>449</v>
      </c>
      <c r="I4" s="113" t="s">
        <v>450</v>
      </c>
      <c r="J4" s="114" t="s">
        <v>192</v>
      </c>
      <c r="K4" s="114"/>
      <c r="L4" s="114"/>
      <c r="M4" s="114"/>
      <c r="N4" s="115"/>
      <c r="O4" s="114"/>
      <c r="P4" s="114"/>
      <c r="Q4" s="99"/>
      <c r="R4" s="114"/>
      <c r="S4" s="115"/>
      <c r="T4" s="100"/>
    </row>
    <row r="5" ht="24" customHeight="1" spans="1:20">
      <c r="A5" s="45"/>
      <c r="B5" s="116"/>
      <c r="C5" s="116"/>
      <c r="D5" s="116"/>
      <c r="E5" s="116"/>
      <c r="F5" s="116"/>
      <c r="G5" s="116"/>
      <c r="H5" s="117"/>
      <c r="I5" s="117"/>
      <c r="J5" s="117" t="s">
        <v>55</v>
      </c>
      <c r="K5" s="117" t="s">
        <v>58</v>
      </c>
      <c r="L5" s="117" t="s">
        <v>438</v>
      </c>
      <c r="M5" s="117" t="s">
        <v>439</v>
      </c>
      <c r="N5" s="118" t="s">
        <v>440</v>
      </c>
      <c r="O5" s="119" t="s">
        <v>441</v>
      </c>
      <c r="P5" s="119"/>
      <c r="Q5" s="120"/>
      <c r="R5" s="119"/>
      <c r="S5" s="121"/>
      <c r="T5" s="122"/>
    </row>
    <row r="6" ht="54" customHeight="1" spans="1:20">
      <c r="A6" s="48"/>
      <c r="B6" s="122"/>
      <c r="C6" s="122"/>
      <c r="D6" s="122"/>
      <c r="E6" s="122"/>
      <c r="F6" s="122"/>
      <c r="G6" s="122"/>
      <c r="H6" s="123"/>
      <c r="I6" s="123"/>
      <c r="J6" s="123"/>
      <c r="K6" s="123" t="s">
        <v>57</v>
      </c>
      <c r="L6" s="123"/>
      <c r="M6" s="123"/>
      <c r="N6" s="124"/>
      <c r="O6" s="123" t="s">
        <v>57</v>
      </c>
      <c r="P6" s="123" t="s">
        <v>64</v>
      </c>
      <c r="Q6" s="122" t="s">
        <v>65</v>
      </c>
      <c r="R6" s="123" t="s">
        <v>66</v>
      </c>
      <c r="S6" s="124" t="s">
        <v>67</v>
      </c>
      <c r="T6" s="122" t="s">
        <v>68</v>
      </c>
    </row>
    <row r="7" ht="17.25" customHeight="1" spans="1:20">
      <c r="A7" s="49">
        <v>1</v>
      </c>
      <c r="B7" s="122">
        <v>2</v>
      </c>
      <c r="C7" s="49">
        <v>3</v>
      </c>
      <c r="D7" s="49">
        <v>4</v>
      </c>
      <c r="E7" s="122">
        <v>5</v>
      </c>
      <c r="F7" s="49">
        <v>6</v>
      </c>
      <c r="G7" s="49">
        <v>7</v>
      </c>
      <c r="H7" s="122">
        <v>8</v>
      </c>
      <c r="I7" s="49">
        <v>9</v>
      </c>
      <c r="J7" s="49">
        <v>10</v>
      </c>
      <c r="K7" s="122">
        <v>11</v>
      </c>
      <c r="L7" s="49">
        <v>12</v>
      </c>
      <c r="M7" s="49">
        <v>13</v>
      </c>
      <c r="N7" s="122">
        <v>14</v>
      </c>
      <c r="O7" s="49">
        <v>15</v>
      </c>
      <c r="P7" s="49">
        <v>16</v>
      </c>
      <c r="Q7" s="122">
        <v>17</v>
      </c>
      <c r="R7" s="49">
        <v>18</v>
      </c>
      <c r="S7" s="49">
        <v>19</v>
      </c>
      <c r="T7" s="49">
        <v>20</v>
      </c>
    </row>
    <row r="8" ht="21" customHeight="1" spans="1:20">
      <c r="A8" s="125"/>
      <c r="B8" s="126"/>
      <c r="C8" s="126"/>
      <c r="D8" s="126"/>
      <c r="E8" s="126"/>
      <c r="F8" s="126"/>
      <c r="G8" s="126"/>
      <c r="H8" s="127"/>
      <c r="I8" s="127"/>
      <c r="J8" s="104"/>
      <c r="K8" s="104"/>
      <c r="L8" s="104"/>
      <c r="M8" s="104"/>
      <c r="N8" s="104"/>
      <c r="O8" s="104"/>
      <c r="P8" s="104"/>
      <c r="Q8" s="104"/>
      <c r="R8" s="104"/>
      <c r="S8" s="104"/>
      <c r="T8" s="104"/>
    </row>
    <row r="9" ht="21" customHeight="1" spans="1:20">
      <c r="A9" s="128" t="s">
        <v>174</v>
      </c>
      <c r="B9" s="129"/>
      <c r="C9" s="129"/>
      <c r="D9" s="129"/>
      <c r="E9" s="129"/>
      <c r="F9" s="129"/>
      <c r="G9" s="129"/>
      <c r="H9" s="130"/>
      <c r="I9" s="131"/>
      <c r="J9" s="104"/>
      <c r="K9" s="104"/>
      <c r="L9" s="104"/>
      <c r="M9" s="104"/>
      <c r="N9" s="104"/>
      <c r="O9" s="104"/>
      <c r="P9" s="104"/>
      <c r="Q9" s="104"/>
      <c r="R9" s="104"/>
      <c r="S9" s="104"/>
      <c r="T9" s="104"/>
    </row>
    <row r="10" customHeight="1" spans="1:20">
      <c r="A10" s="1" t="s">
        <v>451</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3" sqref="A3:I3"/>
    </sheetView>
  </sheetViews>
  <sheetFormatPr defaultColWidth="9.13888888888889" defaultRowHeight="14.25" customHeight="1"/>
  <cols>
    <col min="1" max="1" width="37.712962962963" customWidth="1"/>
    <col min="2" max="24" width="20" customWidth="1"/>
  </cols>
  <sheetData>
    <row r="1" ht="17.25" customHeight="1" spans="1:24">
      <c r="D1" s="93"/>
      <c r="W1" s="32"/>
      <c r="X1" s="32" t="s">
        <v>452</v>
      </c>
    </row>
    <row r="2" ht="41.25" customHeight="1" spans="1:24">
      <c r="A2" s="94" t="str">
        <f>"2026"&amp;"年市对下转移支付预算表"</f>
        <v>2026年市对下转移支付预算表</v>
      </c>
      <c r="B2" s="33"/>
      <c r="C2" s="33"/>
      <c r="D2" s="33"/>
      <c r="E2" s="33"/>
      <c r="F2" s="33"/>
      <c r="G2" s="33"/>
      <c r="H2" s="33"/>
      <c r="I2" s="33"/>
      <c r="J2" s="33"/>
      <c r="K2" s="33"/>
      <c r="L2" s="33"/>
      <c r="M2" s="33"/>
      <c r="N2" s="33"/>
      <c r="O2" s="33"/>
      <c r="P2" s="33"/>
      <c r="Q2" s="33"/>
      <c r="R2" s="33"/>
      <c r="S2" s="33"/>
      <c r="T2" s="33"/>
      <c r="U2" s="33"/>
      <c r="V2" s="33"/>
      <c r="W2" s="88"/>
      <c r="X2" s="88"/>
    </row>
    <row r="3" ht="18" customHeight="1" spans="1:24">
      <c r="A3" s="95" t="str">
        <f>"单位名称："&amp;"昆明市五华区莲华小学"</f>
        <v>单位名称：昆明市五华区莲华小学</v>
      </c>
      <c r="B3" s="96"/>
      <c r="C3" s="96"/>
      <c r="D3" s="97"/>
      <c r="E3" s="98"/>
      <c r="F3" s="98"/>
      <c r="G3" s="98"/>
      <c r="H3" s="98"/>
      <c r="I3" s="98"/>
      <c r="W3" s="37"/>
      <c r="X3" s="37" t="s">
        <v>1</v>
      </c>
    </row>
    <row r="4" ht="19.5" customHeight="1" spans="1:24">
      <c r="A4" s="40" t="s">
        <v>453</v>
      </c>
      <c r="B4" s="41" t="s">
        <v>192</v>
      </c>
      <c r="C4" s="42"/>
      <c r="D4" s="42"/>
      <c r="E4" s="41" t="s">
        <v>454</v>
      </c>
      <c r="F4" s="42"/>
      <c r="G4" s="42"/>
      <c r="H4" s="42"/>
      <c r="I4" s="42"/>
      <c r="J4" s="42"/>
      <c r="K4" s="42"/>
      <c r="L4" s="42"/>
      <c r="M4" s="42"/>
      <c r="N4" s="42"/>
      <c r="O4" s="42"/>
      <c r="P4" s="42"/>
      <c r="Q4" s="42"/>
      <c r="R4" s="42"/>
      <c r="S4" s="42"/>
      <c r="T4" s="42"/>
      <c r="U4" s="42"/>
      <c r="V4" s="42"/>
      <c r="W4" s="99"/>
      <c r="X4" s="100"/>
    </row>
    <row r="5" ht="40.5" customHeight="1" spans="1:24">
      <c r="A5" s="49"/>
      <c r="B5" s="46" t="s">
        <v>55</v>
      </c>
      <c r="C5" s="39" t="s">
        <v>58</v>
      </c>
      <c r="D5" s="101" t="s">
        <v>438</v>
      </c>
      <c r="E5" s="72" t="s">
        <v>455</v>
      </c>
      <c r="F5" s="72" t="s">
        <v>456</v>
      </c>
      <c r="G5" s="72" t="s">
        <v>457</v>
      </c>
      <c r="H5" s="72" t="s">
        <v>458</v>
      </c>
      <c r="I5" s="72" t="s">
        <v>459</v>
      </c>
      <c r="J5" s="72" t="s">
        <v>460</v>
      </c>
      <c r="K5" s="72" t="s">
        <v>461</v>
      </c>
      <c r="L5" s="72" t="s">
        <v>462</v>
      </c>
      <c r="M5" s="72" t="s">
        <v>463</v>
      </c>
      <c r="N5" s="72" t="s">
        <v>464</v>
      </c>
      <c r="O5" s="72" t="s">
        <v>465</v>
      </c>
      <c r="P5" s="72" t="s">
        <v>466</v>
      </c>
      <c r="Q5" s="72" t="s">
        <v>467</v>
      </c>
      <c r="R5" s="72" t="s">
        <v>468</v>
      </c>
      <c r="S5" s="72" t="s">
        <v>469</v>
      </c>
      <c r="T5" s="72" t="s">
        <v>470</v>
      </c>
      <c r="U5" s="72" t="s">
        <v>471</v>
      </c>
      <c r="V5" s="72" t="s">
        <v>472</v>
      </c>
      <c r="W5" s="72" t="s">
        <v>473</v>
      </c>
      <c r="X5" s="102" t="s">
        <v>474</v>
      </c>
    </row>
    <row r="6" ht="19.5" customHeight="1" spans="1:24">
      <c r="A6" s="50">
        <v>1</v>
      </c>
      <c r="B6" s="50">
        <v>2</v>
      </c>
      <c r="C6" s="50">
        <v>3</v>
      </c>
      <c r="D6" s="103">
        <v>4</v>
      </c>
      <c r="E6" s="51">
        <v>5</v>
      </c>
      <c r="F6" s="50">
        <v>6</v>
      </c>
      <c r="G6" s="50">
        <v>7</v>
      </c>
      <c r="H6" s="103">
        <v>8</v>
      </c>
      <c r="I6" s="50">
        <v>9</v>
      </c>
      <c r="J6" s="50">
        <v>10</v>
      </c>
      <c r="K6" s="50">
        <v>11</v>
      </c>
      <c r="L6" s="103">
        <v>12</v>
      </c>
      <c r="M6" s="50">
        <v>13</v>
      </c>
      <c r="N6" s="50">
        <v>14</v>
      </c>
      <c r="O6" s="50">
        <v>15</v>
      </c>
      <c r="P6" s="103">
        <v>16</v>
      </c>
      <c r="Q6" s="50">
        <v>17</v>
      </c>
      <c r="R6" s="50">
        <v>18</v>
      </c>
      <c r="S6" s="50">
        <v>19</v>
      </c>
      <c r="T6" s="103">
        <v>20</v>
      </c>
      <c r="U6" s="103">
        <v>21</v>
      </c>
      <c r="V6" s="103">
        <v>22</v>
      </c>
      <c r="W6" s="51">
        <v>23</v>
      </c>
      <c r="X6" s="51">
        <v>24</v>
      </c>
    </row>
    <row r="7" ht="19.5" customHeight="1" spans="1:24">
      <c r="A7" s="52"/>
      <c r="B7" s="104"/>
      <c r="C7" s="104"/>
      <c r="D7" s="104"/>
      <c r="E7" s="104"/>
      <c r="F7" s="104"/>
      <c r="G7" s="104"/>
      <c r="H7" s="104"/>
      <c r="I7" s="104"/>
      <c r="J7" s="104"/>
      <c r="K7" s="104"/>
      <c r="L7" s="104"/>
      <c r="M7" s="104"/>
      <c r="N7" s="104"/>
      <c r="O7" s="104"/>
      <c r="P7" s="104"/>
      <c r="Q7" s="104"/>
      <c r="R7" s="104"/>
      <c r="S7" s="104"/>
      <c r="T7" s="104"/>
      <c r="U7" s="104"/>
      <c r="V7" s="104"/>
      <c r="W7" s="104"/>
      <c r="X7" s="104"/>
    </row>
    <row r="8" ht="19.5" customHeight="1" spans="1:24">
      <c r="A8" s="91"/>
      <c r="B8" s="104"/>
      <c r="C8" s="104"/>
      <c r="D8" s="104"/>
      <c r="E8" s="104"/>
      <c r="F8" s="104"/>
      <c r="G8" s="104"/>
      <c r="H8" s="104"/>
      <c r="I8" s="104"/>
      <c r="J8" s="104"/>
      <c r="K8" s="104"/>
      <c r="L8" s="104"/>
      <c r="M8" s="104"/>
      <c r="N8" s="104"/>
      <c r="O8" s="104"/>
      <c r="P8" s="104"/>
      <c r="Q8" s="104"/>
      <c r="R8" s="104"/>
      <c r="S8" s="104"/>
      <c r="T8" s="104"/>
      <c r="U8" s="104"/>
      <c r="V8" s="104"/>
      <c r="W8" s="104"/>
      <c r="X8" s="104"/>
    </row>
    <row r="9" customHeight="1" spans="1:24">
      <c r="A9" s="1" t="s">
        <v>475</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32" t="s">
        <v>476</v>
      </c>
    </row>
    <row r="2" ht="41.25" customHeight="1" spans="1:10">
      <c r="A2" s="87" t="str">
        <f>"2026"&amp;"年市对下转移支付绩效目标表"</f>
        <v>2026年市对下转移支付绩效目标表</v>
      </c>
      <c r="B2" s="33"/>
      <c r="C2" s="33"/>
      <c r="D2" s="33"/>
      <c r="E2" s="33"/>
      <c r="F2" s="88"/>
      <c r="G2" s="33"/>
      <c r="H2" s="88"/>
      <c r="I2" s="88"/>
      <c r="J2" s="33"/>
    </row>
    <row r="3" ht="17.25" customHeight="1" spans="1:10">
      <c r="A3" s="34" t="str">
        <f>"单位名称："&amp;"昆明市五华区莲华小学"</f>
        <v>单位名称：昆明市五华区莲华小学</v>
      </c>
    </row>
    <row r="4" ht="44.25" customHeight="1" spans="1:10">
      <c r="A4" s="89" t="s">
        <v>453</v>
      </c>
      <c r="B4" s="89" t="s">
        <v>281</v>
      </c>
      <c r="C4" s="89" t="s">
        <v>282</v>
      </c>
      <c r="D4" s="89" t="s">
        <v>283</v>
      </c>
      <c r="E4" s="89" t="s">
        <v>284</v>
      </c>
      <c r="F4" s="90" t="s">
        <v>285</v>
      </c>
      <c r="G4" s="89" t="s">
        <v>286</v>
      </c>
      <c r="H4" s="90" t="s">
        <v>287</v>
      </c>
      <c r="I4" s="90" t="s">
        <v>288</v>
      </c>
      <c r="J4" s="89" t="s">
        <v>289</v>
      </c>
    </row>
    <row r="5" ht="14.25" customHeight="1" spans="1:10">
      <c r="A5" s="89">
        <v>1</v>
      </c>
      <c r="B5" s="89">
        <v>2</v>
      </c>
      <c r="C5" s="89">
        <v>3</v>
      </c>
      <c r="D5" s="89">
        <v>4</v>
      </c>
      <c r="E5" s="89">
        <v>5</v>
      </c>
      <c r="F5" s="90">
        <v>6</v>
      </c>
      <c r="G5" s="89">
        <v>7</v>
      </c>
      <c r="H5" s="90">
        <v>8</v>
      </c>
      <c r="I5" s="90">
        <v>9</v>
      </c>
      <c r="J5" s="89">
        <v>10</v>
      </c>
    </row>
    <row r="6" ht="42" customHeight="1" spans="1:10">
      <c r="A6" s="52"/>
      <c r="B6" s="91"/>
      <c r="C6" s="91"/>
      <c r="D6" s="91"/>
      <c r="E6" s="78"/>
      <c r="F6" s="92"/>
      <c r="G6" s="78"/>
      <c r="H6" s="92"/>
      <c r="I6" s="92"/>
      <c r="J6" s="78"/>
    </row>
    <row r="7" ht="42" customHeight="1" spans="1:10">
      <c r="A7" s="52"/>
      <c r="B7" s="53"/>
      <c r="C7" s="53"/>
      <c r="D7" s="53"/>
      <c r="E7" s="52"/>
      <c r="F7" s="53"/>
      <c r="G7" s="52"/>
      <c r="H7" s="53"/>
      <c r="I7" s="53"/>
      <c r="J7" s="52"/>
    </row>
    <row r="8" customHeight="1" spans="1:10">
      <c r="A8" s="1" t="s">
        <v>477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61" t="s">
        <v>478</v>
      </c>
      <c r="B1" s="62"/>
      <c r="C1" s="62"/>
      <c r="D1" s="63"/>
      <c r="E1" s="63"/>
      <c r="F1" s="63"/>
      <c r="G1" s="62"/>
      <c r="H1" s="62"/>
      <c r="I1" s="63"/>
    </row>
    <row r="2" ht="41.25" customHeight="1" spans="1:9">
      <c r="A2" s="64" t="str">
        <f>"2026"&amp;"年新增资产配置预算表"</f>
        <v>2026年新增资产配置预算表</v>
      </c>
      <c r="B2" s="65"/>
      <c r="C2" s="65"/>
      <c r="D2" s="66"/>
      <c r="E2" s="66"/>
      <c r="F2" s="66"/>
      <c r="G2" s="65"/>
      <c r="H2" s="65"/>
      <c r="I2" s="66"/>
    </row>
    <row r="3" customHeight="1" spans="1:9">
      <c r="A3" s="67" t="str">
        <f>"单位名称："&amp;"昆明市五华区莲华小学"</f>
        <v>单位名称：昆明市五华区莲华小学</v>
      </c>
      <c r="B3" s="68"/>
      <c r="C3" s="68"/>
      <c r="D3" s="69"/>
      <c r="F3" s="66"/>
      <c r="G3" s="65"/>
      <c r="H3" s="65"/>
      <c r="I3" s="70" t="s">
        <v>1</v>
      </c>
    </row>
    <row r="4" ht="28.5" customHeight="1" spans="1:9">
      <c r="A4" s="71" t="s">
        <v>184</v>
      </c>
      <c r="B4" s="72" t="s">
        <v>185</v>
      </c>
      <c r="C4" s="73" t="s">
        <v>479</v>
      </c>
      <c r="D4" s="71" t="s">
        <v>480</v>
      </c>
      <c r="E4" s="71" t="s">
        <v>481</v>
      </c>
      <c r="F4" s="71" t="s">
        <v>482</v>
      </c>
      <c r="G4" s="72" t="s">
        <v>483</v>
      </c>
      <c r="H4" s="51"/>
      <c r="I4" s="71"/>
    </row>
    <row r="5" ht="21" customHeight="1" spans="1:9">
      <c r="A5" s="73"/>
      <c r="B5" s="74"/>
      <c r="C5" s="74"/>
      <c r="D5" s="75"/>
      <c r="E5" s="74"/>
      <c r="F5" s="74"/>
      <c r="G5" s="72" t="s">
        <v>436</v>
      </c>
      <c r="H5" s="72" t="s">
        <v>484</v>
      </c>
      <c r="I5" s="72" t="s">
        <v>485</v>
      </c>
    </row>
    <row r="6" ht="17.25" customHeight="1" spans="1:9">
      <c r="A6" s="76" t="s">
        <v>82</v>
      </c>
      <c r="B6" s="77" t="s">
        <v>83</v>
      </c>
      <c r="C6" s="76" t="s">
        <v>84</v>
      </c>
      <c r="D6" s="78" t="s">
        <v>85</v>
      </c>
      <c r="E6" s="76" t="s">
        <v>86</v>
      </c>
      <c r="F6" s="77" t="s">
        <v>87</v>
      </c>
      <c r="G6" s="79" t="s">
        <v>88</v>
      </c>
      <c r="H6" s="78" t="s">
        <v>89</v>
      </c>
      <c r="I6" s="78">
        <v>9</v>
      </c>
    </row>
    <row r="7" ht="19.5" customHeight="1" spans="1:9">
      <c r="A7" s="80"/>
      <c r="B7" s="56"/>
      <c r="C7" s="56"/>
      <c r="D7" s="52"/>
      <c r="E7" s="53"/>
      <c r="F7" s="79"/>
      <c r="G7" s="81"/>
      <c r="H7" s="82"/>
      <c r="I7" s="82"/>
    </row>
    <row r="8" ht="19.5" customHeight="1" spans="1:9">
      <c r="A8" s="83" t="s">
        <v>55</v>
      </c>
      <c r="B8" s="84"/>
      <c r="C8" s="84"/>
      <c r="D8" s="85"/>
      <c r="E8" s="86"/>
      <c r="F8" s="86"/>
      <c r="G8" s="81"/>
      <c r="H8" s="82"/>
      <c r="I8" s="82"/>
    </row>
    <row r="9" customHeight="1" spans="1:9">
      <c r="A9" s="1" t="s">
        <v>486</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25" sqref="B25"/>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31"/>
      <c r="E1" s="31"/>
      <c r="F1" s="31"/>
      <c r="G1" s="31"/>
      <c r="K1" s="32" t="s">
        <v>487</v>
      </c>
    </row>
    <row r="2" ht="41.25" customHeight="1" spans="1:11">
      <c r="A2" s="33" t="str">
        <f>"2026"&amp;"年上级转移支付补助项目支出预算表"</f>
        <v>2026年上级转移支付补助项目支出预算表</v>
      </c>
      <c r="B2" s="33"/>
      <c r="C2" s="33"/>
      <c r="D2" s="33"/>
      <c r="E2" s="33"/>
      <c r="F2" s="33"/>
      <c r="G2" s="33"/>
      <c r="H2" s="33"/>
      <c r="I2" s="33"/>
      <c r="J2" s="33"/>
      <c r="K2" s="33"/>
    </row>
    <row r="3" ht="13.5" customHeight="1" spans="1:11">
      <c r="A3" s="34" t="str">
        <f>"单位名称："&amp;"昆明市五华区莲华小学"</f>
        <v>单位名称：昆明市五华区莲华小学</v>
      </c>
      <c r="B3" s="35"/>
      <c r="C3" s="35"/>
      <c r="D3" s="35"/>
      <c r="E3" s="35"/>
      <c r="F3" s="35"/>
      <c r="G3" s="35"/>
      <c r="H3" s="36"/>
      <c r="I3" s="36"/>
      <c r="J3" s="36"/>
      <c r="K3" s="37" t="s">
        <v>1</v>
      </c>
    </row>
    <row r="4" ht="21.75" customHeight="1" spans="1:11">
      <c r="A4" s="38" t="s">
        <v>251</v>
      </c>
      <c r="B4" s="38" t="s">
        <v>187</v>
      </c>
      <c r="C4" s="38" t="s">
        <v>252</v>
      </c>
      <c r="D4" s="39" t="s">
        <v>188</v>
      </c>
      <c r="E4" s="39" t="s">
        <v>189</v>
      </c>
      <c r="F4" s="39" t="s">
        <v>253</v>
      </c>
      <c r="G4" s="39" t="s">
        <v>254</v>
      </c>
      <c r="H4" s="40" t="s">
        <v>55</v>
      </c>
      <c r="I4" s="41" t="s">
        <v>488</v>
      </c>
      <c r="J4" s="42"/>
      <c r="K4" s="43"/>
    </row>
    <row r="5" ht="21.75" customHeight="1" spans="1:11">
      <c r="A5" s="44"/>
      <c r="B5" s="44"/>
      <c r="C5" s="44"/>
      <c r="D5" s="45"/>
      <c r="E5" s="45"/>
      <c r="F5" s="45"/>
      <c r="G5" s="45"/>
      <c r="H5" s="46"/>
      <c r="I5" s="39" t="s">
        <v>58</v>
      </c>
      <c r="J5" s="39" t="s">
        <v>59</v>
      </c>
      <c r="K5" s="39" t="s">
        <v>60</v>
      </c>
    </row>
    <row r="6" ht="40.5" customHeight="1" spans="1:11">
      <c r="A6" s="47"/>
      <c r="B6" s="47"/>
      <c r="C6" s="47"/>
      <c r="D6" s="48"/>
      <c r="E6" s="48"/>
      <c r="F6" s="48"/>
      <c r="G6" s="48"/>
      <c r="H6" s="49"/>
      <c r="I6" s="48" t="s">
        <v>57</v>
      </c>
      <c r="J6" s="48"/>
      <c r="K6" s="48"/>
    </row>
    <row r="7" ht="15" customHeight="1" spans="1:11">
      <c r="A7" s="50">
        <v>1</v>
      </c>
      <c r="B7" s="50">
        <v>2</v>
      </c>
      <c r="C7" s="50">
        <v>3</v>
      </c>
      <c r="D7" s="50">
        <v>4</v>
      </c>
      <c r="E7" s="50">
        <v>5</v>
      </c>
      <c r="F7" s="50">
        <v>6</v>
      </c>
      <c r="G7" s="50">
        <v>7</v>
      </c>
      <c r="H7" s="50">
        <v>8</v>
      </c>
      <c r="I7" s="50">
        <v>9</v>
      </c>
      <c r="J7" s="51">
        <v>10</v>
      </c>
      <c r="K7" s="51">
        <v>11</v>
      </c>
    </row>
    <row r="8" ht="18.75" customHeight="1" spans="1:11">
      <c r="A8" s="52"/>
      <c r="B8" s="53"/>
      <c r="C8" s="52"/>
      <c r="D8" s="52"/>
      <c r="E8" s="52"/>
      <c r="F8" s="52"/>
      <c r="G8" s="52"/>
      <c r="H8" s="54"/>
      <c r="I8" s="55"/>
      <c r="J8" s="55"/>
      <c r="K8" s="54"/>
    </row>
    <row r="9" ht="18.75" customHeight="1" spans="1:11">
      <c r="A9" s="56"/>
      <c r="B9" s="53"/>
      <c r="C9" s="53"/>
      <c r="D9" s="53"/>
      <c r="E9" s="53"/>
      <c r="F9" s="53"/>
      <c r="G9" s="53"/>
      <c r="H9" s="57"/>
      <c r="I9" s="57"/>
      <c r="J9" s="57"/>
      <c r="K9" s="54"/>
    </row>
    <row r="10" ht="18.75" customHeight="1" spans="1:11">
      <c r="A10" s="58" t="s">
        <v>174</v>
      </c>
      <c r="B10" s="59"/>
      <c r="C10" s="59"/>
      <c r="D10" s="59"/>
      <c r="E10" s="59"/>
      <c r="F10" s="59"/>
      <c r="G10" s="60"/>
      <c r="H10" s="57"/>
      <c r="I10" s="57"/>
      <c r="J10" s="57"/>
      <c r="K10" s="54"/>
    </row>
    <row r="11" customHeight="1" spans="1:11">
      <c r="A11" s="1" t="s">
        <v>489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GridLines="0" showZeros="0" topLeftCell="A12" workbookViewId="0">
      <selection activeCell="D30" sqref="D30"/>
    </sheetView>
  </sheetViews>
  <sheetFormatPr defaultColWidth="9.13888888888889" defaultRowHeight="14.25" customHeight="1" outlineLevelCol="6"/>
  <cols>
    <col min="1" max="1" width="35.287037037037" style="1" customWidth="1"/>
    <col min="2" max="2" width="17" style="1" customWidth="1"/>
    <col min="3" max="3" width="41.5555555555556" style="1" customWidth="1"/>
    <col min="4" max="4" width="28" style="1" customWidth="1"/>
    <col min="5" max="7" width="23.8518518518519" style="1" customWidth="1"/>
    <col min="8" max="16384" width="9.13888888888889" style="1"/>
  </cols>
  <sheetData>
    <row r="1" s="1" customFormat="1" ht="13.5" customHeight="1" spans="1:7">
      <c r="D1" s="2"/>
      <c r="E1" s="1"/>
      <c r="F1" s="1"/>
      <c r="G1" s="3" t="s">
        <v>490</v>
      </c>
    </row>
    <row r="2" s="1" customFormat="1" ht="41.25" customHeight="1" spans="1:7">
      <c r="A2" s="4" t="s">
        <v>491</v>
      </c>
      <c r="B2" s="4"/>
      <c r="C2" s="4"/>
      <c r="D2" s="4"/>
      <c r="E2" s="4"/>
      <c r="F2" s="4"/>
      <c r="G2" s="4"/>
    </row>
    <row r="3" s="1" customFormat="1" ht="13.5" customHeight="1" spans="1:7">
      <c r="A3" s="5" t="s">
        <v>492</v>
      </c>
      <c r="B3" s="6"/>
      <c r="C3" s="6"/>
      <c r="D3" s="6"/>
      <c r="E3" s="7"/>
      <c r="F3" s="7"/>
      <c r="G3" s="8" t="s">
        <v>1</v>
      </c>
    </row>
    <row r="4" s="1" customFormat="1" ht="21.75" customHeight="1" spans="1:7">
      <c r="A4" s="9" t="s">
        <v>252</v>
      </c>
      <c r="B4" s="9" t="s">
        <v>251</v>
      </c>
      <c r="C4" s="9" t="s">
        <v>187</v>
      </c>
      <c r="D4" s="10" t="s">
        <v>493</v>
      </c>
      <c r="E4" s="11" t="s">
        <v>58</v>
      </c>
      <c r="F4" s="12"/>
      <c r="G4" s="13"/>
    </row>
    <row r="5" s="1" customFormat="1" ht="21.75" customHeight="1" spans="1:7">
      <c r="A5" s="14"/>
      <c r="B5" s="14"/>
      <c r="C5" s="14"/>
      <c r="D5" s="15"/>
      <c r="E5" s="16" t="s">
        <v>494</v>
      </c>
      <c r="F5" s="10" t="s">
        <v>495</v>
      </c>
      <c r="G5" s="10" t="s">
        <v>496</v>
      </c>
    </row>
    <row r="6" s="1" customFormat="1" ht="40.5" customHeight="1" spans="1:7">
      <c r="A6" s="17"/>
      <c r="B6" s="17"/>
      <c r="C6" s="17"/>
      <c r="D6" s="18"/>
      <c r="E6" s="19"/>
      <c r="F6" s="18" t="s">
        <v>57</v>
      </c>
      <c r="G6" s="18"/>
    </row>
    <row r="7" s="1" customFormat="1" ht="15" customHeight="1" spans="1:7">
      <c r="A7" s="20">
        <v>1</v>
      </c>
      <c r="B7" s="20">
        <v>2</v>
      </c>
      <c r="C7" s="20">
        <v>3</v>
      </c>
      <c r="D7" s="20">
        <v>4</v>
      </c>
      <c r="E7" s="20">
        <v>5</v>
      </c>
      <c r="F7" s="20">
        <v>6</v>
      </c>
      <c r="G7" s="20">
        <v>7</v>
      </c>
    </row>
    <row r="8" s="1" customFormat="1" ht="17.25" customHeight="1" spans="1:7">
      <c r="A8" s="21" t="s">
        <v>70</v>
      </c>
      <c r="B8" s="22" t="s">
        <v>497</v>
      </c>
      <c r="C8" s="22" t="s">
        <v>204</v>
      </c>
      <c r="D8" s="23" t="s">
        <v>498</v>
      </c>
      <c r="E8" s="24">
        <v>10221055</v>
      </c>
      <c r="F8" s="24">
        <v>10221055</v>
      </c>
      <c r="G8" s="24">
        <v>10221055</v>
      </c>
    </row>
    <row r="9" s="1" customFormat="1" ht="18.75" customHeight="1" spans="1:7">
      <c r="A9" s="21" t="s">
        <v>70</v>
      </c>
      <c r="B9" s="22" t="s">
        <v>497</v>
      </c>
      <c r="C9" s="22" t="s">
        <v>214</v>
      </c>
      <c r="D9" s="23" t="s">
        <v>498</v>
      </c>
      <c r="E9" s="24">
        <v>3552086</v>
      </c>
      <c r="F9" s="24">
        <v>3552086</v>
      </c>
      <c r="G9" s="24">
        <v>3552086</v>
      </c>
    </row>
    <row r="10" s="1" customFormat="1" ht="18.75" customHeight="1" spans="1:7">
      <c r="A10" s="21" t="s">
        <v>70</v>
      </c>
      <c r="B10" s="22" t="s">
        <v>497</v>
      </c>
      <c r="C10" s="22" t="s">
        <v>130</v>
      </c>
      <c r="D10" s="23" t="s">
        <v>498</v>
      </c>
      <c r="E10" s="25">
        <v>1837536</v>
      </c>
      <c r="F10" s="25">
        <v>1837536</v>
      </c>
      <c r="G10" s="25">
        <v>1837536</v>
      </c>
    </row>
    <row r="11" s="1" customFormat="1" ht="18.75" customHeight="1" spans="1:7">
      <c r="A11" s="21" t="s">
        <v>70</v>
      </c>
      <c r="B11" s="22" t="s">
        <v>497</v>
      </c>
      <c r="C11" s="22" t="s">
        <v>226</v>
      </c>
      <c r="D11" s="23" t="s">
        <v>498</v>
      </c>
      <c r="E11" s="25">
        <v>78780</v>
      </c>
      <c r="F11" s="25">
        <v>78780</v>
      </c>
      <c r="G11" s="25">
        <v>78780</v>
      </c>
    </row>
    <row r="12" s="1" customFormat="1" ht="18.75" customHeight="1" spans="1:7">
      <c r="A12" s="21" t="s">
        <v>70</v>
      </c>
      <c r="B12" s="22" t="s">
        <v>497</v>
      </c>
      <c r="C12" s="22" t="s">
        <v>233</v>
      </c>
      <c r="D12" s="23" t="s">
        <v>498</v>
      </c>
      <c r="E12" s="24">
        <v>270600</v>
      </c>
      <c r="F12" s="24">
        <v>270600</v>
      </c>
      <c r="G12" s="24">
        <v>270600</v>
      </c>
    </row>
    <row r="13" s="1" customFormat="1" ht="18.75" customHeight="1" spans="1:7">
      <c r="A13" s="21" t="s">
        <v>70</v>
      </c>
      <c r="B13" s="22" t="s">
        <v>497</v>
      </c>
      <c r="C13" s="22" t="s">
        <v>237</v>
      </c>
      <c r="D13" s="23" t="s">
        <v>498</v>
      </c>
      <c r="E13" s="25">
        <v>958800</v>
      </c>
      <c r="F13" s="25">
        <v>958800</v>
      </c>
      <c r="G13" s="25">
        <v>958800</v>
      </c>
    </row>
    <row r="14" s="1" customFormat="1" ht="18.75" customHeight="1" spans="1:7">
      <c r="A14" s="21" t="s">
        <v>70</v>
      </c>
      <c r="B14" s="22" t="s">
        <v>497</v>
      </c>
      <c r="C14" s="22" t="s">
        <v>499</v>
      </c>
      <c r="D14" s="23" t="s">
        <v>498</v>
      </c>
      <c r="E14" s="24">
        <v>295649.28</v>
      </c>
      <c r="F14" s="24">
        <v>295649.28</v>
      </c>
      <c r="G14" s="24">
        <v>295649.28</v>
      </c>
    </row>
    <row r="15" s="1" customFormat="1" ht="18.75" customHeight="1" spans="1:7">
      <c r="A15" s="21" t="s">
        <v>70</v>
      </c>
      <c r="B15" s="22" t="s">
        <v>497</v>
      </c>
      <c r="C15" s="22" t="s">
        <v>241</v>
      </c>
      <c r="D15" s="23" t="s">
        <v>498</v>
      </c>
      <c r="E15" s="24">
        <v>4888400</v>
      </c>
      <c r="F15" s="24">
        <v>4888400</v>
      </c>
      <c r="G15" s="24">
        <v>4888400</v>
      </c>
    </row>
    <row r="16" s="1" customFormat="1" ht="18.75" customHeight="1" spans="1:7">
      <c r="A16" s="21" t="s">
        <v>70</v>
      </c>
      <c r="B16" s="22" t="s">
        <v>497</v>
      </c>
      <c r="C16" s="22" t="s">
        <v>243</v>
      </c>
      <c r="D16" s="23" t="s">
        <v>498</v>
      </c>
      <c r="E16" s="25">
        <v>112800</v>
      </c>
      <c r="F16" s="25">
        <v>112800</v>
      </c>
      <c r="G16" s="25">
        <v>112800</v>
      </c>
    </row>
    <row r="17" s="1" customFormat="1" ht="18.75" customHeight="1" spans="1:7">
      <c r="A17" s="21" t="s">
        <v>70</v>
      </c>
      <c r="B17" s="22" t="s">
        <v>497</v>
      </c>
      <c r="C17" s="22" t="s">
        <v>245</v>
      </c>
      <c r="D17" s="23" t="s">
        <v>498</v>
      </c>
      <c r="E17" s="24">
        <v>3780000</v>
      </c>
      <c r="F17" s="24">
        <v>3780000</v>
      </c>
      <c r="G17" s="24">
        <v>3780000</v>
      </c>
    </row>
    <row r="18" s="1" customFormat="1" ht="18.75" customHeight="1" spans="1:7">
      <c r="A18" s="21" t="s">
        <v>70</v>
      </c>
      <c r="B18" s="22" t="s">
        <v>497</v>
      </c>
      <c r="C18" s="22" t="s">
        <v>500</v>
      </c>
      <c r="D18" s="23" t="s">
        <v>498</v>
      </c>
      <c r="E18" s="25">
        <v>106677</v>
      </c>
      <c r="F18" s="25">
        <v>106677</v>
      </c>
      <c r="G18" s="25">
        <v>106677</v>
      </c>
    </row>
    <row r="19" s="1" customFormat="1" ht="18.75" customHeight="1" spans="1:7">
      <c r="A19" s="21" t="s">
        <v>70</v>
      </c>
      <c r="B19" s="22" t="s">
        <v>497</v>
      </c>
      <c r="C19" s="22" t="s">
        <v>259</v>
      </c>
      <c r="D19" s="23" t="s">
        <v>498</v>
      </c>
      <c r="E19" s="26">
        <v>10000</v>
      </c>
      <c r="F19" s="26">
        <v>10000</v>
      </c>
      <c r="G19" s="26">
        <v>10000</v>
      </c>
    </row>
    <row r="20" s="1" customFormat="1" ht="18.75" customHeight="1" spans="1:7">
      <c r="A20" s="21" t="s">
        <v>70</v>
      </c>
      <c r="B20" s="22" t="s">
        <v>497</v>
      </c>
      <c r="C20" s="27" t="s">
        <v>275</v>
      </c>
      <c r="D20" s="23" t="s">
        <v>498</v>
      </c>
      <c r="E20" s="26">
        <v>50000</v>
      </c>
      <c r="F20" s="26">
        <v>50000</v>
      </c>
      <c r="G20" s="26">
        <v>50000</v>
      </c>
    </row>
    <row r="21" s="1" customFormat="1" ht="18.75" customHeight="1" spans="1:7">
      <c r="A21" s="21" t="s">
        <v>70</v>
      </c>
      <c r="B21" s="22" t="s">
        <v>497</v>
      </c>
      <c r="C21" s="27" t="s">
        <v>272</v>
      </c>
      <c r="D21" s="23" t="s">
        <v>498</v>
      </c>
      <c r="E21" s="26">
        <v>2688</v>
      </c>
      <c r="F21" s="26">
        <v>2688</v>
      </c>
      <c r="G21" s="26">
        <v>2688</v>
      </c>
    </row>
    <row r="22" s="1" customFormat="1" ht="18.75" customHeight="1" spans="1:7">
      <c r="A22" s="21" t="s">
        <v>70</v>
      </c>
      <c r="B22" s="22" t="s">
        <v>497</v>
      </c>
      <c r="C22" s="27" t="s">
        <v>277</v>
      </c>
      <c r="D22" s="23" t="s">
        <v>498</v>
      </c>
      <c r="E22" s="26">
        <v>2568800</v>
      </c>
      <c r="F22" s="26">
        <v>2568800</v>
      </c>
      <c r="G22" s="26">
        <v>2568800</v>
      </c>
    </row>
    <row r="23" s="1" customFormat="1" ht="18.75" customHeight="1" spans="1:7">
      <c r="A23" s="21" t="s">
        <v>70</v>
      </c>
      <c r="B23" s="22" t="s">
        <v>497</v>
      </c>
      <c r="C23" s="22" t="s">
        <v>501</v>
      </c>
      <c r="D23" s="23" t="s">
        <v>498</v>
      </c>
      <c r="E23" s="25">
        <v>10200</v>
      </c>
      <c r="F23" s="25">
        <v>10200</v>
      </c>
      <c r="G23" s="25">
        <v>10200</v>
      </c>
    </row>
    <row r="24" s="1" customFormat="1" ht="18.75" customHeight="1" spans="1:7">
      <c r="A24" s="28" t="s">
        <v>55</v>
      </c>
      <c r="B24" s="29" t="s">
        <v>502</v>
      </c>
      <c r="C24" s="29"/>
      <c r="D24" s="30"/>
      <c r="E24" s="24">
        <v>28744071.28</v>
      </c>
      <c r="F24" s="24">
        <v>28744071.28</v>
      </c>
      <c r="G24" s="24">
        <v>28744071.28</v>
      </c>
    </row>
  </sheetData>
  <mergeCells count="11">
    <mergeCell ref="A2:G2"/>
    <mergeCell ref="A3:D3"/>
    <mergeCell ref="E4:G4"/>
    <mergeCell ref="A24:D24"/>
    <mergeCell ref="A4:A6"/>
    <mergeCell ref="B4:B6"/>
    <mergeCell ref="C4:C6"/>
    <mergeCell ref="D4:D6"/>
    <mergeCell ref="E5:E6"/>
    <mergeCell ref="F5:F6"/>
    <mergeCell ref="G5:G6"/>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K1"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70" t="s">
        <v>52</v>
      </c>
    </row>
    <row r="2" ht="41.25" customHeight="1" spans="1:19">
      <c r="A2" s="64" t="str">
        <f>"2026"&amp;"年部门收入预算表"</f>
        <v>2026年部门收入预算表</v>
      </c>
    </row>
    <row r="3" ht="17.25" customHeight="1" spans="1:19">
      <c r="A3" s="67" t="str">
        <f>"单位名称："&amp;"昆明市五华区莲华小学"</f>
        <v>单位名称：昆明市五华区莲华小学</v>
      </c>
      <c r="S3" s="69" t="s">
        <v>1</v>
      </c>
    </row>
    <row r="4" ht="21.75" customHeight="1" spans="1:19">
      <c r="A4" s="209" t="s">
        <v>53</v>
      </c>
      <c r="B4" s="210" t="s">
        <v>54</v>
      </c>
      <c r="C4" s="210" t="s">
        <v>55</v>
      </c>
      <c r="D4" s="211" t="s">
        <v>56</v>
      </c>
      <c r="E4" s="211"/>
      <c r="F4" s="211"/>
      <c r="G4" s="211"/>
      <c r="H4" s="211"/>
      <c r="I4" s="157"/>
      <c r="J4" s="211"/>
      <c r="K4" s="211"/>
      <c r="L4" s="211"/>
      <c r="M4" s="211"/>
      <c r="N4" s="212"/>
      <c r="O4" s="211" t="s">
        <v>45</v>
      </c>
      <c r="P4" s="211"/>
      <c r="Q4" s="211"/>
      <c r="R4" s="211"/>
      <c r="S4" s="212"/>
    </row>
    <row r="5" ht="27" customHeight="1" spans="1:19">
      <c r="A5" s="213"/>
      <c r="B5" s="214"/>
      <c r="C5" s="214"/>
      <c r="D5" s="214" t="s">
        <v>57</v>
      </c>
      <c r="E5" s="214" t="s">
        <v>58</v>
      </c>
      <c r="F5" s="214" t="s">
        <v>59</v>
      </c>
      <c r="G5" s="214" t="s">
        <v>60</v>
      </c>
      <c r="H5" s="214" t="s">
        <v>61</v>
      </c>
      <c r="I5" s="215" t="s">
        <v>62</v>
      </c>
      <c r="J5" s="216"/>
      <c r="K5" s="216"/>
      <c r="L5" s="216"/>
      <c r="M5" s="216"/>
      <c r="N5" s="217"/>
      <c r="O5" s="214" t="s">
        <v>57</v>
      </c>
      <c r="P5" s="214" t="s">
        <v>58</v>
      </c>
      <c r="Q5" s="214" t="s">
        <v>59</v>
      </c>
      <c r="R5" s="214" t="s">
        <v>60</v>
      </c>
      <c r="S5" s="214" t="s">
        <v>63</v>
      </c>
    </row>
    <row r="6" ht="30" customHeight="1" spans="1:19">
      <c r="A6" s="218"/>
      <c r="B6" s="131"/>
      <c r="C6" s="137"/>
      <c r="D6" s="137"/>
      <c r="E6" s="137"/>
      <c r="F6" s="137"/>
      <c r="G6" s="137"/>
      <c r="H6" s="137"/>
      <c r="I6" s="92" t="s">
        <v>57</v>
      </c>
      <c r="J6" s="217" t="s">
        <v>64</v>
      </c>
      <c r="K6" s="217" t="s">
        <v>65</v>
      </c>
      <c r="L6" s="217" t="s">
        <v>66</v>
      </c>
      <c r="M6" s="217" t="s">
        <v>67</v>
      </c>
      <c r="N6" s="217" t="s">
        <v>68</v>
      </c>
      <c r="O6" s="219"/>
      <c r="P6" s="219"/>
      <c r="Q6" s="219"/>
      <c r="R6" s="219"/>
      <c r="S6" s="137"/>
    </row>
    <row r="7" ht="15" customHeight="1" spans="1:19">
      <c r="A7" s="220">
        <v>1</v>
      </c>
      <c r="B7" s="220">
        <v>2</v>
      </c>
      <c r="C7" s="220">
        <v>3</v>
      </c>
      <c r="D7" s="220">
        <v>4</v>
      </c>
      <c r="E7" s="220">
        <v>5</v>
      </c>
      <c r="F7" s="220">
        <v>6</v>
      </c>
      <c r="G7" s="220">
        <v>7</v>
      </c>
      <c r="H7" s="220">
        <v>8</v>
      </c>
      <c r="I7" s="92">
        <v>9</v>
      </c>
      <c r="J7" s="220">
        <v>10</v>
      </c>
      <c r="K7" s="220">
        <v>11</v>
      </c>
      <c r="L7" s="220">
        <v>12</v>
      </c>
      <c r="M7" s="220">
        <v>13</v>
      </c>
      <c r="N7" s="220">
        <v>14</v>
      </c>
      <c r="O7" s="220">
        <v>15</v>
      </c>
      <c r="P7" s="220">
        <v>16</v>
      </c>
      <c r="Q7" s="220">
        <v>17</v>
      </c>
      <c r="R7" s="220">
        <v>18</v>
      </c>
      <c r="S7" s="220">
        <v>19</v>
      </c>
    </row>
    <row r="8" ht="18" customHeight="1" spans="1:19">
      <c r="A8" s="53" t="s">
        <v>69</v>
      </c>
      <c r="B8" s="53" t="s">
        <v>70</v>
      </c>
      <c r="C8" s="104">
        <v>28744071.28</v>
      </c>
      <c r="D8" s="104">
        <v>28694071.28</v>
      </c>
      <c r="E8" s="104">
        <v>26125271.28</v>
      </c>
      <c r="F8" s="104"/>
      <c r="G8" s="104"/>
      <c r="H8" s="104"/>
      <c r="I8" s="104">
        <v>2568800</v>
      </c>
      <c r="J8" s="104"/>
      <c r="K8" s="104"/>
      <c r="L8" s="104"/>
      <c r="M8" s="104"/>
      <c r="N8" s="104">
        <v>2568800</v>
      </c>
      <c r="O8" s="104">
        <v>50000</v>
      </c>
      <c r="P8" s="104"/>
      <c r="Q8" s="104">
        <v>50000</v>
      </c>
      <c r="R8" s="104"/>
      <c r="S8" s="104"/>
    </row>
    <row r="9" ht="18" customHeight="1" spans="1:19">
      <c r="A9" s="73" t="s">
        <v>55</v>
      </c>
      <c r="B9" s="221"/>
      <c r="C9" s="104">
        <v>28744071.28</v>
      </c>
      <c r="D9" s="104">
        <v>28694071.28</v>
      </c>
      <c r="E9" s="104">
        <v>26125271.28</v>
      </c>
      <c r="F9" s="104"/>
      <c r="G9" s="104"/>
      <c r="H9" s="104"/>
      <c r="I9" s="104">
        <v>2568800</v>
      </c>
      <c r="J9" s="104"/>
      <c r="K9" s="104"/>
      <c r="L9" s="104"/>
      <c r="M9" s="104"/>
      <c r="N9" s="104">
        <v>2568800</v>
      </c>
      <c r="O9" s="104">
        <v>50000</v>
      </c>
      <c r="P9" s="104"/>
      <c r="Q9" s="104">
        <v>50000</v>
      </c>
      <c r="R9" s="104"/>
      <c r="S9" s="10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topLeftCell="A11" workbookViewId="0">
      <selection activeCell="D20" sqref="D20"/>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69" t="s">
        <v>71</v>
      </c>
    </row>
    <row r="2" ht="41.25" customHeight="1" spans="1:15">
      <c r="A2" s="64" t="str">
        <f>"2026"&amp;"年部门支出预算表"</f>
        <v>2026年部门支出预算表</v>
      </c>
    </row>
    <row r="3" ht="17.25" customHeight="1" spans="1:15">
      <c r="A3" s="67" t="str">
        <f>"单位名称："&amp;"昆明市五华区莲华小学"</f>
        <v>单位名称：昆明市五华区莲华小学</v>
      </c>
      <c r="O3" s="69" t="s">
        <v>1</v>
      </c>
    </row>
    <row r="4" ht="27" customHeight="1" spans="1:15">
      <c r="A4" s="195" t="s">
        <v>72</v>
      </c>
      <c r="B4" s="195" t="s">
        <v>73</v>
      </c>
      <c r="C4" s="195" t="s">
        <v>55</v>
      </c>
      <c r="D4" s="196" t="s">
        <v>58</v>
      </c>
      <c r="E4" s="197"/>
      <c r="F4" s="198"/>
      <c r="G4" s="199" t="s">
        <v>59</v>
      </c>
      <c r="H4" s="199" t="s">
        <v>60</v>
      </c>
      <c r="I4" s="199" t="s">
        <v>74</v>
      </c>
      <c r="J4" s="196" t="s">
        <v>62</v>
      </c>
      <c r="K4" s="197"/>
      <c r="L4" s="197"/>
      <c r="M4" s="197"/>
      <c r="N4" s="200"/>
      <c r="O4" s="201"/>
    </row>
    <row r="5" ht="42" customHeight="1" spans="1:15">
      <c r="A5" s="202"/>
      <c r="B5" s="202"/>
      <c r="C5" s="203"/>
      <c r="D5" s="204" t="s">
        <v>57</v>
      </c>
      <c r="E5" s="204" t="s">
        <v>75</v>
      </c>
      <c r="F5" s="204" t="s">
        <v>76</v>
      </c>
      <c r="G5" s="203"/>
      <c r="H5" s="203"/>
      <c r="I5" s="205"/>
      <c r="J5" s="204" t="s">
        <v>57</v>
      </c>
      <c r="K5" s="189" t="s">
        <v>77</v>
      </c>
      <c r="L5" s="189" t="s">
        <v>78</v>
      </c>
      <c r="M5" s="189" t="s">
        <v>79</v>
      </c>
      <c r="N5" s="189" t="s">
        <v>80</v>
      </c>
      <c r="O5" s="189" t="s">
        <v>81</v>
      </c>
    </row>
    <row r="6" ht="18" customHeight="1" spans="1:15">
      <c r="A6" s="76" t="s">
        <v>82</v>
      </c>
      <c r="B6" s="76" t="s">
        <v>83</v>
      </c>
      <c r="C6" s="76" t="s">
        <v>84</v>
      </c>
      <c r="D6" s="79" t="s">
        <v>85</v>
      </c>
      <c r="E6" s="79" t="s">
        <v>86</v>
      </c>
      <c r="F6" s="79" t="s">
        <v>87</v>
      </c>
      <c r="G6" s="79" t="s">
        <v>88</v>
      </c>
      <c r="H6" s="79" t="s">
        <v>89</v>
      </c>
      <c r="I6" s="79" t="s">
        <v>90</v>
      </c>
      <c r="J6" s="79" t="s">
        <v>91</v>
      </c>
      <c r="K6" s="79" t="s">
        <v>92</v>
      </c>
      <c r="L6" s="79" t="s">
        <v>93</v>
      </c>
      <c r="M6" s="79" t="s">
        <v>94</v>
      </c>
      <c r="N6" s="76" t="s">
        <v>95</v>
      </c>
      <c r="O6" s="79" t="s">
        <v>96</v>
      </c>
    </row>
    <row r="7" ht="21" customHeight="1" spans="1:15">
      <c r="A7" s="80" t="s">
        <v>97</v>
      </c>
      <c r="B7" s="80" t="s">
        <v>98</v>
      </c>
      <c r="C7" s="104">
        <v>22269901.28</v>
      </c>
      <c r="D7" s="104">
        <v>19701101.28</v>
      </c>
      <c r="E7" s="104">
        <v>19392764</v>
      </c>
      <c r="F7" s="104">
        <v>308337.28</v>
      </c>
      <c r="G7" s="104"/>
      <c r="H7" s="104"/>
      <c r="I7" s="104"/>
      <c r="J7" s="104">
        <v>2568800</v>
      </c>
      <c r="K7" s="104"/>
      <c r="L7" s="104"/>
      <c r="M7" s="104"/>
      <c r="N7" s="104"/>
      <c r="O7" s="104">
        <v>2568800</v>
      </c>
    </row>
    <row r="8" ht="21" customHeight="1" spans="1:15">
      <c r="A8" s="206" t="s">
        <v>99</v>
      </c>
      <c r="B8" s="206" t="s">
        <v>100</v>
      </c>
      <c r="C8" s="104">
        <v>22267213.28</v>
      </c>
      <c r="D8" s="104">
        <v>19698413.28</v>
      </c>
      <c r="E8" s="104">
        <v>19392764</v>
      </c>
      <c r="F8" s="104">
        <v>305649.28</v>
      </c>
      <c r="G8" s="104"/>
      <c r="H8" s="104"/>
      <c r="I8" s="104"/>
      <c r="J8" s="104">
        <v>2568800</v>
      </c>
      <c r="K8" s="104"/>
      <c r="L8" s="104"/>
      <c r="M8" s="104"/>
      <c r="N8" s="104"/>
      <c r="O8" s="104">
        <v>2568800</v>
      </c>
    </row>
    <row r="9" ht="21" customHeight="1" spans="1:15">
      <c r="A9" s="207" t="s">
        <v>101</v>
      </c>
      <c r="B9" s="207" t="s">
        <v>102</v>
      </c>
      <c r="C9" s="104">
        <v>22267213.28</v>
      </c>
      <c r="D9" s="104">
        <v>19698413.28</v>
      </c>
      <c r="E9" s="104">
        <v>19392764</v>
      </c>
      <c r="F9" s="104">
        <v>305649.28</v>
      </c>
      <c r="G9" s="104"/>
      <c r="H9" s="104"/>
      <c r="I9" s="104"/>
      <c r="J9" s="104">
        <v>2568800</v>
      </c>
      <c r="K9" s="104"/>
      <c r="L9" s="104"/>
      <c r="M9" s="104"/>
      <c r="N9" s="104"/>
      <c r="O9" s="104">
        <v>2568800</v>
      </c>
    </row>
    <row r="10" ht="21" customHeight="1" spans="1:15">
      <c r="A10" s="206" t="s">
        <v>103</v>
      </c>
      <c r="B10" s="206" t="s">
        <v>104</v>
      </c>
      <c r="C10" s="104">
        <v>2688</v>
      </c>
      <c r="D10" s="104">
        <v>2688</v>
      </c>
      <c r="E10" s="104"/>
      <c r="F10" s="104">
        <v>2688</v>
      </c>
      <c r="G10" s="104"/>
      <c r="H10" s="104"/>
      <c r="I10" s="104"/>
      <c r="J10" s="104"/>
      <c r="K10" s="104"/>
      <c r="L10" s="104"/>
      <c r="M10" s="104"/>
      <c r="N10" s="104"/>
      <c r="O10" s="104"/>
    </row>
    <row r="11" ht="21" customHeight="1" spans="1:15">
      <c r="A11" s="207" t="s">
        <v>105</v>
      </c>
      <c r="B11" s="207" t="s">
        <v>106</v>
      </c>
      <c r="C11" s="104">
        <v>2688</v>
      </c>
      <c r="D11" s="104">
        <v>2688</v>
      </c>
      <c r="E11" s="104"/>
      <c r="F11" s="104">
        <v>2688</v>
      </c>
      <c r="G11" s="104"/>
      <c r="H11" s="104"/>
      <c r="I11" s="104"/>
      <c r="J11" s="104"/>
      <c r="K11" s="104"/>
      <c r="L11" s="104"/>
      <c r="M11" s="104"/>
      <c r="N11" s="104"/>
      <c r="O11" s="104"/>
    </row>
    <row r="12" ht="21" customHeight="1" spans="1:15">
      <c r="A12" s="80" t="s">
        <v>107</v>
      </c>
      <c r="B12" s="80" t="s">
        <v>108</v>
      </c>
      <c r="C12" s="104">
        <v>2989229</v>
      </c>
      <c r="D12" s="104">
        <v>2989229</v>
      </c>
      <c r="E12" s="104">
        <v>2989229</v>
      </c>
      <c r="F12" s="104"/>
      <c r="G12" s="104"/>
      <c r="H12" s="104"/>
      <c r="I12" s="104"/>
      <c r="J12" s="104"/>
      <c r="K12" s="104"/>
      <c r="L12" s="104"/>
      <c r="M12" s="104"/>
      <c r="N12" s="104"/>
      <c r="O12" s="104"/>
    </row>
    <row r="13" ht="21" customHeight="1" spans="1:15">
      <c r="A13" s="206" t="s">
        <v>109</v>
      </c>
      <c r="B13" s="206" t="s">
        <v>110</v>
      </c>
      <c r="C13" s="104">
        <v>2989229</v>
      </c>
      <c r="D13" s="104">
        <v>2989229</v>
      </c>
      <c r="E13" s="104">
        <v>2989229</v>
      </c>
      <c r="F13" s="104"/>
      <c r="G13" s="104"/>
      <c r="H13" s="104"/>
      <c r="I13" s="104"/>
      <c r="J13" s="104"/>
      <c r="K13" s="104"/>
      <c r="L13" s="104"/>
      <c r="M13" s="104"/>
      <c r="N13" s="104"/>
      <c r="O13" s="104"/>
    </row>
    <row r="14" ht="21" customHeight="1" spans="1:15">
      <c r="A14" s="207" t="s">
        <v>111</v>
      </c>
      <c r="B14" s="207" t="s">
        <v>112</v>
      </c>
      <c r="C14" s="104">
        <v>1099800</v>
      </c>
      <c r="D14" s="104">
        <v>1099800</v>
      </c>
      <c r="E14" s="104">
        <v>1099800</v>
      </c>
      <c r="F14" s="104"/>
      <c r="G14" s="104"/>
      <c r="H14" s="104"/>
      <c r="I14" s="104"/>
      <c r="J14" s="104"/>
      <c r="K14" s="104"/>
      <c r="L14" s="104"/>
      <c r="M14" s="104"/>
      <c r="N14" s="104"/>
      <c r="O14" s="104"/>
    </row>
    <row r="15" ht="21" customHeight="1" spans="1:15">
      <c r="A15" s="207" t="s">
        <v>113</v>
      </c>
      <c r="B15" s="207" t="s">
        <v>114</v>
      </c>
      <c r="C15" s="104">
        <v>1789429</v>
      </c>
      <c r="D15" s="104">
        <v>1789429</v>
      </c>
      <c r="E15" s="104">
        <v>1789429</v>
      </c>
      <c r="F15" s="104"/>
      <c r="G15" s="104"/>
      <c r="H15" s="104"/>
      <c r="I15" s="104"/>
      <c r="J15" s="104"/>
      <c r="K15" s="104"/>
      <c r="L15" s="104"/>
      <c r="M15" s="104"/>
      <c r="N15" s="104"/>
      <c r="O15" s="104"/>
    </row>
    <row r="16" ht="21" customHeight="1" spans="1:15">
      <c r="A16" s="207" t="s">
        <v>115</v>
      </c>
      <c r="B16" s="207" t="s">
        <v>116</v>
      </c>
      <c r="C16" s="104">
        <v>100000</v>
      </c>
      <c r="D16" s="104">
        <v>100000</v>
      </c>
      <c r="E16" s="104">
        <v>100000</v>
      </c>
      <c r="F16" s="104"/>
      <c r="G16" s="104"/>
      <c r="H16" s="104"/>
      <c r="I16" s="104"/>
      <c r="J16" s="104"/>
      <c r="K16" s="104"/>
      <c r="L16" s="104"/>
      <c r="M16" s="104"/>
      <c r="N16" s="104"/>
      <c r="O16" s="104"/>
    </row>
    <row r="17" ht="21" customHeight="1" spans="1:15">
      <c r="A17" s="80" t="s">
        <v>117</v>
      </c>
      <c r="B17" s="80" t="s">
        <v>118</v>
      </c>
      <c r="C17" s="104">
        <v>1597405</v>
      </c>
      <c r="D17" s="104">
        <v>1597405</v>
      </c>
      <c r="E17" s="104">
        <v>1597405</v>
      </c>
      <c r="F17" s="104"/>
      <c r="G17" s="104"/>
      <c r="H17" s="104"/>
      <c r="I17" s="104"/>
      <c r="J17" s="104"/>
      <c r="K17" s="104"/>
      <c r="L17" s="104"/>
      <c r="M17" s="104"/>
      <c r="N17" s="104"/>
      <c r="O17" s="104"/>
    </row>
    <row r="18" ht="21" customHeight="1" spans="1:15">
      <c r="A18" s="206" t="s">
        <v>119</v>
      </c>
      <c r="B18" s="206" t="s">
        <v>120</v>
      </c>
      <c r="C18" s="104">
        <v>1597405</v>
      </c>
      <c r="D18" s="104">
        <v>1597405</v>
      </c>
      <c r="E18" s="104">
        <v>1597405</v>
      </c>
      <c r="F18" s="104"/>
      <c r="G18" s="104"/>
      <c r="H18" s="104"/>
      <c r="I18" s="104"/>
      <c r="J18" s="104"/>
      <c r="K18" s="104"/>
      <c r="L18" s="104"/>
      <c r="M18" s="104"/>
      <c r="N18" s="104"/>
      <c r="O18" s="104"/>
    </row>
    <row r="19" ht="21" customHeight="1" spans="1:15">
      <c r="A19" s="207" t="s">
        <v>121</v>
      </c>
      <c r="B19" s="207" t="s">
        <v>122</v>
      </c>
      <c r="C19" s="104">
        <v>1578845</v>
      </c>
      <c r="D19" s="104">
        <v>1578845</v>
      </c>
      <c r="E19" s="104">
        <v>1578845</v>
      </c>
      <c r="F19" s="104"/>
      <c r="G19" s="104"/>
      <c r="H19" s="104"/>
      <c r="I19" s="104"/>
      <c r="J19" s="104"/>
      <c r="K19" s="104"/>
      <c r="L19" s="104"/>
      <c r="M19" s="104"/>
      <c r="N19" s="104"/>
      <c r="O19" s="104"/>
    </row>
    <row r="20" ht="21" customHeight="1" spans="1:15">
      <c r="A20" s="207" t="s">
        <v>123</v>
      </c>
      <c r="B20" s="207" t="s">
        <v>124</v>
      </c>
      <c r="C20" s="104">
        <v>18560</v>
      </c>
      <c r="D20" s="104">
        <v>18560</v>
      </c>
      <c r="E20" s="104">
        <v>18560</v>
      </c>
      <c r="F20" s="104"/>
      <c r="G20" s="104"/>
      <c r="H20" s="104"/>
      <c r="I20" s="104"/>
      <c r="J20" s="104"/>
      <c r="K20" s="104"/>
      <c r="L20" s="104"/>
      <c r="M20" s="104"/>
      <c r="N20" s="104"/>
      <c r="O20" s="104"/>
    </row>
    <row r="21" ht="21" customHeight="1" spans="1:15">
      <c r="A21" s="80" t="s">
        <v>125</v>
      </c>
      <c r="B21" s="80" t="s">
        <v>126</v>
      </c>
      <c r="C21" s="104">
        <v>1837536</v>
      </c>
      <c r="D21" s="104">
        <v>1837536</v>
      </c>
      <c r="E21" s="104">
        <v>1837536</v>
      </c>
      <c r="F21" s="104"/>
      <c r="G21" s="104"/>
      <c r="H21" s="104"/>
      <c r="I21" s="104"/>
      <c r="J21" s="104"/>
      <c r="K21" s="104"/>
      <c r="L21" s="104"/>
      <c r="M21" s="104"/>
      <c r="N21" s="104"/>
      <c r="O21" s="104"/>
    </row>
    <row r="22" ht="21" customHeight="1" spans="1:15">
      <c r="A22" s="206" t="s">
        <v>127</v>
      </c>
      <c r="B22" s="206" t="s">
        <v>128</v>
      </c>
      <c r="C22" s="104">
        <v>1837536</v>
      </c>
      <c r="D22" s="104">
        <v>1837536</v>
      </c>
      <c r="E22" s="104">
        <v>1837536</v>
      </c>
      <c r="F22" s="104"/>
      <c r="G22" s="104"/>
      <c r="H22" s="104"/>
      <c r="I22" s="104"/>
      <c r="J22" s="104"/>
      <c r="K22" s="104"/>
      <c r="L22" s="104"/>
      <c r="M22" s="104"/>
      <c r="N22" s="104"/>
      <c r="O22" s="104"/>
    </row>
    <row r="23" ht="21" customHeight="1" spans="1:15">
      <c r="A23" s="207" t="s">
        <v>129</v>
      </c>
      <c r="B23" s="207" t="s">
        <v>130</v>
      </c>
      <c r="C23" s="104">
        <v>1837536</v>
      </c>
      <c r="D23" s="104">
        <v>1837536</v>
      </c>
      <c r="E23" s="104">
        <v>1837536</v>
      </c>
      <c r="F23" s="104"/>
      <c r="G23" s="104"/>
      <c r="H23" s="104"/>
      <c r="I23" s="104"/>
      <c r="J23" s="104"/>
      <c r="K23" s="104"/>
      <c r="L23" s="104"/>
      <c r="M23" s="104"/>
      <c r="N23" s="104"/>
      <c r="O23" s="104"/>
    </row>
    <row r="24" ht="21" customHeight="1" spans="1:15">
      <c r="A24" s="80" t="s">
        <v>131</v>
      </c>
      <c r="B24" s="80" t="s">
        <v>81</v>
      </c>
      <c r="C24" s="104">
        <v>50000</v>
      </c>
      <c r="D24" s="104"/>
      <c r="E24" s="104"/>
      <c r="F24" s="104"/>
      <c r="G24" s="104">
        <v>50000</v>
      </c>
      <c r="H24" s="104"/>
      <c r="I24" s="104"/>
      <c r="J24" s="104"/>
      <c r="K24" s="104"/>
      <c r="L24" s="104"/>
      <c r="M24" s="104"/>
      <c r="N24" s="104"/>
      <c r="O24" s="104"/>
    </row>
    <row r="25" ht="21" customHeight="1" spans="1:15">
      <c r="A25" s="206" t="s">
        <v>132</v>
      </c>
      <c r="B25" s="206" t="s">
        <v>133</v>
      </c>
      <c r="C25" s="104">
        <v>50000</v>
      </c>
      <c r="D25" s="104"/>
      <c r="E25" s="104"/>
      <c r="F25" s="104"/>
      <c r="G25" s="104">
        <v>50000</v>
      </c>
      <c r="H25" s="104"/>
      <c r="I25" s="104"/>
      <c r="J25" s="104"/>
      <c r="K25" s="104"/>
      <c r="L25" s="104"/>
      <c r="M25" s="104"/>
      <c r="N25" s="104"/>
      <c r="O25" s="104"/>
    </row>
    <row r="26" ht="21" customHeight="1" spans="1:15">
      <c r="A26" s="207" t="s">
        <v>134</v>
      </c>
      <c r="B26" s="207" t="s">
        <v>135</v>
      </c>
      <c r="C26" s="104">
        <v>50000</v>
      </c>
      <c r="D26" s="104"/>
      <c r="E26" s="104"/>
      <c r="F26" s="104"/>
      <c r="G26" s="104">
        <v>50000</v>
      </c>
      <c r="H26" s="104"/>
      <c r="I26" s="104"/>
      <c r="J26" s="104"/>
      <c r="K26" s="104"/>
      <c r="L26" s="104"/>
      <c r="M26" s="104"/>
      <c r="N26" s="104"/>
      <c r="O26" s="104"/>
    </row>
    <row r="27" ht="21" customHeight="1" spans="1:15">
      <c r="A27" s="208" t="s">
        <v>55</v>
      </c>
      <c r="B27" s="60"/>
      <c r="C27" s="104">
        <v>28744071.28</v>
      </c>
      <c r="D27" s="104">
        <v>26125271.28</v>
      </c>
      <c r="E27" s="104">
        <v>25816934</v>
      </c>
      <c r="F27" s="104">
        <v>308337.28</v>
      </c>
      <c r="G27" s="104">
        <v>50000</v>
      </c>
      <c r="H27" s="104"/>
      <c r="I27" s="104"/>
      <c r="J27" s="104">
        <v>2568800</v>
      </c>
      <c r="K27" s="104"/>
      <c r="L27" s="104"/>
      <c r="M27" s="104"/>
      <c r="N27" s="104"/>
      <c r="O27" s="104">
        <v>2568800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10" sqref="B10"/>
    </sheetView>
  </sheetViews>
  <sheetFormatPr defaultColWidth="8.57407407407407" defaultRowHeight="12.75" customHeight="1" outlineLevelCol="3"/>
  <cols>
    <col min="1" max="4" width="35.5740740740741" customWidth="1"/>
  </cols>
  <sheetData>
    <row r="1" ht="15" customHeight="1" spans="1:4">
      <c r="A1" s="65"/>
      <c r="B1" s="69"/>
      <c r="C1" s="69"/>
      <c r="D1" s="69" t="s">
        <v>136</v>
      </c>
    </row>
    <row r="2" ht="41.25" customHeight="1" spans="1:4">
      <c r="A2" s="64" t="str">
        <f>"2026"&amp;"年部门财政拨款收支预算总表"</f>
        <v>2026年部门财政拨款收支预算总表</v>
      </c>
    </row>
    <row r="3" ht="17.25" customHeight="1" spans="1:4">
      <c r="A3" s="67" t="str">
        <f>"单位名称："&amp;"昆明市五华区莲华小学"</f>
        <v>单位名称：昆明市五华区莲华小学</v>
      </c>
      <c r="B3" s="188"/>
      <c r="D3" s="69" t="s">
        <v>1</v>
      </c>
    </row>
    <row r="4" ht="17.25" customHeight="1" spans="1:4">
      <c r="A4" s="189" t="s">
        <v>2</v>
      </c>
      <c r="B4" s="190"/>
      <c r="C4" s="189" t="s">
        <v>3</v>
      </c>
      <c r="D4" s="190"/>
    </row>
    <row r="5" ht="18.75" customHeight="1" spans="1:4">
      <c r="A5" s="189" t="s">
        <v>4</v>
      </c>
      <c r="B5" s="189" t="s">
        <v>5</v>
      </c>
      <c r="C5" s="189" t="s">
        <v>6</v>
      </c>
      <c r="D5" s="189" t="s">
        <v>5</v>
      </c>
    </row>
    <row r="6" ht="16.5" customHeight="1" spans="1:4">
      <c r="A6" s="191" t="s">
        <v>137</v>
      </c>
      <c r="B6" s="104">
        <v>26125271.28</v>
      </c>
      <c r="C6" s="191" t="s">
        <v>138</v>
      </c>
      <c r="D6" s="104">
        <v>26175271.28</v>
      </c>
    </row>
    <row r="7" ht="16.5" customHeight="1" spans="1:4">
      <c r="A7" s="191" t="s">
        <v>139</v>
      </c>
      <c r="B7" s="104">
        <v>26125271.28</v>
      </c>
      <c r="C7" s="191" t="s">
        <v>140</v>
      </c>
      <c r="D7" s="104"/>
    </row>
    <row r="8" ht="16.5" customHeight="1" spans="1:4">
      <c r="A8" s="191" t="s">
        <v>141</v>
      </c>
      <c r="B8" s="104"/>
      <c r="C8" s="191" t="s">
        <v>142</v>
      </c>
      <c r="D8" s="104"/>
    </row>
    <row r="9" ht="16.5" customHeight="1" spans="1:4">
      <c r="A9" s="191" t="s">
        <v>143</v>
      </c>
      <c r="B9" s="104"/>
      <c r="C9" s="191" t="s">
        <v>144</v>
      </c>
      <c r="D9" s="104"/>
    </row>
    <row r="10" ht="16.5" customHeight="1" spans="1:4">
      <c r="A10" s="191" t="s">
        <v>145</v>
      </c>
      <c r="B10" s="104">
        <v>50000</v>
      </c>
      <c r="C10" s="191" t="s">
        <v>146</v>
      </c>
      <c r="D10" s="104"/>
    </row>
    <row r="11" ht="16.5" customHeight="1" spans="1:4">
      <c r="A11" s="191" t="s">
        <v>139</v>
      </c>
      <c r="B11" s="104"/>
      <c r="C11" s="191" t="s">
        <v>147</v>
      </c>
      <c r="D11" s="104"/>
    </row>
    <row r="12" ht="16.5" customHeight="1" spans="1:4">
      <c r="A12" s="175" t="s">
        <v>141</v>
      </c>
      <c r="B12" s="104">
        <v>50000</v>
      </c>
      <c r="C12" s="91" t="s">
        <v>148</v>
      </c>
      <c r="D12" s="104"/>
    </row>
    <row r="13" ht="16.5" customHeight="1" spans="1:4">
      <c r="A13" s="175" t="s">
        <v>143</v>
      </c>
      <c r="B13" s="104"/>
      <c r="C13" s="91" t="s">
        <v>149</v>
      </c>
      <c r="D13" s="104"/>
    </row>
    <row r="14" ht="16.5" customHeight="1" spans="1:4">
      <c r="A14" s="192"/>
      <c r="B14" s="104"/>
      <c r="C14" s="91" t="s">
        <v>150</v>
      </c>
      <c r="D14" s="104"/>
    </row>
    <row r="15" ht="16.5" customHeight="1" spans="1:4">
      <c r="A15" s="192"/>
      <c r="B15" s="104"/>
      <c r="C15" s="91" t="s">
        <v>151</v>
      </c>
      <c r="D15" s="104"/>
    </row>
    <row r="16" ht="16.5" customHeight="1" spans="1:4">
      <c r="A16" s="192"/>
      <c r="B16" s="104"/>
      <c r="C16" s="91" t="s">
        <v>152</v>
      </c>
      <c r="D16" s="104"/>
    </row>
    <row r="17" ht="16.5" customHeight="1" spans="1:4">
      <c r="A17" s="192"/>
      <c r="B17" s="104"/>
      <c r="C17" s="91" t="s">
        <v>153</v>
      </c>
      <c r="D17" s="104"/>
    </row>
    <row r="18" ht="16.5" customHeight="1" spans="1:4">
      <c r="A18" s="192"/>
      <c r="B18" s="104"/>
      <c r="C18" s="91" t="s">
        <v>154</v>
      </c>
      <c r="D18" s="104"/>
    </row>
    <row r="19" ht="16.5" customHeight="1" spans="1:4">
      <c r="A19" s="192"/>
      <c r="B19" s="104"/>
      <c r="C19" s="91" t="s">
        <v>155</v>
      </c>
      <c r="D19" s="104"/>
    </row>
    <row r="20" ht="16.5" customHeight="1" spans="1:4">
      <c r="A20" s="192"/>
      <c r="B20" s="104"/>
      <c r="C20" s="91" t="s">
        <v>156</v>
      </c>
      <c r="D20" s="104"/>
    </row>
    <row r="21" ht="16.5" customHeight="1" spans="1:4">
      <c r="A21" s="192"/>
      <c r="B21" s="104"/>
      <c r="C21" s="91" t="s">
        <v>157</v>
      </c>
      <c r="D21" s="104"/>
    </row>
    <row r="22" ht="16.5" customHeight="1" spans="1:4">
      <c r="A22" s="192"/>
      <c r="B22" s="104"/>
      <c r="C22" s="91" t="s">
        <v>158</v>
      </c>
      <c r="D22" s="104"/>
    </row>
    <row r="23" ht="16.5" customHeight="1" spans="1:4">
      <c r="A23" s="192"/>
      <c r="B23" s="104"/>
      <c r="C23" s="91" t="s">
        <v>159</v>
      </c>
      <c r="D23" s="104"/>
    </row>
    <row r="24" ht="16.5" customHeight="1" spans="1:4">
      <c r="A24" s="192"/>
      <c r="B24" s="104"/>
      <c r="C24" s="91" t="s">
        <v>160</v>
      </c>
      <c r="D24" s="104"/>
    </row>
    <row r="25" ht="16.5" customHeight="1" spans="1:4">
      <c r="A25" s="192"/>
      <c r="B25" s="104"/>
      <c r="C25" s="91" t="s">
        <v>161</v>
      </c>
      <c r="D25" s="104"/>
    </row>
    <row r="26" ht="16.5" customHeight="1" spans="1:4">
      <c r="A26" s="192"/>
      <c r="B26" s="104"/>
      <c r="C26" s="91" t="s">
        <v>162</v>
      </c>
      <c r="D26" s="104"/>
    </row>
    <row r="27" ht="16.5" customHeight="1" spans="1:4">
      <c r="A27" s="192"/>
      <c r="B27" s="104"/>
      <c r="C27" s="91" t="s">
        <v>163</v>
      </c>
      <c r="D27" s="104"/>
    </row>
    <row r="28" ht="16.5" customHeight="1" spans="1:4">
      <c r="A28" s="192"/>
      <c r="B28" s="104"/>
      <c r="C28" s="91" t="s">
        <v>164</v>
      </c>
      <c r="D28" s="104"/>
    </row>
    <row r="29" ht="16.5" customHeight="1" spans="1:4">
      <c r="A29" s="192"/>
      <c r="B29" s="104"/>
      <c r="C29" s="91" t="s">
        <v>165</v>
      </c>
      <c r="D29" s="104"/>
    </row>
    <row r="30" ht="16.5" customHeight="1" spans="1:4">
      <c r="A30" s="192"/>
      <c r="B30" s="104"/>
      <c r="C30" s="91" t="s">
        <v>166</v>
      </c>
      <c r="D30" s="104"/>
    </row>
    <row r="31" ht="16.5" customHeight="1" spans="1:4">
      <c r="A31" s="192"/>
      <c r="B31" s="104"/>
      <c r="C31" s="175" t="s">
        <v>167</v>
      </c>
      <c r="D31" s="104"/>
    </row>
    <row r="32" ht="16.5" customHeight="1" spans="1:4">
      <c r="A32" s="192"/>
      <c r="B32" s="104"/>
      <c r="C32" s="175" t="s">
        <v>168</v>
      </c>
      <c r="D32" s="104"/>
    </row>
    <row r="33" ht="16.5" customHeight="1" spans="1:4">
      <c r="A33" s="192"/>
      <c r="B33" s="104"/>
      <c r="C33" s="52" t="s">
        <v>169</v>
      </c>
      <c r="D33" s="104"/>
    </row>
    <row r="34" ht="15" customHeight="1" spans="1:4">
      <c r="A34" s="193" t="s">
        <v>50</v>
      </c>
      <c r="B34" s="194">
        <v>26175271.28</v>
      </c>
      <c r="C34" s="193" t="s">
        <v>51</v>
      </c>
      <c r="D34" s="194">
        <v>26175271.28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61"/>
      <c r="F1" s="93"/>
      <c r="G1" s="162" t="s">
        <v>170</v>
      </c>
    </row>
    <row r="2" ht="41.25" customHeight="1" spans="1:7">
      <c r="A2" s="147" t="str">
        <f>"2026"&amp;"年一般公共预算支出预算表（按功能科目分类）"</f>
        <v>2026年一般公共预算支出预算表（按功能科目分类）</v>
      </c>
      <c r="B2" s="147"/>
      <c r="C2" s="147"/>
      <c r="D2" s="147"/>
      <c r="E2" s="147"/>
      <c r="F2" s="147"/>
      <c r="G2" s="147"/>
    </row>
    <row r="3" ht="18" customHeight="1" spans="1:7">
      <c r="A3" s="34" t="str">
        <f>"单位名称："&amp;"昆明市五华区莲华小学"</f>
        <v>单位名称：昆明市五华区莲华小学</v>
      </c>
      <c r="F3" s="144"/>
      <c r="G3" s="162" t="s">
        <v>1</v>
      </c>
    </row>
    <row r="4" ht="20.25" customHeight="1" spans="1:7">
      <c r="A4" s="183" t="s">
        <v>171</v>
      </c>
      <c r="B4" s="184"/>
      <c r="C4" s="148" t="s">
        <v>55</v>
      </c>
      <c r="D4" s="170" t="s">
        <v>75</v>
      </c>
      <c r="E4" s="42"/>
      <c r="F4" s="43"/>
      <c r="G4" s="164" t="s">
        <v>76</v>
      </c>
    </row>
    <row r="5" ht="20.25" customHeight="1" spans="1:7">
      <c r="A5" s="185" t="s">
        <v>72</v>
      </c>
      <c r="B5" s="185" t="s">
        <v>73</v>
      </c>
      <c r="C5" s="49"/>
      <c r="D5" s="154" t="s">
        <v>57</v>
      </c>
      <c r="E5" s="154" t="s">
        <v>172</v>
      </c>
      <c r="F5" s="154" t="s">
        <v>173</v>
      </c>
      <c r="G5" s="166"/>
    </row>
    <row r="6" ht="15" customHeight="1" spans="1:7">
      <c r="A6" s="83" t="s">
        <v>82</v>
      </c>
      <c r="B6" s="83" t="s">
        <v>83</v>
      </c>
      <c r="C6" s="83" t="s">
        <v>84</v>
      </c>
      <c r="D6" s="83" t="s">
        <v>85</v>
      </c>
      <c r="E6" s="83" t="s">
        <v>86</v>
      </c>
      <c r="F6" s="83" t="s">
        <v>87</v>
      </c>
      <c r="G6" s="83" t="s">
        <v>88</v>
      </c>
    </row>
    <row r="7" ht="18" customHeight="1" spans="1:7">
      <c r="A7" s="52" t="s">
        <v>97</v>
      </c>
      <c r="B7" s="52" t="s">
        <v>98</v>
      </c>
      <c r="C7" s="104">
        <v>19701101.28</v>
      </c>
      <c r="D7" s="104">
        <v>19392764</v>
      </c>
      <c r="E7" s="104">
        <v>18954707</v>
      </c>
      <c r="F7" s="104">
        <v>438057</v>
      </c>
      <c r="G7" s="104">
        <v>308337.28</v>
      </c>
    </row>
    <row r="8" ht="18" customHeight="1" spans="1:7">
      <c r="A8" s="160" t="s">
        <v>99</v>
      </c>
      <c r="B8" s="160" t="s">
        <v>100</v>
      </c>
      <c r="C8" s="104">
        <v>19698413.28</v>
      </c>
      <c r="D8" s="104">
        <v>19392764</v>
      </c>
      <c r="E8" s="104">
        <v>18954707</v>
      </c>
      <c r="F8" s="104">
        <v>438057</v>
      </c>
      <c r="G8" s="104">
        <v>305649.28</v>
      </c>
    </row>
    <row r="9" ht="18" customHeight="1" spans="1:7">
      <c r="A9" s="186" t="s">
        <v>101</v>
      </c>
      <c r="B9" s="186" t="s">
        <v>102</v>
      </c>
      <c r="C9" s="104">
        <v>19698413.28</v>
      </c>
      <c r="D9" s="104">
        <v>19392764</v>
      </c>
      <c r="E9" s="104">
        <v>18954707</v>
      </c>
      <c r="F9" s="104">
        <v>438057</v>
      </c>
      <c r="G9" s="104">
        <v>305649.28</v>
      </c>
    </row>
    <row r="10" ht="18" customHeight="1" spans="1:7">
      <c r="A10" s="160" t="s">
        <v>103</v>
      </c>
      <c r="B10" s="160" t="s">
        <v>104</v>
      </c>
      <c r="C10" s="104">
        <v>2688</v>
      </c>
      <c r="D10" s="104"/>
      <c r="E10" s="104"/>
      <c r="F10" s="104"/>
      <c r="G10" s="104">
        <v>2688</v>
      </c>
    </row>
    <row r="11" ht="18" customHeight="1" spans="1:7">
      <c r="A11" s="186" t="s">
        <v>105</v>
      </c>
      <c r="B11" s="186" t="s">
        <v>106</v>
      </c>
      <c r="C11" s="104">
        <v>2688</v>
      </c>
      <c r="D11" s="104"/>
      <c r="E11" s="104"/>
      <c r="F11" s="104"/>
      <c r="G11" s="104">
        <v>2688</v>
      </c>
    </row>
    <row r="12" ht="18" customHeight="1" spans="1:7">
      <c r="A12" s="52" t="s">
        <v>107</v>
      </c>
      <c r="B12" s="52" t="s">
        <v>108</v>
      </c>
      <c r="C12" s="104">
        <v>2989229</v>
      </c>
      <c r="D12" s="104">
        <v>2989229</v>
      </c>
      <c r="E12" s="104">
        <v>2848229</v>
      </c>
      <c r="F12" s="104">
        <v>141000</v>
      </c>
      <c r="G12" s="104"/>
    </row>
    <row r="13" ht="18" customHeight="1" spans="1:7">
      <c r="A13" s="160" t="s">
        <v>109</v>
      </c>
      <c r="B13" s="160" t="s">
        <v>110</v>
      </c>
      <c r="C13" s="104">
        <v>2989229</v>
      </c>
      <c r="D13" s="104">
        <v>2989229</v>
      </c>
      <c r="E13" s="104">
        <v>2848229</v>
      </c>
      <c r="F13" s="104">
        <v>141000</v>
      </c>
      <c r="G13" s="104"/>
    </row>
    <row r="14" ht="18" customHeight="1" spans="1:7">
      <c r="A14" s="186" t="s">
        <v>111</v>
      </c>
      <c r="B14" s="186" t="s">
        <v>112</v>
      </c>
      <c r="C14" s="104">
        <v>1099800</v>
      </c>
      <c r="D14" s="104">
        <v>1099800</v>
      </c>
      <c r="E14" s="104">
        <v>958800</v>
      </c>
      <c r="F14" s="104">
        <v>141000</v>
      </c>
      <c r="G14" s="104"/>
    </row>
    <row r="15" ht="18" customHeight="1" spans="1:7">
      <c r="A15" s="186" t="s">
        <v>113</v>
      </c>
      <c r="B15" s="186" t="s">
        <v>114</v>
      </c>
      <c r="C15" s="104">
        <v>1789429</v>
      </c>
      <c r="D15" s="104">
        <v>1789429</v>
      </c>
      <c r="E15" s="104">
        <v>1789429</v>
      </c>
      <c r="F15" s="104"/>
      <c r="G15" s="104"/>
    </row>
    <row r="16" ht="18" customHeight="1" spans="1:7">
      <c r="A16" s="186" t="s">
        <v>115</v>
      </c>
      <c r="B16" s="186" t="s">
        <v>116</v>
      </c>
      <c r="C16" s="104">
        <v>100000</v>
      </c>
      <c r="D16" s="104">
        <v>100000</v>
      </c>
      <c r="E16" s="104">
        <v>100000</v>
      </c>
      <c r="F16" s="104"/>
      <c r="G16" s="104"/>
    </row>
    <row r="17" ht="18" customHeight="1" spans="1:7">
      <c r="A17" s="52" t="s">
        <v>117</v>
      </c>
      <c r="B17" s="52" t="s">
        <v>118</v>
      </c>
      <c r="C17" s="104">
        <v>1597405</v>
      </c>
      <c r="D17" s="104">
        <v>1597405</v>
      </c>
      <c r="E17" s="104">
        <v>1597405</v>
      </c>
      <c r="F17" s="104"/>
      <c r="G17" s="104"/>
    </row>
    <row r="18" ht="18" customHeight="1" spans="1:7">
      <c r="A18" s="160" t="s">
        <v>119</v>
      </c>
      <c r="B18" s="160" t="s">
        <v>120</v>
      </c>
      <c r="C18" s="104">
        <v>1597405</v>
      </c>
      <c r="D18" s="104">
        <v>1597405</v>
      </c>
      <c r="E18" s="104">
        <v>1597405</v>
      </c>
      <c r="F18" s="104"/>
      <c r="G18" s="104"/>
    </row>
    <row r="19" ht="18" customHeight="1" spans="1:7">
      <c r="A19" s="186" t="s">
        <v>121</v>
      </c>
      <c r="B19" s="186" t="s">
        <v>122</v>
      </c>
      <c r="C19" s="104">
        <v>1578845</v>
      </c>
      <c r="D19" s="104">
        <v>1578845</v>
      </c>
      <c r="E19" s="104">
        <v>1578845</v>
      </c>
      <c r="F19" s="104"/>
      <c r="G19" s="104"/>
    </row>
    <row r="20" ht="18" customHeight="1" spans="1:7">
      <c r="A20" s="186" t="s">
        <v>123</v>
      </c>
      <c r="B20" s="186" t="s">
        <v>124</v>
      </c>
      <c r="C20" s="104">
        <v>18560</v>
      </c>
      <c r="D20" s="104">
        <v>18560</v>
      </c>
      <c r="E20" s="104">
        <v>18560</v>
      </c>
      <c r="F20" s="104"/>
      <c r="G20" s="104"/>
    </row>
    <row r="21" ht="18" customHeight="1" spans="1:7">
      <c r="A21" s="52" t="s">
        <v>125</v>
      </c>
      <c r="B21" s="52" t="s">
        <v>126</v>
      </c>
      <c r="C21" s="104">
        <v>1837536</v>
      </c>
      <c r="D21" s="104">
        <v>1837536</v>
      </c>
      <c r="E21" s="104">
        <v>1837536</v>
      </c>
      <c r="F21" s="104"/>
      <c r="G21" s="104"/>
    </row>
    <row r="22" ht="18" customHeight="1" spans="1:7">
      <c r="A22" s="160" t="s">
        <v>127</v>
      </c>
      <c r="B22" s="160" t="s">
        <v>128</v>
      </c>
      <c r="C22" s="104">
        <v>1837536</v>
      </c>
      <c r="D22" s="104">
        <v>1837536</v>
      </c>
      <c r="E22" s="104">
        <v>1837536</v>
      </c>
      <c r="F22" s="104"/>
      <c r="G22" s="104"/>
    </row>
    <row r="23" ht="18" customHeight="1" spans="1:7">
      <c r="A23" s="186" t="s">
        <v>129</v>
      </c>
      <c r="B23" s="186" t="s">
        <v>130</v>
      </c>
      <c r="C23" s="104">
        <v>1837536</v>
      </c>
      <c r="D23" s="104">
        <v>1837536</v>
      </c>
      <c r="E23" s="104">
        <v>1837536</v>
      </c>
      <c r="F23" s="104"/>
      <c r="G23" s="104"/>
    </row>
    <row r="24" ht="18" customHeight="1" spans="1:7">
      <c r="A24" s="103" t="s">
        <v>174</v>
      </c>
      <c r="B24" s="187" t="s">
        <v>174</v>
      </c>
      <c r="C24" s="104">
        <v>26125271.28</v>
      </c>
      <c r="D24" s="104">
        <v>25816934</v>
      </c>
      <c r="E24" s="104">
        <v>25237877</v>
      </c>
      <c r="F24" s="104">
        <v>579057</v>
      </c>
      <c r="G24" s="104">
        <v>308337.28</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C15" sqref="C15"/>
    </sheetView>
  </sheetViews>
  <sheetFormatPr defaultColWidth="10.4259259259259" defaultRowHeight="14.25" customHeight="1" outlineLevelRow="7" outlineLevelCol="5"/>
  <cols>
    <col min="1" max="6" width="28.1388888888889" customWidth="1"/>
  </cols>
  <sheetData>
    <row r="1" customHeight="1" spans="1:6">
      <c r="A1" s="66"/>
      <c r="B1" s="66"/>
      <c r="C1" s="66"/>
      <c r="D1" s="66"/>
      <c r="E1" s="65"/>
      <c r="F1" s="179" t="s">
        <v>175</v>
      </c>
    </row>
    <row r="2" ht="41.25" customHeight="1" spans="1:6">
      <c r="A2" s="180" t="str">
        <f>"2026"&amp;"年一般公共预算“三公”经费支出预算表"</f>
        <v>2026年一般公共预算“三公”经费支出预算表</v>
      </c>
      <c r="B2" s="66"/>
      <c r="C2" s="66"/>
      <c r="D2" s="66"/>
      <c r="E2" s="65"/>
      <c r="F2" s="66"/>
    </row>
    <row r="3" customHeight="1" spans="1:6">
      <c r="A3" s="132" t="str">
        <f>"单位名称："&amp;"昆明市五华区莲华小学"</f>
        <v>单位名称：昆明市五华区莲华小学</v>
      </c>
      <c r="B3" s="181"/>
      <c r="D3" s="66"/>
      <c r="E3" s="65"/>
      <c r="F3" s="70" t="s">
        <v>1</v>
      </c>
    </row>
    <row r="4" ht="27" customHeight="1" spans="1:6">
      <c r="A4" s="71" t="s">
        <v>176</v>
      </c>
      <c r="B4" s="71" t="s">
        <v>177</v>
      </c>
      <c r="C4" s="73" t="s">
        <v>178</v>
      </c>
      <c r="D4" s="71"/>
      <c r="E4" s="72"/>
      <c r="F4" s="71" t="s">
        <v>179</v>
      </c>
    </row>
    <row r="5" ht="28.5" customHeight="1" spans="1:6">
      <c r="A5" s="182"/>
      <c r="B5" s="75"/>
      <c r="C5" s="72" t="s">
        <v>57</v>
      </c>
      <c r="D5" s="72" t="s">
        <v>180</v>
      </c>
      <c r="E5" s="72" t="s">
        <v>181</v>
      </c>
      <c r="F5" s="74"/>
    </row>
    <row r="6" ht="17.25" customHeight="1" spans="1:6">
      <c r="A6" s="79" t="s">
        <v>82</v>
      </c>
      <c r="B6" s="79" t="s">
        <v>83</v>
      </c>
      <c r="C6" s="79" t="s">
        <v>84</v>
      </c>
      <c r="D6" s="79" t="s">
        <v>85</v>
      </c>
      <c r="E6" s="79" t="s">
        <v>86</v>
      </c>
      <c r="F6" s="79" t="s">
        <v>87</v>
      </c>
    </row>
    <row r="7" ht="17.25" customHeight="1" spans="1:6">
      <c r="A7" s="104"/>
      <c r="B7" s="104"/>
      <c r="C7" s="104"/>
      <c r="D7" s="104"/>
      <c r="E7" s="104"/>
      <c r="F7" s="104"/>
    </row>
    <row r="8" customHeight="1" spans="1:6">
      <c r="A8" s="1" t="s">
        <v>182</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topLeftCell="G1"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61"/>
      <c r="C1" s="167"/>
      <c r="E1" s="168"/>
      <c r="F1" s="168"/>
      <c r="G1" s="168"/>
      <c r="H1" s="168"/>
      <c r="I1" s="105"/>
      <c r="J1" s="105"/>
      <c r="K1" s="105"/>
      <c r="L1" s="105"/>
      <c r="M1" s="105"/>
      <c r="N1" s="105"/>
      <c r="R1" s="105"/>
      <c r="V1" s="167"/>
      <c r="X1" s="32" t="s">
        <v>183</v>
      </c>
    </row>
    <row r="2" ht="45.75" customHeight="1" spans="1:24">
      <c r="A2" s="88" t="str">
        <f>"2026"&amp;"年部门基本支出预算表"</f>
        <v>2026年部门基本支出预算表</v>
      </c>
      <c r="B2" s="33"/>
      <c r="C2" s="88"/>
      <c r="D2" s="88"/>
      <c r="E2" s="88"/>
      <c r="F2" s="88"/>
      <c r="G2" s="88"/>
      <c r="H2" s="88"/>
      <c r="I2" s="88"/>
      <c r="J2" s="88"/>
      <c r="K2" s="88"/>
      <c r="L2" s="88"/>
      <c r="M2" s="88"/>
      <c r="N2" s="88"/>
      <c r="O2" s="33"/>
      <c r="P2" s="33"/>
      <c r="Q2" s="33"/>
      <c r="R2" s="88"/>
      <c r="S2" s="88"/>
      <c r="T2" s="88"/>
      <c r="U2" s="88"/>
      <c r="V2" s="88"/>
      <c r="W2" s="88"/>
      <c r="X2" s="88"/>
    </row>
    <row r="3" ht="18.75" customHeight="1" spans="1:24">
      <c r="A3" s="34" t="str">
        <f>"单位名称："&amp;"昆明市五华区莲华小学"</f>
        <v>单位名称：昆明市五华区莲华小学</v>
      </c>
      <c r="B3" s="35"/>
      <c r="C3" s="169"/>
      <c r="D3" s="169"/>
      <c r="E3" s="169"/>
      <c r="F3" s="169"/>
      <c r="G3" s="169"/>
      <c r="H3" s="169"/>
      <c r="I3" s="110"/>
      <c r="J3" s="110"/>
      <c r="K3" s="110"/>
      <c r="L3" s="110"/>
      <c r="M3" s="110"/>
      <c r="N3" s="110"/>
      <c r="O3" s="36"/>
      <c r="P3" s="36"/>
      <c r="Q3" s="36"/>
      <c r="R3" s="110"/>
      <c r="V3" s="167"/>
      <c r="X3" s="32" t="s">
        <v>1</v>
      </c>
    </row>
    <row r="4" ht="18" customHeight="1" spans="1:24">
      <c r="A4" s="38" t="s">
        <v>184</v>
      </c>
      <c r="B4" s="38" t="s">
        <v>185</v>
      </c>
      <c r="C4" s="38" t="s">
        <v>186</v>
      </c>
      <c r="D4" s="38" t="s">
        <v>187</v>
      </c>
      <c r="E4" s="38" t="s">
        <v>188</v>
      </c>
      <c r="F4" s="38" t="s">
        <v>189</v>
      </c>
      <c r="G4" s="38" t="s">
        <v>190</v>
      </c>
      <c r="H4" s="38" t="s">
        <v>191</v>
      </c>
      <c r="I4" s="170" t="s">
        <v>192</v>
      </c>
      <c r="J4" s="99" t="s">
        <v>192</v>
      </c>
      <c r="K4" s="99"/>
      <c r="L4" s="99"/>
      <c r="M4" s="99"/>
      <c r="N4" s="99"/>
      <c r="O4" s="42"/>
      <c r="P4" s="42"/>
      <c r="Q4" s="42"/>
      <c r="R4" s="115" t="s">
        <v>61</v>
      </c>
      <c r="S4" s="99" t="s">
        <v>62</v>
      </c>
      <c r="T4" s="99"/>
      <c r="U4" s="99"/>
      <c r="V4" s="99"/>
      <c r="W4" s="99"/>
      <c r="X4" s="100"/>
    </row>
    <row r="5" ht="18" customHeight="1" spans="1:24">
      <c r="A5" s="44"/>
      <c r="B5" s="46"/>
      <c r="C5" s="150"/>
      <c r="D5" s="44"/>
      <c r="E5" s="44"/>
      <c r="F5" s="44"/>
      <c r="G5" s="44"/>
      <c r="H5" s="44"/>
      <c r="I5" s="148" t="s">
        <v>193</v>
      </c>
      <c r="J5" s="170" t="s">
        <v>58</v>
      </c>
      <c r="K5" s="99"/>
      <c r="L5" s="99"/>
      <c r="M5" s="99"/>
      <c r="N5" s="100"/>
      <c r="O5" s="41" t="s">
        <v>194</v>
      </c>
      <c r="P5" s="42"/>
      <c r="Q5" s="43"/>
      <c r="R5" s="38" t="s">
        <v>61</v>
      </c>
      <c r="S5" s="170" t="s">
        <v>62</v>
      </c>
      <c r="T5" s="115" t="s">
        <v>64</v>
      </c>
      <c r="U5" s="99" t="s">
        <v>62</v>
      </c>
      <c r="V5" s="115" t="s">
        <v>66</v>
      </c>
      <c r="W5" s="115" t="s">
        <v>67</v>
      </c>
      <c r="X5" s="171" t="s">
        <v>68</v>
      </c>
    </row>
    <row r="6" ht="19.5" customHeight="1" spans="1:24">
      <c r="A6" s="46"/>
      <c r="B6" s="46"/>
      <c r="C6" s="46"/>
      <c r="D6" s="46"/>
      <c r="E6" s="46"/>
      <c r="F6" s="46"/>
      <c r="G6" s="46"/>
      <c r="H6" s="46"/>
      <c r="I6" s="46"/>
      <c r="J6" s="172" t="s">
        <v>195</v>
      </c>
      <c r="K6" s="38" t="s">
        <v>196</v>
      </c>
      <c r="L6" s="38" t="s">
        <v>197</v>
      </c>
      <c r="M6" s="38" t="s">
        <v>198</v>
      </c>
      <c r="N6" s="38" t="s">
        <v>199</v>
      </c>
      <c r="O6" s="38" t="s">
        <v>58</v>
      </c>
      <c r="P6" s="38" t="s">
        <v>59</v>
      </c>
      <c r="Q6" s="38" t="s">
        <v>60</v>
      </c>
      <c r="R6" s="46"/>
      <c r="S6" s="38" t="s">
        <v>57</v>
      </c>
      <c r="T6" s="38" t="s">
        <v>64</v>
      </c>
      <c r="U6" s="38" t="s">
        <v>200</v>
      </c>
      <c r="V6" s="38" t="s">
        <v>66</v>
      </c>
      <c r="W6" s="38" t="s">
        <v>67</v>
      </c>
      <c r="X6" s="38" t="s">
        <v>68</v>
      </c>
    </row>
    <row r="7" ht="37.5" customHeight="1" spans="1:24">
      <c r="A7" s="173"/>
      <c r="B7" s="49"/>
      <c r="C7" s="173"/>
      <c r="D7" s="173"/>
      <c r="E7" s="173"/>
      <c r="F7" s="173"/>
      <c r="G7" s="173"/>
      <c r="H7" s="173"/>
      <c r="I7" s="173"/>
      <c r="J7" s="174" t="s">
        <v>57</v>
      </c>
      <c r="K7" s="47" t="s">
        <v>201</v>
      </c>
      <c r="L7" s="47" t="s">
        <v>197</v>
      </c>
      <c r="M7" s="47" t="s">
        <v>198</v>
      </c>
      <c r="N7" s="47" t="s">
        <v>199</v>
      </c>
      <c r="O7" s="47" t="s">
        <v>197</v>
      </c>
      <c r="P7" s="47" t="s">
        <v>198</v>
      </c>
      <c r="Q7" s="47" t="s">
        <v>199</v>
      </c>
      <c r="R7" s="47" t="s">
        <v>61</v>
      </c>
      <c r="S7" s="47" t="s">
        <v>57</v>
      </c>
      <c r="T7" s="47" t="s">
        <v>64</v>
      </c>
      <c r="U7" s="47" t="s">
        <v>200</v>
      </c>
      <c r="V7" s="47" t="s">
        <v>66</v>
      </c>
      <c r="W7" s="47" t="s">
        <v>67</v>
      </c>
      <c r="X7" s="47" t="s">
        <v>68</v>
      </c>
    </row>
    <row r="8" customHeight="1" spans="1:24">
      <c r="A8" s="51">
        <v>1</v>
      </c>
      <c r="B8" s="51">
        <v>2</v>
      </c>
      <c r="C8" s="51">
        <v>3</v>
      </c>
      <c r="D8" s="51">
        <v>4</v>
      </c>
      <c r="E8" s="51">
        <v>5</v>
      </c>
      <c r="F8" s="51">
        <v>6</v>
      </c>
      <c r="G8" s="51">
        <v>7</v>
      </c>
      <c r="H8" s="51">
        <v>8</v>
      </c>
      <c r="I8" s="51">
        <v>9</v>
      </c>
      <c r="J8" s="51">
        <v>10</v>
      </c>
      <c r="K8" s="51">
        <v>11</v>
      </c>
      <c r="L8" s="51">
        <v>12</v>
      </c>
      <c r="M8" s="51">
        <v>13</v>
      </c>
      <c r="N8" s="51">
        <v>14</v>
      </c>
      <c r="O8" s="51">
        <v>15</v>
      </c>
      <c r="P8" s="51">
        <v>16</v>
      </c>
      <c r="Q8" s="51">
        <v>17</v>
      </c>
      <c r="R8" s="51">
        <v>18</v>
      </c>
      <c r="S8" s="51">
        <v>19</v>
      </c>
      <c r="T8" s="51">
        <v>20</v>
      </c>
      <c r="U8" s="51">
        <v>21</v>
      </c>
      <c r="V8" s="51">
        <v>22</v>
      </c>
      <c r="W8" s="51">
        <v>23</v>
      </c>
      <c r="X8" s="51">
        <v>24</v>
      </c>
    </row>
    <row r="9" ht="20.25" customHeight="1" spans="1:24">
      <c r="A9" s="175" t="s">
        <v>202</v>
      </c>
      <c r="B9" s="175" t="s">
        <v>70</v>
      </c>
      <c r="C9" s="175" t="s">
        <v>203</v>
      </c>
      <c r="D9" s="175" t="s">
        <v>204</v>
      </c>
      <c r="E9" s="175" t="s">
        <v>101</v>
      </c>
      <c r="F9" s="175" t="s">
        <v>102</v>
      </c>
      <c r="G9" s="175" t="s">
        <v>205</v>
      </c>
      <c r="H9" s="175" t="s">
        <v>206</v>
      </c>
      <c r="I9" s="104">
        <v>4973268</v>
      </c>
      <c r="J9" s="104">
        <v>4973268</v>
      </c>
      <c r="K9" s="104"/>
      <c r="L9" s="104"/>
      <c r="M9" s="104">
        <v>4973268</v>
      </c>
      <c r="N9" s="104"/>
      <c r="O9" s="104"/>
      <c r="P9" s="104"/>
      <c r="Q9" s="104"/>
      <c r="R9" s="104"/>
      <c r="S9" s="104"/>
      <c r="T9" s="104"/>
      <c r="U9" s="104"/>
      <c r="V9" s="104"/>
      <c r="W9" s="104"/>
      <c r="X9" s="104"/>
    </row>
    <row r="10" ht="20.25" customHeight="1" spans="1:24">
      <c r="A10" s="175" t="s">
        <v>202</v>
      </c>
      <c r="B10" s="175" t="s">
        <v>70</v>
      </c>
      <c r="C10" s="175" t="s">
        <v>203</v>
      </c>
      <c r="D10" s="175" t="s">
        <v>204</v>
      </c>
      <c r="E10" s="175" t="s">
        <v>101</v>
      </c>
      <c r="F10" s="175" t="s">
        <v>102</v>
      </c>
      <c r="G10" s="175" t="s">
        <v>207</v>
      </c>
      <c r="H10" s="175" t="s">
        <v>208</v>
      </c>
      <c r="I10" s="104">
        <v>1971828</v>
      </c>
      <c r="J10" s="104">
        <v>1971828</v>
      </c>
      <c r="K10" s="176"/>
      <c r="L10" s="176"/>
      <c r="M10" s="104">
        <v>1971828</v>
      </c>
      <c r="N10" s="176"/>
      <c r="O10" s="104"/>
      <c r="P10" s="104"/>
      <c r="Q10" s="104"/>
      <c r="R10" s="104"/>
      <c r="S10" s="104"/>
      <c r="T10" s="104"/>
      <c r="U10" s="104"/>
      <c r="V10" s="104"/>
      <c r="W10" s="104"/>
      <c r="X10" s="104"/>
    </row>
    <row r="11" ht="20.25" customHeight="1" spans="1:24">
      <c r="A11" s="175" t="s">
        <v>202</v>
      </c>
      <c r="B11" s="175" t="s">
        <v>70</v>
      </c>
      <c r="C11" s="175" t="s">
        <v>203</v>
      </c>
      <c r="D11" s="175" t="s">
        <v>204</v>
      </c>
      <c r="E11" s="175" t="s">
        <v>101</v>
      </c>
      <c r="F11" s="175" t="s">
        <v>102</v>
      </c>
      <c r="G11" s="175" t="s">
        <v>209</v>
      </c>
      <c r="H11" s="175" t="s">
        <v>210</v>
      </c>
      <c r="I11" s="104">
        <v>414439</v>
      </c>
      <c r="J11" s="104">
        <v>414439</v>
      </c>
      <c r="K11" s="176"/>
      <c r="L11" s="176"/>
      <c r="M11" s="104">
        <v>414439</v>
      </c>
      <c r="N11" s="176"/>
      <c r="O11" s="104"/>
      <c r="P11" s="104"/>
      <c r="Q11" s="104"/>
      <c r="R11" s="104"/>
      <c r="S11" s="104"/>
      <c r="T11" s="104"/>
      <c r="U11" s="104"/>
      <c r="V11" s="104"/>
      <c r="W11" s="104"/>
      <c r="X11" s="104"/>
    </row>
    <row r="12" ht="20.25" customHeight="1" spans="1:24">
      <c r="A12" s="175" t="s">
        <v>202</v>
      </c>
      <c r="B12" s="175" t="s">
        <v>70</v>
      </c>
      <c r="C12" s="175" t="s">
        <v>203</v>
      </c>
      <c r="D12" s="175" t="s">
        <v>204</v>
      </c>
      <c r="E12" s="175" t="s">
        <v>101</v>
      </c>
      <c r="F12" s="175" t="s">
        <v>102</v>
      </c>
      <c r="G12" s="175" t="s">
        <v>211</v>
      </c>
      <c r="H12" s="175" t="s">
        <v>212</v>
      </c>
      <c r="I12" s="104">
        <v>1855560</v>
      </c>
      <c r="J12" s="104">
        <v>1855560</v>
      </c>
      <c r="K12" s="176"/>
      <c r="L12" s="176"/>
      <c r="M12" s="104">
        <v>1855560</v>
      </c>
      <c r="N12" s="176"/>
      <c r="O12" s="104"/>
      <c r="P12" s="104"/>
      <c r="Q12" s="104"/>
      <c r="R12" s="104"/>
      <c r="S12" s="104"/>
      <c r="T12" s="104"/>
      <c r="U12" s="104"/>
      <c r="V12" s="104"/>
      <c r="W12" s="104"/>
      <c r="X12" s="104"/>
    </row>
    <row r="13" ht="20.25" customHeight="1" spans="1:24">
      <c r="A13" s="175" t="s">
        <v>202</v>
      </c>
      <c r="B13" s="175" t="s">
        <v>70</v>
      </c>
      <c r="C13" s="175" t="s">
        <v>203</v>
      </c>
      <c r="D13" s="175" t="s">
        <v>204</v>
      </c>
      <c r="E13" s="175" t="s">
        <v>101</v>
      </c>
      <c r="F13" s="175" t="s">
        <v>102</v>
      </c>
      <c r="G13" s="175" t="s">
        <v>211</v>
      </c>
      <c r="H13" s="175" t="s">
        <v>212</v>
      </c>
      <c r="I13" s="104">
        <v>1005960</v>
      </c>
      <c r="J13" s="104">
        <v>1005960</v>
      </c>
      <c r="K13" s="176"/>
      <c r="L13" s="176"/>
      <c r="M13" s="104">
        <v>1005960</v>
      </c>
      <c r="N13" s="176"/>
      <c r="O13" s="104"/>
      <c r="P13" s="104"/>
      <c r="Q13" s="104"/>
      <c r="R13" s="104"/>
      <c r="S13" s="104"/>
      <c r="T13" s="104"/>
      <c r="U13" s="104"/>
      <c r="V13" s="104"/>
      <c r="W13" s="104"/>
      <c r="X13" s="104"/>
    </row>
    <row r="14" ht="20.25" customHeight="1" spans="1:24">
      <c r="A14" s="175" t="s">
        <v>202</v>
      </c>
      <c r="B14" s="175" t="s">
        <v>70</v>
      </c>
      <c r="C14" s="175" t="s">
        <v>213</v>
      </c>
      <c r="D14" s="175" t="s">
        <v>214</v>
      </c>
      <c r="E14" s="175" t="s">
        <v>113</v>
      </c>
      <c r="F14" s="175" t="s">
        <v>114</v>
      </c>
      <c r="G14" s="175" t="s">
        <v>215</v>
      </c>
      <c r="H14" s="175" t="s">
        <v>216</v>
      </c>
      <c r="I14" s="104">
        <v>1789429</v>
      </c>
      <c r="J14" s="104">
        <v>1789429</v>
      </c>
      <c r="K14" s="176"/>
      <c r="L14" s="176"/>
      <c r="M14" s="104">
        <v>1789429</v>
      </c>
      <c r="N14" s="176"/>
      <c r="O14" s="104"/>
      <c r="P14" s="104"/>
      <c r="Q14" s="104"/>
      <c r="R14" s="104"/>
      <c r="S14" s="104"/>
      <c r="T14" s="104"/>
      <c r="U14" s="104"/>
      <c r="V14" s="104"/>
      <c r="W14" s="104"/>
      <c r="X14" s="104"/>
    </row>
    <row r="15" ht="20.25" customHeight="1" spans="1:24">
      <c r="A15" s="175" t="s">
        <v>202</v>
      </c>
      <c r="B15" s="175" t="s">
        <v>70</v>
      </c>
      <c r="C15" s="175" t="s">
        <v>213</v>
      </c>
      <c r="D15" s="175" t="s">
        <v>214</v>
      </c>
      <c r="E15" s="175" t="s">
        <v>115</v>
      </c>
      <c r="F15" s="175" t="s">
        <v>116</v>
      </c>
      <c r="G15" s="175" t="s">
        <v>217</v>
      </c>
      <c r="H15" s="175" t="s">
        <v>218</v>
      </c>
      <c r="I15" s="104">
        <v>100000</v>
      </c>
      <c r="J15" s="104">
        <v>100000</v>
      </c>
      <c r="K15" s="176"/>
      <c r="L15" s="176"/>
      <c r="M15" s="104">
        <v>100000</v>
      </c>
      <c r="N15" s="176"/>
      <c r="O15" s="104"/>
      <c r="P15" s="104"/>
      <c r="Q15" s="104"/>
      <c r="R15" s="104"/>
      <c r="S15" s="104"/>
      <c r="T15" s="104"/>
      <c r="U15" s="104"/>
      <c r="V15" s="104"/>
      <c r="W15" s="104"/>
      <c r="X15" s="104"/>
    </row>
    <row r="16" ht="20.25" customHeight="1" spans="1:24">
      <c r="A16" s="175" t="s">
        <v>202</v>
      </c>
      <c r="B16" s="175" t="s">
        <v>70</v>
      </c>
      <c r="C16" s="175" t="s">
        <v>213</v>
      </c>
      <c r="D16" s="175" t="s">
        <v>214</v>
      </c>
      <c r="E16" s="175" t="s">
        <v>121</v>
      </c>
      <c r="F16" s="175" t="s">
        <v>122</v>
      </c>
      <c r="G16" s="175" t="s">
        <v>219</v>
      </c>
      <c r="H16" s="175" t="s">
        <v>220</v>
      </c>
      <c r="I16" s="104">
        <v>1578845</v>
      </c>
      <c r="J16" s="104">
        <v>1578845</v>
      </c>
      <c r="K16" s="176"/>
      <c r="L16" s="176"/>
      <c r="M16" s="104">
        <v>1578845</v>
      </c>
      <c r="N16" s="176"/>
      <c r="O16" s="104"/>
      <c r="P16" s="104"/>
      <c r="Q16" s="104"/>
      <c r="R16" s="104"/>
      <c r="S16" s="104"/>
      <c r="T16" s="104"/>
      <c r="U16" s="104"/>
      <c r="V16" s="104"/>
      <c r="W16" s="104"/>
      <c r="X16" s="104"/>
    </row>
    <row r="17" ht="20.25" customHeight="1" spans="1:24">
      <c r="A17" s="175" t="s">
        <v>202</v>
      </c>
      <c r="B17" s="175" t="s">
        <v>70</v>
      </c>
      <c r="C17" s="175" t="s">
        <v>213</v>
      </c>
      <c r="D17" s="175" t="s">
        <v>214</v>
      </c>
      <c r="E17" s="175" t="s">
        <v>101</v>
      </c>
      <c r="F17" s="175" t="s">
        <v>102</v>
      </c>
      <c r="G17" s="175" t="s">
        <v>221</v>
      </c>
      <c r="H17" s="175" t="s">
        <v>222</v>
      </c>
      <c r="I17" s="104">
        <v>65252</v>
      </c>
      <c r="J17" s="104">
        <v>65252</v>
      </c>
      <c r="K17" s="176"/>
      <c r="L17" s="176"/>
      <c r="M17" s="104">
        <v>65252</v>
      </c>
      <c r="N17" s="176"/>
      <c r="O17" s="104"/>
      <c r="P17" s="104"/>
      <c r="Q17" s="104"/>
      <c r="R17" s="104"/>
      <c r="S17" s="104"/>
      <c r="T17" s="104"/>
      <c r="U17" s="104"/>
      <c r="V17" s="104"/>
      <c r="W17" s="104"/>
      <c r="X17" s="104"/>
    </row>
    <row r="18" ht="20.25" customHeight="1" spans="1:24">
      <c r="A18" s="175" t="s">
        <v>202</v>
      </c>
      <c r="B18" s="175" t="s">
        <v>70</v>
      </c>
      <c r="C18" s="175" t="s">
        <v>213</v>
      </c>
      <c r="D18" s="175" t="s">
        <v>214</v>
      </c>
      <c r="E18" s="175" t="s">
        <v>123</v>
      </c>
      <c r="F18" s="175" t="s">
        <v>124</v>
      </c>
      <c r="G18" s="175" t="s">
        <v>221</v>
      </c>
      <c r="H18" s="175" t="s">
        <v>222</v>
      </c>
      <c r="I18" s="104">
        <v>18560</v>
      </c>
      <c r="J18" s="104">
        <v>18560</v>
      </c>
      <c r="K18" s="176"/>
      <c r="L18" s="176"/>
      <c r="M18" s="104">
        <v>18560</v>
      </c>
      <c r="N18" s="176"/>
      <c r="O18" s="104"/>
      <c r="P18" s="104"/>
      <c r="Q18" s="104"/>
      <c r="R18" s="104"/>
      <c r="S18" s="104"/>
      <c r="T18" s="104"/>
      <c r="U18" s="104"/>
      <c r="V18" s="104"/>
      <c r="W18" s="104"/>
      <c r="X18" s="104"/>
    </row>
    <row r="19" ht="20.25" customHeight="1" spans="1:24">
      <c r="A19" s="175" t="s">
        <v>202</v>
      </c>
      <c r="B19" s="175" t="s">
        <v>70</v>
      </c>
      <c r="C19" s="175" t="s">
        <v>223</v>
      </c>
      <c r="D19" s="175" t="s">
        <v>130</v>
      </c>
      <c r="E19" s="175" t="s">
        <v>129</v>
      </c>
      <c r="F19" s="175" t="s">
        <v>130</v>
      </c>
      <c r="G19" s="175" t="s">
        <v>224</v>
      </c>
      <c r="H19" s="175" t="s">
        <v>130</v>
      </c>
      <c r="I19" s="104">
        <v>1837536</v>
      </c>
      <c r="J19" s="104">
        <v>1837536</v>
      </c>
      <c r="K19" s="176"/>
      <c r="L19" s="176"/>
      <c r="M19" s="104">
        <v>1837536</v>
      </c>
      <c r="N19" s="176"/>
      <c r="O19" s="104"/>
      <c r="P19" s="104"/>
      <c r="Q19" s="104"/>
      <c r="R19" s="104"/>
      <c r="S19" s="104"/>
      <c r="T19" s="104"/>
      <c r="U19" s="104"/>
      <c r="V19" s="104"/>
      <c r="W19" s="104"/>
      <c r="X19" s="104"/>
    </row>
    <row r="20" ht="20.25" customHeight="1" spans="1:24">
      <c r="A20" s="175" t="s">
        <v>202</v>
      </c>
      <c r="B20" s="175" t="s">
        <v>70</v>
      </c>
      <c r="C20" s="175" t="s">
        <v>225</v>
      </c>
      <c r="D20" s="175" t="s">
        <v>226</v>
      </c>
      <c r="E20" s="175" t="s">
        <v>101</v>
      </c>
      <c r="F20" s="175" t="s">
        <v>102</v>
      </c>
      <c r="G20" s="175" t="s">
        <v>227</v>
      </c>
      <c r="H20" s="175" t="s">
        <v>226</v>
      </c>
      <c r="I20" s="104">
        <v>78780</v>
      </c>
      <c r="J20" s="104">
        <v>78780</v>
      </c>
      <c r="K20" s="176"/>
      <c r="L20" s="176"/>
      <c r="M20" s="104">
        <v>78780</v>
      </c>
      <c r="N20" s="176"/>
      <c r="O20" s="104"/>
      <c r="P20" s="104"/>
      <c r="Q20" s="104"/>
      <c r="R20" s="104"/>
      <c r="S20" s="104"/>
      <c r="T20" s="104"/>
      <c r="U20" s="104"/>
      <c r="V20" s="104"/>
      <c r="W20" s="104"/>
      <c r="X20" s="104"/>
    </row>
    <row r="21" ht="20.25" customHeight="1" spans="1:24">
      <c r="A21" s="175" t="s">
        <v>202</v>
      </c>
      <c r="B21" s="175" t="s">
        <v>70</v>
      </c>
      <c r="C21" s="175" t="s">
        <v>228</v>
      </c>
      <c r="D21" s="175" t="s">
        <v>229</v>
      </c>
      <c r="E21" s="175" t="s">
        <v>101</v>
      </c>
      <c r="F21" s="175" t="s">
        <v>102</v>
      </c>
      <c r="G21" s="175" t="s">
        <v>230</v>
      </c>
      <c r="H21" s="175" t="s">
        <v>231</v>
      </c>
      <c r="I21" s="104">
        <v>10200</v>
      </c>
      <c r="J21" s="104">
        <v>10200</v>
      </c>
      <c r="K21" s="176"/>
      <c r="L21" s="176"/>
      <c r="M21" s="104">
        <v>10200</v>
      </c>
      <c r="N21" s="176"/>
      <c r="O21" s="104"/>
      <c r="P21" s="104"/>
      <c r="Q21" s="104"/>
      <c r="R21" s="104"/>
      <c r="S21" s="104"/>
      <c r="T21" s="104"/>
      <c r="U21" s="104"/>
      <c r="V21" s="104"/>
      <c r="W21" s="104"/>
      <c r="X21" s="104"/>
    </row>
    <row r="22" ht="20.25" customHeight="1" spans="1:24">
      <c r="A22" s="175" t="s">
        <v>202</v>
      </c>
      <c r="B22" s="175" t="s">
        <v>70</v>
      </c>
      <c r="C22" s="175" t="s">
        <v>232</v>
      </c>
      <c r="D22" s="175" t="s">
        <v>233</v>
      </c>
      <c r="E22" s="175" t="s">
        <v>101</v>
      </c>
      <c r="F22" s="175" t="s">
        <v>102</v>
      </c>
      <c r="G22" s="175" t="s">
        <v>234</v>
      </c>
      <c r="H22" s="175" t="s">
        <v>235</v>
      </c>
      <c r="I22" s="104">
        <v>242400</v>
      </c>
      <c r="J22" s="104">
        <v>242400</v>
      </c>
      <c r="K22" s="176"/>
      <c r="L22" s="176"/>
      <c r="M22" s="104">
        <v>242400</v>
      </c>
      <c r="N22" s="176"/>
      <c r="O22" s="104"/>
      <c r="P22" s="104"/>
      <c r="Q22" s="104"/>
      <c r="R22" s="104"/>
      <c r="S22" s="104"/>
      <c r="T22" s="104"/>
      <c r="U22" s="104"/>
      <c r="V22" s="104"/>
      <c r="W22" s="104"/>
      <c r="X22" s="104"/>
    </row>
    <row r="23" ht="20.25" customHeight="1" spans="1:24">
      <c r="A23" s="175" t="s">
        <v>202</v>
      </c>
      <c r="B23" s="175" t="s">
        <v>70</v>
      </c>
      <c r="C23" s="175" t="s">
        <v>232</v>
      </c>
      <c r="D23" s="175" t="s">
        <v>233</v>
      </c>
      <c r="E23" s="175" t="s">
        <v>111</v>
      </c>
      <c r="F23" s="175" t="s">
        <v>112</v>
      </c>
      <c r="G23" s="175" t="s">
        <v>234</v>
      </c>
      <c r="H23" s="175" t="s">
        <v>235</v>
      </c>
      <c r="I23" s="104">
        <v>28200</v>
      </c>
      <c r="J23" s="104">
        <v>28200</v>
      </c>
      <c r="K23" s="176"/>
      <c r="L23" s="176"/>
      <c r="M23" s="104">
        <v>28200</v>
      </c>
      <c r="N23" s="176"/>
      <c r="O23" s="104"/>
      <c r="P23" s="104"/>
      <c r="Q23" s="104"/>
      <c r="R23" s="104"/>
      <c r="S23" s="104"/>
      <c r="T23" s="104"/>
      <c r="U23" s="104"/>
      <c r="V23" s="104"/>
      <c r="W23" s="104"/>
      <c r="X23" s="104"/>
    </row>
    <row r="24" ht="20.25" customHeight="1" spans="1:24">
      <c r="A24" s="175" t="s">
        <v>202</v>
      </c>
      <c r="B24" s="175" t="s">
        <v>70</v>
      </c>
      <c r="C24" s="175" t="s">
        <v>236</v>
      </c>
      <c r="D24" s="175" t="s">
        <v>237</v>
      </c>
      <c r="E24" s="175" t="s">
        <v>111</v>
      </c>
      <c r="F24" s="175" t="s">
        <v>112</v>
      </c>
      <c r="G24" s="175" t="s">
        <v>238</v>
      </c>
      <c r="H24" s="175" t="s">
        <v>239</v>
      </c>
      <c r="I24" s="104">
        <v>958800</v>
      </c>
      <c r="J24" s="104">
        <v>958800</v>
      </c>
      <c r="K24" s="176"/>
      <c r="L24" s="176"/>
      <c r="M24" s="104">
        <v>958800</v>
      </c>
      <c r="N24" s="176"/>
      <c r="O24" s="104"/>
      <c r="P24" s="104"/>
      <c r="Q24" s="104"/>
      <c r="R24" s="104"/>
      <c r="S24" s="104"/>
      <c r="T24" s="104"/>
      <c r="U24" s="104"/>
      <c r="V24" s="104"/>
      <c r="W24" s="104"/>
      <c r="X24" s="104"/>
    </row>
    <row r="25" ht="20.25" customHeight="1" spans="1:24">
      <c r="A25" s="175" t="s">
        <v>202</v>
      </c>
      <c r="B25" s="175" t="s">
        <v>70</v>
      </c>
      <c r="C25" s="175" t="s">
        <v>240</v>
      </c>
      <c r="D25" s="175" t="s">
        <v>241</v>
      </c>
      <c r="E25" s="175" t="s">
        <v>101</v>
      </c>
      <c r="F25" s="175" t="s">
        <v>102</v>
      </c>
      <c r="G25" s="175" t="s">
        <v>209</v>
      </c>
      <c r="H25" s="175" t="s">
        <v>210</v>
      </c>
      <c r="I25" s="104">
        <v>3070400</v>
      </c>
      <c r="J25" s="104">
        <v>3070400</v>
      </c>
      <c r="K25" s="176"/>
      <c r="L25" s="176"/>
      <c r="M25" s="104">
        <v>3070400</v>
      </c>
      <c r="N25" s="176"/>
      <c r="O25" s="104"/>
      <c r="P25" s="104"/>
      <c r="Q25" s="104"/>
      <c r="R25" s="104"/>
      <c r="S25" s="104"/>
      <c r="T25" s="104"/>
      <c r="U25" s="104"/>
      <c r="V25" s="104"/>
      <c r="W25" s="104"/>
      <c r="X25" s="104"/>
    </row>
    <row r="26" ht="20.25" customHeight="1" spans="1:24">
      <c r="A26" s="175" t="s">
        <v>202</v>
      </c>
      <c r="B26" s="175" t="s">
        <v>70</v>
      </c>
      <c r="C26" s="175" t="s">
        <v>240</v>
      </c>
      <c r="D26" s="175" t="s">
        <v>241</v>
      </c>
      <c r="E26" s="175" t="s">
        <v>101</v>
      </c>
      <c r="F26" s="175" t="s">
        <v>102</v>
      </c>
      <c r="G26" s="175" t="s">
        <v>211</v>
      </c>
      <c r="H26" s="175" t="s">
        <v>212</v>
      </c>
      <c r="I26" s="104">
        <v>969600</v>
      </c>
      <c r="J26" s="104">
        <v>969600</v>
      </c>
      <c r="K26" s="176"/>
      <c r="L26" s="176"/>
      <c r="M26" s="104">
        <v>969600</v>
      </c>
      <c r="N26" s="176"/>
      <c r="O26" s="104"/>
      <c r="P26" s="104"/>
      <c r="Q26" s="104"/>
      <c r="R26" s="104"/>
      <c r="S26" s="104"/>
      <c r="T26" s="104"/>
      <c r="U26" s="104"/>
      <c r="V26" s="104"/>
      <c r="W26" s="104"/>
      <c r="X26" s="104"/>
    </row>
    <row r="27" ht="20.25" customHeight="1" spans="1:24">
      <c r="A27" s="175" t="s">
        <v>202</v>
      </c>
      <c r="B27" s="175" t="s">
        <v>70</v>
      </c>
      <c r="C27" s="175" t="s">
        <v>240</v>
      </c>
      <c r="D27" s="175" t="s">
        <v>241</v>
      </c>
      <c r="E27" s="175" t="s">
        <v>101</v>
      </c>
      <c r="F27" s="175" t="s">
        <v>102</v>
      </c>
      <c r="G27" s="175" t="s">
        <v>211</v>
      </c>
      <c r="H27" s="175" t="s">
        <v>212</v>
      </c>
      <c r="I27" s="104">
        <v>848400</v>
      </c>
      <c r="J27" s="104">
        <v>848400</v>
      </c>
      <c r="K27" s="176"/>
      <c r="L27" s="176"/>
      <c r="M27" s="104">
        <v>848400</v>
      </c>
      <c r="N27" s="176"/>
      <c r="O27" s="104"/>
      <c r="P27" s="104"/>
      <c r="Q27" s="104"/>
      <c r="R27" s="104"/>
      <c r="S27" s="104"/>
      <c r="T27" s="104"/>
      <c r="U27" s="104"/>
      <c r="V27" s="104"/>
      <c r="W27" s="104"/>
      <c r="X27" s="104"/>
    </row>
    <row r="28" ht="20.25" customHeight="1" spans="1:24">
      <c r="A28" s="175" t="s">
        <v>202</v>
      </c>
      <c r="B28" s="175" t="s">
        <v>70</v>
      </c>
      <c r="C28" s="175" t="s">
        <v>242</v>
      </c>
      <c r="D28" s="175" t="s">
        <v>243</v>
      </c>
      <c r="E28" s="175" t="s">
        <v>111</v>
      </c>
      <c r="F28" s="175" t="s">
        <v>112</v>
      </c>
      <c r="G28" s="175" t="s">
        <v>234</v>
      </c>
      <c r="H28" s="175" t="s">
        <v>235</v>
      </c>
      <c r="I28" s="104">
        <v>112800</v>
      </c>
      <c r="J28" s="104">
        <v>112800</v>
      </c>
      <c r="K28" s="176"/>
      <c r="L28" s="176"/>
      <c r="M28" s="104">
        <v>112800</v>
      </c>
      <c r="N28" s="176"/>
      <c r="O28" s="104"/>
      <c r="P28" s="104"/>
      <c r="Q28" s="104"/>
      <c r="R28" s="104"/>
      <c r="S28" s="104"/>
      <c r="T28" s="104"/>
      <c r="U28" s="104"/>
      <c r="V28" s="104"/>
      <c r="W28" s="104"/>
      <c r="X28" s="104"/>
    </row>
    <row r="29" ht="20.25" customHeight="1" spans="1:24">
      <c r="A29" s="175" t="s">
        <v>202</v>
      </c>
      <c r="B29" s="175" t="s">
        <v>70</v>
      </c>
      <c r="C29" s="175" t="s">
        <v>244</v>
      </c>
      <c r="D29" s="175" t="s">
        <v>245</v>
      </c>
      <c r="E29" s="175" t="s">
        <v>101</v>
      </c>
      <c r="F29" s="175" t="s">
        <v>102</v>
      </c>
      <c r="G29" s="175" t="s">
        <v>246</v>
      </c>
      <c r="H29" s="175" t="s">
        <v>247</v>
      </c>
      <c r="I29" s="104">
        <v>813661.2</v>
      </c>
      <c r="J29" s="104">
        <v>813661.2</v>
      </c>
      <c r="K29" s="176"/>
      <c r="L29" s="176"/>
      <c r="M29" s="104">
        <v>813661.2</v>
      </c>
      <c r="N29" s="176"/>
      <c r="O29" s="104"/>
      <c r="P29" s="104"/>
      <c r="Q29" s="104"/>
      <c r="R29" s="104"/>
      <c r="S29" s="104"/>
      <c r="T29" s="104"/>
      <c r="U29" s="104"/>
      <c r="V29" s="104"/>
      <c r="W29" s="104"/>
      <c r="X29" s="104"/>
    </row>
    <row r="30" ht="20.25" customHeight="1" spans="1:24">
      <c r="A30" s="175" t="s">
        <v>202</v>
      </c>
      <c r="B30" s="175" t="s">
        <v>70</v>
      </c>
      <c r="C30" s="175" t="s">
        <v>244</v>
      </c>
      <c r="D30" s="175" t="s">
        <v>245</v>
      </c>
      <c r="E30" s="175" t="s">
        <v>101</v>
      </c>
      <c r="F30" s="175" t="s">
        <v>102</v>
      </c>
      <c r="G30" s="175" t="s">
        <v>246</v>
      </c>
      <c r="H30" s="175" t="s">
        <v>247</v>
      </c>
      <c r="I30" s="104">
        <v>2966338.8</v>
      </c>
      <c r="J30" s="104">
        <v>2966338.8</v>
      </c>
      <c r="K30" s="176"/>
      <c r="L30" s="176"/>
      <c r="M30" s="104">
        <v>2966338.8</v>
      </c>
      <c r="N30" s="176"/>
      <c r="O30" s="104"/>
      <c r="P30" s="104"/>
      <c r="Q30" s="104"/>
      <c r="R30" s="104"/>
      <c r="S30" s="104"/>
      <c r="T30" s="104"/>
      <c r="U30" s="104"/>
      <c r="V30" s="104"/>
      <c r="W30" s="104"/>
      <c r="X30" s="104"/>
    </row>
    <row r="31" ht="20.25" customHeight="1" spans="1:24">
      <c r="A31" s="175" t="s">
        <v>202</v>
      </c>
      <c r="B31" s="175" t="s">
        <v>70</v>
      </c>
      <c r="C31" s="175" t="s">
        <v>248</v>
      </c>
      <c r="D31" s="175" t="s">
        <v>249</v>
      </c>
      <c r="E31" s="175" t="s">
        <v>101</v>
      </c>
      <c r="F31" s="175" t="s">
        <v>102</v>
      </c>
      <c r="G31" s="175" t="s">
        <v>234</v>
      </c>
      <c r="H31" s="175" t="s">
        <v>235</v>
      </c>
      <c r="I31" s="104">
        <v>106677</v>
      </c>
      <c r="J31" s="104">
        <v>106677</v>
      </c>
      <c r="K31" s="176"/>
      <c r="L31" s="176"/>
      <c r="M31" s="104">
        <v>106677</v>
      </c>
      <c r="N31" s="176"/>
      <c r="O31" s="104"/>
      <c r="P31" s="104"/>
      <c r="Q31" s="104"/>
      <c r="R31" s="104"/>
      <c r="S31" s="104"/>
      <c r="T31" s="104"/>
      <c r="U31" s="104"/>
      <c r="V31" s="104"/>
      <c r="W31" s="104"/>
      <c r="X31" s="104"/>
    </row>
    <row r="32" ht="17.25" customHeight="1" spans="1:24">
      <c r="A32" s="58" t="s">
        <v>174</v>
      </c>
      <c r="B32" s="59"/>
      <c r="C32" s="177"/>
      <c r="D32" s="177"/>
      <c r="E32" s="177"/>
      <c r="F32" s="177"/>
      <c r="G32" s="177"/>
      <c r="H32" s="178"/>
      <c r="I32" s="104">
        <v>25816934</v>
      </c>
      <c r="J32" s="104">
        <v>25816934</v>
      </c>
      <c r="K32" s="104"/>
      <c r="L32" s="104"/>
      <c r="M32" s="104">
        <v>25816934</v>
      </c>
      <c r="N32" s="104"/>
      <c r="O32" s="104"/>
      <c r="P32" s="104"/>
      <c r="Q32" s="104"/>
      <c r="R32" s="104"/>
      <c r="S32" s="104"/>
      <c r="T32" s="104"/>
      <c r="U32" s="104"/>
      <c r="V32" s="104"/>
      <c r="W32" s="104"/>
      <c r="X32" s="104"/>
    </row>
  </sheetData>
  <mergeCells count="31">
    <mergeCell ref="A2:X2"/>
    <mergeCell ref="A3:H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A1" sqref="A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61"/>
      <c r="E1" s="31"/>
      <c r="F1" s="31"/>
      <c r="G1" s="31"/>
      <c r="H1" s="31"/>
      <c r="U1" s="161"/>
      <c r="W1" s="162" t="s">
        <v>250</v>
      </c>
    </row>
    <row r="2" ht="46.5" customHeight="1" spans="1:23">
      <c r="A2" s="33" t="str">
        <f>"2026"&amp;"年部门项目支出预算表"</f>
        <v>2026年部门项目支出预算表</v>
      </c>
      <c r="B2" s="33"/>
      <c r="C2" s="33"/>
      <c r="D2" s="33"/>
      <c r="E2" s="33"/>
      <c r="F2" s="33"/>
      <c r="G2" s="33"/>
      <c r="H2" s="33"/>
      <c r="I2" s="33"/>
      <c r="J2" s="33"/>
      <c r="K2" s="33"/>
      <c r="L2" s="33"/>
      <c r="M2" s="33"/>
      <c r="N2" s="33"/>
      <c r="O2" s="33"/>
      <c r="P2" s="33"/>
      <c r="Q2" s="33"/>
      <c r="R2" s="33"/>
      <c r="S2" s="33"/>
      <c r="T2" s="33"/>
      <c r="U2" s="33"/>
      <c r="V2" s="33"/>
      <c r="W2" s="33"/>
    </row>
    <row r="3" ht="13.5" customHeight="1" spans="1:23">
      <c r="A3" s="34" t="str">
        <f>"单位名称："&amp;"昆明市五华区莲华小学"</f>
        <v>单位名称：昆明市五华区莲华小学</v>
      </c>
      <c r="B3" s="35"/>
      <c r="C3" s="35"/>
      <c r="D3" s="35"/>
      <c r="E3" s="35"/>
      <c r="F3" s="35"/>
      <c r="G3" s="35"/>
      <c r="H3" s="35"/>
      <c r="I3" s="36"/>
      <c r="J3" s="36"/>
      <c r="K3" s="36"/>
      <c r="L3" s="36"/>
      <c r="M3" s="36"/>
      <c r="N3" s="36"/>
      <c r="O3" s="36"/>
      <c r="P3" s="36"/>
      <c r="Q3" s="36"/>
      <c r="U3" s="161"/>
      <c r="W3" s="133" t="s">
        <v>1</v>
      </c>
    </row>
    <row r="4" ht="21.75" customHeight="1" spans="1:23">
      <c r="A4" s="38" t="s">
        <v>251</v>
      </c>
      <c r="B4" s="39" t="s">
        <v>186</v>
      </c>
      <c r="C4" s="38" t="s">
        <v>187</v>
      </c>
      <c r="D4" s="38" t="s">
        <v>252</v>
      </c>
      <c r="E4" s="39" t="s">
        <v>188</v>
      </c>
      <c r="F4" s="39" t="s">
        <v>189</v>
      </c>
      <c r="G4" s="39" t="s">
        <v>253</v>
      </c>
      <c r="H4" s="39" t="s">
        <v>254</v>
      </c>
      <c r="I4" s="40" t="s">
        <v>55</v>
      </c>
      <c r="J4" s="41" t="s">
        <v>255</v>
      </c>
      <c r="K4" s="42"/>
      <c r="L4" s="42"/>
      <c r="M4" s="43"/>
      <c r="N4" s="41" t="s">
        <v>194</v>
      </c>
      <c r="O4" s="42"/>
      <c r="P4" s="43"/>
      <c r="Q4" s="39" t="s">
        <v>61</v>
      </c>
      <c r="R4" s="41" t="s">
        <v>62</v>
      </c>
      <c r="S4" s="42"/>
      <c r="T4" s="42"/>
      <c r="U4" s="42"/>
      <c r="V4" s="42"/>
      <c r="W4" s="43"/>
    </row>
    <row r="5" ht="21.75" customHeight="1" spans="1:23">
      <c r="A5" s="44"/>
      <c r="B5" s="46"/>
      <c r="C5" s="44"/>
      <c r="D5" s="44"/>
      <c r="E5" s="45"/>
      <c r="F5" s="45"/>
      <c r="G5" s="45"/>
      <c r="H5" s="45"/>
      <c r="I5" s="46"/>
      <c r="J5" s="163" t="s">
        <v>58</v>
      </c>
      <c r="K5" s="164"/>
      <c r="L5" s="39" t="s">
        <v>59</v>
      </c>
      <c r="M5" s="39" t="s">
        <v>60</v>
      </c>
      <c r="N5" s="39" t="s">
        <v>58</v>
      </c>
      <c r="O5" s="39" t="s">
        <v>59</v>
      </c>
      <c r="P5" s="39" t="s">
        <v>60</v>
      </c>
      <c r="Q5" s="45"/>
      <c r="R5" s="39" t="s">
        <v>57</v>
      </c>
      <c r="S5" s="39" t="s">
        <v>64</v>
      </c>
      <c r="T5" s="39" t="s">
        <v>200</v>
      </c>
      <c r="U5" s="39" t="s">
        <v>66</v>
      </c>
      <c r="V5" s="39" t="s">
        <v>67</v>
      </c>
      <c r="W5" s="39" t="s">
        <v>68</v>
      </c>
    </row>
    <row r="6" ht="21" customHeight="1" spans="1:23">
      <c r="A6" s="46"/>
      <c r="B6" s="46"/>
      <c r="C6" s="46"/>
      <c r="D6" s="46"/>
      <c r="E6" s="46"/>
      <c r="F6" s="46"/>
      <c r="G6" s="46"/>
      <c r="H6" s="46"/>
      <c r="I6" s="46"/>
      <c r="J6" s="165" t="s">
        <v>57</v>
      </c>
      <c r="K6" s="166"/>
      <c r="L6" s="46"/>
      <c r="M6" s="46"/>
      <c r="N6" s="46"/>
      <c r="O6" s="46"/>
      <c r="P6" s="46"/>
      <c r="Q6" s="46"/>
      <c r="R6" s="46"/>
      <c r="S6" s="46"/>
      <c r="T6" s="46"/>
      <c r="U6" s="46"/>
      <c r="V6" s="46"/>
      <c r="W6" s="46"/>
    </row>
    <row r="7" ht="39.75" customHeight="1" spans="1:23">
      <c r="A7" s="47"/>
      <c r="B7" s="49"/>
      <c r="C7" s="47"/>
      <c r="D7" s="47"/>
      <c r="E7" s="48"/>
      <c r="F7" s="48"/>
      <c r="G7" s="48"/>
      <c r="H7" s="48"/>
      <c r="I7" s="49"/>
      <c r="J7" s="89" t="s">
        <v>57</v>
      </c>
      <c r="K7" s="89" t="s">
        <v>256</v>
      </c>
      <c r="L7" s="48"/>
      <c r="M7" s="48"/>
      <c r="N7" s="48"/>
      <c r="O7" s="48"/>
      <c r="P7" s="48"/>
      <c r="Q7" s="48"/>
      <c r="R7" s="48"/>
      <c r="S7" s="48"/>
      <c r="T7" s="48"/>
      <c r="U7" s="49"/>
      <c r="V7" s="48"/>
      <c r="W7" s="48"/>
    </row>
    <row r="8" ht="15" customHeight="1" spans="1:23">
      <c r="A8" s="50">
        <v>1</v>
      </c>
      <c r="B8" s="50">
        <v>2</v>
      </c>
      <c r="C8" s="50">
        <v>3</v>
      </c>
      <c r="D8" s="50">
        <v>4</v>
      </c>
      <c r="E8" s="50">
        <v>5</v>
      </c>
      <c r="F8" s="50">
        <v>6</v>
      </c>
      <c r="G8" s="50">
        <v>7</v>
      </c>
      <c r="H8" s="50">
        <v>8</v>
      </c>
      <c r="I8" s="50">
        <v>9</v>
      </c>
      <c r="J8" s="50">
        <v>10</v>
      </c>
      <c r="K8" s="50">
        <v>11</v>
      </c>
      <c r="L8" s="51">
        <v>12</v>
      </c>
      <c r="M8" s="51">
        <v>13</v>
      </c>
      <c r="N8" s="51">
        <v>14</v>
      </c>
      <c r="O8" s="51">
        <v>15</v>
      </c>
      <c r="P8" s="51">
        <v>16</v>
      </c>
      <c r="Q8" s="51">
        <v>17</v>
      </c>
      <c r="R8" s="51">
        <v>18</v>
      </c>
      <c r="S8" s="51">
        <v>19</v>
      </c>
      <c r="T8" s="51">
        <v>20</v>
      </c>
      <c r="U8" s="50">
        <v>21</v>
      </c>
      <c r="V8" s="51">
        <v>22</v>
      </c>
      <c r="W8" s="50">
        <v>23</v>
      </c>
    </row>
    <row r="9" ht="21.75" customHeight="1" spans="1:23">
      <c r="A9" s="91" t="s">
        <v>257</v>
      </c>
      <c r="B9" s="91" t="s">
        <v>258</v>
      </c>
      <c r="C9" s="91" t="s">
        <v>259</v>
      </c>
      <c r="D9" s="91" t="s">
        <v>70</v>
      </c>
      <c r="E9" s="91" t="s">
        <v>101</v>
      </c>
      <c r="F9" s="91" t="s">
        <v>102</v>
      </c>
      <c r="G9" s="91" t="s">
        <v>260</v>
      </c>
      <c r="H9" s="91" t="s">
        <v>261</v>
      </c>
      <c r="I9" s="104">
        <v>10000</v>
      </c>
      <c r="J9" s="104">
        <v>10000</v>
      </c>
      <c r="K9" s="104">
        <v>10000</v>
      </c>
      <c r="L9" s="104"/>
      <c r="M9" s="104"/>
      <c r="N9" s="104"/>
      <c r="O9" s="104"/>
      <c r="P9" s="104"/>
      <c r="Q9" s="104"/>
      <c r="R9" s="104"/>
      <c r="S9" s="104"/>
      <c r="T9" s="104"/>
      <c r="U9" s="104"/>
      <c r="V9" s="104"/>
      <c r="W9" s="104"/>
    </row>
    <row r="10" ht="21.75" customHeight="1" spans="1:23">
      <c r="A10" s="91" t="s">
        <v>262</v>
      </c>
      <c r="B10" s="91" t="s">
        <v>263</v>
      </c>
      <c r="C10" s="91" t="s">
        <v>264</v>
      </c>
      <c r="D10" s="91" t="s">
        <v>70</v>
      </c>
      <c r="E10" s="91" t="s">
        <v>101</v>
      </c>
      <c r="F10" s="91" t="s">
        <v>102</v>
      </c>
      <c r="G10" s="91" t="s">
        <v>230</v>
      </c>
      <c r="H10" s="91" t="s">
        <v>231</v>
      </c>
      <c r="I10" s="104">
        <v>102113.28</v>
      </c>
      <c r="J10" s="104">
        <v>102113.28</v>
      </c>
      <c r="K10" s="104">
        <v>102113.28</v>
      </c>
      <c r="L10" s="104"/>
      <c r="M10" s="104"/>
      <c r="N10" s="104"/>
      <c r="O10" s="104"/>
      <c r="P10" s="104"/>
      <c r="Q10" s="104"/>
      <c r="R10" s="104"/>
      <c r="S10" s="104"/>
      <c r="T10" s="104"/>
      <c r="U10" s="104"/>
      <c r="V10" s="104"/>
      <c r="W10" s="104"/>
    </row>
    <row r="11" ht="21.75" customHeight="1" spans="1:23">
      <c r="A11" s="91" t="s">
        <v>262</v>
      </c>
      <c r="B11" s="91" t="s">
        <v>263</v>
      </c>
      <c r="C11" s="91" t="s">
        <v>264</v>
      </c>
      <c r="D11" s="91" t="s">
        <v>70</v>
      </c>
      <c r="E11" s="91" t="s">
        <v>101</v>
      </c>
      <c r="F11" s="91" t="s">
        <v>102</v>
      </c>
      <c r="G11" s="91" t="s">
        <v>265</v>
      </c>
      <c r="H11" s="91" t="s">
        <v>266</v>
      </c>
      <c r="I11" s="104">
        <v>82944</v>
      </c>
      <c r="J11" s="104">
        <v>82944</v>
      </c>
      <c r="K11" s="104">
        <v>82944</v>
      </c>
      <c r="L11" s="104"/>
      <c r="M11" s="104"/>
      <c r="N11" s="104"/>
      <c r="O11" s="104"/>
      <c r="P11" s="104"/>
      <c r="Q11" s="104"/>
      <c r="R11" s="104"/>
      <c r="S11" s="104"/>
      <c r="T11" s="104"/>
      <c r="U11" s="104"/>
      <c r="V11" s="104"/>
      <c r="W11" s="104"/>
    </row>
    <row r="12" ht="21.75" customHeight="1" spans="1:23">
      <c r="A12" s="91" t="s">
        <v>262</v>
      </c>
      <c r="B12" s="91" t="s">
        <v>263</v>
      </c>
      <c r="C12" s="91" t="s">
        <v>264</v>
      </c>
      <c r="D12" s="91" t="s">
        <v>70</v>
      </c>
      <c r="E12" s="91" t="s">
        <v>101</v>
      </c>
      <c r="F12" s="91" t="s">
        <v>102</v>
      </c>
      <c r="G12" s="91" t="s">
        <v>267</v>
      </c>
      <c r="H12" s="91" t="s">
        <v>268</v>
      </c>
      <c r="I12" s="104">
        <v>82944</v>
      </c>
      <c r="J12" s="104">
        <v>82944</v>
      </c>
      <c r="K12" s="104">
        <v>82944</v>
      </c>
      <c r="L12" s="104"/>
      <c r="M12" s="104"/>
      <c r="N12" s="104"/>
      <c r="O12" s="104"/>
      <c r="P12" s="104"/>
      <c r="Q12" s="104"/>
      <c r="R12" s="104"/>
      <c r="S12" s="104"/>
      <c r="T12" s="104"/>
      <c r="U12" s="104"/>
      <c r="V12" s="104"/>
      <c r="W12" s="104"/>
    </row>
    <row r="13" ht="21.75" customHeight="1" spans="1:23">
      <c r="A13" s="91" t="s">
        <v>262</v>
      </c>
      <c r="B13" s="91" t="s">
        <v>263</v>
      </c>
      <c r="C13" s="91" t="s">
        <v>264</v>
      </c>
      <c r="D13" s="91" t="s">
        <v>70</v>
      </c>
      <c r="E13" s="91" t="s">
        <v>101</v>
      </c>
      <c r="F13" s="91" t="s">
        <v>102</v>
      </c>
      <c r="G13" s="91" t="s">
        <v>269</v>
      </c>
      <c r="H13" s="91" t="s">
        <v>270</v>
      </c>
      <c r="I13" s="104">
        <v>27648</v>
      </c>
      <c r="J13" s="104">
        <v>27648</v>
      </c>
      <c r="K13" s="104">
        <v>27648</v>
      </c>
      <c r="L13" s="104"/>
      <c r="M13" s="104"/>
      <c r="N13" s="104"/>
      <c r="O13" s="104"/>
      <c r="P13" s="104"/>
      <c r="Q13" s="104"/>
      <c r="R13" s="104"/>
      <c r="S13" s="104"/>
      <c r="T13" s="104"/>
      <c r="U13" s="104"/>
      <c r="V13" s="104"/>
      <c r="W13" s="104"/>
    </row>
    <row r="14" ht="21.75" customHeight="1" spans="1:23">
      <c r="A14" s="91" t="s">
        <v>262</v>
      </c>
      <c r="B14" s="91" t="s">
        <v>271</v>
      </c>
      <c r="C14" s="91" t="s">
        <v>272</v>
      </c>
      <c r="D14" s="91" t="s">
        <v>70</v>
      </c>
      <c r="E14" s="91" t="s">
        <v>105</v>
      </c>
      <c r="F14" s="91" t="s">
        <v>106</v>
      </c>
      <c r="G14" s="91" t="s">
        <v>230</v>
      </c>
      <c r="H14" s="91" t="s">
        <v>231</v>
      </c>
      <c r="I14" s="104">
        <v>2688</v>
      </c>
      <c r="J14" s="104">
        <v>2688</v>
      </c>
      <c r="K14" s="104">
        <v>2688</v>
      </c>
      <c r="L14" s="104"/>
      <c r="M14" s="104"/>
      <c r="N14" s="104"/>
      <c r="O14" s="104"/>
      <c r="P14" s="104"/>
      <c r="Q14" s="104"/>
      <c r="R14" s="104"/>
      <c r="S14" s="104"/>
      <c r="T14" s="104"/>
      <c r="U14" s="104"/>
      <c r="V14" s="104"/>
      <c r="W14" s="104"/>
    </row>
    <row r="15" ht="21.75" customHeight="1" spans="1:23">
      <c r="A15" s="91" t="s">
        <v>273</v>
      </c>
      <c r="B15" s="91" t="s">
        <v>274</v>
      </c>
      <c r="C15" s="91" t="s">
        <v>275</v>
      </c>
      <c r="D15" s="91" t="s">
        <v>70</v>
      </c>
      <c r="E15" s="91" t="s">
        <v>134</v>
      </c>
      <c r="F15" s="91" t="s">
        <v>135</v>
      </c>
      <c r="G15" s="91" t="s">
        <v>230</v>
      </c>
      <c r="H15" s="91" t="s">
        <v>231</v>
      </c>
      <c r="I15" s="104">
        <v>50000</v>
      </c>
      <c r="J15" s="104"/>
      <c r="K15" s="104"/>
      <c r="L15" s="104"/>
      <c r="M15" s="104"/>
      <c r="N15" s="104"/>
      <c r="O15" s="104">
        <v>50000</v>
      </c>
      <c r="P15" s="104"/>
      <c r="Q15" s="104"/>
      <c r="R15" s="104"/>
      <c r="S15" s="104"/>
      <c r="T15" s="104"/>
      <c r="U15" s="104"/>
      <c r="V15" s="104"/>
      <c r="W15" s="104"/>
    </row>
    <row r="16" ht="21.75" customHeight="1" spans="1:23">
      <c r="A16" s="91" t="s">
        <v>273</v>
      </c>
      <c r="B16" s="91" t="s">
        <v>276</v>
      </c>
      <c r="C16" s="91" t="s">
        <v>277</v>
      </c>
      <c r="D16" s="91" t="s">
        <v>70</v>
      </c>
      <c r="E16" s="91" t="s">
        <v>101</v>
      </c>
      <c r="F16" s="91" t="s">
        <v>102</v>
      </c>
      <c r="G16" s="91" t="s">
        <v>278</v>
      </c>
      <c r="H16" s="91" t="s">
        <v>279</v>
      </c>
      <c r="I16" s="104">
        <v>2568800</v>
      </c>
      <c r="J16" s="104"/>
      <c r="K16" s="104"/>
      <c r="L16" s="104"/>
      <c r="M16" s="104"/>
      <c r="N16" s="104"/>
      <c r="O16" s="104"/>
      <c r="P16" s="104"/>
      <c r="Q16" s="104"/>
      <c r="R16" s="104">
        <v>2568800</v>
      </c>
      <c r="S16" s="104"/>
      <c r="T16" s="104"/>
      <c r="U16" s="104"/>
      <c r="V16" s="104"/>
      <c r="W16" s="104">
        <v>2568800</v>
      </c>
    </row>
    <row r="17" ht="18.75" customHeight="1" spans="1:23">
      <c r="A17" s="58" t="s">
        <v>174</v>
      </c>
      <c r="B17" s="59"/>
      <c r="C17" s="59"/>
      <c r="D17" s="59"/>
      <c r="E17" s="59"/>
      <c r="F17" s="59"/>
      <c r="G17" s="59"/>
      <c r="H17" s="60"/>
      <c r="I17" s="104">
        <v>2927137.28</v>
      </c>
      <c r="J17" s="104">
        <v>308337.28</v>
      </c>
      <c r="K17" s="104">
        <v>308337.28</v>
      </c>
      <c r="L17" s="104"/>
      <c r="M17" s="104"/>
      <c r="N17" s="104"/>
      <c r="O17" s="104">
        <v>50000</v>
      </c>
      <c r="P17" s="104"/>
      <c r="Q17" s="104"/>
      <c r="R17" s="104">
        <v>2568800</v>
      </c>
      <c r="S17" s="104"/>
      <c r="T17" s="104"/>
      <c r="U17" s="104"/>
      <c r="V17" s="104"/>
      <c r="W17" s="104">
        <v>2568800</v>
      </c>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8"/>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32" t="s">
        <v>280</v>
      </c>
    </row>
    <row r="2" ht="39.75" customHeight="1" spans="1:10">
      <c r="A2" s="87" t="str">
        <f>"2026"&amp;"年部门项目支出绩效目标表"</f>
        <v>2026年部门项目支出绩效目标表</v>
      </c>
      <c r="B2" s="33"/>
      <c r="C2" s="33"/>
      <c r="D2" s="33"/>
      <c r="E2" s="33"/>
      <c r="F2" s="88"/>
      <c r="G2" s="33"/>
      <c r="H2" s="88"/>
      <c r="I2" s="88"/>
      <c r="J2" s="33"/>
    </row>
    <row r="3" ht="17.25" customHeight="1" spans="1:10">
      <c r="A3" s="34" t="str">
        <f>"单位名称："&amp;"昆明市五华区莲华小学"</f>
        <v>单位名称：昆明市五华区莲华小学</v>
      </c>
    </row>
    <row r="4" ht="44.25" customHeight="1" spans="1:10">
      <c r="A4" s="89" t="s">
        <v>187</v>
      </c>
      <c r="B4" s="89" t="s">
        <v>281</v>
      </c>
      <c r="C4" s="89" t="s">
        <v>282</v>
      </c>
      <c r="D4" s="89" t="s">
        <v>283</v>
      </c>
      <c r="E4" s="89" t="s">
        <v>284</v>
      </c>
      <c r="F4" s="90" t="s">
        <v>285</v>
      </c>
      <c r="G4" s="89" t="s">
        <v>286</v>
      </c>
      <c r="H4" s="90" t="s">
        <v>287</v>
      </c>
      <c r="I4" s="90" t="s">
        <v>288</v>
      </c>
      <c r="J4" s="89" t="s">
        <v>289</v>
      </c>
    </row>
    <row r="5" ht="18.75" customHeight="1" spans="1:10">
      <c r="A5" s="159">
        <v>1</v>
      </c>
      <c r="B5" s="159">
        <v>2</v>
      </c>
      <c r="C5" s="159">
        <v>3</v>
      </c>
      <c r="D5" s="159">
        <v>4</v>
      </c>
      <c r="E5" s="159">
        <v>5</v>
      </c>
      <c r="F5" s="51">
        <v>6</v>
      </c>
      <c r="G5" s="159">
        <v>7</v>
      </c>
      <c r="H5" s="51">
        <v>8</v>
      </c>
      <c r="I5" s="51">
        <v>9</v>
      </c>
      <c r="J5" s="159">
        <v>10</v>
      </c>
    </row>
    <row r="6" ht="42" customHeight="1" spans="1:10">
      <c r="A6" s="52" t="s">
        <v>70</v>
      </c>
      <c r="B6" s="91"/>
      <c r="C6" s="91"/>
      <c r="D6" s="91"/>
      <c r="E6" s="78"/>
      <c r="F6" s="92"/>
      <c r="G6" s="78"/>
      <c r="H6" s="92"/>
      <c r="I6" s="92"/>
      <c r="J6" s="78"/>
    </row>
    <row r="7" ht="42" customHeight="1" spans="1:10">
      <c r="A7" s="160" t="s">
        <v>277</v>
      </c>
      <c r="B7" s="53" t="s">
        <v>290</v>
      </c>
      <c r="C7" s="53" t="s">
        <v>291</v>
      </c>
      <c r="D7" s="53" t="s">
        <v>292</v>
      </c>
      <c r="E7" s="52" t="s">
        <v>293</v>
      </c>
      <c r="F7" s="53" t="s">
        <v>294</v>
      </c>
      <c r="G7" s="52" t="s">
        <v>295</v>
      </c>
      <c r="H7" s="53" t="s">
        <v>296</v>
      </c>
      <c r="I7" s="53" t="s">
        <v>297</v>
      </c>
      <c r="J7" s="52" t="s">
        <v>298</v>
      </c>
    </row>
    <row r="8" ht="42" customHeight="1" spans="1:10">
      <c r="A8" s="160" t="s">
        <v>277</v>
      </c>
      <c r="B8" s="53" t="s">
        <v>290</v>
      </c>
      <c r="C8" s="53" t="s">
        <v>291</v>
      </c>
      <c r="D8" s="53" t="s">
        <v>292</v>
      </c>
      <c r="E8" s="52" t="s">
        <v>299</v>
      </c>
      <c r="F8" s="53" t="s">
        <v>300</v>
      </c>
      <c r="G8" s="52" t="s">
        <v>301</v>
      </c>
      <c r="H8" s="53" t="s">
        <v>302</v>
      </c>
      <c r="I8" s="53" t="s">
        <v>297</v>
      </c>
      <c r="J8" s="52" t="s">
        <v>303</v>
      </c>
    </row>
    <row r="9" ht="42" customHeight="1" spans="1:10">
      <c r="A9" s="160" t="s">
        <v>277</v>
      </c>
      <c r="B9" s="53" t="s">
        <v>290</v>
      </c>
      <c r="C9" s="53" t="s">
        <v>291</v>
      </c>
      <c r="D9" s="53" t="s">
        <v>304</v>
      </c>
      <c r="E9" s="52" t="s">
        <v>305</v>
      </c>
      <c r="F9" s="53" t="s">
        <v>294</v>
      </c>
      <c r="G9" s="52" t="s">
        <v>306</v>
      </c>
      <c r="H9" s="53" t="s">
        <v>307</v>
      </c>
      <c r="I9" s="53" t="s">
        <v>297</v>
      </c>
      <c r="J9" s="52" t="s">
        <v>308</v>
      </c>
    </row>
    <row r="10" ht="42" customHeight="1" spans="1:10">
      <c r="A10" s="160" t="s">
        <v>277</v>
      </c>
      <c r="B10" s="53" t="s">
        <v>290</v>
      </c>
      <c r="C10" s="53" t="s">
        <v>291</v>
      </c>
      <c r="D10" s="53" t="s">
        <v>304</v>
      </c>
      <c r="E10" s="52" t="s">
        <v>309</v>
      </c>
      <c r="F10" s="53" t="s">
        <v>300</v>
      </c>
      <c r="G10" s="52" t="s">
        <v>310</v>
      </c>
      <c r="H10" s="53" t="s">
        <v>311</v>
      </c>
      <c r="I10" s="53" t="s">
        <v>297</v>
      </c>
      <c r="J10" s="52" t="s">
        <v>312</v>
      </c>
    </row>
    <row r="11" ht="42" customHeight="1" spans="1:10">
      <c r="A11" s="160" t="s">
        <v>277</v>
      </c>
      <c r="B11" s="53" t="s">
        <v>290</v>
      </c>
      <c r="C11" s="53" t="s">
        <v>291</v>
      </c>
      <c r="D11" s="53" t="s">
        <v>304</v>
      </c>
      <c r="E11" s="52" t="s">
        <v>313</v>
      </c>
      <c r="F11" s="53" t="s">
        <v>294</v>
      </c>
      <c r="G11" s="52" t="s">
        <v>310</v>
      </c>
      <c r="H11" s="53" t="s">
        <v>311</v>
      </c>
      <c r="I11" s="53" t="s">
        <v>297</v>
      </c>
      <c r="J11" s="52" t="s">
        <v>314</v>
      </c>
    </row>
    <row r="12" ht="42" customHeight="1" spans="1:10">
      <c r="A12" s="160" t="s">
        <v>277</v>
      </c>
      <c r="B12" s="53" t="s">
        <v>290</v>
      </c>
      <c r="C12" s="53" t="s">
        <v>291</v>
      </c>
      <c r="D12" s="53" t="s">
        <v>315</v>
      </c>
      <c r="E12" s="52" t="s">
        <v>316</v>
      </c>
      <c r="F12" s="53" t="s">
        <v>294</v>
      </c>
      <c r="G12" s="52" t="s">
        <v>310</v>
      </c>
      <c r="H12" s="53" t="s">
        <v>311</v>
      </c>
      <c r="I12" s="53" t="s">
        <v>297</v>
      </c>
      <c r="J12" s="52" t="s">
        <v>317</v>
      </c>
    </row>
    <row r="13" ht="42" customHeight="1" spans="1:10">
      <c r="A13" s="160" t="s">
        <v>277</v>
      </c>
      <c r="B13" s="53" t="s">
        <v>290</v>
      </c>
      <c r="C13" s="53" t="s">
        <v>318</v>
      </c>
      <c r="D13" s="53" t="s">
        <v>319</v>
      </c>
      <c r="E13" s="52" t="s">
        <v>320</v>
      </c>
      <c r="F13" s="53" t="s">
        <v>300</v>
      </c>
      <c r="G13" s="52" t="s">
        <v>321</v>
      </c>
      <c r="H13" s="53" t="s">
        <v>311</v>
      </c>
      <c r="I13" s="53" t="s">
        <v>297</v>
      </c>
      <c r="J13" s="52" t="s">
        <v>322</v>
      </c>
    </row>
    <row r="14" ht="42" customHeight="1" spans="1:10">
      <c r="A14" s="160" t="s">
        <v>277</v>
      </c>
      <c r="B14" s="53" t="s">
        <v>290</v>
      </c>
      <c r="C14" s="53" t="s">
        <v>318</v>
      </c>
      <c r="D14" s="53" t="s">
        <v>319</v>
      </c>
      <c r="E14" s="52" t="s">
        <v>323</v>
      </c>
      <c r="F14" s="53" t="s">
        <v>300</v>
      </c>
      <c r="G14" s="52" t="s">
        <v>324</v>
      </c>
      <c r="H14" s="53" t="s">
        <v>311</v>
      </c>
      <c r="I14" s="53" t="s">
        <v>297</v>
      </c>
      <c r="J14" s="52" t="s">
        <v>325</v>
      </c>
    </row>
    <row r="15" ht="42" customHeight="1" spans="1:10">
      <c r="A15" s="160" t="s">
        <v>277</v>
      </c>
      <c r="B15" s="53" t="s">
        <v>290</v>
      </c>
      <c r="C15" s="53" t="s">
        <v>318</v>
      </c>
      <c r="D15" s="53" t="s">
        <v>326</v>
      </c>
      <c r="E15" s="52" t="s">
        <v>327</v>
      </c>
      <c r="F15" s="53" t="s">
        <v>294</v>
      </c>
      <c r="G15" s="52" t="s">
        <v>328</v>
      </c>
      <c r="H15" s="53" t="s">
        <v>329</v>
      </c>
      <c r="I15" s="53" t="s">
        <v>297</v>
      </c>
      <c r="J15" s="52" t="s">
        <v>327</v>
      </c>
    </row>
    <row r="16" ht="42" customHeight="1" spans="1:10">
      <c r="A16" s="160" t="s">
        <v>277</v>
      </c>
      <c r="B16" s="53" t="s">
        <v>290</v>
      </c>
      <c r="C16" s="53" t="s">
        <v>318</v>
      </c>
      <c r="D16" s="53" t="s">
        <v>326</v>
      </c>
      <c r="E16" s="52" t="s">
        <v>330</v>
      </c>
      <c r="F16" s="53" t="s">
        <v>300</v>
      </c>
      <c r="G16" s="52" t="s">
        <v>321</v>
      </c>
      <c r="H16" s="53" t="s">
        <v>311</v>
      </c>
      <c r="I16" s="53" t="s">
        <v>297</v>
      </c>
      <c r="J16" s="52" t="s">
        <v>331</v>
      </c>
    </row>
    <row r="17" ht="42" customHeight="1" spans="1:10">
      <c r="A17" s="160" t="s">
        <v>277</v>
      </c>
      <c r="B17" s="53" t="s">
        <v>290</v>
      </c>
      <c r="C17" s="53" t="s">
        <v>332</v>
      </c>
      <c r="D17" s="53" t="s">
        <v>333</v>
      </c>
      <c r="E17" s="52" t="s">
        <v>334</v>
      </c>
      <c r="F17" s="53" t="s">
        <v>300</v>
      </c>
      <c r="G17" s="52" t="s">
        <v>335</v>
      </c>
      <c r="H17" s="53" t="s">
        <v>311</v>
      </c>
      <c r="I17" s="53" t="s">
        <v>336</v>
      </c>
      <c r="J17" s="52" t="s">
        <v>334</v>
      </c>
    </row>
    <row r="18" ht="42" customHeight="1" spans="1:10">
      <c r="A18" s="160" t="s">
        <v>277</v>
      </c>
      <c r="B18" s="53" t="s">
        <v>290</v>
      </c>
      <c r="C18" s="53" t="s">
        <v>337</v>
      </c>
      <c r="D18" s="53" t="s">
        <v>338</v>
      </c>
      <c r="E18" s="52" t="s">
        <v>339</v>
      </c>
      <c r="F18" s="53" t="s">
        <v>340</v>
      </c>
      <c r="G18" s="52" t="s">
        <v>310</v>
      </c>
      <c r="H18" s="53" t="s">
        <v>311</v>
      </c>
      <c r="I18" s="53" t="s">
        <v>297</v>
      </c>
      <c r="J18" s="52" t="s">
        <v>341</v>
      </c>
    </row>
    <row r="19" ht="42" customHeight="1" spans="1:10">
      <c r="A19" s="160" t="s">
        <v>259</v>
      </c>
      <c r="B19" s="53" t="s">
        <v>342</v>
      </c>
      <c r="C19" s="53" t="s">
        <v>291</v>
      </c>
      <c r="D19" s="53" t="s">
        <v>315</v>
      </c>
      <c r="E19" s="52" t="s">
        <v>343</v>
      </c>
      <c r="F19" s="53" t="s">
        <v>294</v>
      </c>
      <c r="G19" s="52" t="s">
        <v>344</v>
      </c>
      <c r="H19" s="53" t="s">
        <v>345</v>
      </c>
      <c r="I19" s="53" t="s">
        <v>297</v>
      </c>
      <c r="J19" s="52" t="s">
        <v>343</v>
      </c>
    </row>
    <row r="20" ht="42" customHeight="1" spans="1:10">
      <c r="A20" s="160" t="s">
        <v>259</v>
      </c>
      <c r="B20" s="53" t="s">
        <v>342</v>
      </c>
      <c r="C20" s="53" t="s">
        <v>318</v>
      </c>
      <c r="D20" s="53" t="s">
        <v>319</v>
      </c>
      <c r="E20" s="52" t="s">
        <v>346</v>
      </c>
      <c r="F20" s="53" t="s">
        <v>294</v>
      </c>
      <c r="G20" s="52" t="s">
        <v>310</v>
      </c>
      <c r="H20" s="53" t="s">
        <v>311</v>
      </c>
      <c r="I20" s="53" t="s">
        <v>297</v>
      </c>
      <c r="J20" s="52" t="s">
        <v>346</v>
      </c>
    </row>
    <row r="21" ht="42" customHeight="1" spans="1:10">
      <c r="A21" s="160" t="s">
        <v>259</v>
      </c>
      <c r="B21" s="53" t="s">
        <v>342</v>
      </c>
      <c r="C21" s="53" t="s">
        <v>332</v>
      </c>
      <c r="D21" s="53" t="s">
        <v>333</v>
      </c>
      <c r="E21" s="52" t="s">
        <v>333</v>
      </c>
      <c r="F21" s="53" t="s">
        <v>300</v>
      </c>
      <c r="G21" s="52" t="s">
        <v>347</v>
      </c>
      <c r="H21" s="53" t="s">
        <v>311</v>
      </c>
      <c r="I21" s="53" t="s">
        <v>297</v>
      </c>
      <c r="J21" s="52" t="s">
        <v>333</v>
      </c>
    </row>
    <row r="22" ht="42" customHeight="1" spans="1:10">
      <c r="A22" s="160" t="s">
        <v>264</v>
      </c>
      <c r="B22" s="53" t="s">
        <v>348</v>
      </c>
      <c r="C22" s="53" t="s">
        <v>291</v>
      </c>
      <c r="D22" s="53" t="s">
        <v>292</v>
      </c>
      <c r="E22" s="52" t="s">
        <v>349</v>
      </c>
      <c r="F22" s="53" t="s">
        <v>294</v>
      </c>
      <c r="G22" s="52" t="s">
        <v>86</v>
      </c>
      <c r="H22" s="53" t="s">
        <v>350</v>
      </c>
      <c r="I22" s="53" t="s">
        <v>297</v>
      </c>
      <c r="J22" s="52" t="s">
        <v>351</v>
      </c>
    </row>
    <row r="23" ht="42" customHeight="1" spans="1:10">
      <c r="A23" s="160" t="s">
        <v>264</v>
      </c>
      <c r="B23" s="53" t="s">
        <v>348</v>
      </c>
      <c r="C23" s="53" t="s">
        <v>291</v>
      </c>
      <c r="D23" s="53" t="s">
        <v>292</v>
      </c>
      <c r="E23" s="52" t="s">
        <v>352</v>
      </c>
      <c r="F23" s="53" t="s">
        <v>300</v>
      </c>
      <c r="G23" s="52" t="s">
        <v>353</v>
      </c>
      <c r="H23" s="53" t="s">
        <v>354</v>
      </c>
      <c r="I23" s="53" t="s">
        <v>297</v>
      </c>
      <c r="J23" s="52" t="s">
        <v>355</v>
      </c>
    </row>
    <row r="24" ht="42" customHeight="1" spans="1:10">
      <c r="A24" s="160" t="s">
        <v>264</v>
      </c>
      <c r="B24" s="53" t="s">
        <v>348</v>
      </c>
      <c r="C24" s="53" t="s">
        <v>291</v>
      </c>
      <c r="D24" s="53" t="s">
        <v>292</v>
      </c>
      <c r="E24" s="52" t="s">
        <v>356</v>
      </c>
      <c r="F24" s="53" t="s">
        <v>300</v>
      </c>
      <c r="G24" s="52" t="s">
        <v>335</v>
      </c>
      <c r="H24" s="53" t="s">
        <v>311</v>
      </c>
      <c r="I24" s="53" t="s">
        <v>297</v>
      </c>
      <c r="J24" s="52" t="s">
        <v>357</v>
      </c>
    </row>
    <row r="25" ht="42" customHeight="1" spans="1:10">
      <c r="A25" s="160" t="s">
        <v>264</v>
      </c>
      <c r="B25" s="53" t="s">
        <v>348</v>
      </c>
      <c r="C25" s="53" t="s">
        <v>291</v>
      </c>
      <c r="D25" s="53" t="s">
        <v>304</v>
      </c>
      <c r="E25" s="52" t="s">
        <v>358</v>
      </c>
      <c r="F25" s="53" t="s">
        <v>294</v>
      </c>
      <c r="G25" s="52" t="s">
        <v>310</v>
      </c>
      <c r="H25" s="53" t="s">
        <v>311</v>
      </c>
      <c r="I25" s="53" t="s">
        <v>297</v>
      </c>
      <c r="J25" s="52" t="s">
        <v>359</v>
      </c>
    </row>
    <row r="26" ht="42" customHeight="1" spans="1:10">
      <c r="A26" s="160" t="s">
        <v>264</v>
      </c>
      <c r="B26" s="53" t="s">
        <v>348</v>
      </c>
      <c r="C26" s="53" t="s">
        <v>291</v>
      </c>
      <c r="D26" s="53" t="s">
        <v>304</v>
      </c>
      <c r="E26" s="52" t="s">
        <v>360</v>
      </c>
      <c r="F26" s="53" t="s">
        <v>294</v>
      </c>
      <c r="G26" s="52" t="s">
        <v>335</v>
      </c>
      <c r="H26" s="53" t="s">
        <v>311</v>
      </c>
      <c r="I26" s="53" t="s">
        <v>297</v>
      </c>
      <c r="J26" s="52" t="s">
        <v>361</v>
      </c>
    </row>
    <row r="27" ht="42" customHeight="1" spans="1:10">
      <c r="A27" s="160" t="s">
        <v>264</v>
      </c>
      <c r="B27" s="53" t="s">
        <v>348</v>
      </c>
      <c r="C27" s="53" t="s">
        <v>291</v>
      </c>
      <c r="D27" s="53" t="s">
        <v>304</v>
      </c>
      <c r="E27" s="52" t="s">
        <v>362</v>
      </c>
      <c r="F27" s="53" t="s">
        <v>300</v>
      </c>
      <c r="G27" s="52" t="s">
        <v>363</v>
      </c>
      <c r="H27" s="53" t="s">
        <v>311</v>
      </c>
      <c r="I27" s="53" t="s">
        <v>297</v>
      </c>
      <c r="J27" s="52" t="s">
        <v>364</v>
      </c>
    </row>
    <row r="28" ht="42" customHeight="1" spans="1:10">
      <c r="A28" s="160" t="s">
        <v>264</v>
      </c>
      <c r="B28" s="53" t="s">
        <v>348</v>
      </c>
      <c r="C28" s="53" t="s">
        <v>291</v>
      </c>
      <c r="D28" s="53" t="s">
        <v>315</v>
      </c>
      <c r="E28" s="52" t="s">
        <v>365</v>
      </c>
      <c r="F28" s="53" t="s">
        <v>294</v>
      </c>
      <c r="G28" s="52" t="s">
        <v>310</v>
      </c>
      <c r="H28" s="53" t="s">
        <v>311</v>
      </c>
      <c r="I28" s="53" t="s">
        <v>297</v>
      </c>
      <c r="J28" s="52" t="s">
        <v>366</v>
      </c>
    </row>
    <row r="29" ht="42" customHeight="1" spans="1:10">
      <c r="A29" s="160" t="s">
        <v>264</v>
      </c>
      <c r="B29" s="53" t="s">
        <v>348</v>
      </c>
      <c r="C29" s="53" t="s">
        <v>291</v>
      </c>
      <c r="D29" s="53" t="s">
        <v>315</v>
      </c>
      <c r="E29" s="52" t="s">
        <v>367</v>
      </c>
      <c r="F29" s="53" t="s">
        <v>300</v>
      </c>
      <c r="G29" s="52" t="s">
        <v>335</v>
      </c>
      <c r="H29" s="53" t="s">
        <v>311</v>
      </c>
      <c r="I29" s="53" t="s">
        <v>297</v>
      </c>
      <c r="J29" s="52" t="s">
        <v>368</v>
      </c>
    </row>
    <row r="30" ht="42" customHeight="1" spans="1:10">
      <c r="A30" s="160" t="s">
        <v>264</v>
      </c>
      <c r="B30" s="53" t="s">
        <v>348</v>
      </c>
      <c r="C30" s="53" t="s">
        <v>291</v>
      </c>
      <c r="D30" s="53" t="s">
        <v>315</v>
      </c>
      <c r="E30" s="52" t="s">
        <v>369</v>
      </c>
      <c r="F30" s="53" t="s">
        <v>300</v>
      </c>
      <c r="G30" s="52" t="s">
        <v>335</v>
      </c>
      <c r="H30" s="53" t="s">
        <v>311</v>
      </c>
      <c r="I30" s="53" t="s">
        <v>297</v>
      </c>
      <c r="J30" s="52" t="s">
        <v>370</v>
      </c>
    </row>
    <row r="31" ht="42" customHeight="1" spans="1:10">
      <c r="A31" s="160" t="s">
        <v>264</v>
      </c>
      <c r="B31" s="53" t="s">
        <v>348</v>
      </c>
      <c r="C31" s="53" t="s">
        <v>318</v>
      </c>
      <c r="D31" s="53" t="s">
        <v>319</v>
      </c>
      <c r="E31" s="52" t="s">
        <v>371</v>
      </c>
      <c r="F31" s="53" t="s">
        <v>300</v>
      </c>
      <c r="G31" s="52" t="s">
        <v>372</v>
      </c>
      <c r="H31" s="53" t="s">
        <v>311</v>
      </c>
      <c r="I31" s="53" t="s">
        <v>297</v>
      </c>
      <c r="J31" s="52" t="s">
        <v>373</v>
      </c>
    </row>
    <row r="32" ht="42" customHeight="1" spans="1:10">
      <c r="A32" s="160" t="s">
        <v>264</v>
      </c>
      <c r="B32" s="53" t="s">
        <v>348</v>
      </c>
      <c r="C32" s="53" t="s">
        <v>318</v>
      </c>
      <c r="D32" s="53" t="s">
        <v>319</v>
      </c>
      <c r="E32" s="52" t="s">
        <v>374</v>
      </c>
      <c r="F32" s="53" t="s">
        <v>294</v>
      </c>
      <c r="G32" s="52" t="s">
        <v>310</v>
      </c>
      <c r="H32" s="53" t="s">
        <v>311</v>
      </c>
      <c r="I32" s="53" t="s">
        <v>297</v>
      </c>
      <c r="J32" s="52" t="s">
        <v>375</v>
      </c>
    </row>
    <row r="33" ht="42" customHeight="1" spans="1:10">
      <c r="A33" s="160" t="s">
        <v>264</v>
      </c>
      <c r="B33" s="53" t="s">
        <v>348</v>
      </c>
      <c r="C33" s="53" t="s">
        <v>318</v>
      </c>
      <c r="D33" s="53" t="s">
        <v>319</v>
      </c>
      <c r="E33" s="52" t="s">
        <v>376</v>
      </c>
      <c r="F33" s="53" t="s">
        <v>300</v>
      </c>
      <c r="G33" s="52" t="s">
        <v>335</v>
      </c>
      <c r="H33" s="53" t="s">
        <v>311</v>
      </c>
      <c r="I33" s="53" t="s">
        <v>297</v>
      </c>
      <c r="J33" s="52" t="s">
        <v>377</v>
      </c>
    </row>
    <row r="34" ht="42" customHeight="1" spans="1:10">
      <c r="A34" s="160" t="s">
        <v>264</v>
      </c>
      <c r="B34" s="53" t="s">
        <v>348</v>
      </c>
      <c r="C34" s="53" t="s">
        <v>318</v>
      </c>
      <c r="D34" s="53" t="s">
        <v>326</v>
      </c>
      <c r="E34" s="52" t="s">
        <v>378</v>
      </c>
      <c r="F34" s="53" t="s">
        <v>294</v>
      </c>
      <c r="G34" s="52" t="s">
        <v>90</v>
      </c>
      <c r="H34" s="53" t="s">
        <v>379</v>
      </c>
      <c r="I34" s="53" t="s">
        <v>297</v>
      </c>
      <c r="J34" s="52" t="s">
        <v>378</v>
      </c>
    </row>
    <row r="35" ht="42" customHeight="1" spans="1:10">
      <c r="A35" s="160" t="s">
        <v>264</v>
      </c>
      <c r="B35" s="53" t="s">
        <v>348</v>
      </c>
      <c r="C35" s="53" t="s">
        <v>318</v>
      </c>
      <c r="D35" s="53" t="s">
        <v>326</v>
      </c>
      <c r="E35" s="52" t="s">
        <v>380</v>
      </c>
      <c r="F35" s="53" t="s">
        <v>300</v>
      </c>
      <c r="G35" s="52" t="s">
        <v>335</v>
      </c>
      <c r="H35" s="53" t="s">
        <v>311</v>
      </c>
      <c r="I35" s="53" t="s">
        <v>297</v>
      </c>
      <c r="J35" s="52" t="s">
        <v>381</v>
      </c>
    </row>
    <row r="36" ht="42" customHeight="1" spans="1:10">
      <c r="A36" s="160" t="s">
        <v>264</v>
      </c>
      <c r="B36" s="53" t="s">
        <v>348</v>
      </c>
      <c r="C36" s="53" t="s">
        <v>318</v>
      </c>
      <c r="D36" s="53" t="s">
        <v>326</v>
      </c>
      <c r="E36" s="52" t="s">
        <v>382</v>
      </c>
      <c r="F36" s="53" t="s">
        <v>300</v>
      </c>
      <c r="G36" s="52" t="s">
        <v>347</v>
      </c>
      <c r="H36" s="53" t="s">
        <v>311</v>
      </c>
      <c r="I36" s="53" t="s">
        <v>297</v>
      </c>
      <c r="J36" s="52" t="s">
        <v>383</v>
      </c>
    </row>
    <row r="37" ht="42" customHeight="1" spans="1:10">
      <c r="A37" s="160" t="s">
        <v>264</v>
      </c>
      <c r="B37" s="53" t="s">
        <v>348</v>
      </c>
      <c r="C37" s="53" t="s">
        <v>332</v>
      </c>
      <c r="D37" s="53" t="s">
        <v>333</v>
      </c>
      <c r="E37" s="52" t="s">
        <v>384</v>
      </c>
      <c r="F37" s="53" t="s">
        <v>300</v>
      </c>
      <c r="G37" s="52" t="s">
        <v>335</v>
      </c>
      <c r="H37" s="53" t="s">
        <v>311</v>
      </c>
      <c r="I37" s="53" t="s">
        <v>336</v>
      </c>
      <c r="J37" s="52" t="s">
        <v>384</v>
      </c>
    </row>
    <row r="38" ht="42" customHeight="1" spans="1:10">
      <c r="A38" s="160" t="s">
        <v>264</v>
      </c>
      <c r="B38" s="53" t="s">
        <v>348</v>
      </c>
      <c r="C38" s="53" t="s">
        <v>332</v>
      </c>
      <c r="D38" s="53" t="s">
        <v>333</v>
      </c>
      <c r="E38" s="52" t="s">
        <v>385</v>
      </c>
      <c r="F38" s="53" t="s">
        <v>300</v>
      </c>
      <c r="G38" s="52" t="s">
        <v>335</v>
      </c>
      <c r="H38" s="53" t="s">
        <v>311</v>
      </c>
      <c r="I38" s="53" t="s">
        <v>336</v>
      </c>
      <c r="J38" s="52" t="s">
        <v>386</v>
      </c>
    </row>
    <row r="39" ht="42" customHeight="1" spans="1:10">
      <c r="A39" s="160" t="s">
        <v>272</v>
      </c>
      <c r="B39" s="53" t="s">
        <v>387</v>
      </c>
      <c r="C39" s="53" t="s">
        <v>291</v>
      </c>
      <c r="D39" s="53" t="s">
        <v>292</v>
      </c>
      <c r="E39" s="52" t="s">
        <v>388</v>
      </c>
      <c r="F39" s="53" t="s">
        <v>300</v>
      </c>
      <c r="G39" s="52" t="s">
        <v>389</v>
      </c>
      <c r="H39" s="53" t="s">
        <v>311</v>
      </c>
      <c r="I39" s="53" t="s">
        <v>297</v>
      </c>
      <c r="J39" s="52" t="s">
        <v>390</v>
      </c>
    </row>
    <row r="40" ht="42" customHeight="1" spans="1:10">
      <c r="A40" s="160" t="s">
        <v>272</v>
      </c>
      <c r="B40" s="53" t="s">
        <v>387</v>
      </c>
      <c r="C40" s="53" t="s">
        <v>291</v>
      </c>
      <c r="D40" s="53" t="s">
        <v>292</v>
      </c>
      <c r="E40" s="52" t="s">
        <v>391</v>
      </c>
      <c r="F40" s="53" t="s">
        <v>300</v>
      </c>
      <c r="G40" s="52" t="s">
        <v>335</v>
      </c>
      <c r="H40" s="53" t="s">
        <v>311</v>
      </c>
      <c r="I40" s="53" t="s">
        <v>297</v>
      </c>
      <c r="J40" s="52" t="s">
        <v>392</v>
      </c>
    </row>
    <row r="41" ht="42" customHeight="1" spans="1:10">
      <c r="A41" s="160" t="s">
        <v>272</v>
      </c>
      <c r="B41" s="53" t="s">
        <v>387</v>
      </c>
      <c r="C41" s="53" t="s">
        <v>291</v>
      </c>
      <c r="D41" s="53" t="s">
        <v>292</v>
      </c>
      <c r="E41" s="52" t="s">
        <v>349</v>
      </c>
      <c r="F41" s="53" t="s">
        <v>294</v>
      </c>
      <c r="G41" s="52" t="s">
        <v>393</v>
      </c>
      <c r="H41" s="53" t="s">
        <v>394</v>
      </c>
      <c r="I41" s="53" t="s">
        <v>297</v>
      </c>
      <c r="J41" s="52" t="s">
        <v>351</v>
      </c>
    </row>
    <row r="42" ht="42" customHeight="1" spans="1:10">
      <c r="A42" s="160" t="s">
        <v>272</v>
      </c>
      <c r="B42" s="53" t="s">
        <v>387</v>
      </c>
      <c r="C42" s="53" t="s">
        <v>291</v>
      </c>
      <c r="D42" s="53" t="s">
        <v>292</v>
      </c>
      <c r="E42" s="52" t="s">
        <v>395</v>
      </c>
      <c r="F42" s="53" t="s">
        <v>300</v>
      </c>
      <c r="G42" s="52" t="s">
        <v>396</v>
      </c>
      <c r="H42" s="53" t="s">
        <v>307</v>
      </c>
      <c r="I42" s="53" t="s">
        <v>297</v>
      </c>
      <c r="J42" s="52" t="s">
        <v>397</v>
      </c>
    </row>
    <row r="43" ht="42" customHeight="1" spans="1:10">
      <c r="A43" s="160" t="s">
        <v>272</v>
      </c>
      <c r="B43" s="53" t="s">
        <v>387</v>
      </c>
      <c r="C43" s="53" t="s">
        <v>291</v>
      </c>
      <c r="D43" s="53" t="s">
        <v>292</v>
      </c>
      <c r="E43" s="52" t="s">
        <v>352</v>
      </c>
      <c r="F43" s="53" t="s">
        <v>300</v>
      </c>
      <c r="G43" s="52" t="s">
        <v>335</v>
      </c>
      <c r="H43" s="53" t="s">
        <v>311</v>
      </c>
      <c r="I43" s="53" t="s">
        <v>297</v>
      </c>
      <c r="J43" s="52" t="s">
        <v>398</v>
      </c>
    </row>
    <row r="44" ht="42" customHeight="1" spans="1:10">
      <c r="A44" s="160" t="s">
        <v>272</v>
      </c>
      <c r="B44" s="53" t="s">
        <v>387</v>
      </c>
      <c r="C44" s="53" t="s">
        <v>291</v>
      </c>
      <c r="D44" s="53" t="s">
        <v>304</v>
      </c>
      <c r="E44" s="52" t="s">
        <v>399</v>
      </c>
      <c r="F44" s="53" t="s">
        <v>294</v>
      </c>
      <c r="G44" s="52" t="s">
        <v>310</v>
      </c>
      <c r="H44" s="53" t="s">
        <v>311</v>
      </c>
      <c r="I44" s="53" t="s">
        <v>297</v>
      </c>
      <c r="J44" s="52" t="s">
        <v>400</v>
      </c>
    </row>
    <row r="45" ht="42" customHeight="1" spans="1:10">
      <c r="A45" s="160" t="s">
        <v>272</v>
      </c>
      <c r="B45" s="53" t="s">
        <v>387</v>
      </c>
      <c r="C45" s="53" t="s">
        <v>291</v>
      </c>
      <c r="D45" s="53" t="s">
        <v>304</v>
      </c>
      <c r="E45" s="52" t="s">
        <v>401</v>
      </c>
      <c r="F45" s="53" t="s">
        <v>294</v>
      </c>
      <c r="G45" s="52" t="s">
        <v>310</v>
      </c>
      <c r="H45" s="53" t="s">
        <v>311</v>
      </c>
      <c r="I45" s="53" t="s">
        <v>297</v>
      </c>
      <c r="J45" s="52" t="s">
        <v>402</v>
      </c>
    </row>
    <row r="46" ht="42" customHeight="1" spans="1:10">
      <c r="A46" s="160" t="s">
        <v>272</v>
      </c>
      <c r="B46" s="53" t="s">
        <v>387</v>
      </c>
      <c r="C46" s="53" t="s">
        <v>291</v>
      </c>
      <c r="D46" s="53" t="s">
        <v>304</v>
      </c>
      <c r="E46" s="52" t="s">
        <v>403</v>
      </c>
      <c r="F46" s="53" t="s">
        <v>294</v>
      </c>
      <c r="G46" s="52" t="s">
        <v>404</v>
      </c>
      <c r="H46" s="53" t="s">
        <v>405</v>
      </c>
      <c r="I46" s="53" t="s">
        <v>297</v>
      </c>
      <c r="J46" s="52" t="s">
        <v>406</v>
      </c>
    </row>
    <row r="47" ht="42" customHeight="1" spans="1:10">
      <c r="A47" s="160" t="s">
        <v>272</v>
      </c>
      <c r="B47" s="53" t="s">
        <v>387</v>
      </c>
      <c r="C47" s="53" t="s">
        <v>291</v>
      </c>
      <c r="D47" s="53" t="s">
        <v>315</v>
      </c>
      <c r="E47" s="52" t="s">
        <v>407</v>
      </c>
      <c r="F47" s="53" t="s">
        <v>294</v>
      </c>
      <c r="G47" s="52" t="s">
        <v>310</v>
      </c>
      <c r="H47" s="53" t="s">
        <v>311</v>
      </c>
      <c r="I47" s="53" t="s">
        <v>297</v>
      </c>
      <c r="J47" s="52" t="s">
        <v>407</v>
      </c>
    </row>
    <row r="48" ht="42" customHeight="1" spans="1:10">
      <c r="A48" s="160" t="s">
        <v>272</v>
      </c>
      <c r="B48" s="53" t="s">
        <v>387</v>
      </c>
      <c r="C48" s="53" t="s">
        <v>291</v>
      </c>
      <c r="D48" s="53" t="s">
        <v>315</v>
      </c>
      <c r="E48" s="52" t="s">
        <v>408</v>
      </c>
      <c r="F48" s="53" t="s">
        <v>300</v>
      </c>
      <c r="G48" s="52" t="s">
        <v>396</v>
      </c>
      <c r="H48" s="53" t="s">
        <v>409</v>
      </c>
      <c r="I48" s="53" t="s">
        <v>297</v>
      </c>
      <c r="J48" s="52" t="s">
        <v>410</v>
      </c>
    </row>
    <row r="49" ht="42" customHeight="1" spans="1:10">
      <c r="A49" s="160" t="s">
        <v>272</v>
      </c>
      <c r="B49" s="53" t="s">
        <v>387</v>
      </c>
      <c r="C49" s="53" t="s">
        <v>291</v>
      </c>
      <c r="D49" s="53" t="s">
        <v>315</v>
      </c>
      <c r="E49" s="52" t="s">
        <v>367</v>
      </c>
      <c r="F49" s="53" t="s">
        <v>300</v>
      </c>
      <c r="G49" s="52" t="s">
        <v>335</v>
      </c>
      <c r="H49" s="53" t="s">
        <v>311</v>
      </c>
      <c r="I49" s="53" t="s">
        <v>297</v>
      </c>
      <c r="J49" s="52" t="s">
        <v>411</v>
      </c>
    </row>
    <row r="50" ht="42" customHeight="1" spans="1:10">
      <c r="A50" s="160" t="s">
        <v>272</v>
      </c>
      <c r="B50" s="53" t="s">
        <v>387</v>
      </c>
      <c r="C50" s="53" t="s">
        <v>291</v>
      </c>
      <c r="D50" s="53" t="s">
        <v>315</v>
      </c>
      <c r="E50" s="52" t="s">
        <v>365</v>
      </c>
      <c r="F50" s="53" t="s">
        <v>300</v>
      </c>
      <c r="G50" s="52" t="s">
        <v>335</v>
      </c>
      <c r="H50" s="53" t="s">
        <v>311</v>
      </c>
      <c r="I50" s="53" t="s">
        <v>297</v>
      </c>
      <c r="J50" s="52" t="s">
        <v>412</v>
      </c>
    </row>
    <row r="51" ht="42" customHeight="1" spans="1:10">
      <c r="A51" s="160" t="s">
        <v>272</v>
      </c>
      <c r="B51" s="53" t="s">
        <v>387</v>
      </c>
      <c r="C51" s="53" t="s">
        <v>318</v>
      </c>
      <c r="D51" s="53" t="s">
        <v>319</v>
      </c>
      <c r="E51" s="52" t="s">
        <v>413</v>
      </c>
      <c r="F51" s="53" t="s">
        <v>300</v>
      </c>
      <c r="G51" s="52" t="s">
        <v>372</v>
      </c>
      <c r="H51" s="53" t="s">
        <v>311</v>
      </c>
      <c r="I51" s="53" t="s">
        <v>297</v>
      </c>
      <c r="J51" s="52" t="s">
        <v>413</v>
      </c>
    </row>
    <row r="52" ht="42" customHeight="1" spans="1:10">
      <c r="A52" s="160" t="s">
        <v>272</v>
      </c>
      <c r="B52" s="53" t="s">
        <v>387</v>
      </c>
      <c r="C52" s="53" t="s">
        <v>318</v>
      </c>
      <c r="D52" s="53" t="s">
        <v>319</v>
      </c>
      <c r="E52" s="52" t="s">
        <v>414</v>
      </c>
      <c r="F52" s="53" t="s">
        <v>294</v>
      </c>
      <c r="G52" s="52" t="s">
        <v>415</v>
      </c>
      <c r="H52" s="53" t="s">
        <v>416</v>
      </c>
      <c r="I52" s="53" t="s">
        <v>297</v>
      </c>
      <c r="J52" s="52" t="s">
        <v>417</v>
      </c>
    </row>
    <row r="53" ht="42" customHeight="1" spans="1:10">
      <c r="A53" s="160" t="s">
        <v>272</v>
      </c>
      <c r="B53" s="53" t="s">
        <v>387</v>
      </c>
      <c r="C53" s="53" t="s">
        <v>318</v>
      </c>
      <c r="D53" s="53" t="s">
        <v>319</v>
      </c>
      <c r="E53" s="52" t="s">
        <v>418</v>
      </c>
      <c r="F53" s="53" t="s">
        <v>300</v>
      </c>
      <c r="G53" s="52" t="s">
        <v>389</v>
      </c>
      <c r="H53" s="53" t="s">
        <v>311</v>
      </c>
      <c r="I53" s="53" t="s">
        <v>297</v>
      </c>
      <c r="J53" s="52" t="s">
        <v>419</v>
      </c>
    </row>
    <row r="54" ht="42" customHeight="1" spans="1:10">
      <c r="A54" s="160" t="s">
        <v>272</v>
      </c>
      <c r="B54" s="53" t="s">
        <v>387</v>
      </c>
      <c r="C54" s="53" t="s">
        <v>318</v>
      </c>
      <c r="D54" s="53" t="s">
        <v>326</v>
      </c>
      <c r="E54" s="52" t="s">
        <v>378</v>
      </c>
      <c r="F54" s="53" t="s">
        <v>294</v>
      </c>
      <c r="G54" s="52" t="s">
        <v>90</v>
      </c>
      <c r="H54" s="53" t="s">
        <v>379</v>
      </c>
      <c r="I54" s="53" t="s">
        <v>297</v>
      </c>
      <c r="J54" s="52" t="s">
        <v>378</v>
      </c>
    </row>
    <row r="55" ht="42" customHeight="1" spans="1:10">
      <c r="A55" s="160" t="s">
        <v>272</v>
      </c>
      <c r="B55" s="53" t="s">
        <v>387</v>
      </c>
      <c r="C55" s="53" t="s">
        <v>318</v>
      </c>
      <c r="D55" s="53" t="s">
        <v>326</v>
      </c>
      <c r="E55" s="52" t="s">
        <v>420</v>
      </c>
      <c r="F55" s="53" t="s">
        <v>300</v>
      </c>
      <c r="G55" s="52" t="s">
        <v>335</v>
      </c>
      <c r="H55" s="53" t="s">
        <v>311</v>
      </c>
      <c r="I55" s="53" t="s">
        <v>297</v>
      </c>
      <c r="J55" s="52" t="s">
        <v>421</v>
      </c>
    </row>
    <row r="56" ht="42" customHeight="1" spans="1:10">
      <c r="A56" s="160" t="s">
        <v>272</v>
      </c>
      <c r="B56" s="53" t="s">
        <v>387</v>
      </c>
      <c r="C56" s="53" t="s">
        <v>318</v>
      </c>
      <c r="D56" s="53" t="s">
        <v>326</v>
      </c>
      <c r="E56" s="52" t="s">
        <v>380</v>
      </c>
      <c r="F56" s="53" t="s">
        <v>300</v>
      </c>
      <c r="G56" s="52" t="s">
        <v>310</v>
      </c>
      <c r="H56" s="53" t="s">
        <v>311</v>
      </c>
      <c r="I56" s="53" t="s">
        <v>297</v>
      </c>
      <c r="J56" s="52" t="s">
        <v>422</v>
      </c>
    </row>
    <row r="57" ht="42" customHeight="1" spans="1:10">
      <c r="A57" s="160" t="s">
        <v>272</v>
      </c>
      <c r="B57" s="53" t="s">
        <v>387</v>
      </c>
      <c r="C57" s="53" t="s">
        <v>332</v>
      </c>
      <c r="D57" s="53" t="s">
        <v>333</v>
      </c>
      <c r="E57" s="52" t="s">
        <v>423</v>
      </c>
      <c r="F57" s="53" t="s">
        <v>300</v>
      </c>
      <c r="G57" s="52" t="s">
        <v>335</v>
      </c>
      <c r="H57" s="53" t="s">
        <v>311</v>
      </c>
      <c r="I57" s="53" t="s">
        <v>336</v>
      </c>
      <c r="J57" s="52" t="s">
        <v>424</v>
      </c>
    </row>
    <row r="58" ht="42" customHeight="1" spans="1:10">
      <c r="A58" s="160" t="s">
        <v>272</v>
      </c>
      <c r="B58" s="53" t="s">
        <v>387</v>
      </c>
      <c r="C58" s="53" t="s">
        <v>332</v>
      </c>
      <c r="D58" s="53" t="s">
        <v>333</v>
      </c>
      <c r="E58" s="52" t="s">
        <v>425</v>
      </c>
      <c r="F58" s="53" t="s">
        <v>300</v>
      </c>
      <c r="G58" s="52" t="s">
        <v>335</v>
      </c>
      <c r="H58" s="53" t="s">
        <v>311</v>
      </c>
      <c r="I58" s="53" t="s">
        <v>297</v>
      </c>
      <c r="J58" s="52" t="s">
        <v>426</v>
      </c>
    </row>
  </sheetData>
  <mergeCells count="10">
    <mergeCell ref="A2:J2"/>
    <mergeCell ref="A3:H3"/>
    <mergeCell ref="A7:A18"/>
    <mergeCell ref="A19:A21"/>
    <mergeCell ref="A22:A38"/>
    <mergeCell ref="A39:A58"/>
    <mergeCell ref="B7:B18"/>
    <mergeCell ref="B19:B21"/>
    <mergeCell ref="B22:B38"/>
    <mergeCell ref="B39:B5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WPS_1668156434</cp:lastModifiedBy>
  <dcterms:created xsi:type="dcterms:W3CDTF">2026-03-12T08:01:29Z</dcterms:created>
  <dcterms:modified xsi:type="dcterms:W3CDTF">2026-03-12T08:22:49Z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D03D14F80BFF4AF693152D429BFB7792_12</vt:lpwstr>
  </property>
  <property fmtid="{D5CDD505-2E9C-101B-9397-08002B2CF9AE}" pid="3" name="KSOProductBuildVer">
    <vt:lpwstr>2052-12.1.0.25225</vt:lpwstr>
  </property>
  <property fmtid="{D5CDD505-2E9C-101B-9397-08002B2CF9AE}" pid="4" name="CalculationRule">
    <vt:i4>0</vt:i4>
  </property>
</Properties>
</file>