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<sst xmlns="http://schemas.openxmlformats.org/spreadsheetml/2006/main" count="2052" uniqueCount="669">
  <si>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</si>
  <si>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</si>
  <si>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</si>
  <si>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</si>
  <si>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</si>
  <si>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</si>
  <si>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</si>
  <si>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</si>
  <si>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</si>
  <si>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</si>
  <si>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</si>
  <si>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</si>
  <si>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</si>
  <si>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</si>
  <si>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</si>
  <si>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</si>
  <si>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</si>
  <si>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</si>
  <si>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</si>
  <si>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</si>
  <si>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</si>
  <si>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</si>
  <si>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</si>
  <si>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</si>
  <si>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</si>
  <si>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</si>
  <si>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</si>
  <si>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</si>
  <si>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</si>
  <si>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</si>
  <si>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</si>
  <si>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</si>
  <si>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</si>
  <si>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</si>
  <si>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</si>
  <si>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</si>
  <si>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</si>
  <si>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</si>
  <si>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</si>
  <si>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</si>
  <si>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</si>
  <si>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</si>
  <si>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</si>
  <si>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</si>
  <si>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</si>
  <si>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</si>
  <si>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</si>
  <si>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</si>
  <si>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</si>
  <si>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</si>
  <si>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</si>
  <si>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</si>
  <si>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</si>
  <si>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</si>
  <si>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</si>
  <si>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</si>
  <si>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</si>
  <si>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</si>
  <si>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</si>
  <si>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</si>
  <si>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</si>
  <si>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</si>
  <si>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</si>
  <si>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</si>
  <si>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</si>
  <si>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</si>
  <si>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</si>
  <si>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</si>
  <si>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</si>
  <si>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189001</t>
  </si>
  <si>
    <t>中国共产党昆明市五华区委员会宣传部</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</si>
  <si>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</si>
  <si>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</si>
  <si>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</si>
  <si>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</si>
  <si>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</si>
  <si>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</si>
  <si>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</si>
  <si>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</si>
  <si>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</si>
  <si>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</si>
  <si>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</si>
  <si>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</si>
  <si>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</si>
  <si>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</si>
  <si>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</si>
  <si>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</si>
  <si>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</si>
  <si>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</si>
  <si>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</si>
  <si>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</si>
  <si>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</si>
  <si>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</si>
  <si>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</si>
  <si>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</si>
  <si>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</si>
  <si>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</si>
  <si>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</si>
  <si>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</si>
  <si>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</si>
  <si>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</si>
  <si>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2013301</t>
  </si>
  <si>
    <t>行政运行</t>
  </si>
  <si>
    <t>2013399</t>
  </si>
  <si>
    <t>其他宣传事务支出</t>
  </si>
  <si>
    <t>207</t>
  </si>
  <si>
    <t>文化旅游体育与传媒支出</t>
  </si>
  <si>
    <t>20707</t>
  </si>
  <si>
    <t>国家电影事业发展专项资金安排的支出</t>
  </si>
  <si>
    <t>2070701</t>
  </si>
  <si>
    <t>资助国产影片放映</t>
  </si>
  <si>
    <t>2070799</t>
  </si>
  <si>
    <t>其他国家电影事业发展专项资金支出</t>
  </si>
  <si>
    <t>20799</t>
  </si>
  <si>
    <t>其他文化旅游体育与传媒支出</t>
  </si>
  <si>
    <t>2079903</t>
  </si>
  <si>
    <t>文化产业发展专项支出</t>
  </si>
  <si>
    <t>208</t>
  </si>
  <si>
    <t>社会保障和就业支出</t>
  </si>
  <si>
    <t>20805</t>
  </si>
  <si>
    <t>行政事业单位养老支出</t>
  </si>
  <si>
    <t>2080501</t>
  </si>
  <si>
    <t>行政单位离退休</t>
  </si>
  <si>
    <t>2080505</t>
  </si>
  <si>
    <t>机关事业单位基本养老保险缴费支出</t>
  </si>
  <si>
    <t>210</t>
  </si>
  <si>
    <t>卫生健康支出</t>
  </si>
  <si>
    <t>21004</t>
  </si>
  <si>
    <t>公共卫生</t>
  </si>
  <si>
    <t>2100409</t>
  </si>
  <si>
    <t>重大公共卫生服务</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</si>
  <si>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</si>
  <si>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</si>
  <si>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</si>
  <si>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</si>
  <si>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</si>
  <si>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</si>
  <si>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</si>
  <si>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</si>
  <si>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</si>
  <si>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</si>
  <si>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</si>
  <si>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</si>
  <si>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</si>
  <si>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</si>
  <si>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</si>
  <si>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</si>
  <si>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</si>
  <si>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</si>
  <si>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</si>
  <si>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</si>
  <si>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</si>
  <si>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</si>
  <si>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</si>
  <si>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</si>
  <si>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</si>
  <si>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</si>
  <si>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</si>
  <si>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</si>
  <si>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</si>
  <si>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</si>
  <si>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</si>
  <si>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</si>
  <si>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</si>
  <si>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</si>
  <si>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</si>
  <si>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</si>
  <si>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</si>
  <si>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</si>
  <si>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</si>
  <si>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</si>
  <si>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</si>
  <si>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</si>
  <si>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</si>
  <si>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</si>
  <si>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</si>
  <si>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</si>
  <si>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</si>
  <si>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</si>
  <si>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</si>
  <si>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</si>
  <si>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</si>
  <si>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</si>
  <si>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</si>
  <si>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</si>
  <si>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</si>
  <si>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</si>
  <si>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</si>
  <si>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</si>
  <si>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</si>
  <si>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</si>
  <si>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</si>
  <si>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</si>
  <si>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</si>
  <si>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</si>
  <si>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</si>
  <si>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</si>
  <si>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</si>
  <si>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</si>
  <si>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</si>
  <si>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</si>
  <si>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</si>
  <si>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</si>
  <si>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</si>
  <si>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</si>
  <si>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</si>
  <si>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</si>
  <si>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</si>
  <si>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</si>
  <si>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530102210000000004329</t>
  </si>
  <si>
    <t>行政人员工资支出</t>
  </si>
  <si>
    <t>30101</t>
  </si>
  <si>
    <t>基本工资</t>
  </si>
  <si>
    <t>30102</t>
  </si>
  <si>
    <t>津贴补贴</t>
  </si>
  <si>
    <t>30103</t>
  </si>
  <si>
    <t>奖金</t>
  </si>
  <si>
    <t>530102210000000004331</t>
  </si>
  <si>
    <t>社会保障缴费</t>
  </si>
  <si>
    <t>30108</t>
  </si>
  <si>
    <t>机关事业单位基本养老保险缴费</t>
  </si>
  <si>
    <t>30110</t>
  </si>
  <si>
    <t>职工基本医疗保险缴费</t>
  </si>
  <si>
    <t>30111</t>
  </si>
  <si>
    <t>公务员医疗补助缴费</t>
  </si>
  <si>
    <t>30112</t>
  </si>
  <si>
    <t>其他社会保障缴费</t>
  </si>
  <si>
    <t>530102210000000004332</t>
  </si>
  <si>
    <t>30113</t>
  </si>
  <si>
    <t>530102210000000004334</t>
  </si>
  <si>
    <t>公务用车运行维护费</t>
  </si>
  <si>
    <t>30231</t>
  </si>
  <si>
    <t>530102210000000004335</t>
  </si>
  <si>
    <t>公务交通补贴</t>
  </si>
  <si>
    <t>30239</t>
  </si>
  <si>
    <t>其他交通费用</t>
  </si>
  <si>
    <t>530102210000000004336</t>
  </si>
  <si>
    <t>工会经费</t>
  </si>
  <si>
    <t>30228</t>
  </si>
  <si>
    <t>530102210000000004339</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</si>
  <si>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</si>
  <si>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</si>
  <si>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</si>
  <si>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</si>
  <si>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</si>
  <si>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</si>
  <si>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</si>
  <si>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</si>
  <si>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</si>
  <si>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</si>
  <si>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</si>
  <si>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</si>
  <si>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</si>
  <si>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</si>
  <si>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</si>
  <si>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530102231100001217007</t>
  </si>
  <si>
    <t>离退休人员支出</t>
  </si>
  <si>
    <t>30305</t>
  </si>
  <si>
    <t>生活补助</t>
  </si>
  <si>
    <t>530102231100001437681</t>
  </si>
  <si>
    <t>行政人员绩效奖励</t>
  </si>
  <si>
    <t>530102231100001437696</t>
  </si>
  <si>
    <t>离退休及特殊人员福利费</t>
  </si>
  <si>
    <t>530102241100002213626</t>
  </si>
  <si>
    <t>其他人员支出</t>
  </si>
  <si>
    <t>30199</t>
  </si>
  <si>
    <t>其他工资福利支出</t>
  </si>
  <si>
    <t>530102261100004948059</t>
  </si>
  <si>
    <t>残疾人保障金</t>
  </si>
  <si>
    <t>530102261100004948060</t>
  </si>
  <si>
    <t>其他商品服务支出</t>
  </si>
  <si>
    <t>预算05-1表</t>
  </si>
  <si>
    <t>项目分类</t>
  </si>
  <si>
    <t>项目单位</t>
  </si>
  <si>
    <t>经济科目编码</t>
  </si>
  <si>
    <t>经济科目名称</t>
  </si>
  <si>
    <t>本年拨款</t>
  </si>
  <si>
    <t>其中：本次下达</t>
  </si>
  <si>
    <t>专项业务类</t>
  </si>
  <si>
    <t>530102231100001612519</t>
  </si>
  <si>
    <t>新闻宣传、舆论引导及中央省新闻单位经费</t>
  </si>
  <si>
    <t>30227</t>
  </si>
  <si>
    <t>委托业务费</t>
  </si>
  <si>
    <t>530102231100001612520</t>
  </si>
  <si>
    <t>网络安全及网络生态治理经费</t>
  </si>
  <si>
    <t>530102241100002454836</t>
  </si>
  <si>
    <t>宣传事务工作经费</t>
  </si>
  <si>
    <t>530102251100003871950</t>
  </si>
  <si>
    <t>采购项目经费</t>
  </si>
  <si>
    <t>30902</t>
  </si>
  <si>
    <t>办公设备购置</t>
  </si>
  <si>
    <t>530102251100004639350</t>
  </si>
  <si>
    <t>2025年国家电影事业发展专项资金</t>
  </si>
  <si>
    <t>31204</t>
  </si>
  <si>
    <t>费用补贴</t>
  </si>
  <si>
    <t>事业发展类</t>
  </si>
  <si>
    <t>530102210000000000965</t>
  </si>
  <si>
    <t>理论宣传教育经费</t>
  </si>
  <si>
    <t>30202</t>
  </si>
  <si>
    <t>印刷费</t>
  </si>
  <si>
    <t>30226</t>
  </si>
  <si>
    <t>劳务费</t>
  </si>
  <si>
    <t>530102210000000001601</t>
  </si>
  <si>
    <t>昆明市五华区文学艺术界联合会经费</t>
  </si>
  <si>
    <t>530102210000000003164</t>
  </si>
  <si>
    <t>新闻出版文化建设经费</t>
  </si>
  <si>
    <t>530102210000000003207</t>
  </si>
  <si>
    <t>群众性精神文明建设工作经费</t>
  </si>
  <si>
    <t>530102251100004513868</t>
  </si>
  <si>
    <t>2025年市级文化产业发展专项资金</t>
  </si>
  <si>
    <t>530102261100005144021</t>
  </si>
  <si>
    <t>单位自有资金工作经费</t>
  </si>
  <si>
    <t>预算05-2表</t>
  </si>
  <si>
    <t>项目年度绩效目标</t>
  </si>
  <si>
    <t>一级指标</t>
  </si>
  <si>
    <t>二级指标</t>
  </si>
  <si>
    <t>三级指标</t>
  </si>
  <si>
    <t>指标性质</t>
  </si>
  <si>
    <t>指标值</t>
  </si>
  <si>
    <t>度量单位</t>
  </si>
  <si>
    <t>指标属性</t>
  </si>
  <si>
    <t>指标内容</t>
  </si>
  <si>
    <t>1.文明城市创建经费：按照“中共五华区委办公室 五华区人民政府办公室关于印发《五华区巩固提升文明城市创建常态长效工作方案》的通知五办通〔2020〕54号”实施意见。
2.精神文明建设经费：根据市创文办和市文明办工作要求进行立项实施。</t>
  </si>
  <si>
    <t>产出指标</t>
  </si>
  <si>
    <t>数量指标</t>
  </si>
  <si>
    <t xml:space="preserve"> 创文迎检，网格巡查，入户宣传等工作次数</t>
  </si>
  <si>
    <t>&gt;=</t>
  </si>
  <si>
    <t xml:space="preserve">102 </t>
  </si>
  <si>
    <t>次</t>
  </si>
  <si>
    <t>定量指标</t>
  </si>
  <si>
    <t xml:space="preserve">  反映创文迎检，网格巡查，入户宣传等工作完成数量</t>
  </si>
  <si>
    <t>星级文明户评比、省级文明单位、文明家庭、文明校园评选预申报和培育数量</t>
  </si>
  <si>
    <t>65</t>
  </si>
  <si>
    <t>家</t>
  </si>
  <si>
    <t>反映星级文明户评比、省级文明单位、文明家庭、文明校园评选预申报培育数量</t>
  </si>
  <si>
    <t>各类活动开展场次</t>
  </si>
  <si>
    <t>60</t>
  </si>
  <si>
    <t>场</t>
  </si>
  <si>
    <t xml:space="preserve"> 2026年举办新时代实践中心教育活动，完成新时代文明实践站所运行及中心数量</t>
  </si>
  <si>
    <t>质量指标</t>
  </si>
  <si>
    <t>创文工作验收合格率</t>
  </si>
  <si>
    <t>90</t>
  </si>
  <si>
    <t>%</t>
  </si>
  <si>
    <t>反映创文工作验收情况</t>
  </si>
  <si>
    <t>时效指标</t>
  </si>
  <si>
    <t>项目完成及时率</t>
  </si>
  <si>
    <t>=</t>
  </si>
  <si>
    <t>100</t>
  </si>
  <si>
    <t>反映工作计划或上级规定时限完成情况</t>
  </si>
  <si>
    <t>效益指标</t>
  </si>
  <si>
    <t>社会效益</t>
  </si>
  <si>
    <t>社会城市文明程度</t>
  </si>
  <si>
    <t>有所提高</t>
  </si>
  <si>
    <t>是/否</t>
  </si>
  <si>
    <t>定性指标</t>
  </si>
  <si>
    <t>反映创文项目对社会群众文明程度的影响</t>
  </si>
  <si>
    <t>满意度指标</t>
  </si>
  <si>
    <t>服务对象满意度</t>
  </si>
  <si>
    <t>社会公众满意度</t>
  </si>
  <si>
    <t>反映人民群众满意度</t>
  </si>
  <si>
    <t>成本指标</t>
  </si>
  <si>
    <t>经济成本指标</t>
  </si>
  <si>
    <t>成本控制率</t>
  </si>
  <si>
    <t>&lt;=</t>
  </si>
  <si>
    <t>反映预算完成情况。</t>
  </si>
  <si>
    <t>1、抓好文艺“为人民创作”这个中心工作，完成专题采风不低于2次，创作文艺精品，满足人民群众日益增长的精神文化需求。
2、加强与文艺家和文艺团体的联系和友谊,开展文化交流活动不低于8次；
3、不断提高文艺工作者和爱好者的思想水平和艺术水平，有效开展各类培训活动不低于16次；
4、坚持“文艺为人民服务、为社会主义服务”这个根本方向，让服务对象对部门工作的满意度达90%以上。</t>
  </si>
  <si>
    <t>组织完成专题采风次数</t>
  </si>
  <si>
    <t>组织完成各类艺术家协会活动次数</t>
  </si>
  <si>
    <t>组织完成各类培训次数</t>
  </si>
  <si>
    <t>16</t>
  </si>
  <si>
    <t>各类培训合格率</t>
  </si>
  <si>
    <t>95</t>
  </si>
  <si>
    <t>专题采风和培训完成时间</t>
  </si>
  <si>
    <t>1年</t>
  </si>
  <si>
    <t>年</t>
  </si>
  <si>
    <t>团体会员变动率</t>
  </si>
  <si>
    <t>0</t>
  </si>
  <si>
    <t>反映团体会员变动率</t>
  </si>
  <si>
    <t>提高文艺工作者和爱好者的政治思想水平和艺术水平</t>
  </si>
  <si>
    <t>服务对象对部门工作的满意度</t>
  </si>
  <si>
    <t>反映受益对象满意度</t>
  </si>
  <si>
    <t>预算执行率</t>
  </si>
  <si>
    <t>反映预算执行率</t>
  </si>
  <si>
    <t>成本节约率</t>
  </si>
  <si>
    <t>反映成本节约率</t>
  </si>
  <si>
    <t>根据《中国共产党宣传工作条例》、五华区《党(工)委、党组意识形态工作责任制实施细则》、五华区《贯彻落实党（工）委、党组意识形态工作责任制考核办法》等理论宣传教育及意识形态责任制定落实
1.区委理论学习中心组全年学习不少于10次；
2.理论宣讲预计1次；
3.完成全区意识形态工作，意识形态研判次数至少2次；
4.完成延安精神研究会工作。
通过将意识形态工作融入到巡查中，督促单位不断建立完善舆情报送机制、重大舆情分析研判机制、舆情处置部门联动机制和舆情信息考核机制等。</t>
  </si>
  <si>
    <t>意识形态研判</t>
  </si>
  <si>
    <t>2次</t>
  </si>
  <si>
    <t>个</t>
  </si>
  <si>
    <t>反映落实意识形态研判次数</t>
  </si>
  <si>
    <t>开展理论宣讲次数</t>
  </si>
  <si>
    <t>1次</t>
  </si>
  <si>
    <t>反映组织各级宣讲团开展集中宣讲次数</t>
  </si>
  <si>
    <t>延安精神活动数</t>
  </si>
  <si>
    <t>1项</t>
  </si>
  <si>
    <t>项</t>
  </si>
  <si>
    <t>反映开展延安精神宣传活动次数。</t>
  </si>
  <si>
    <t>开展中心组学习</t>
  </si>
  <si>
    <t>反映开展中心组学习预计10次</t>
  </si>
  <si>
    <t>理论宣讲覆盖率</t>
  </si>
  <si>
    <t>50</t>
  </si>
  <si>
    <t>反映宣讲活动覆盖率</t>
  </si>
  <si>
    <t>意识形态工作覆盖率</t>
  </si>
  <si>
    <t>反映意识形态工作覆盖率</t>
  </si>
  <si>
    <t>任务处理时效</t>
  </si>
  <si>
    <t>&lt;</t>
  </si>
  <si>
    <t>天</t>
  </si>
  <si>
    <t>反映上级宣传部门和区委区政府下达任务后处理时效</t>
  </si>
  <si>
    <t>重大事件发生后</t>
  </si>
  <si>
    <t>反映重大事件发生后处理时效</t>
  </si>
  <si>
    <t>经济效益</t>
  </si>
  <si>
    <t>经费支出变动率</t>
  </si>
  <si>
    <t>5%</t>
  </si>
  <si>
    <t>反映经费支出变动率</t>
  </si>
  <si>
    <t>理论宣讲扎实有效</t>
  </si>
  <si>
    <t>成效显著</t>
  </si>
  <si>
    <t>反映项目实施后能否达到理论宣传教育成效显著等效益</t>
  </si>
  <si>
    <t>社会稳定</t>
  </si>
  <si>
    <t>反映辖区内未出现重大意识形态事件、或是出现后处置及时未造成重大影响，社会稳定程度。</t>
  </si>
  <si>
    <t>可持续影响</t>
  </si>
  <si>
    <t>工作持续推进</t>
  </si>
  <si>
    <t>持续提升</t>
  </si>
  <si>
    <t>辖区内未出现重大意识形态事件、或是出现后处置及时未造成重大影响（可通过问卷调查方式，将该指标转化为定量指标）</t>
  </si>
  <si>
    <t>100%</t>
  </si>
  <si>
    <t>反映成本控制情况。</t>
  </si>
  <si>
    <t xml:space="preserve">1.参照《中共昆明市委宣传部关于印发&lt;2023年度全市意识形态工作责任制和精神文明创建指标考评细则&gt; 的通知》（昆宣通〔2023〕37号）内容，每年需完成新闻舆论工作。                                                                                   2.贯彻落实省委全会、市委全会、区委全会、区“两会”、区政府全会专题报道。
3.按计划组织完成好各月、各季度新闻发布会工作，专题新闻宣传策划实施及信息发布不少于15次、动态新闻时讯采刊深度报道不少于20次。
4.抓好新闻宣传时效工作，做到重大舆情、重大突发事件新闻发布会组织实施在24小时内完成，紧急突发事件1小时内官方发布。
5.为提高国际传播能力、新闻宣传和舆情应急处置能力，有效开展全区新闻发言人及舆情应急处置培训工作，培训人数不少于60人。每月按时报送海外社交账号运营情况、数据，全年不少于3条。
6.为扩大影响、树立形象，着力拓展对外宣传途径。一是在中央主流媒体播发外宣稿件不少于40篇（条）；二是在省级主流媒体播发外宣稿件不少于400篇（条）；市级认定的新闻发布（通报）会不少于4场次。
7.深入推进媒体融合，将更多资源投入互联网新兴阵地，不断创新传播形式、手段，扩大主流平台舆论影响力，牢牢占领主流舆论阵地，更好的为群众提供新闻服务。全年粉丝量稳重有升，各平台影响力持续提升，持续保持全省县级融媒领先优势。
8.精心组织、深入规划，确保新闻宣传、舆论引导工作成效显著，为全区经济社会发展营造了良好的舆论氛围。
8.服务对象对部门工作的满意度达90%以上。
新闻宣传以发布产品和受众为导向，着力推进融媒体产品的价值确定、线索分析、内容编辑，进一步提高各部门主体意识和信息发布能力，提高多途径运用媒体组合能力，提高宣传效果。
</t>
  </si>
  <si>
    <t>完成省级主流媒体播发外宣稿件数</t>
  </si>
  <si>
    <t>400</t>
  </si>
  <si>
    <t>篇</t>
  </si>
  <si>
    <t>反映完成在中央和省级主流媒体播发外宣稿件数</t>
  </si>
  <si>
    <t>组织完成新闻发布会（通报会、通气会）次数</t>
  </si>
  <si>
    <t>反映完成在市级新闻发布会场次</t>
  </si>
  <si>
    <t>专题新闻宣传策划实施及信息发布数</t>
  </si>
  <si>
    <t>反映专题新闻宣传策划实施及信息发布次数</t>
  </si>
  <si>
    <t>新闻报道</t>
  </si>
  <si>
    <t>20</t>
  </si>
  <si>
    <t>反映动态新闻时讯采刊深度报道次数</t>
  </si>
  <si>
    <t>信息报送</t>
  </si>
  <si>
    <t>反映每月按时报送海外社交账号运营情况、数据。全年国际传播工作信息次数。</t>
  </si>
  <si>
    <t>昆明五华发布各平台作品发布数</t>
  </si>
  <si>
    <t>20000</t>
  </si>
  <si>
    <t>条</t>
  </si>
  <si>
    <t>反映昆明五华发布各平台作品发布情况。</t>
  </si>
  <si>
    <t>完成在中央主流媒体播发外宣稿件数</t>
  </si>
  <si>
    <t>40</t>
  </si>
  <si>
    <t>反映完成在中央主流媒体播发外宣稿件数</t>
  </si>
  <si>
    <t>公益广告验收合格率</t>
  </si>
  <si>
    <t>反映公益广告验收情况</t>
  </si>
  <si>
    <t>培训合格率</t>
  </si>
  <si>
    <t>反映培训合格情况</t>
  </si>
  <si>
    <t>发布作品符合作品规范</t>
  </si>
  <si>
    <t>99</t>
  </si>
  <si>
    <t>反映发布作品符合作品规范</t>
  </si>
  <si>
    <t>新闻宣传策划延迟天数</t>
  </si>
  <si>
    <t>反映月度专题新闻宣传策划延迟天数</t>
  </si>
  <si>
    <t>作品按时发布、保证时效性</t>
  </si>
  <si>
    <t>反映作品按时发布、保证时效性</t>
  </si>
  <si>
    <t>新闻发布会实施时间</t>
  </si>
  <si>
    <t>24</t>
  </si>
  <si>
    <t>小时</t>
  </si>
  <si>
    <t>反映重大舆情、重大突发事件新闻发布会组织实施时间</t>
  </si>
  <si>
    <t>反映经费支出变动情况</t>
  </si>
  <si>
    <t>新闻宣传、舆论引导效果</t>
  </si>
  <si>
    <t>反映新闻宣传、舆论引导效果</t>
  </si>
  <si>
    <t>新闻宣传导致的负面影响次数</t>
  </si>
  <si>
    <t>反映新闻宣传导致的负面影响次数</t>
  </si>
  <si>
    <t>提高新闻宣传质量</t>
  </si>
  <si>
    <t>持续提高</t>
  </si>
  <si>
    <t>反映宣传部工作能够提高新闻宣传质量</t>
  </si>
  <si>
    <t>反映社会公众对部门工作的满意度</t>
  </si>
  <si>
    <t>反映成本控制情况</t>
  </si>
  <si>
    <t>（一）贯彻落实《党委（党组、党工委）意识形态工作责任制（含网络意识形态工作责任制）。
（二）严格压实党委（党组、党工委）网络意识形态工作和网络安全工作责任。
（三）网络舆论监测工作，预计经费460000.00元。
（四）网信专网建设，预计经费31800.00元。  
（五）每日摘要，预计经费48000元。
（六）正能量队伍建设及培训，预计经费50000.00元。
（七）网络安全保障，预计经费300000.00元。
完善机制建设，制度管理“常态化”；提质增效，网络舆情处置“扁平化”；多方联动，管网治网能力“系统化”；聚焦正能量，舆论引导“多样化”；党建引领，促进互联网企业发展“规范化”。</t>
  </si>
  <si>
    <t>网络安全宣传次数</t>
  </si>
  <si>
    <t>反映网络安全宣传次数</t>
  </si>
  <si>
    <t>宣传材料数量</t>
  </si>
  <si>
    <t>册（份、套）</t>
  </si>
  <si>
    <t>反映开展能源相关宣传活动制作（编印）宣传材料数量</t>
  </si>
  <si>
    <t>培训次数</t>
  </si>
  <si>
    <t>反映正能量队伍建设情况及培训场次</t>
  </si>
  <si>
    <t>网络舆情监测率</t>
  </si>
  <si>
    <t>反映网络舆情监测率</t>
  </si>
  <si>
    <t>网络安全宣传覆盖率</t>
  </si>
  <si>
    <t>反映网络安全宣传覆盖率</t>
  </si>
  <si>
    <t>网络安全检查覆盖率</t>
  </si>
  <si>
    <t>反映网络安全检查覆盖率</t>
  </si>
  <si>
    <t>重大主题舆论引导覆盖率</t>
  </si>
  <si>
    <t>反映重大主题舆论引导覆盖率</t>
  </si>
  <si>
    <t>网络安全检查及时率</t>
  </si>
  <si>
    <t>反映网络安全检查是否及时</t>
  </si>
  <si>
    <t>反映项目完成及时情况</t>
  </si>
  <si>
    <t>持续维护网络环境</t>
  </si>
  <si>
    <t>持续维护</t>
  </si>
  <si>
    <t>反映项目实施后能否达到持续维护网络环境</t>
  </si>
  <si>
    <t>受益对象满意度</t>
  </si>
  <si>
    <t xml:space="preserve">1.单位文书档案归纳整理。
2.开展咨询服务工作。
3.征订区委宣传部机关各类党报党刊费。
4.区委宣传部机关法律顾问费用。
</t>
  </si>
  <si>
    <t>文书档案归纳整理</t>
  </si>
  <si>
    <t>反映文书档案归纳整理情况</t>
  </si>
  <si>
    <t>咨询工作</t>
  </si>
  <si>
    <t>反映咨询工作情况</t>
  </si>
  <si>
    <t>党报党刊工作</t>
  </si>
  <si>
    <t>反映征订党报党刊工作情况</t>
  </si>
  <si>
    <t>档案管理验收合格率</t>
  </si>
  <si>
    <t>反映档案管理验收合格率</t>
  </si>
  <si>
    <t>咨询工作完成率</t>
  </si>
  <si>
    <t>反映咨询工作完成率</t>
  </si>
  <si>
    <t>党报党刊订阅率</t>
  </si>
  <si>
    <t>反映征订各类党报党刊订阅率</t>
  </si>
  <si>
    <t>反映项目完成情况</t>
  </si>
  <si>
    <t>提高群众阅读率</t>
  </si>
  <si>
    <t>有效提高</t>
  </si>
  <si>
    <t>反映提高群众阅读率</t>
  </si>
  <si>
    <t>有提升空间</t>
  </si>
  <si>
    <t>反映工作是否持续推进</t>
  </si>
  <si>
    <t>人民群众满意度</t>
  </si>
  <si>
    <t>工作人员满意度</t>
  </si>
  <si>
    <t>反映工作人员满意度</t>
  </si>
  <si>
    <t xml:space="preserve">一、版权工作经费75000.00元：根据昆明市版权工作规划和昆明（国际）版权交易中心建设工作要求。
二、文艺、文化宣教工作100000.00元。
三、“扫黄打非”工作经费25000.00元：根据“扫黄打非”历年使用经费情况、五华区目前创建的基层示范站点数量和“反非法发违禁”进宗教活动、“护苗·绿书签”等工作要求，2026年预计需要经费25000.00元。
四、广电工作（含应急广播工作）经费116000.00元：根据《云南省广播电视局关于印发2023年县级应急广播体系建设工作方案的通知》要求，五华区应急广播体系已于2023年11月1日建成并投入运行，四级应急广播平台共部署大喇叭系统和终端共273个点位，分别分布在辖区内10家街道办事处和7家相关单位。   </t>
  </si>
  <si>
    <t>版权工作有序开展</t>
  </si>
  <si>
    <t>个（项）</t>
  </si>
  <si>
    <t>反映完成版权工作情况</t>
  </si>
  <si>
    <t>文艺、文化宣教工作有序开展</t>
  </si>
  <si>
    <t>反映文艺、文化宣教工作情况</t>
  </si>
  <si>
    <t>扫黄打非有序推进</t>
  </si>
  <si>
    <t>是否</t>
  </si>
  <si>
    <t>反映扫黄打非工作情况</t>
  </si>
  <si>
    <t>广电工作有序推进</t>
  </si>
  <si>
    <t>反映广电工作情况</t>
  </si>
  <si>
    <t>文化工作有序开展效率</t>
  </si>
  <si>
    <t>反映文化工作有序开展效率</t>
  </si>
  <si>
    <t>政府下达任务完成率</t>
  </si>
  <si>
    <t>反映政府下达任务完成率</t>
  </si>
  <si>
    <t>扫黄打非有序推进率</t>
  </si>
  <si>
    <t>反映扫黄打非有序推进</t>
  </si>
  <si>
    <t>上级宣传部门和区委区政府下达任务后</t>
  </si>
  <si>
    <t>反映上级宣传部门和区委区政府下达任务后处理情况</t>
  </si>
  <si>
    <t>反映重大事件发生时处理时效</t>
  </si>
  <si>
    <t>扫黄打非工作</t>
  </si>
  <si>
    <t>有效推进</t>
  </si>
  <si>
    <t>反映项目实施后能否达到扫黄打非工作进程有序推进</t>
  </si>
  <si>
    <t>文化工作有序开展</t>
  </si>
  <si>
    <t>反映文化工作有序开展</t>
  </si>
  <si>
    <t>反映工作持续推进</t>
  </si>
  <si>
    <t>反映服务对象对部门工作的满意度</t>
  </si>
  <si>
    <t>完成2026年单位自有资金工作经费</t>
  </si>
  <si>
    <t>自有资金拨款的数量</t>
  </si>
  <si>
    <t>反映拨款次数。</t>
  </si>
  <si>
    <t>及时率</t>
  </si>
  <si>
    <t>反映完成得及时情况。</t>
  </si>
  <si>
    <t>计划完成率</t>
  </si>
  <si>
    <t>计划完成率=在规定时间内宣传任务完成数/计划数*100%</t>
  </si>
  <si>
    <t>拨款知晓率</t>
  </si>
  <si>
    <t>反映拨款知晓率等。）</t>
  </si>
  <si>
    <t>反映社会公众对宣传的满意程度。</t>
  </si>
  <si>
    <t>为进一步加强五华区行政事业单位国有资产配置工作，实现与预算管理、政府采购、绩效管理的有机结合，根据《预算法》、《五华区2024年部门预算编审指南-新增资产配置计划》、《关于印发〈昆明市市本级行政事业单位通用办公设备、办公家具配置标准(2018版)〉的通知》（昆财资〔2018〕453号，提供单位办公的标准配置，确保2026年工作推进顺利。</t>
  </si>
  <si>
    <t>购买资产数量</t>
  </si>
  <si>
    <t>1台</t>
  </si>
  <si>
    <t>台（套）</t>
  </si>
  <si>
    <t>反映购买资产数量</t>
  </si>
  <si>
    <t>政府采购验收合格率</t>
  </si>
  <si>
    <t>反映政府采购验收合格率</t>
  </si>
  <si>
    <t>购置设备利用率</t>
  </si>
  <si>
    <t>&gt;</t>
  </si>
  <si>
    <t>反映购置设备利用率</t>
  </si>
  <si>
    <t>项目完成时限</t>
  </si>
  <si>
    <t>2026年12月31日前</t>
  </si>
  <si>
    <t>2026年12月31日前完成采购</t>
  </si>
  <si>
    <t>设备使用年限</t>
  </si>
  <si>
    <t>反映投入使用的设备能够使用年限</t>
  </si>
  <si>
    <t>使用人员满意度</t>
  </si>
  <si>
    <t>反映使用人员满意度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</si>
  <si>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</si>
  <si>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</si>
  <si>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</si>
  <si>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</si>
  <si>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</si>
  <si>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</si>
  <si>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</si>
  <si>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</si>
  <si>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</si>
  <si>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</si>
  <si>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</si>
  <si>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</si>
  <si>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</si>
  <si>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</si>
  <si>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</si>
  <si>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印刷</t>
  </si>
  <si>
    <t>其他印刷服务</t>
  </si>
  <si>
    <t>元</t>
  </si>
  <si>
    <t>惠普437nda黑白多功能一体机</t>
  </si>
  <si>
    <t>多功能一体机</t>
  </si>
  <si>
    <t>WPS Office 2023 for Linux专业版办公软件V12.8</t>
  </si>
  <si>
    <t>基础软件</t>
  </si>
  <si>
    <t>统信桌面操作系统V20</t>
  </si>
  <si>
    <t>浪潮英政台式计算机</t>
  </si>
  <si>
    <t>台式计算机</t>
  </si>
  <si>
    <t>瑞星ESM防病毒终端安全防护系统3.0</t>
  </si>
  <si>
    <t>支撑软件</t>
  </si>
  <si>
    <t>加油费</t>
  </si>
  <si>
    <t>车辆加油、添加燃料服务</t>
  </si>
  <si>
    <t>批次</t>
  </si>
  <si>
    <t>维修保养</t>
  </si>
  <si>
    <t>车辆维修和保养服务</t>
  </si>
  <si>
    <t>公务用车保险</t>
  </si>
  <si>
    <t>机动车保险服务</t>
  </si>
  <si>
    <t>复印纸采购</t>
  </si>
  <si>
    <t>复印纸</t>
  </si>
  <si>
    <t>箱</t>
  </si>
  <si>
    <t>购买复印机</t>
  </si>
  <si>
    <t>复印机</t>
  </si>
  <si>
    <t>备注：当面向中小企业预留资金大于合计时，面向中小企业预留资金为三年预计数。</t>
  </si>
  <si>
    <t>预算08表</t>
  </si>
  <si>
    <t>政府购买服务项目</t>
  </si>
  <si>
    <t>政府购买服务目录</t>
  </si>
  <si>
    <t>B1104 印刷和出版服务</t>
  </si>
  <si>
    <t>公务用车险</t>
  </si>
  <si>
    <t>A1803 社会保险服务</t>
  </si>
  <si>
    <t>公务用车维修保养</t>
  </si>
  <si>
    <t>B1101 维修保养服务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</si>
  <si>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</si>
  <si>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</si>
  <si>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</si>
  <si>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</si>
  <si>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</si>
  <si>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</si>
  <si>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</si>
  <si>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</si>
  <si>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</si>
  <si>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</si>
  <si>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</si>
  <si>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</si>
  <si>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</si>
  <si>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</si>
  <si>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</si>
  <si>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</si>
  <si>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</si>
  <si>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</si>
  <si>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</si>
  <si>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</si>
  <si>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</si>
  <si>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</si>
  <si>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</si>
  <si>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</si>
  <si>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中国共产党昆明市五华区委员会宣传部无区对下转移支付。</t>
  </si>
  <si>
    <t>预算09-2表</t>
  </si>
  <si>
    <t>中国共产党昆明市五华区委员会宣传部无区对下转移支付绩效目标。</t>
  </si>
  <si>
    <t xml:space="preserve">
</t>
  </si>
  <si>
    <t>预算10表</t>
  </si>
  <si>
    <t>资产类别</t>
  </si>
  <si>
    <t>资产分类代码.名称</t>
  </si>
  <si>
    <t>资产名称</t>
  </si>
  <si>
    <t>计量单位</t>
  </si>
  <si>
    <t>财政部门批复数（元）</t>
  </si>
  <si>
    <t>单价</t>
  </si>
  <si>
    <t>金额</t>
  </si>
  <si>
    <t>设备</t>
  </si>
  <si>
    <t>A02020100 复印机</t>
  </si>
  <si>
    <t>夏普4552R黑白高速复印机</t>
  </si>
  <si>
    <t>台</t>
  </si>
  <si>
    <t>预算11表</t>
  </si>
  <si>
    <t>上级补助</t>
  </si>
  <si>
    <t>中国共产党昆明市五华区委员会宣传部无上级转移支付补助项目支出。</t>
  </si>
  <si>
    <t>预算12表</t>
  </si>
  <si>
    <t>项目级次</t>
  </si>
  <si>
    <t>2026年</t>
  </si>
  <si>
    <t>2027年</t>
  </si>
  <si>
    <t>2028年</t>
  </si>
  <si>
    <t>313 事业发展类</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</si>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</sst>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b/>
      <sz val="23.95"/>
      <color rgb="FF000000"/>
      <name val="宋体"/>
      <charset val="134"/>
    </font>
    <font>
      <sz val="10"/>
      <color rgb="FF000000"/>
      <name val="Arial"/>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4" borderId="20" applyNumberFormat="0" applyAlignment="0" applyProtection="0">
      <alignment vertical="center"/>
    </xf>
    <xf numFmtId="0" fontId="28" fillId="5" borderId="21" applyNumberFormat="0" applyAlignment="0" applyProtection="0">
      <alignment vertical="center"/>
    </xf>
    <xf numFmtId="0" fontId="29" fillId="5" borderId="20" applyNumberFormat="0" applyAlignment="0" applyProtection="0">
      <alignment vertical="center"/>
    </xf>
    <xf numFmtId="0" fontId="30" fillId="6"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vertical="top" wrapText="1"/>
      <protection locked="0"/>
    </xf>
    <xf numFmtId="0" fontId="8" fillId="2" borderId="0" xfId="0" applyFont="1" applyFill="1" applyBorder="1" applyAlignment="1" applyProtection="1">
      <alignment horizontal="right" vertical="top" wrapText="1"/>
      <protection locked="0"/>
    </xf>
    <xf numFmtId="0" fontId="10"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7" fillId="2" borderId="7" xfId="0" applyFont="1" applyFill="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1" xfId="0" applyFont="1" applyFill="1" applyBorder="1" applyAlignment="1" applyProtection="1">
      <alignment horizontal="center" vertical="center"/>
      <protection locked="0"/>
    </xf>
    <xf numFmtId="176" fontId="5" fillId="0" borderId="1" xfId="0" applyNumberFormat="1" applyFont="1" applyBorder="1" applyAlignment="1">
      <alignment horizontal="right" vertical="center"/>
    </xf>
    <xf numFmtId="176" fontId="5" fillId="0" borderId="1" xfId="0" applyNumberFormat="1" applyFont="1" applyFill="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8" fillId="0" borderId="15" xfId="0" applyFont="1" applyBorder="1" applyAlignment="1" applyProtection="1">
      <alignment horizontal="left" vertical="center"/>
      <protection locked="0"/>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right"/>
    </xf>
    <xf numFmtId="0" fontId="4" fillId="0" borderId="12" xfId="0" applyFont="1" applyBorder="1" applyAlignment="1">
      <alignment horizontal="center" vertical="center" wrapText="1"/>
    </xf>
    <xf numFmtId="180" fontId="5" fillId="0" borderId="1" xfId="0" applyNumberFormat="1" applyFont="1" applyBorder="1" applyAlignment="1">
      <alignment horizontal="center" vertical="center"/>
    </xf>
    <xf numFmtId="0" fontId="8" fillId="0" borderId="15" xfId="0" applyFont="1" applyBorder="1" applyAlignment="1">
      <alignment horizontal="left" vertical="center" wrapText="1"/>
    </xf>
    <xf numFmtId="3" fontId="8" fillId="0" borderId="15" xfId="0" applyNumberFormat="1" applyFont="1" applyBorder="1" applyAlignment="1">
      <alignment horizontal="right" vertical="center"/>
    </xf>
    <xf numFmtId="0" fontId="8" fillId="0" borderId="15" xfId="0" applyFont="1" applyFill="1" applyBorder="1" applyAlignment="1">
      <alignment horizontal="center"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5"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7" fillId="0" borderId="4" xfId="0" applyFont="1" applyBorder="1" applyAlignment="1" applyProtection="1">
      <alignment horizontal="center" vertical="center" wrapText="1"/>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indent="2"/>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7" fillId="0" borderId="5" xfId="0" applyFont="1" applyBorder="1" applyAlignment="1">
      <alignment horizontal="center" vertical="center"/>
    </xf>
    <xf numFmtId="0" fontId="11"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5" xfId="0" applyFont="1" applyFill="1" applyBorder="1" applyAlignment="1">
      <alignment horizontal="left" vertical="center"/>
    </xf>
    <xf numFmtId="0" fontId="8" fillId="2" borderId="15" xfId="0" applyFont="1" applyFill="1" applyBorder="1" applyAlignment="1">
      <alignment horizontal="right" vertical="center"/>
    </xf>
    <xf numFmtId="0" fontId="8" fillId="2" borderId="15"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F9" sqref="F9"/>
    </sheetView>
  </sheetViews>
  <sheetFormatPr defaultColWidth="8.57272727272727" defaultRowHeight="12.75" customHeight="1" outlineLevelCol="3"/>
  <cols>
    <col min="1" max="4" width="41" customWidth="1"/>
  </cols>
  <sheetData>
    <row r="1" ht="15" customHeight="1" spans="1:4">
      <c r="A1" s="47"/>
      <c r="B1" s="47"/>
      <c r="C1" s="47"/>
      <c r="D1" s="48" t="s">
        <v>0</v>
      </c>
    </row>
    <row r="2" ht="41.25" customHeight="1" spans="1:4">
      <c r="A2" s="42" t="str">
        <f>"2026"&amp;"年部门财务收支预算总表"</f>
        <v>2026年部门财务收支预算总表</v>
      </c>
    </row>
    <row r="3" ht="17.25" customHeight="1" spans="1:4">
      <c r="A3" s="45" t="str">
        <f>"单位名称："&amp;"中国共产党昆明市五华区委员会宣传部"</f>
        <v>单位名称：中国共产党昆明市五华区委员会宣传部</v>
      </c>
      <c r="B3" s="166"/>
      <c r="D3" s="139"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5">
        <v>7688768.68</v>
      </c>
      <c r="C6" s="169" t="s">
        <v>8</v>
      </c>
      <c r="D6" s="85">
        <v>6901570.06</v>
      </c>
    </row>
    <row r="7" ht="17.25" customHeight="1" spans="1:4">
      <c r="A7" s="169" t="s">
        <v>9</v>
      </c>
      <c r="B7" s="85"/>
      <c r="C7" s="169" t="s">
        <v>10</v>
      </c>
      <c r="D7" s="85"/>
    </row>
    <row r="8" ht="17.25" customHeight="1" spans="1:4">
      <c r="A8" s="169" t="s">
        <v>11</v>
      </c>
      <c r="B8" s="85"/>
      <c r="C8" s="200" t="s">
        <v>12</v>
      </c>
      <c r="D8" s="85"/>
    </row>
    <row r="9" ht="17.25" customHeight="1" spans="1:4">
      <c r="A9" s="169" t="s">
        <v>13</v>
      </c>
      <c r="B9" s="85"/>
      <c r="C9" s="200" t="s">
        <v>14</v>
      </c>
      <c r="D9" s="85"/>
    </row>
    <row r="10" ht="17.25" customHeight="1" spans="1:4">
      <c r="A10" s="169" t="s">
        <v>15</v>
      </c>
      <c r="B10" s="85">
        <v>200000</v>
      </c>
      <c r="C10" s="200" t="s">
        <v>16</v>
      </c>
      <c r="D10" s="85"/>
    </row>
    <row r="11" ht="17.25" customHeight="1" spans="1:4">
      <c r="A11" s="169" t="s">
        <v>17</v>
      </c>
      <c r="B11" s="85"/>
      <c r="C11" s="200" t="s">
        <v>18</v>
      </c>
      <c r="D11" s="85"/>
    </row>
    <row r="12" ht="17.25" customHeight="1" spans="1:4">
      <c r="A12" s="169" t="s">
        <v>19</v>
      </c>
      <c r="B12" s="85"/>
      <c r="C12" s="35" t="s">
        <v>20</v>
      </c>
      <c r="D12" s="85">
        <v>607388</v>
      </c>
    </row>
    <row r="13" ht="17.25" customHeight="1" spans="1:4">
      <c r="A13" s="169" t="s">
        <v>21</v>
      </c>
      <c r="B13" s="85"/>
      <c r="C13" s="35" t="s">
        <v>22</v>
      </c>
      <c r="D13" s="85">
        <v>462196.48</v>
      </c>
    </row>
    <row r="14" ht="17.25" customHeight="1" spans="1:4">
      <c r="A14" s="169" t="s">
        <v>23</v>
      </c>
      <c r="B14" s="85"/>
      <c r="C14" s="35" t="s">
        <v>24</v>
      </c>
      <c r="D14" s="85">
        <v>263330.14</v>
      </c>
    </row>
    <row r="15" ht="17.25" customHeight="1" spans="1:4">
      <c r="A15" s="169" t="s">
        <v>25</v>
      </c>
      <c r="B15" s="85">
        <v>200000</v>
      </c>
      <c r="C15" s="35" t="s">
        <v>26</v>
      </c>
      <c r="D15" s="85"/>
    </row>
    <row r="16" ht="17.25" customHeight="1" spans="1:4">
      <c r="A16" s="152"/>
      <c r="B16" s="85"/>
      <c r="C16" s="35" t="s">
        <v>27</v>
      </c>
      <c r="D16" s="85"/>
    </row>
    <row r="17" ht="17.25" customHeight="1" spans="1:4">
      <c r="A17" s="170"/>
      <c r="B17" s="85"/>
      <c r="C17" s="35" t="s">
        <v>28</v>
      </c>
      <c r="D17" s="85"/>
    </row>
    <row r="18" ht="17.25" customHeight="1" spans="1:4">
      <c r="A18" s="170"/>
      <c r="B18" s="85"/>
      <c r="C18" s="35" t="s">
        <v>29</v>
      </c>
      <c r="D18" s="85"/>
    </row>
    <row r="19" ht="17.25" customHeight="1" spans="1:4">
      <c r="A19" s="170"/>
      <c r="B19" s="85"/>
      <c r="C19" s="35" t="s">
        <v>30</v>
      </c>
      <c r="D19" s="85"/>
    </row>
    <row r="20" ht="17.25" customHeight="1" spans="1:4">
      <c r="A20" s="170"/>
      <c r="B20" s="85"/>
      <c r="C20" s="35" t="s">
        <v>31</v>
      </c>
      <c r="D20" s="85"/>
    </row>
    <row r="21" ht="17.25" customHeight="1" spans="1:4">
      <c r="A21" s="170"/>
      <c r="B21" s="85"/>
      <c r="C21" s="35" t="s">
        <v>32</v>
      </c>
      <c r="D21" s="85"/>
    </row>
    <row r="22" ht="17.25" customHeight="1" spans="1:4">
      <c r="A22" s="170"/>
      <c r="B22" s="85"/>
      <c r="C22" s="35" t="s">
        <v>33</v>
      </c>
      <c r="D22" s="85"/>
    </row>
    <row r="23" ht="17.25" customHeight="1" spans="1:4">
      <c r="A23" s="170"/>
      <c r="B23" s="85"/>
      <c r="C23" s="35" t="s">
        <v>34</v>
      </c>
      <c r="D23" s="85"/>
    </row>
    <row r="24" ht="17.25" customHeight="1" spans="1:4">
      <c r="A24" s="170"/>
      <c r="B24" s="85"/>
      <c r="C24" s="35" t="s">
        <v>35</v>
      </c>
      <c r="D24" s="85">
        <v>261672</v>
      </c>
    </row>
    <row r="25" ht="17.25" customHeight="1" spans="1:4">
      <c r="A25" s="170"/>
      <c r="B25" s="85"/>
      <c r="C25" s="35" t="s">
        <v>36</v>
      </c>
      <c r="D25" s="85"/>
    </row>
    <row r="26" ht="17.25" customHeight="1" spans="1:4">
      <c r="A26" s="170"/>
      <c r="B26" s="85"/>
      <c r="C26" s="152" t="s">
        <v>37</v>
      </c>
      <c r="D26" s="85"/>
    </row>
    <row r="27" ht="17.25" customHeight="1" spans="1:4">
      <c r="A27" s="170"/>
      <c r="B27" s="85"/>
      <c r="C27" s="35" t="s">
        <v>38</v>
      </c>
      <c r="D27" s="85"/>
    </row>
    <row r="28" ht="16.5" customHeight="1" spans="1:4">
      <c r="A28" s="170"/>
      <c r="B28" s="85"/>
      <c r="C28" s="35" t="s">
        <v>39</v>
      </c>
      <c r="D28" s="85"/>
    </row>
    <row r="29" ht="16.5" customHeight="1" spans="1:4">
      <c r="A29" s="170"/>
      <c r="B29" s="85"/>
      <c r="C29" s="152" t="s">
        <v>40</v>
      </c>
      <c r="D29" s="85"/>
    </row>
    <row r="30" ht="17.25" customHeight="1" spans="1:4">
      <c r="A30" s="170"/>
      <c r="B30" s="85"/>
      <c r="C30" s="152" t="s">
        <v>41</v>
      </c>
      <c r="D30" s="85"/>
    </row>
    <row r="31" ht="17.25" customHeight="1" spans="1:4">
      <c r="A31" s="170"/>
      <c r="B31" s="85"/>
      <c r="C31" s="35" t="s">
        <v>42</v>
      </c>
      <c r="D31" s="85"/>
    </row>
    <row r="32" ht="16.5" customHeight="1" spans="1:4">
      <c r="A32" s="170" t="s">
        <v>43</v>
      </c>
      <c r="B32" s="85">
        <v>7888768.68</v>
      </c>
      <c r="C32" s="170" t="s">
        <v>44</v>
      </c>
      <c r="D32" s="85">
        <v>8496156.68</v>
      </c>
    </row>
    <row r="33" ht="16.5" customHeight="1" spans="1:4">
      <c r="A33" s="152" t="s">
        <v>45</v>
      </c>
      <c r="B33" s="85">
        <v>607388</v>
      </c>
      <c r="C33" s="152" t="s">
        <v>46</v>
      </c>
      <c r="D33" s="85"/>
    </row>
    <row r="34" ht="16.5" customHeight="1" spans="1:4">
      <c r="A34" s="35" t="s">
        <v>47</v>
      </c>
      <c r="B34" s="85">
        <v>607388</v>
      </c>
      <c r="C34" s="35" t="s">
        <v>47</v>
      </c>
      <c r="D34" s="85"/>
    </row>
    <row r="35" ht="16.5" customHeight="1" spans="1:4">
      <c r="A35" s="35" t="s">
        <v>48</v>
      </c>
      <c r="B35" s="85"/>
      <c r="C35" s="35" t="s">
        <v>49</v>
      </c>
      <c r="D35" s="85"/>
    </row>
    <row r="36" ht="16.5" customHeight="1" spans="1:4">
      <c r="A36" s="171" t="s">
        <v>50</v>
      </c>
      <c r="B36" s="85">
        <v>8496156.68</v>
      </c>
      <c r="C36" s="171" t="s">
        <v>51</v>
      </c>
      <c r="D36" s="85">
        <v>8496156.68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E18" sqref="E18"/>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19">
        <v>1</v>
      </c>
      <c r="B1" s="120">
        <v>0</v>
      </c>
      <c r="C1" s="119">
        <v>1</v>
      </c>
      <c r="D1" s="121"/>
      <c r="E1" s="121"/>
      <c r="F1" s="111" t="s">
        <v>570</v>
      </c>
    </row>
    <row r="2" ht="42" customHeight="1" spans="1:6">
      <c r="A2" s="122" t="str">
        <f>"2026"&amp;"年部门政府性基金预算支出预算表"</f>
        <v>2026年部门政府性基金预算支出预算表</v>
      </c>
      <c r="B2" s="122" t="s">
        <v>571</v>
      </c>
      <c r="C2" s="123"/>
      <c r="D2" s="124"/>
      <c r="E2" s="124"/>
      <c r="F2" s="124"/>
    </row>
    <row r="3" ht="13.5" customHeight="1" spans="1:6">
      <c r="A3" s="13" t="str">
        <f>"单位名称："&amp;"中国共产党昆明市五华区委员会宣传部"</f>
        <v>单位名称：中国共产党昆明市五华区委员会宣传部</v>
      </c>
      <c r="B3" s="13" t="s">
        <v>572</v>
      </c>
      <c r="C3" s="119"/>
      <c r="D3" s="121"/>
      <c r="E3" s="121"/>
      <c r="F3" s="111" t="s">
        <v>1</v>
      </c>
    </row>
    <row r="4" ht="19.5" customHeight="1" spans="1:6">
      <c r="A4" s="125" t="s">
        <v>192</v>
      </c>
      <c r="B4" s="126" t="s">
        <v>72</v>
      </c>
      <c r="C4" s="125" t="s">
        <v>73</v>
      </c>
      <c r="D4" s="20" t="s">
        <v>573</v>
      </c>
      <c r="E4" s="21"/>
      <c r="F4" s="22"/>
    </row>
    <row r="5" ht="18.75" customHeight="1" spans="1:6">
      <c r="A5" s="127"/>
      <c r="B5" s="128"/>
      <c r="C5" s="127"/>
      <c r="D5" s="129" t="s">
        <v>55</v>
      </c>
      <c r="E5" s="20" t="s">
        <v>75</v>
      </c>
      <c r="F5" s="129" t="s">
        <v>76</v>
      </c>
    </row>
    <row r="6" ht="18.75" customHeight="1" spans="1:6">
      <c r="A6" s="67">
        <v>1</v>
      </c>
      <c r="B6" s="130" t="s">
        <v>83</v>
      </c>
      <c r="C6" s="67">
        <v>3</v>
      </c>
      <c r="D6" s="131">
        <v>4</v>
      </c>
      <c r="E6" s="131">
        <v>5</v>
      </c>
      <c r="F6" s="131">
        <v>6</v>
      </c>
    </row>
    <row r="7" ht="21" customHeight="1" spans="1:6">
      <c r="A7" s="32" t="s">
        <v>70</v>
      </c>
      <c r="B7" s="32" t="s">
        <v>105</v>
      </c>
      <c r="C7" s="32" t="s">
        <v>106</v>
      </c>
      <c r="D7" s="85">
        <v>457388</v>
      </c>
      <c r="E7" s="85"/>
      <c r="F7" s="85">
        <v>457388</v>
      </c>
    </row>
    <row r="8" ht="21" customHeight="1" spans="1:6">
      <c r="A8" s="32" t="s">
        <v>70</v>
      </c>
      <c r="B8" s="132" t="s">
        <v>107</v>
      </c>
      <c r="C8" s="132" t="s">
        <v>108</v>
      </c>
      <c r="D8" s="85">
        <v>457388</v>
      </c>
      <c r="E8" s="85"/>
      <c r="F8" s="85">
        <v>457388</v>
      </c>
    </row>
    <row r="9" ht="21" customHeight="1" spans="1:6">
      <c r="A9" s="32" t="s">
        <v>70</v>
      </c>
      <c r="B9" s="133" t="s">
        <v>109</v>
      </c>
      <c r="C9" s="133" t="s">
        <v>110</v>
      </c>
      <c r="D9" s="85">
        <v>28388</v>
      </c>
      <c r="E9" s="85"/>
      <c r="F9" s="85">
        <v>28388</v>
      </c>
    </row>
    <row r="10" ht="21" customHeight="1" spans="1:6">
      <c r="A10" s="32" t="s">
        <v>70</v>
      </c>
      <c r="B10" s="133" t="s">
        <v>111</v>
      </c>
      <c r="C10" s="133" t="s">
        <v>112</v>
      </c>
      <c r="D10" s="85">
        <v>429000</v>
      </c>
      <c r="E10" s="85"/>
      <c r="F10" s="85">
        <v>429000</v>
      </c>
    </row>
    <row r="11" ht="18.75" customHeight="1" spans="1:6">
      <c r="A11" s="134" t="s">
        <v>183</v>
      </c>
      <c r="B11" s="134" t="s">
        <v>183</v>
      </c>
      <c r="C11" s="135" t="s">
        <v>183</v>
      </c>
      <c r="D11" s="85">
        <v>457388</v>
      </c>
      <c r="E11" s="85"/>
      <c r="F11" s="85">
        <v>457388</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workbookViewId="0">
      <selection activeCell="D18" sqref="D18"/>
    </sheetView>
  </sheetViews>
  <sheetFormatPr defaultColWidth="9.13636363636364" defaultRowHeight="14.25" customHeight="1"/>
  <cols>
    <col min="1" max="2" width="32.5727272727273" customWidth="1"/>
    <col min="3" max="3" width="41.1363636363636" customWidth="1"/>
    <col min="4" max="4" width="21.7090909090909" customWidth="1"/>
    <col min="5" max="5" width="35.2818181818182" customWidth="1"/>
    <col min="6" max="6" width="7.70909090909091" customWidth="1"/>
    <col min="7" max="7" width="11.1363636363636" customWidth="1"/>
    <col min="8" max="8" width="13.2818181818182" customWidth="1"/>
    <col min="9" max="18" width="20" customWidth="1"/>
    <col min="19" max="19" width="19.8545454545455" customWidth="1"/>
  </cols>
  <sheetData>
    <row r="1" ht="15.75" customHeight="1" spans="1:19">
      <c r="B1" s="87"/>
      <c r="C1" s="87"/>
      <c r="R1" s="11"/>
      <c r="S1" s="11" t="s">
        <v>574</v>
      </c>
    </row>
    <row r="2" ht="41.25" customHeight="1" spans="1:19">
      <c r="A2" s="71" t="str">
        <f>"2026"&amp;"年部门政府采购预算表"</f>
        <v>2026年部门政府采购预算表</v>
      </c>
      <c r="B2" s="65"/>
      <c r="C2" s="65"/>
      <c r="D2" s="12"/>
      <c r="E2" s="12"/>
      <c r="F2" s="12"/>
      <c r="G2" s="12"/>
      <c r="H2" s="12"/>
      <c r="I2" s="12"/>
      <c r="J2" s="12"/>
      <c r="K2" s="12"/>
      <c r="L2" s="12"/>
      <c r="M2" s="65"/>
      <c r="N2" s="12"/>
      <c r="O2" s="12"/>
      <c r="P2" s="65"/>
      <c r="Q2" s="12"/>
      <c r="R2" s="65"/>
      <c r="S2" s="65"/>
    </row>
    <row r="3" ht="18.75" customHeight="1" spans="1:19">
      <c r="A3" s="110" t="str">
        <f>"单位名称："&amp;"中国共产党昆明市五华区委员会宣传部"</f>
        <v>单位名称：中国共产党昆明市五华区委员会宣传部</v>
      </c>
      <c r="B3" s="91"/>
      <c r="C3" s="91"/>
      <c r="D3" s="15"/>
      <c r="E3" s="15"/>
      <c r="F3" s="15"/>
      <c r="G3" s="15"/>
      <c r="H3" s="15"/>
      <c r="I3" s="15"/>
      <c r="J3" s="15"/>
      <c r="K3" s="15"/>
      <c r="L3" s="15"/>
      <c r="R3" s="16"/>
      <c r="S3" s="111" t="s">
        <v>1</v>
      </c>
    </row>
    <row r="4" ht="15.75" customHeight="1" spans="1:19">
      <c r="A4" s="93" t="s">
        <v>575</v>
      </c>
      <c r="B4" s="112" t="s">
        <v>576</v>
      </c>
      <c r="C4" s="112" t="s">
        <v>577</v>
      </c>
      <c r="D4" s="112" t="s">
        <v>578</v>
      </c>
      <c r="E4" s="112" t="s">
        <v>579</v>
      </c>
      <c r="F4" s="112" t="s">
        <v>580</v>
      </c>
      <c r="G4" s="94" t="s">
        <v>199</v>
      </c>
      <c r="H4" s="94"/>
      <c r="I4" s="94"/>
      <c r="J4" s="94"/>
      <c r="K4" s="95"/>
      <c r="L4" s="94"/>
      <c r="M4" s="94"/>
      <c r="N4" s="96"/>
      <c r="O4" s="94"/>
      <c r="P4" s="95"/>
      <c r="Q4" s="97"/>
    </row>
    <row r="5" ht="17.25" customHeight="1" spans="1:19">
      <c r="A5" s="98"/>
      <c r="B5" s="99"/>
      <c r="C5" s="99"/>
      <c r="D5" s="99"/>
      <c r="E5" s="99"/>
      <c r="F5" s="99"/>
      <c r="G5" s="99" t="s">
        <v>55</v>
      </c>
      <c r="H5" s="99" t="s">
        <v>58</v>
      </c>
      <c r="I5" s="99" t="s">
        <v>581</v>
      </c>
      <c r="J5" s="99" t="s">
        <v>582</v>
      </c>
      <c r="K5" s="100" t="s">
        <v>583</v>
      </c>
      <c r="L5" s="101" t="s">
        <v>584</v>
      </c>
      <c r="M5" s="101"/>
      <c r="N5" s="102"/>
      <c r="O5" s="101"/>
      <c r="P5" s="103"/>
      <c r="Q5" s="104"/>
    </row>
    <row r="6" ht="54" customHeight="1" spans="1:19">
      <c r="A6" s="104"/>
      <c r="B6" s="105"/>
      <c r="C6" s="105"/>
      <c r="D6" s="105"/>
      <c r="E6" s="105"/>
      <c r="F6" s="105"/>
      <c r="G6" s="105"/>
      <c r="H6" s="105" t="s">
        <v>57</v>
      </c>
      <c r="I6" s="105"/>
      <c r="J6" s="105"/>
      <c r="K6" s="106"/>
      <c r="L6" s="105" t="s">
        <v>57</v>
      </c>
      <c r="M6" s="105" t="s">
        <v>64</v>
      </c>
      <c r="N6" s="104" t="s">
        <v>65</v>
      </c>
      <c r="O6" s="105" t="s">
        <v>66</v>
      </c>
      <c r="P6" s="106" t="s">
        <v>67</v>
      </c>
      <c r="Q6" s="104" t="s">
        <v>68</v>
      </c>
    </row>
    <row r="7" ht="18" customHeight="1" spans="1:19">
      <c r="A7" s="113">
        <v>1</v>
      </c>
      <c r="B7" s="113">
        <v>2</v>
      </c>
      <c r="C7" s="113">
        <v>3</v>
      </c>
      <c r="D7" s="113">
        <v>4</v>
      </c>
      <c r="E7" s="113">
        <v>5</v>
      </c>
      <c r="F7" s="113">
        <v>6</v>
      </c>
      <c r="G7" s="113">
        <v>7</v>
      </c>
      <c r="H7" s="113">
        <v>8</v>
      </c>
      <c r="I7" s="113">
        <v>9</v>
      </c>
      <c r="J7" s="113">
        <v>10</v>
      </c>
      <c r="K7" s="113">
        <v>11</v>
      </c>
      <c r="L7" s="113">
        <v>12</v>
      </c>
      <c r="M7" s="113">
        <v>13</v>
      </c>
      <c r="N7" s="113">
        <v>14</v>
      </c>
      <c r="O7" s="113">
        <v>15</v>
      </c>
      <c r="P7" s="113">
        <v>16</v>
      </c>
      <c r="Q7" s="113">
        <v>17</v>
      </c>
    </row>
    <row r="8" ht="21" customHeight="1" spans="1:19">
      <c r="A8" s="107" t="s">
        <v>297</v>
      </c>
      <c r="B8" s="114" t="s">
        <v>585</v>
      </c>
      <c r="C8" s="114" t="s">
        <v>586</v>
      </c>
      <c r="D8" s="114" t="s">
        <v>587</v>
      </c>
      <c r="E8" s="115">
        <v>1</v>
      </c>
      <c r="F8" s="85">
        <v>5455</v>
      </c>
      <c r="G8" s="85">
        <v>5455</v>
      </c>
      <c r="H8" s="85">
        <v>5455</v>
      </c>
      <c r="I8" s="85"/>
      <c r="J8" s="85"/>
      <c r="K8" s="85"/>
      <c r="L8" s="85"/>
      <c r="M8" s="85"/>
      <c r="N8" s="85"/>
      <c r="O8" s="85"/>
      <c r="P8" s="85"/>
      <c r="Q8" s="85"/>
    </row>
    <row r="9" ht="21" customHeight="1" spans="1:19">
      <c r="A9" s="107" t="s">
        <v>303</v>
      </c>
      <c r="B9" s="114" t="s">
        <v>588</v>
      </c>
      <c r="C9" s="114" t="s">
        <v>589</v>
      </c>
      <c r="D9" s="114" t="s">
        <v>587</v>
      </c>
      <c r="E9" s="115">
        <v>1</v>
      </c>
      <c r="F9" s="85">
        <v>6700</v>
      </c>
      <c r="G9" s="85">
        <v>6700</v>
      </c>
      <c r="H9" s="85">
        <v>6700</v>
      </c>
      <c r="I9" s="85"/>
      <c r="J9" s="85"/>
      <c r="K9" s="85"/>
      <c r="L9" s="85"/>
      <c r="M9" s="85"/>
      <c r="N9" s="85"/>
      <c r="O9" s="85"/>
      <c r="P9" s="85"/>
      <c r="Q9" s="85"/>
    </row>
    <row r="10" ht="21" customHeight="1" spans="1:19">
      <c r="A10" s="107" t="s">
        <v>303</v>
      </c>
      <c r="B10" s="114" t="s">
        <v>590</v>
      </c>
      <c r="C10" s="114" t="s">
        <v>591</v>
      </c>
      <c r="D10" s="114" t="s">
        <v>587</v>
      </c>
      <c r="E10" s="115">
        <v>3</v>
      </c>
      <c r="F10" s="85">
        <v>3840</v>
      </c>
      <c r="G10" s="85">
        <v>3840</v>
      </c>
      <c r="H10" s="85">
        <v>3840</v>
      </c>
      <c r="I10" s="85"/>
      <c r="J10" s="85"/>
      <c r="K10" s="85"/>
      <c r="L10" s="85"/>
      <c r="M10" s="85"/>
      <c r="N10" s="85"/>
      <c r="O10" s="85"/>
      <c r="P10" s="85"/>
      <c r="Q10" s="85"/>
    </row>
    <row r="11" ht="21" customHeight="1" spans="1:19">
      <c r="A11" s="107" t="s">
        <v>303</v>
      </c>
      <c r="B11" s="114" t="s">
        <v>592</v>
      </c>
      <c r="C11" s="114" t="s">
        <v>591</v>
      </c>
      <c r="D11" s="114" t="s">
        <v>587</v>
      </c>
      <c r="E11" s="115">
        <v>3</v>
      </c>
      <c r="F11" s="85">
        <v>1545</v>
      </c>
      <c r="G11" s="85">
        <v>1545</v>
      </c>
      <c r="H11" s="85">
        <v>1545</v>
      </c>
      <c r="I11" s="85"/>
      <c r="J11" s="85"/>
      <c r="K11" s="85"/>
      <c r="L11" s="85"/>
      <c r="M11" s="85"/>
      <c r="N11" s="85"/>
      <c r="O11" s="85"/>
      <c r="P11" s="85"/>
      <c r="Q11" s="85"/>
    </row>
    <row r="12" ht="21" customHeight="1" spans="1:19">
      <c r="A12" s="107" t="s">
        <v>303</v>
      </c>
      <c r="B12" s="114" t="s">
        <v>593</v>
      </c>
      <c r="C12" s="114" t="s">
        <v>594</v>
      </c>
      <c r="D12" s="114" t="s">
        <v>587</v>
      </c>
      <c r="E12" s="115">
        <v>3</v>
      </c>
      <c r="F12" s="85">
        <v>17130</v>
      </c>
      <c r="G12" s="85">
        <v>17130</v>
      </c>
      <c r="H12" s="85">
        <v>17130</v>
      </c>
      <c r="I12" s="85"/>
      <c r="J12" s="85"/>
      <c r="K12" s="85"/>
      <c r="L12" s="85"/>
      <c r="M12" s="85"/>
      <c r="N12" s="85"/>
      <c r="O12" s="85"/>
      <c r="P12" s="85"/>
      <c r="Q12" s="85"/>
    </row>
    <row r="13" ht="21" customHeight="1" spans="1:19">
      <c r="A13" s="107" t="s">
        <v>303</v>
      </c>
      <c r="B13" s="114" t="s">
        <v>595</v>
      </c>
      <c r="C13" s="114" t="s">
        <v>596</v>
      </c>
      <c r="D13" s="114" t="s">
        <v>587</v>
      </c>
      <c r="E13" s="115">
        <v>3</v>
      </c>
      <c r="F13" s="85">
        <v>210</v>
      </c>
      <c r="G13" s="85">
        <v>210</v>
      </c>
      <c r="H13" s="85">
        <v>210</v>
      </c>
      <c r="I13" s="85"/>
      <c r="J13" s="85"/>
      <c r="K13" s="85"/>
      <c r="L13" s="85"/>
      <c r="M13" s="85"/>
      <c r="N13" s="85"/>
      <c r="O13" s="85"/>
      <c r="P13" s="85"/>
      <c r="Q13" s="85"/>
    </row>
    <row r="14" ht="21" customHeight="1" spans="1:19">
      <c r="A14" s="107" t="s">
        <v>230</v>
      </c>
      <c r="B14" s="114" t="s">
        <v>597</v>
      </c>
      <c r="C14" s="114" t="s">
        <v>598</v>
      </c>
      <c r="D14" s="114" t="s">
        <v>599</v>
      </c>
      <c r="E14" s="115">
        <v>1</v>
      </c>
      <c r="F14" s="85"/>
      <c r="G14" s="85">
        <v>3000</v>
      </c>
      <c r="H14" s="85">
        <v>3000</v>
      </c>
      <c r="I14" s="85"/>
      <c r="J14" s="85"/>
      <c r="K14" s="85"/>
      <c r="L14" s="85"/>
      <c r="M14" s="85"/>
      <c r="N14" s="85"/>
      <c r="O14" s="85"/>
      <c r="P14" s="85"/>
      <c r="Q14" s="85"/>
    </row>
    <row r="15" ht="21" customHeight="1" spans="1:19">
      <c r="A15" s="107" t="s">
        <v>230</v>
      </c>
      <c r="B15" s="114" t="s">
        <v>600</v>
      </c>
      <c r="C15" s="114" t="s">
        <v>601</v>
      </c>
      <c r="D15" s="114" t="s">
        <v>599</v>
      </c>
      <c r="E15" s="115">
        <v>1</v>
      </c>
      <c r="F15" s="85">
        <v>24000</v>
      </c>
      <c r="G15" s="85">
        <v>24000</v>
      </c>
      <c r="H15" s="85">
        <v>24000</v>
      </c>
      <c r="I15" s="85"/>
      <c r="J15" s="85"/>
      <c r="K15" s="85"/>
      <c r="L15" s="85"/>
      <c r="M15" s="85"/>
      <c r="N15" s="85"/>
      <c r="O15" s="85"/>
      <c r="P15" s="85"/>
      <c r="Q15" s="85"/>
    </row>
    <row r="16" ht="21" customHeight="1" spans="1:19">
      <c r="A16" s="107" t="s">
        <v>230</v>
      </c>
      <c r="B16" s="114" t="s">
        <v>602</v>
      </c>
      <c r="C16" s="114" t="s">
        <v>603</v>
      </c>
      <c r="D16" s="114" t="s">
        <v>599</v>
      </c>
      <c r="E16" s="115">
        <v>1</v>
      </c>
      <c r="F16" s="85"/>
      <c r="G16" s="85">
        <v>6500</v>
      </c>
      <c r="H16" s="85">
        <v>6500</v>
      </c>
      <c r="I16" s="85"/>
      <c r="J16" s="85"/>
      <c r="K16" s="85"/>
      <c r="L16" s="85"/>
      <c r="M16" s="85"/>
      <c r="N16" s="85"/>
      <c r="O16" s="85"/>
      <c r="P16" s="85"/>
      <c r="Q16" s="85"/>
    </row>
    <row r="17" ht="21" customHeight="1" spans="1:19">
      <c r="A17" s="107" t="s">
        <v>240</v>
      </c>
      <c r="B17" s="114" t="s">
        <v>604</v>
      </c>
      <c r="C17" s="114" t="s">
        <v>605</v>
      </c>
      <c r="D17" s="114" t="s">
        <v>606</v>
      </c>
      <c r="E17" s="115">
        <v>1</v>
      </c>
      <c r="F17" s="85">
        <v>7000</v>
      </c>
      <c r="G17" s="85">
        <v>7000</v>
      </c>
      <c r="H17" s="85">
        <v>7000</v>
      </c>
      <c r="I17" s="85"/>
      <c r="J17" s="85"/>
      <c r="K17" s="85"/>
      <c r="L17" s="85"/>
      <c r="M17" s="85"/>
      <c r="N17" s="85"/>
      <c r="O17" s="85"/>
      <c r="P17" s="85"/>
      <c r="Q17" s="85"/>
    </row>
    <row r="18" ht="21" customHeight="1" spans="1:19">
      <c r="A18" s="107" t="s">
        <v>288</v>
      </c>
      <c r="B18" s="114" t="s">
        <v>607</v>
      </c>
      <c r="C18" s="114" t="s">
        <v>608</v>
      </c>
      <c r="D18" s="114" t="s">
        <v>587</v>
      </c>
      <c r="E18" s="115">
        <v>1</v>
      </c>
      <c r="F18" s="85">
        <v>22000</v>
      </c>
      <c r="G18" s="85">
        <v>22000</v>
      </c>
      <c r="H18" s="85">
        <v>22000</v>
      </c>
      <c r="I18" s="85"/>
      <c r="J18" s="85"/>
      <c r="K18" s="85"/>
      <c r="L18" s="85"/>
      <c r="M18" s="85"/>
      <c r="N18" s="85"/>
      <c r="O18" s="85"/>
      <c r="P18" s="85"/>
      <c r="Q18" s="85"/>
    </row>
    <row r="19" ht="21" customHeight="1" spans="1:19">
      <c r="A19" s="108" t="s">
        <v>183</v>
      </c>
      <c r="B19" s="109"/>
      <c r="C19" s="109"/>
      <c r="D19" s="109"/>
      <c r="E19" s="116"/>
      <c r="F19" s="85">
        <v>87880</v>
      </c>
      <c r="G19" s="85">
        <v>97380</v>
      </c>
      <c r="H19" s="85">
        <v>97380</v>
      </c>
      <c r="I19" s="85"/>
      <c r="J19" s="85"/>
      <c r="K19" s="85"/>
      <c r="L19" s="85"/>
      <c r="M19" s="85"/>
      <c r="N19" s="85"/>
      <c r="O19" s="85"/>
      <c r="P19" s="85"/>
      <c r="Q19" s="85"/>
    </row>
    <row r="20" ht="21" customHeight="1" spans="1:19">
      <c r="A20" s="110" t="s">
        <v>609</v>
      </c>
      <c r="B20" s="13"/>
      <c r="C20" s="13"/>
      <c r="D20" s="110"/>
      <c r="E20" s="110"/>
      <c r="F20" s="110"/>
      <c r="G20" s="117"/>
      <c r="H20" s="118"/>
      <c r="I20" s="118"/>
      <c r="J20" s="118"/>
      <c r="K20" s="118"/>
      <c r="L20" s="118"/>
      <c r="M20" s="118"/>
      <c r="N20" s="118"/>
      <c r="O20" s="118"/>
      <c r="P20" s="118"/>
      <c r="Q20" s="118"/>
      <c r="R20" s="118"/>
      <c r="S20" s="118"/>
    </row>
  </sheetData>
  <mergeCells count="17">
    <mergeCell ref="A2:S2"/>
    <mergeCell ref="A3:H3"/>
    <mergeCell ref="G4:Q4"/>
    <mergeCell ref="L5:Q5"/>
    <mergeCell ref="A19:E19"/>
    <mergeCell ref="A20:S2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D16" sqref="D16"/>
    </sheetView>
  </sheetViews>
  <sheetFormatPr defaultColWidth="9.13636363636364" defaultRowHeight="14.25" customHeight="1"/>
  <cols>
    <col min="1" max="5" width="39.1363636363636" customWidth="1"/>
    <col min="6" max="6" width="27.5727272727273" customWidth="1"/>
    <col min="7" max="7" width="28.5727272727273" customWidth="1"/>
    <col min="8" max="8" width="28.1363636363636" customWidth="1"/>
    <col min="9" max="9" width="39.1363636363636" customWidth="1"/>
    <col min="10" max="18" width="20.4181818181818" customWidth="1"/>
    <col min="19" max="20" width="20.2818181818182" customWidth="1"/>
  </cols>
  <sheetData>
    <row r="1" ht="16.5" customHeight="1" spans="1:20">
      <c r="A1" s="75"/>
      <c r="B1" s="87"/>
      <c r="C1" s="87"/>
      <c r="D1" s="87"/>
      <c r="E1" s="87"/>
      <c r="F1" s="87"/>
      <c r="G1" s="87"/>
      <c r="H1" s="75"/>
      <c r="I1" s="75"/>
      <c r="J1" s="75"/>
      <c r="K1" s="75"/>
      <c r="L1" s="75"/>
      <c r="M1" s="75"/>
      <c r="N1" s="88" t="s">
        <v>610</v>
      </c>
      <c r="O1" s="75"/>
      <c r="P1" s="75"/>
      <c r="Q1" s="87"/>
      <c r="R1" s="75"/>
      <c r="S1" s="88"/>
    </row>
    <row r="2" ht="41.25" customHeight="1" spans="1:20">
      <c r="A2" s="71" t="str">
        <f>"2026"&amp;"年部门政府购买服务预算表"</f>
        <v>2026年部门政府购买服务预算表</v>
      </c>
      <c r="B2" s="65"/>
      <c r="C2" s="65"/>
      <c r="D2" s="65"/>
      <c r="E2" s="65"/>
      <c r="F2" s="65"/>
      <c r="G2" s="65"/>
      <c r="H2" s="89"/>
      <c r="I2" s="89"/>
      <c r="J2" s="89"/>
      <c r="K2" s="89"/>
      <c r="L2" s="89"/>
      <c r="M2" s="89"/>
      <c r="N2" s="90"/>
      <c r="O2" s="89"/>
      <c r="P2" s="89"/>
      <c r="Q2" s="65"/>
      <c r="R2" s="89"/>
      <c r="S2" s="90"/>
      <c r="T2" s="65"/>
    </row>
    <row r="3" ht="22.5" customHeight="1" spans="1:20">
      <c r="A3" s="72" t="str">
        <f>"单位名称："&amp;"中国共产党昆明市五华区委员会宣传部"</f>
        <v>单位名称：中国共产党昆明市五华区委员会宣传部</v>
      </c>
      <c r="B3" s="91"/>
      <c r="C3" s="91"/>
      <c r="D3" s="91"/>
      <c r="E3" s="91"/>
      <c r="F3" s="91"/>
      <c r="G3" s="91"/>
      <c r="H3" s="73"/>
      <c r="I3" s="73"/>
      <c r="J3" s="73"/>
      <c r="K3" s="73"/>
      <c r="L3" s="73"/>
      <c r="M3" s="73"/>
      <c r="N3" s="88" t="s">
        <v>1</v>
      </c>
      <c r="O3" s="75"/>
      <c r="P3" s="75"/>
      <c r="Q3" s="87"/>
      <c r="R3" s="75"/>
      <c r="S3" s="92"/>
    </row>
    <row r="4" ht="24" customHeight="1" spans="1:20">
      <c r="A4" s="93" t="s">
        <v>575</v>
      </c>
      <c r="B4" s="93" t="s">
        <v>611</v>
      </c>
      <c r="C4" s="93" t="s">
        <v>612</v>
      </c>
      <c r="D4" s="94" t="s">
        <v>199</v>
      </c>
      <c r="E4" s="94"/>
      <c r="F4" s="94"/>
      <c r="G4" s="94"/>
      <c r="H4" s="95"/>
      <c r="I4" s="94"/>
      <c r="J4" s="94"/>
      <c r="K4" s="96"/>
      <c r="L4" s="94"/>
      <c r="M4" s="95"/>
      <c r="N4" s="97"/>
    </row>
    <row r="5" ht="24" customHeight="1" spans="1:20">
      <c r="A5" s="98"/>
      <c r="B5" s="98"/>
      <c r="C5" s="98"/>
      <c r="D5" s="99" t="s">
        <v>55</v>
      </c>
      <c r="E5" s="99" t="s">
        <v>58</v>
      </c>
      <c r="F5" s="99" t="s">
        <v>581</v>
      </c>
      <c r="G5" s="99" t="s">
        <v>582</v>
      </c>
      <c r="H5" s="100" t="s">
        <v>583</v>
      </c>
      <c r="I5" s="101" t="s">
        <v>584</v>
      </c>
      <c r="J5" s="101"/>
      <c r="K5" s="102"/>
      <c r="L5" s="101"/>
      <c r="M5" s="103"/>
      <c r="N5" s="104"/>
    </row>
    <row r="6" ht="54" customHeight="1" spans="1:20">
      <c r="A6" s="104"/>
      <c r="B6" s="104"/>
      <c r="C6" s="104"/>
      <c r="D6" s="105"/>
      <c r="E6" s="105" t="s">
        <v>57</v>
      </c>
      <c r="F6" s="105"/>
      <c r="G6" s="105"/>
      <c r="H6" s="106"/>
      <c r="I6" s="105" t="s">
        <v>57</v>
      </c>
      <c r="J6" s="105" t="s">
        <v>64</v>
      </c>
      <c r="K6" s="104" t="s">
        <v>65</v>
      </c>
      <c r="L6" s="105" t="s">
        <v>66</v>
      </c>
      <c r="M6" s="106" t="s">
        <v>67</v>
      </c>
      <c r="N6" s="104" t="s">
        <v>68</v>
      </c>
    </row>
    <row r="7" ht="17.25" customHeight="1" spans="1:20">
      <c r="A7" s="28">
        <v>1</v>
      </c>
      <c r="B7" s="28">
        <v>2</v>
      </c>
      <c r="C7" s="28">
        <v>3</v>
      </c>
      <c r="D7" s="28">
        <v>4</v>
      </c>
      <c r="E7" s="28">
        <v>5</v>
      </c>
      <c r="F7" s="28">
        <v>6</v>
      </c>
      <c r="G7" s="28">
        <v>7</v>
      </c>
      <c r="H7" s="28">
        <v>8</v>
      </c>
      <c r="I7" s="28">
        <v>9</v>
      </c>
      <c r="J7" s="28">
        <v>10</v>
      </c>
      <c r="K7" s="28">
        <v>11</v>
      </c>
      <c r="L7" s="28">
        <v>12</v>
      </c>
      <c r="M7" s="28">
        <v>13</v>
      </c>
      <c r="N7" s="28">
        <v>14</v>
      </c>
    </row>
    <row r="8" ht="21" customHeight="1" spans="1:20">
      <c r="A8" s="107" t="s">
        <v>297</v>
      </c>
      <c r="B8" s="107" t="s">
        <v>585</v>
      </c>
      <c r="C8" s="107" t="s">
        <v>613</v>
      </c>
      <c r="D8" s="85">
        <v>5455</v>
      </c>
      <c r="E8" s="85">
        <v>5455</v>
      </c>
      <c r="F8" s="85"/>
      <c r="G8" s="85"/>
      <c r="H8" s="85"/>
      <c r="I8" s="85"/>
      <c r="J8" s="85"/>
      <c r="K8" s="85"/>
      <c r="L8" s="85"/>
      <c r="M8" s="85"/>
      <c r="N8" s="85"/>
    </row>
    <row r="9" ht="21" customHeight="1" spans="1:20">
      <c r="A9" s="107" t="s">
        <v>230</v>
      </c>
      <c r="B9" s="107" t="s">
        <v>614</v>
      </c>
      <c r="C9" s="107" t="s">
        <v>615</v>
      </c>
      <c r="D9" s="85">
        <v>6500</v>
      </c>
      <c r="E9" s="85">
        <v>6500</v>
      </c>
      <c r="F9" s="85"/>
      <c r="G9" s="85"/>
      <c r="H9" s="85"/>
      <c r="I9" s="85"/>
      <c r="J9" s="85"/>
      <c r="K9" s="85"/>
      <c r="L9" s="85"/>
      <c r="M9" s="85"/>
      <c r="N9" s="85"/>
    </row>
    <row r="10" ht="21" customHeight="1" spans="1:20">
      <c r="A10" s="107" t="s">
        <v>230</v>
      </c>
      <c r="B10" s="107" t="s">
        <v>616</v>
      </c>
      <c r="C10" s="107" t="s">
        <v>617</v>
      </c>
      <c r="D10" s="85">
        <v>24000</v>
      </c>
      <c r="E10" s="85">
        <v>24000</v>
      </c>
      <c r="F10" s="85"/>
      <c r="G10" s="85"/>
      <c r="H10" s="85"/>
      <c r="I10" s="85"/>
      <c r="J10" s="85"/>
      <c r="K10" s="85"/>
      <c r="L10" s="85"/>
      <c r="M10" s="85"/>
      <c r="N10" s="85"/>
    </row>
    <row r="11" ht="21" customHeight="1" spans="1:20">
      <c r="A11" s="108" t="s">
        <v>183</v>
      </c>
      <c r="B11" s="109"/>
      <c r="C11" s="109"/>
      <c r="D11" s="85">
        <v>35955</v>
      </c>
      <c r="E11" s="85">
        <v>35955</v>
      </c>
      <c r="F11" s="85"/>
      <c r="G11" s="85"/>
      <c r="H11" s="85"/>
      <c r="I11" s="85"/>
      <c r="J11" s="85"/>
      <c r="K11" s="85"/>
      <c r="L11" s="85"/>
      <c r="M11" s="85"/>
      <c r="N11" s="85"/>
    </row>
  </sheetData>
  <mergeCells count="13">
    <mergeCell ref="A2:T2"/>
    <mergeCell ref="A3:I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D20" sqref="D20"/>
    </sheetView>
  </sheetViews>
  <sheetFormatPr defaultColWidth="9.13636363636364" defaultRowHeight="14.25" customHeight="1"/>
  <cols>
    <col min="1" max="1" width="37.7090909090909" customWidth="1"/>
    <col min="2" max="24" width="20" customWidth="1"/>
    <col min="25" max="25" width="13.2727272727273" customWidth="1"/>
  </cols>
  <sheetData>
    <row r="1" ht="17.25" customHeight="1" spans="1:25">
      <c r="D1" s="70"/>
      <c r="W1" s="11"/>
      <c r="Y1" s="11" t="s">
        <v>618</v>
      </c>
    </row>
    <row r="2" ht="41.25" customHeight="1" spans="1:25">
      <c r="A2" s="71" t="str">
        <f>"2026"&amp;"年区对下转移支付预算表"</f>
        <v>2026年区对下转移支付预算表</v>
      </c>
      <c r="B2" s="12"/>
      <c r="C2" s="12"/>
      <c r="D2" s="12"/>
      <c r="E2" s="12"/>
      <c r="F2" s="12"/>
      <c r="G2" s="12"/>
      <c r="H2" s="12"/>
      <c r="I2" s="12"/>
      <c r="J2" s="12"/>
      <c r="K2" s="12"/>
      <c r="L2" s="12"/>
      <c r="M2" s="12"/>
      <c r="N2" s="12"/>
      <c r="O2" s="12"/>
      <c r="P2" s="12"/>
      <c r="Q2" s="12"/>
      <c r="R2" s="12"/>
      <c r="S2" s="12"/>
      <c r="T2" s="12"/>
      <c r="U2" s="12"/>
      <c r="V2" s="12"/>
      <c r="W2" s="65"/>
      <c r="X2" s="65"/>
    </row>
    <row r="3" ht="18" customHeight="1" spans="1:25">
      <c r="A3" s="72" t="str">
        <f>"单位名称："&amp;"中国共产党昆明市五华区委员会宣传部"</f>
        <v>单位名称：中国共产党昆明市五华区委员会宣传部</v>
      </c>
      <c r="B3" s="73"/>
      <c r="C3" s="73"/>
      <c r="D3" s="74"/>
      <c r="E3" s="75"/>
      <c r="F3" s="75"/>
      <c r="G3" s="75"/>
      <c r="H3" s="75"/>
      <c r="I3" s="75"/>
      <c r="W3" s="16"/>
      <c r="Y3" s="16" t="s">
        <v>1</v>
      </c>
    </row>
    <row r="4" ht="19.5" customHeight="1" spans="1:25">
      <c r="A4" s="19" t="s">
        <v>619</v>
      </c>
      <c r="B4" s="20" t="s">
        <v>199</v>
      </c>
      <c r="C4" s="21"/>
      <c r="D4" s="21"/>
      <c r="E4" s="76" t="s">
        <v>620</v>
      </c>
      <c r="F4" s="77"/>
      <c r="G4" s="77"/>
      <c r="H4" s="77"/>
      <c r="I4" s="77"/>
      <c r="J4" s="77"/>
      <c r="K4" s="77"/>
      <c r="L4" s="77"/>
      <c r="M4" s="77"/>
      <c r="N4" s="77"/>
      <c r="O4" s="77"/>
      <c r="P4" s="77"/>
      <c r="Q4" s="77"/>
      <c r="R4" s="77"/>
      <c r="S4" s="77"/>
      <c r="T4" s="77"/>
      <c r="U4" s="77"/>
      <c r="V4" s="77"/>
      <c r="W4" s="77"/>
      <c r="X4" s="77"/>
      <c r="Y4" s="78"/>
    </row>
    <row r="5" ht="40.5" customHeight="1" spans="1:25">
      <c r="A5" s="28"/>
      <c r="B5" s="25" t="s">
        <v>55</v>
      </c>
      <c r="C5" s="18" t="s">
        <v>58</v>
      </c>
      <c r="D5" s="79" t="s">
        <v>581</v>
      </c>
      <c r="E5" s="80" t="s">
        <v>621</v>
      </c>
      <c r="F5" s="80" t="s">
        <v>622</v>
      </c>
      <c r="G5" s="80" t="s">
        <v>623</v>
      </c>
      <c r="H5" s="80" t="s">
        <v>624</v>
      </c>
      <c r="I5" s="80" t="s">
        <v>625</v>
      </c>
      <c r="J5" s="80" t="s">
        <v>626</v>
      </c>
      <c r="K5" s="80" t="s">
        <v>627</v>
      </c>
      <c r="L5" s="80" t="s">
        <v>628</v>
      </c>
      <c r="M5" s="80" t="s">
        <v>629</v>
      </c>
      <c r="N5" s="80" t="s">
        <v>630</v>
      </c>
      <c r="O5" s="80" t="s">
        <v>631</v>
      </c>
      <c r="P5" s="80" t="s">
        <v>632</v>
      </c>
      <c r="Q5" s="80" t="s">
        <v>633</v>
      </c>
      <c r="R5" s="80" t="s">
        <v>634</v>
      </c>
      <c r="S5" s="80" t="s">
        <v>635</v>
      </c>
      <c r="T5" s="80" t="s">
        <v>636</v>
      </c>
      <c r="U5" s="80" t="s">
        <v>637</v>
      </c>
      <c r="V5" s="80" t="s">
        <v>638</v>
      </c>
      <c r="W5" s="80" t="s">
        <v>639</v>
      </c>
      <c r="X5" s="81" t="s">
        <v>640</v>
      </c>
      <c r="Y5" s="82" t="s">
        <v>641</v>
      </c>
    </row>
    <row r="6" ht="19.5" customHeight="1" spans="1:25">
      <c r="A6" s="29">
        <v>1</v>
      </c>
      <c r="B6" s="29">
        <v>2</v>
      </c>
      <c r="C6" s="29">
        <v>3</v>
      </c>
      <c r="D6" s="83">
        <v>4</v>
      </c>
      <c r="E6" s="30">
        <v>5</v>
      </c>
      <c r="F6" s="29">
        <v>6</v>
      </c>
      <c r="G6" s="29">
        <v>7</v>
      </c>
      <c r="H6" s="83">
        <v>8</v>
      </c>
      <c r="I6" s="29">
        <v>9</v>
      </c>
      <c r="J6" s="29">
        <v>10</v>
      </c>
      <c r="K6" s="29">
        <v>11</v>
      </c>
      <c r="L6" s="83">
        <v>12</v>
      </c>
      <c r="M6" s="29">
        <v>13</v>
      </c>
      <c r="N6" s="29">
        <v>14</v>
      </c>
      <c r="O6" s="29">
        <v>15</v>
      </c>
      <c r="P6" s="83">
        <v>16</v>
      </c>
      <c r="Q6" s="29">
        <v>17</v>
      </c>
      <c r="R6" s="29">
        <v>18</v>
      </c>
      <c r="S6" s="29">
        <v>19</v>
      </c>
      <c r="T6" s="83">
        <v>20</v>
      </c>
      <c r="U6" s="83">
        <v>21</v>
      </c>
      <c r="V6" s="83">
        <v>22</v>
      </c>
      <c r="W6" s="30">
        <v>23</v>
      </c>
      <c r="X6" s="30">
        <v>24</v>
      </c>
      <c r="Y6" s="84">
        <v>25</v>
      </c>
    </row>
    <row r="7" ht="19.5" customHeight="1" spans="1:25">
      <c r="A7" s="31"/>
      <c r="B7" s="85"/>
      <c r="C7" s="85"/>
      <c r="D7" s="85"/>
      <c r="E7" s="85"/>
      <c r="F7" s="85"/>
      <c r="G7" s="85"/>
      <c r="H7" s="85"/>
      <c r="I7" s="85"/>
      <c r="J7" s="85"/>
      <c r="K7" s="85"/>
      <c r="L7" s="85"/>
      <c r="M7" s="85"/>
      <c r="N7" s="85"/>
      <c r="O7" s="85"/>
      <c r="P7" s="85"/>
      <c r="Q7" s="85"/>
      <c r="R7" s="85"/>
      <c r="S7" s="85"/>
      <c r="T7" s="85"/>
      <c r="U7" s="85"/>
      <c r="V7" s="85"/>
      <c r="W7" s="85"/>
      <c r="X7" s="85"/>
      <c r="Y7" s="86"/>
    </row>
    <row r="8" ht="19.5" customHeight="1" spans="1:25">
      <c r="A8" s="68"/>
      <c r="B8" s="85"/>
      <c r="C8" s="85"/>
      <c r="D8" s="85"/>
      <c r="E8" s="85"/>
      <c r="F8" s="85"/>
      <c r="G8" s="85"/>
      <c r="H8" s="85"/>
      <c r="I8" s="85"/>
      <c r="J8" s="85"/>
      <c r="K8" s="85"/>
      <c r="L8" s="85"/>
      <c r="M8" s="85"/>
      <c r="N8" s="85"/>
      <c r="O8" s="85"/>
      <c r="P8" s="85"/>
      <c r="Q8" s="85"/>
      <c r="R8" s="85"/>
      <c r="S8" s="85"/>
      <c r="T8" s="85"/>
      <c r="U8" s="85"/>
      <c r="V8" s="85"/>
      <c r="W8" s="85"/>
      <c r="X8" s="85"/>
      <c r="Y8" s="86"/>
    </row>
    <row r="10" customHeight="1" spans="1:25">
      <c r="A10" t="s">
        <v>642</v>
      </c>
    </row>
  </sheetData>
  <mergeCells count="5">
    <mergeCell ref="A2:X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C17" sqref="C17"/>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0">
      <c r="J1" s="11" t="s">
        <v>643</v>
      </c>
    </row>
    <row r="2" ht="41.25" customHeight="1" spans="1:10">
      <c r="A2" s="64" t="str">
        <f>"2026"&amp;"区年对下转移支付绩效目标表"</f>
        <v>2026区年对下转移支付绩效目标表</v>
      </c>
      <c r="B2" s="12"/>
      <c r="C2" s="12"/>
      <c r="D2" s="12"/>
      <c r="E2" s="12"/>
      <c r="F2" s="65"/>
      <c r="G2" s="12"/>
      <c r="H2" s="65"/>
      <c r="I2" s="65"/>
      <c r="J2" s="12"/>
    </row>
    <row r="3" ht="17.25" customHeight="1" spans="1:10">
      <c r="A3" s="13" t="str">
        <f>"单位名称："&amp;"中国共产党昆明市五华区委员会宣传部"</f>
        <v>单位名称：中国共产党昆明市五华区委员会宣传部</v>
      </c>
    </row>
    <row r="4" ht="44.25" customHeight="1" spans="1:10">
      <c r="A4" s="66" t="s">
        <v>619</v>
      </c>
      <c r="B4" s="66" t="s">
        <v>313</v>
      </c>
      <c r="C4" s="66" t="s">
        <v>314</v>
      </c>
      <c r="D4" s="66" t="s">
        <v>315</v>
      </c>
      <c r="E4" s="66" t="s">
        <v>316</v>
      </c>
      <c r="F4" s="67" t="s">
        <v>317</v>
      </c>
      <c r="G4" s="66" t="s">
        <v>318</v>
      </c>
      <c r="H4" s="67" t="s">
        <v>319</v>
      </c>
      <c r="I4" s="67" t="s">
        <v>320</v>
      </c>
      <c r="J4" s="66" t="s">
        <v>321</v>
      </c>
    </row>
    <row r="5" ht="14.25" customHeight="1" spans="1:10">
      <c r="A5" s="66">
        <v>1</v>
      </c>
      <c r="B5" s="66">
        <v>2</v>
      </c>
      <c r="C5" s="66">
        <v>3</v>
      </c>
      <c r="D5" s="66">
        <v>4</v>
      </c>
      <c r="E5" s="66">
        <v>5</v>
      </c>
      <c r="F5" s="67">
        <v>6</v>
      </c>
      <c r="G5" s="66">
        <v>7</v>
      </c>
      <c r="H5" s="67">
        <v>8</v>
      </c>
      <c r="I5" s="67">
        <v>9</v>
      </c>
      <c r="J5" s="66">
        <v>10</v>
      </c>
    </row>
    <row r="6" ht="42" customHeight="1" spans="1:10">
      <c r="A6" s="31"/>
      <c r="B6" s="68"/>
      <c r="C6" s="68"/>
      <c r="D6" s="68"/>
      <c r="E6" s="56"/>
      <c r="F6" s="69"/>
      <c r="G6" s="56"/>
      <c r="H6" s="69"/>
      <c r="I6" s="69"/>
      <c r="J6" s="56"/>
    </row>
    <row r="7" ht="42" customHeight="1" spans="1:10">
      <c r="A7" s="31"/>
      <c r="B7" s="32"/>
      <c r="C7" s="32"/>
      <c r="D7" s="32"/>
      <c r="E7" s="31"/>
      <c r="F7" s="32"/>
      <c r="G7" s="31"/>
      <c r="H7" s="32"/>
      <c r="I7" s="32"/>
      <c r="J7" s="31"/>
    </row>
    <row r="10" customHeight="1" spans="1:10">
      <c r="A10" t="s">
        <v>644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D17" sqref="D17"/>
    </sheetView>
  </sheetViews>
  <sheetFormatPr defaultColWidth="10.4181818181818" defaultRowHeight="14.25" customHeight="1" outlineLevelRow="7"/>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40" t="s">
        <v>645</v>
      </c>
      <c r="B1" s="40"/>
      <c r="C1" s="40"/>
      <c r="D1" s="40"/>
      <c r="E1" s="40"/>
      <c r="F1" s="40"/>
      <c r="G1" s="40"/>
      <c r="H1" s="41" t="s">
        <v>646</v>
      </c>
      <c r="I1" s="40"/>
    </row>
    <row r="2" ht="41.25" customHeight="1" spans="1:9">
      <c r="A2" s="42" t="str">
        <f>"2026"&amp;"年新增资产配置预算表"</f>
        <v>2026年新增资产配置预算表</v>
      </c>
      <c r="B2" s="43"/>
      <c r="C2" s="43"/>
      <c r="D2" s="44"/>
      <c r="E2" s="44"/>
      <c r="F2" s="44"/>
      <c r="G2" s="43"/>
      <c r="H2" s="43"/>
      <c r="I2" s="44"/>
    </row>
    <row r="3" customHeight="1" spans="1:9">
      <c r="A3" s="45" t="str">
        <f>"单位名称："&amp;"中国共产党昆明市五华区委员会宣传部"</f>
        <v>单位名称：中国共产党昆明市五华区委员会宣传部</v>
      </c>
      <c r="B3" s="46"/>
      <c r="C3" s="46"/>
      <c r="D3" s="47"/>
      <c r="F3" s="44"/>
      <c r="G3" s="43"/>
      <c r="H3" s="48" t="s">
        <v>1</v>
      </c>
    </row>
    <row r="4" ht="28.5" customHeight="1" spans="1:9">
      <c r="A4" s="49" t="s">
        <v>192</v>
      </c>
      <c r="B4" s="50" t="s">
        <v>647</v>
      </c>
      <c r="C4" s="51" t="s">
        <v>648</v>
      </c>
      <c r="D4" s="51" t="s">
        <v>649</v>
      </c>
      <c r="E4" s="51" t="s">
        <v>650</v>
      </c>
      <c r="F4" s="49" t="s">
        <v>651</v>
      </c>
      <c r="G4" s="30"/>
      <c r="H4" s="51"/>
    </row>
    <row r="5" ht="21" customHeight="1" spans="1:9">
      <c r="A5" s="52"/>
      <c r="B5" s="52"/>
      <c r="C5" s="53"/>
      <c r="D5" s="52"/>
      <c r="E5" s="52"/>
      <c r="F5" s="49" t="s">
        <v>579</v>
      </c>
      <c r="G5" s="49" t="s">
        <v>652</v>
      </c>
      <c r="H5" s="49" t="s">
        <v>653</v>
      </c>
    </row>
    <row r="6" ht="17.25" customHeight="1" spans="1:9">
      <c r="A6" s="54" t="s">
        <v>83</v>
      </c>
      <c r="B6" s="55" t="s">
        <v>84</v>
      </c>
      <c r="C6" s="56" t="s">
        <v>85</v>
      </c>
      <c r="D6" s="55" t="s">
        <v>86</v>
      </c>
      <c r="E6" s="54" t="s">
        <v>87</v>
      </c>
      <c r="F6" s="57" t="s">
        <v>88</v>
      </c>
      <c r="G6" s="56" t="s">
        <v>89</v>
      </c>
      <c r="H6" s="56">
        <v>9</v>
      </c>
    </row>
    <row r="7" ht="19.5" customHeight="1" spans="1:9">
      <c r="A7" s="35" t="s">
        <v>70</v>
      </c>
      <c r="B7" s="35" t="s">
        <v>654</v>
      </c>
      <c r="C7" s="31" t="s">
        <v>655</v>
      </c>
      <c r="D7" s="32" t="s">
        <v>656</v>
      </c>
      <c r="E7" s="57" t="s">
        <v>657</v>
      </c>
      <c r="F7" s="58">
        <v>1</v>
      </c>
      <c r="G7" s="59">
        <v>22000</v>
      </c>
      <c r="H7" s="59">
        <v>22000</v>
      </c>
    </row>
    <row r="8" ht="19.5" customHeight="1" spans="1:9">
      <c r="A8" s="60" t="s">
        <v>55</v>
      </c>
      <c r="B8" s="61"/>
      <c r="C8" s="61"/>
      <c r="D8" s="62"/>
      <c r="E8" s="63"/>
      <c r="F8" s="58">
        <v>1</v>
      </c>
      <c r="G8" s="59">
        <v>22000</v>
      </c>
      <c r="H8" s="59">
        <v>22000</v>
      </c>
    </row>
  </sheetData>
  <mergeCells count="9">
    <mergeCell ref="A2:I2"/>
    <mergeCell ref="A3:C3"/>
    <mergeCell ref="F4:H4"/>
    <mergeCell ref="A8:E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0"/>
      <c r="E1" s="10"/>
      <c r="F1" s="10"/>
      <c r="G1" s="10"/>
      <c r="K1" s="11" t="s">
        <v>658</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"单位名称："&amp;"中国共产党昆明市五华区委员会宣传部"</f>
        <v>单位名称：中国共产党昆明市五华区委员会宣传部</v>
      </c>
      <c r="B3" s="14"/>
      <c r="C3" s="14"/>
      <c r="D3" s="14"/>
      <c r="E3" s="14"/>
      <c r="F3" s="14"/>
      <c r="G3" s="14"/>
      <c r="H3" s="15"/>
      <c r="I3" s="15"/>
      <c r="J3" s="15"/>
      <c r="K3" s="16" t="s">
        <v>1</v>
      </c>
    </row>
    <row r="4" ht="21.75" customHeight="1" spans="1:11">
      <c r="A4" s="17" t="s">
        <v>272</v>
      </c>
      <c r="B4" s="17" t="s">
        <v>194</v>
      </c>
      <c r="C4" s="17" t="s">
        <v>273</v>
      </c>
      <c r="D4" s="18" t="s">
        <v>195</v>
      </c>
      <c r="E4" s="18" t="s">
        <v>196</v>
      </c>
      <c r="F4" s="18" t="s">
        <v>274</v>
      </c>
      <c r="G4" s="18" t="s">
        <v>275</v>
      </c>
      <c r="H4" s="19" t="s">
        <v>55</v>
      </c>
      <c r="I4" s="20" t="s">
        <v>659</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183</v>
      </c>
      <c r="B10" s="38"/>
      <c r="C10" s="38"/>
      <c r="D10" s="38"/>
      <c r="E10" s="38"/>
      <c r="F10" s="38"/>
      <c r="G10" s="39"/>
      <c r="H10" s="36"/>
      <c r="I10" s="36"/>
      <c r="J10" s="36"/>
      <c r="K10" s="33"/>
    </row>
    <row r="12" customHeight="1" spans="1:11">
      <c r="A12" t="s">
        <v>660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GridLines="0" showZeros="0" workbookViewId="0">
      <selection activeCell="G21" sqref="G21"/>
    </sheetView>
  </sheetViews>
  <sheetFormatPr defaultColWidth="10" defaultRowHeight="12.75" customHeight="1" outlineLevelCol="6"/>
  <cols>
    <col min="1" max="1" width="49" customWidth="1"/>
    <col min="2" max="2" width="19.1363636363636" customWidth="1"/>
    <col min="3" max="3" width="64.2818181818182" customWidth="1"/>
    <col min="4" max="4" width="8.70909090909091" customWidth="1"/>
    <col min="5" max="7" width="20.5727272727273" customWidth="1"/>
  </cols>
  <sheetData>
    <row r="1" ht="15" customHeight="1" spans="1:7">
      <c r="A1" s="1"/>
      <c r="B1" s="1"/>
      <c r="C1" s="1"/>
      <c r="D1" s="1"/>
      <c r="E1" s="1"/>
      <c r="F1" s="1"/>
      <c r="G1" s="2" t="s">
        <v>661</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"单位名称："&amp;"中国共产党昆明市五华区委员会宣传部"</f>
        <v>单位名称：中国共产党昆明市五华区委员会宣传部</v>
      </c>
      <c r="B3" s="4"/>
      <c r="C3" s="1"/>
      <c r="D3" s="1"/>
      <c r="E3" s="1"/>
      <c r="F3" s="1"/>
      <c r="G3" s="2" t="s">
        <v>1</v>
      </c>
    </row>
    <row r="4" ht="45" customHeight="1" spans="1:7">
      <c r="A4" s="5" t="s">
        <v>273</v>
      </c>
      <c r="B4" s="5" t="s">
        <v>272</v>
      </c>
      <c r="C4" s="5" t="s">
        <v>194</v>
      </c>
      <c r="D4" s="5" t="s">
        <v>662</v>
      </c>
      <c r="E4" s="5" t="s">
        <v>58</v>
      </c>
      <c r="F4" s="5"/>
      <c r="G4" s="5"/>
    </row>
    <row r="5" ht="45" customHeight="1" spans="1:7">
      <c r="A5" s="5"/>
      <c r="B5" s="5"/>
      <c r="C5" s="5"/>
      <c r="D5" s="5"/>
      <c r="E5" s="5" t="s">
        <v>663</v>
      </c>
      <c r="F5" s="5" t="s">
        <v>664</v>
      </c>
      <c r="G5" s="5" t="s">
        <v>665</v>
      </c>
    </row>
    <row r="6" ht="15" customHeight="1" spans="1:7">
      <c r="A6" s="6">
        <v>1</v>
      </c>
      <c r="B6" s="6">
        <v>2</v>
      </c>
      <c r="C6" s="6">
        <v>3</v>
      </c>
      <c r="D6" s="6">
        <v>4</v>
      </c>
      <c r="E6" s="6">
        <v>5</v>
      </c>
      <c r="F6" s="6">
        <v>6</v>
      </c>
      <c r="G6" s="6">
        <v>7</v>
      </c>
    </row>
    <row r="7" ht="22.5" customHeight="1" spans="1:7">
      <c r="A7" s="7" t="s">
        <v>70</v>
      </c>
      <c r="B7" s="7"/>
      <c r="C7" s="7"/>
      <c r="D7" s="7"/>
      <c r="E7" s="8">
        <v>4022000</v>
      </c>
      <c r="F7" s="8">
        <v>4022000</v>
      </c>
      <c r="G7" s="8">
        <v>4022000</v>
      </c>
    </row>
    <row r="8" ht="22.5" customHeight="1" spans="1:7">
      <c r="A8" s="7" t="s">
        <v>70</v>
      </c>
      <c r="B8" s="7" t="s">
        <v>666</v>
      </c>
      <c r="C8" s="7" t="s">
        <v>307</v>
      </c>
      <c r="D8" s="7" t="s">
        <v>667</v>
      </c>
      <c r="E8" s="8">
        <v>272700</v>
      </c>
      <c r="F8" s="8">
        <v>272700</v>
      </c>
      <c r="G8" s="8">
        <v>272700</v>
      </c>
    </row>
    <row r="9" ht="22.5" customHeight="1" spans="1:7">
      <c r="A9" s="7" t="s">
        <v>70</v>
      </c>
      <c r="B9" s="7" t="s">
        <v>666</v>
      </c>
      <c r="C9" s="7" t="s">
        <v>303</v>
      </c>
      <c r="D9" s="7" t="s">
        <v>667</v>
      </c>
      <c r="E9" s="8">
        <v>100000</v>
      </c>
      <c r="F9" s="8">
        <v>100000</v>
      </c>
      <c r="G9" s="8">
        <v>100000</v>
      </c>
    </row>
    <row r="10" ht="22.5" customHeight="1" spans="1:7">
      <c r="A10" s="7" t="s">
        <v>70</v>
      </c>
      <c r="B10" s="7" t="s">
        <v>666</v>
      </c>
      <c r="C10" s="7" t="s">
        <v>297</v>
      </c>
      <c r="D10" s="7" t="s">
        <v>667</v>
      </c>
      <c r="E10" s="8">
        <v>45455</v>
      </c>
      <c r="F10" s="8">
        <v>45455</v>
      </c>
      <c r="G10" s="8">
        <v>45455</v>
      </c>
    </row>
    <row r="11" ht="22.5" customHeight="1" spans="1:7">
      <c r="A11" s="7" t="s">
        <v>70</v>
      </c>
      <c r="B11" s="7" t="s">
        <v>668</v>
      </c>
      <c r="C11" s="7" t="s">
        <v>280</v>
      </c>
      <c r="D11" s="7" t="s">
        <v>667</v>
      </c>
      <c r="E11" s="8">
        <v>2309800</v>
      </c>
      <c r="F11" s="8">
        <v>2309800</v>
      </c>
      <c r="G11" s="8">
        <v>2309800</v>
      </c>
    </row>
    <row r="12" ht="22.5" customHeight="1" spans="1:7">
      <c r="A12" s="7" t="s">
        <v>70</v>
      </c>
      <c r="B12" s="7" t="s">
        <v>668</v>
      </c>
      <c r="C12" s="7" t="s">
        <v>284</v>
      </c>
      <c r="D12" s="7" t="s">
        <v>667</v>
      </c>
      <c r="E12" s="8">
        <v>889800</v>
      </c>
      <c r="F12" s="8">
        <v>889800</v>
      </c>
      <c r="G12" s="8">
        <v>889800</v>
      </c>
    </row>
    <row r="13" ht="22.5" customHeight="1" spans="1:7">
      <c r="A13" s="7" t="s">
        <v>70</v>
      </c>
      <c r="B13" s="7" t="s">
        <v>668</v>
      </c>
      <c r="C13" s="7" t="s">
        <v>286</v>
      </c>
      <c r="D13" s="7" t="s">
        <v>667</v>
      </c>
      <c r="E13" s="8">
        <v>66245</v>
      </c>
      <c r="F13" s="8">
        <v>66245</v>
      </c>
      <c r="G13" s="8">
        <v>66245</v>
      </c>
    </row>
    <row r="14" ht="22.5" customHeight="1" spans="1:7">
      <c r="A14" s="7" t="s">
        <v>70</v>
      </c>
      <c r="B14" s="7" t="s">
        <v>666</v>
      </c>
      <c r="C14" s="7" t="s">
        <v>305</v>
      </c>
      <c r="D14" s="7" t="s">
        <v>667</v>
      </c>
      <c r="E14" s="8">
        <v>316000</v>
      </c>
      <c r="F14" s="8">
        <v>316000</v>
      </c>
      <c r="G14" s="8">
        <v>316000</v>
      </c>
    </row>
    <row r="15" ht="22.5" customHeight="1" spans="1:7">
      <c r="A15" s="7" t="s">
        <v>70</v>
      </c>
      <c r="B15" s="7" t="s">
        <v>668</v>
      </c>
      <c r="C15" s="7" t="s">
        <v>288</v>
      </c>
      <c r="D15" s="7" t="s">
        <v>667</v>
      </c>
      <c r="E15" s="8">
        <v>22000</v>
      </c>
      <c r="F15" s="8">
        <v>22000</v>
      </c>
      <c r="G15" s="8">
        <v>22000</v>
      </c>
    </row>
    <row r="16" ht="22.5" customHeight="1" spans="1:7">
      <c r="A16" s="9" t="s">
        <v>55</v>
      </c>
      <c r="B16" s="9"/>
      <c r="C16" s="9"/>
      <c r="D16" s="9"/>
      <c r="E16" s="8">
        <v>4022000</v>
      </c>
      <c r="F16" s="8">
        <v>4022000</v>
      </c>
      <c r="G16" s="8">
        <v>4022000</v>
      </c>
    </row>
  </sheetData>
  <mergeCells count="8">
    <mergeCell ref="A2:G2"/>
    <mergeCell ref="A3:B3"/>
    <mergeCell ref="E4:G4"/>
    <mergeCell ref="A16:D16"/>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8" t="s">
        <v>52</v>
      </c>
    </row>
    <row r="2" ht="41.25" customHeight="1" spans="1:19">
      <c r="A2" s="42" t="str">
        <f>"2026"&amp;"年部门收入预算表"</f>
        <v>2026年部门收入预算表</v>
      </c>
    </row>
    <row r="3" ht="17.25" customHeight="1" spans="1:19">
      <c r="A3" s="45" t="str">
        <f>"单位名称："&amp;"中国共产党昆明市五华区委员会宣传部"</f>
        <v>单位名称：中国共产党昆明市五华区委员会宣传部</v>
      </c>
      <c r="S3" s="47" t="s">
        <v>1</v>
      </c>
    </row>
    <row r="4" ht="21.75" customHeight="1" spans="1:19">
      <c r="A4" s="186" t="s">
        <v>53</v>
      </c>
      <c r="B4" s="187" t="s">
        <v>54</v>
      </c>
      <c r="C4" s="187" t="s">
        <v>55</v>
      </c>
      <c r="D4" s="153" t="s">
        <v>56</v>
      </c>
      <c r="E4" s="153"/>
      <c r="F4" s="153"/>
      <c r="G4" s="153"/>
      <c r="H4" s="153"/>
      <c r="I4" s="134"/>
      <c r="J4" s="153"/>
      <c r="K4" s="153"/>
      <c r="L4" s="153"/>
      <c r="M4" s="153"/>
      <c r="N4" s="188"/>
      <c r="O4" s="153" t="s">
        <v>45</v>
      </c>
      <c r="P4" s="153"/>
      <c r="Q4" s="153"/>
      <c r="R4" s="153"/>
      <c r="S4" s="188"/>
    </row>
    <row r="5" ht="27" customHeight="1" spans="1:19">
      <c r="A5" s="189"/>
      <c r="B5" s="190"/>
      <c r="C5" s="190"/>
      <c r="D5" s="190" t="s">
        <v>57</v>
      </c>
      <c r="E5" s="190" t="s">
        <v>58</v>
      </c>
      <c r="F5" s="190" t="s">
        <v>59</v>
      </c>
      <c r="G5" s="190" t="s">
        <v>60</v>
      </c>
      <c r="H5" s="190" t="s">
        <v>61</v>
      </c>
      <c r="I5" s="191" t="s">
        <v>62</v>
      </c>
      <c r="J5" s="192"/>
      <c r="K5" s="192"/>
      <c r="L5" s="192"/>
      <c r="M5" s="192"/>
      <c r="N5" s="193"/>
      <c r="O5" s="190" t="s">
        <v>57</v>
      </c>
      <c r="P5" s="190" t="s">
        <v>58</v>
      </c>
      <c r="Q5" s="190" t="s">
        <v>59</v>
      </c>
      <c r="R5" s="190" t="s">
        <v>60</v>
      </c>
      <c r="S5" s="190" t="s">
        <v>63</v>
      </c>
    </row>
    <row r="6" ht="30" customHeight="1" spans="1:19">
      <c r="A6" s="194"/>
      <c r="B6" s="195"/>
      <c r="C6" s="196"/>
      <c r="D6" s="196"/>
      <c r="E6" s="196"/>
      <c r="F6" s="196"/>
      <c r="G6" s="196"/>
      <c r="H6" s="196"/>
      <c r="I6" s="69" t="s">
        <v>57</v>
      </c>
      <c r="J6" s="193" t="s">
        <v>64</v>
      </c>
      <c r="K6" s="193" t="s">
        <v>65</v>
      </c>
      <c r="L6" s="193" t="s">
        <v>66</v>
      </c>
      <c r="M6" s="193" t="s">
        <v>67</v>
      </c>
      <c r="N6" s="193" t="s">
        <v>68</v>
      </c>
      <c r="O6" s="197"/>
      <c r="P6" s="197"/>
      <c r="Q6" s="197"/>
      <c r="R6" s="197"/>
      <c r="S6" s="196"/>
    </row>
    <row r="7" ht="15" customHeight="1" spans="1:19">
      <c r="A7" s="198">
        <v>1</v>
      </c>
      <c r="B7" s="198">
        <v>2</v>
      </c>
      <c r="C7" s="198">
        <v>3</v>
      </c>
      <c r="D7" s="198">
        <v>4</v>
      </c>
      <c r="E7" s="198">
        <v>5</v>
      </c>
      <c r="F7" s="198">
        <v>6</v>
      </c>
      <c r="G7" s="198">
        <v>7</v>
      </c>
      <c r="H7" s="198">
        <v>8</v>
      </c>
      <c r="I7" s="69">
        <v>9</v>
      </c>
      <c r="J7" s="198">
        <v>10</v>
      </c>
      <c r="K7" s="198">
        <v>11</v>
      </c>
      <c r="L7" s="198">
        <v>12</v>
      </c>
      <c r="M7" s="198">
        <v>13</v>
      </c>
      <c r="N7" s="198">
        <v>14</v>
      </c>
      <c r="O7" s="198">
        <v>15</v>
      </c>
      <c r="P7" s="198">
        <v>16</v>
      </c>
      <c r="Q7" s="198">
        <v>17</v>
      </c>
      <c r="R7" s="198">
        <v>18</v>
      </c>
      <c r="S7" s="198">
        <v>19</v>
      </c>
    </row>
    <row r="8" ht="18" customHeight="1" spans="1:19">
      <c r="A8" s="32" t="s">
        <v>69</v>
      </c>
      <c r="B8" s="32" t="s">
        <v>70</v>
      </c>
      <c r="C8" s="85">
        <v>8496156.68</v>
      </c>
      <c r="D8" s="85">
        <v>7888768.68</v>
      </c>
      <c r="E8" s="85">
        <v>7688768.68</v>
      </c>
      <c r="F8" s="85"/>
      <c r="G8" s="85"/>
      <c r="H8" s="85"/>
      <c r="I8" s="85">
        <v>200000</v>
      </c>
      <c r="J8" s="85"/>
      <c r="K8" s="85"/>
      <c r="L8" s="85"/>
      <c r="M8" s="85"/>
      <c r="N8" s="85">
        <v>200000</v>
      </c>
      <c r="O8" s="85">
        <v>607388</v>
      </c>
      <c r="P8" s="85">
        <v>150000</v>
      </c>
      <c r="Q8" s="85">
        <v>457388</v>
      </c>
      <c r="R8" s="85"/>
      <c r="S8" s="85"/>
    </row>
    <row r="9" ht="18" customHeight="1" spans="1:19">
      <c r="A9" s="50" t="s">
        <v>55</v>
      </c>
      <c r="B9" s="199"/>
      <c r="C9" s="85">
        <v>8496156.68</v>
      </c>
      <c r="D9" s="85">
        <v>7888768.68</v>
      </c>
      <c r="E9" s="85">
        <v>7688768.68</v>
      </c>
      <c r="F9" s="85"/>
      <c r="G9" s="85"/>
      <c r="H9" s="85"/>
      <c r="I9" s="85">
        <v>200000</v>
      </c>
      <c r="J9" s="85"/>
      <c r="K9" s="85"/>
      <c r="L9" s="85"/>
      <c r="M9" s="85"/>
      <c r="N9" s="85">
        <v>200000</v>
      </c>
      <c r="O9" s="85">
        <v>607388</v>
      </c>
      <c r="P9" s="85">
        <v>150000</v>
      </c>
      <c r="Q9" s="85">
        <v>457388</v>
      </c>
      <c r="R9" s="85"/>
      <c r="S9" s="8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A7" workbookViewId="0">
      <selection activeCell="A12" sqref="A12:C14"/>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181818181818" customWidth="1"/>
    <col min="12" max="15" width="24.5727272727273" customWidth="1"/>
  </cols>
  <sheetData>
    <row r="1" ht="17.25" customHeight="1" spans="1:15">
      <c r="A1" s="47" t="s">
        <v>71</v>
      </c>
    </row>
    <row r="2" ht="41.25" customHeight="1" spans="1:15">
      <c r="A2" s="42" t="str">
        <f>"2026"&amp;"年部门支出预算表"</f>
        <v>2026年部门支出预算表</v>
      </c>
    </row>
    <row r="3" ht="17.25" customHeight="1" spans="1:15">
      <c r="A3" s="45" t="str">
        <f>"单位名称："&amp;"中国共产党昆明市五华区委员会宣传部"</f>
        <v>单位名称：中国共产党昆明市五华区委员会宣传部</v>
      </c>
      <c r="O3" s="47" t="s">
        <v>1</v>
      </c>
    </row>
    <row r="4" ht="27" customHeight="1" spans="1:15">
      <c r="A4" s="173" t="s">
        <v>72</v>
      </c>
      <c r="B4" s="173" t="s">
        <v>73</v>
      </c>
      <c r="C4" s="173" t="s">
        <v>55</v>
      </c>
      <c r="D4" s="174" t="s">
        <v>58</v>
      </c>
      <c r="E4" s="175"/>
      <c r="F4" s="176"/>
      <c r="G4" s="177" t="s">
        <v>59</v>
      </c>
      <c r="H4" s="177" t="s">
        <v>60</v>
      </c>
      <c r="I4" s="177" t="s">
        <v>74</v>
      </c>
      <c r="J4" s="174" t="s">
        <v>62</v>
      </c>
      <c r="K4" s="175"/>
      <c r="L4" s="175"/>
      <c r="M4" s="175"/>
      <c r="N4" s="178"/>
      <c r="O4" s="179"/>
    </row>
    <row r="5" ht="42" customHeight="1" spans="1:15">
      <c r="A5" s="180"/>
      <c r="B5" s="180"/>
      <c r="C5" s="181"/>
      <c r="D5" s="182" t="s">
        <v>57</v>
      </c>
      <c r="E5" s="182" t="s">
        <v>75</v>
      </c>
      <c r="F5" s="182" t="s">
        <v>76</v>
      </c>
      <c r="G5" s="181"/>
      <c r="H5" s="181"/>
      <c r="I5" s="183"/>
      <c r="J5" s="182" t="s">
        <v>57</v>
      </c>
      <c r="K5" s="167" t="s">
        <v>77</v>
      </c>
      <c r="L5" s="167" t="s">
        <v>78</v>
      </c>
      <c r="M5" s="167" t="s">
        <v>79</v>
      </c>
      <c r="N5" s="167" t="s">
        <v>80</v>
      </c>
      <c r="O5" s="167" t="s">
        <v>81</v>
      </c>
    </row>
    <row r="6" ht="18" customHeight="1" spans="1:15">
      <c r="A6" s="55" t="s">
        <v>82</v>
      </c>
      <c r="B6" s="55" t="s">
        <v>83</v>
      </c>
      <c r="C6" s="55" t="s">
        <v>84</v>
      </c>
      <c r="D6" s="57" t="s">
        <v>85</v>
      </c>
      <c r="E6" s="57" t="s">
        <v>86</v>
      </c>
      <c r="F6" s="57" t="s">
        <v>87</v>
      </c>
      <c r="G6" s="57" t="s">
        <v>88</v>
      </c>
      <c r="H6" s="57" t="s">
        <v>89</v>
      </c>
      <c r="I6" s="57" t="s">
        <v>90</v>
      </c>
      <c r="J6" s="57" t="s">
        <v>91</v>
      </c>
      <c r="K6" s="57" t="s">
        <v>92</v>
      </c>
      <c r="L6" s="57" t="s">
        <v>93</v>
      </c>
      <c r="M6" s="57" t="s">
        <v>94</v>
      </c>
      <c r="N6" s="55" t="s">
        <v>95</v>
      </c>
      <c r="O6" s="57" t="s">
        <v>96</v>
      </c>
    </row>
    <row r="7" ht="21" customHeight="1" spans="1:15">
      <c r="A7" s="184" t="s">
        <v>97</v>
      </c>
      <c r="B7" s="184" t="s">
        <v>98</v>
      </c>
      <c r="C7" s="85">
        <v>6901570.06</v>
      </c>
      <c r="D7" s="85">
        <v>6703655.88</v>
      </c>
      <c r="E7" s="85">
        <v>2681655.88</v>
      </c>
      <c r="F7" s="85">
        <v>4022000</v>
      </c>
      <c r="G7" s="85"/>
      <c r="H7" s="85"/>
      <c r="I7" s="85"/>
      <c r="J7" s="85">
        <v>197914.18</v>
      </c>
      <c r="K7" s="85"/>
      <c r="L7" s="85"/>
      <c r="M7" s="85"/>
      <c r="N7" s="85"/>
      <c r="O7" s="85">
        <v>197914.18</v>
      </c>
    </row>
    <row r="8" ht="21" customHeight="1" spans="1:15">
      <c r="A8" s="163" t="s">
        <v>99</v>
      </c>
      <c r="B8" s="163" t="s">
        <v>100</v>
      </c>
      <c r="C8" s="85">
        <v>6901570.06</v>
      </c>
      <c r="D8" s="85">
        <v>6703655.88</v>
      </c>
      <c r="E8" s="85">
        <v>2681655.88</v>
      </c>
      <c r="F8" s="85">
        <v>4022000</v>
      </c>
      <c r="G8" s="85"/>
      <c r="H8" s="85"/>
      <c r="I8" s="85"/>
      <c r="J8" s="85">
        <v>197914.18</v>
      </c>
      <c r="K8" s="85"/>
      <c r="L8" s="85"/>
      <c r="M8" s="85"/>
      <c r="N8" s="85"/>
      <c r="O8" s="85">
        <v>197914.18</v>
      </c>
    </row>
    <row r="9" ht="21" customHeight="1" spans="1:15">
      <c r="A9" s="164" t="s">
        <v>101</v>
      </c>
      <c r="B9" s="164" t="s">
        <v>102</v>
      </c>
      <c r="C9" s="85">
        <v>2681655.88</v>
      </c>
      <c r="D9" s="85">
        <v>2681655.88</v>
      </c>
      <c r="E9" s="85">
        <v>2681655.88</v>
      </c>
      <c r="F9" s="85"/>
      <c r="G9" s="85"/>
      <c r="H9" s="85"/>
      <c r="I9" s="85"/>
      <c r="J9" s="85"/>
      <c r="K9" s="85"/>
      <c r="L9" s="85"/>
      <c r="M9" s="85"/>
      <c r="N9" s="85"/>
      <c r="O9" s="85"/>
    </row>
    <row r="10" ht="21" customHeight="1" spans="1:15">
      <c r="A10" s="164" t="s">
        <v>103</v>
      </c>
      <c r="B10" s="164" t="s">
        <v>104</v>
      </c>
      <c r="C10" s="85">
        <v>4219914.18</v>
      </c>
      <c r="D10" s="85">
        <v>4022000</v>
      </c>
      <c r="E10" s="85"/>
      <c r="F10" s="85">
        <v>4022000</v>
      </c>
      <c r="G10" s="85"/>
      <c r="H10" s="85"/>
      <c r="I10" s="85"/>
      <c r="J10" s="85">
        <v>197914.18</v>
      </c>
      <c r="K10" s="85"/>
      <c r="L10" s="85"/>
      <c r="M10" s="85"/>
      <c r="N10" s="85"/>
      <c r="O10" s="85">
        <v>197914.18</v>
      </c>
    </row>
    <row r="11" ht="21" customHeight="1" spans="1:15">
      <c r="A11" s="184" t="s">
        <v>105</v>
      </c>
      <c r="B11" s="184" t="s">
        <v>106</v>
      </c>
      <c r="C11" s="85">
        <v>607388</v>
      </c>
      <c r="D11" s="85">
        <v>150000</v>
      </c>
      <c r="E11" s="85"/>
      <c r="F11" s="85">
        <v>150000</v>
      </c>
      <c r="G11" s="85">
        <v>457388</v>
      </c>
      <c r="H11" s="85"/>
      <c r="I11" s="85"/>
      <c r="J11" s="85"/>
      <c r="K11" s="85"/>
      <c r="L11" s="85"/>
      <c r="M11" s="85"/>
      <c r="N11" s="85"/>
      <c r="O11" s="85"/>
    </row>
    <row r="12" ht="21" customHeight="1" spans="1:15">
      <c r="A12" s="163" t="s">
        <v>107</v>
      </c>
      <c r="B12" s="163" t="s">
        <v>108</v>
      </c>
      <c r="C12" s="85">
        <v>457388</v>
      </c>
      <c r="D12" s="85"/>
      <c r="E12" s="85"/>
      <c r="F12" s="85"/>
      <c r="G12" s="85">
        <v>457388</v>
      </c>
      <c r="H12" s="85"/>
      <c r="I12" s="85"/>
      <c r="J12" s="85"/>
      <c r="K12" s="85"/>
      <c r="L12" s="85"/>
      <c r="M12" s="85"/>
      <c r="N12" s="85"/>
      <c r="O12" s="85"/>
    </row>
    <row r="13" ht="21" customHeight="1" spans="1:15">
      <c r="A13" s="164" t="s">
        <v>109</v>
      </c>
      <c r="B13" s="164" t="s">
        <v>110</v>
      </c>
      <c r="C13" s="85">
        <v>28388</v>
      </c>
      <c r="D13" s="85"/>
      <c r="E13" s="85"/>
      <c r="F13" s="85"/>
      <c r="G13" s="85">
        <v>28388</v>
      </c>
      <c r="H13" s="85"/>
      <c r="I13" s="85"/>
      <c r="J13" s="85"/>
      <c r="K13" s="85"/>
      <c r="L13" s="85"/>
      <c r="M13" s="85"/>
      <c r="N13" s="85"/>
      <c r="O13" s="85"/>
    </row>
    <row r="14" ht="21" customHeight="1" spans="1:15">
      <c r="A14" s="164" t="s">
        <v>111</v>
      </c>
      <c r="B14" s="164" t="s">
        <v>112</v>
      </c>
      <c r="C14" s="85">
        <v>429000</v>
      </c>
      <c r="D14" s="85"/>
      <c r="E14" s="85"/>
      <c r="F14" s="85"/>
      <c r="G14" s="85">
        <v>429000</v>
      </c>
      <c r="H14" s="85"/>
      <c r="I14" s="85"/>
      <c r="J14" s="85"/>
      <c r="K14" s="85"/>
      <c r="L14" s="85"/>
      <c r="M14" s="85"/>
      <c r="N14" s="85"/>
      <c r="O14" s="85"/>
    </row>
    <row r="15" ht="21" customHeight="1" spans="1:15">
      <c r="A15" s="163" t="s">
        <v>113</v>
      </c>
      <c r="B15" s="163" t="s">
        <v>114</v>
      </c>
      <c r="C15" s="85">
        <v>150000</v>
      </c>
      <c r="D15" s="85">
        <v>150000</v>
      </c>
      <c r="E15" s="85"/>
      <c r="F15" s="85">
        <v>150000</v>
      </c>
      <c r="G15" s="85"/>
      <c r="H15" s="85"/>
      <c r="I15" s="85"/>
      <c r="J15" s="85"/>
      <c r="K15" s="85"/>
      <c r="L15" s="85"/>
      <c r="M15" s="85"/>
      <c r="N15" s="85"/>
      <c r="O15" s="85"/>
    </row>
    <row r="16" ht="21" customHeight="1" spans="1:15">
      <c r="A16" s="164" t="s">
        <v>115</v>
      </c>
      <c r="B16" s="164" t="s">
        <v>116</v>
      </c>
      <c r="C16" s="85">
        <v>150000</v>
      </c>
      <c r="D16" s="85">
        <v>150000</v>
      </c>
      <c r="E16" s="85"/>
      <c r="F16" s="85">
        <v>150000</v>
      </c>
      <c r="G16" s="85"/>
      <c r="H16" s="85"/>
      <c r="I16" s="85"/>
      <c r="J16" s="85"/>
      <c r="K16" s="85"/>
      <c r="L16" s="85"/>
      <c r="M16" s="85"/>
      <c r="N16" s="85"/>
      <c r="O16" s="85"/>
    </row>
    <row r="17" ht="21" customHeight="1" spans="1:15">
      <c r="A17" s="184" t="s">
        <v>117</v>
      </c>
      <c r="B17" s="184" t="s">
        <v>118</v>
      </c>
      <c r="C17" s="85">
        <v>462196.48</v>
      </c>
      <c r="D17" s="85">
        <v>462196.48</v>
      </c>
      <c r="E17" s="85">
        <v>462196.48</v>
      </c>
      <c r="F17" s="85"/>
      <c r="G17" s="85"/>
      <c r="H17" s="85"/>
      <c r="I17" s="85"/>
      <c r="J17" s="85"/>
      <c r="K17" s="85"/>
      <c r="L17" s="85"/>
      <c r="M17" s="85"/>
      <c r="N17" s="85"/>
      <c r="O17" s="85"/>
    </row>
    <row r="18" ht="21" customHeight="1" spans="1:15">
      <c r="A18" s="163" t="s">
        <v>119</v>
      </c>
      <c r="B18" s="163" t="s">
        <v>120</v>
      </c>
      <c r="C18" s="85">
        <v>462196.48</v>
      </c>
      <c r="D18" s="85">
        <v>462196.48</v>
      </c>
      <c r="E18" s="85">
        <v>462196.48</v>
      </c>
      <c r="F18" s="85"/>
      <c r="G18" s="85"/>
      <c r="H18" s="85"/>
      <c r="I18" s="85"/>
      <c r="J18" s="85"/>
      <c r="K18" s="85"/>
      <c r="L18" s="85"/>
      <c r="M18" s="85"/>
      <c r="N18" s="85"/>
      <c r="O18" s="85"/>
    </row>
    <row r="19" ht="21" customHeight="1" spans="1:15">
      <c r="A19" s="164" t="s">
        <v>121</v>
      </c>
      <c r="B19" s="164" t="s">
        <v>122</v>
      </c>
      <c r="C19" s="85">
        <v>184000</v>
      </c>
      <c r="D19" s="85">
        <v>184000</v>
      </c>
      <c r="E19" s="85">
        <v>184000</v>
      </c>
      <c r="F19" s="85"/>
      <c r="G19" s="85"/>
      <c r="H19" s="85"/>
      <c r="I19" s="85"/>
      <c r="J19" s="85"/>
      <c r="K19" s="85"/>
      <c r="L19" s="85"/>
      <c r="M19" s="85"/>
      <c r="N19" s="85"/>
      <c r="O19" s="85"/>
    </row>
    <row r="20" ht="21" customHeight="1" spans="1:15">
      <c r="A20" s="164" t="s">
        <v>123</v>
      </c>
      <c r="B20" s="164" t="s">
        <v>124</v>
      </c>
      <c r="C20" s="85">
        <v>278196.48</v>
      </c>
      <c r="D20" s="85">
        <v>278196.48</v>
      </c>
      <c r="E20" s="85">
        <v>278196.48</v>
      </c>
      <c r="F20" s="85"/>
      <c r="G20" s="85"/>
      <c r="H20" s="85"/>
      <c r="I20" s="85"/>
      <c r="J20" s="85"/>
      <c r="K20" s="85"/>
      <c r="L20" s="85"/>
      <c r="M20" s="85"/>
      <c r="N20" s="85"/>
      <c r="O20" s="85"/>
    </row>
    <row r="21" ht="21" customHeight="1" spans="1:15">
      <c r="A21" s="184" t="s">
        <v>125</v>
      </c>
      <c r="B21" s="184" t="s">
        <v>126</v>
      </c>
      <c r="C21" s="85">
        <v>263330.14</v>
      </c>
      <c r="D21" s="85">
        <v>261244.32</v>
      </c>
      <c r="E21" s="85">
        <v>261244.32</v>
      </c>
      <c r="F21" s="85"/>
      <c r="G21" s="85"/>
      <c r="H21" s="85"/>
      <c r="I21" s="85"/>
      <c r="J21" s="85">
        <v>2085.82</v>
      </c>
      <c r="K21" s="85"/>
      <c r="L21" s="85"/>
      <c r="M21" s="85"/>
      <c r="N21" s="85"/>
      <c r="O21" s="85">
        <v>2085.82</v>
      </c>
    </row>
    <row r="22" ht="21" customHeight="1" spans="1:15">
      <c r="A22" s="163" t="s">
        <v>127</v>
      </c>
      <c r="B22" s="163" t="s">
        <v>128</v>
      </c>
      <c r="C22" s="85">
        <v>2085.82</v>
      </c>
      <c r="D22" s="85"/>
      <c r="E22" s="85"/>
      <c r="F22" s="85"/>
      <c r="G22" s="85"/>
      <c r="H22" s="85"/>
      <c r="I22" s="85"/>
      <c r="J22" s="85">
        <v>2085.82</v>
      </c>
      <c r="K22" s="85"/>
      <c r="L22" s="85"/>
      <c r="M22" s="85"/>
      <c r="N22" s="85"/>
      <c r="O22" s="85">
        <v>2085.82</v>
      </c>
    </row>
    <row r="23" ht="21" customHeight="1" spans="1:15">
      <c r="A23" s="164" t="s">
        <v>129</v>
      </c>
      <c r="B23" s="164" t="s">
        <v>130</v>
      </c>
      <c r="C23" s="85">
        <v>2085.82</v>
      </c>
      <c r="D23" s="85"/>
      <c r="E23" s="85"/>
      <c r="F23" s="85"/>
      <c r="G23" s="85"/>
      <c r="H23" s="85"/>
      <c r="I23" s="85"/>
      <c r="J23" s="85">
        <v>2085.82</v>
      </c>
      <c r="K23" s="85"/>
      <c r="L23" s="85"/>
      <c r="M23" s="85"/>
      <c r="N23" s="85"/>
      <c r="O23" s="85">
        <v>2085.82</v>
      </c>
    </row>
    <row r="24" ht="21" customHeight="1" spans="1:15">
      <c r="A24" s="163" t="s">
        <v>131</v>
      </c>
      <c r="B24" s="163" t="s">
        <v>132</v>
      </c>
      <c r="C24" s="85">
        <v>261244.32</v>
      </c>
      <c r="D24" s="85">
        <v>261244.32</v>
      </c>
      <c r="E24" s="85">
        <v>261244.32</v>
      </c>
      <c r="F24" s="85"/>
      <c r="G24" s="85"/>
      <c r="H24" s="85"/>
      <c r="I24" s="85"/>
      <c r="J24" s="85"/>
      <c r="K24" s="85"/>
      <c r="L24" s="85"/>
      <c r="M24" s="85"/>
      <c r="N24" s="85"/>
      <c r="O24" s="85"/>
    </row>
    <row r="25" ht="21" customHeight="1" spans="1:15">
      <c r="A25" s="164" t="s">
        <v>133</v>
      </c>
      <c r="B25" s="164" t="s">
        <v>134</v>
      </c>
      <c r="C25" s="85">
        <v>137359.56</v>
      </c>
      <c r="D25" s="85">
        <v>137359.56</v>
      </c>
      <c r="E25" s="85">
        <v>137359.56</v>
      </c>
      <c r="F25" s="85"/>
      <c r="G25" s="85"/>
      <c r="H25" s="85"/>
      <c r="I25" s="85"/>
      <c r="J25" s="85"/>
      <c r="K25" s="85"/>
      <c r="L25" s="85"/>
      <c r="M25" s="85"/>
      <c r="N25" s="85"/>
      <c r="O25" s="85"/>
    </row>
    <row r="26" ht="21" customHeight="1" spans="1:15">
      <c r="A26" s="164" t="s">
        <v>135</v>
      </c>
      <c r="B26" s="164" t="s">
        <v>136</v>
      </c>
      <c r="C26" s="85">
        <v>110473.44</v>
      </c>
      <c r="D26" s="85">
        <v>110473.44</v>
      </c>
      <c r="E26" s="85">
        <v>110473.44</v>
      </c>
      <c r="F26" s="85"/>
      <c r="G26" s="85"/>
      <c r="H26" s="85"/>
      <c r="I26" s="85"/>
      <c r="J26" s="85"/>
      <c r="K26" s="85"/>
      <c r="L26" s="85"/>
      <c r="M26" s="85"/>
      <c r="N26" s="85"/>
      <c r="O26" s="85"/>
    </row>
    <row r="27" ht="21" customHeight="1" spans="1:15">
      <c r="A27" s="164" t="s">
        <v>137</v>
      </c>
      <c r="B27" s="164" t="s">
        <v>138</v>
      </c>
      <c r="C27" s="85">
        <v>13411.32</v>
      </c>
      <c r="D27" s="85">
        <v>13411.32</v>
      </c>
      <c r="E27" s="85">
        <v>13411.32</v>
      </c>
      <c r="F27" s="85"/>
      <c r="G27" s="85"/>
      <c r="H27" s="85"/>
      <c r="I27" s="85"/>
      <c r="J27" s="85"/>
      <c r="K27" s="85"/>
      <c r="L27" s="85"/>
      <c r="M27" s="85"/>
      <c r="N27" s="85"/>
      <c r="O27" s="85"/>
    </row>
    <row r="28" ht="21" customHeight="1" spans="1:15">
      <c r="A28" s="184" t="s">
        <v>139</v>
      </c>
      <c r="B28" s="184" t="s">
        <v>140</v>
      </c>
      <c r="C28" s="85">
        <v>261672</v>
      </c>
      <c r="D28" s="85">
        <v>261672</v>
      </c>
      <c r="E28" s="85">
        <v>261672</v>
      </c>
      <c r="F28" s="85"/>
      <c r="G28" s="85"/>
      <c r="H28" s="85"/>
      <c r="I28" s="85"/>
      <c r="J28" s="85"/>
      <c r="K28" s="85"/>
      <c r="L28" s="85"/>
      <c r="M28" s="85"/>
      <c r="N28" s="85"/>
      <c r="O28" s="85"/>
    </row>
    <row r="29" ht="21" customHeight="1" spans="1:15">
      <c r="A29" s="163" t="s">
        <v>141</v>
      </c>
      <c r="B29" s="163" t="s">
        <v>142</v>
      </c>
      <c r="C29" s="85">
        <v>261672</v>
      </c>
      <c r="D29" s="85">
        <v>261672</v>
      </c>
      <c r="E29" s="85">
        <v>261672</v>
      </c>
      <c r="F29" s="85"/>
      <c r="G29" s="85"/>
      <c r="H29" s="85"/>
      <c r="I29" s="85"/>
      <c r="J29" s="85"/>
      <c r="K29" s="85"/>
      <c r="L29" s="85"/>
      <c r="M29" s="85"/>
      <c r="N29" s="85"/>
      <c r="O29" s="85"/>
    </row>
    <row r="30" ht="21" customHeight="1" spans="1:15">
      <c r="A30" s="164" t="s">
        <v>143</v>
      </c>
      <c r="B30" s="164" t="s">
        <v>144</v>
      </c>
      <c r="C30" s="85">
        <v>261672</v>
      </c>
      <c r="D30" s="85">
        <v>261672</v>
      </c>
      <c r="E30" s="85">
        <v>261672</v>
      </c>
      <c r="F30" s="85"/>
      <c r="G30" s="85"/>
      <c r="H30" s="85"/>
      <c r="I30" s="85"/>
      <c r="J30" s="85"/>
      <c r="K30" s="85"/>
      <c r="L30" s="85"/>
      <c r="M30" s="85"/>
      <c r="N30" s="85"/>
      <c r="O30" s="85"/>
    </row>
    <row r="31" ht="21" customHeight="1" spans="1:15">
      <c r="A31" s="185" t="s">
        <v>55</v>
      </c>
      <c r="B31" s="39"/>
      <c r="C31" s="85">
        <v>8496156.68</v>
      </c>
      <c r="D31" s="85">
        <v>7838768.68</v>
      </c>
      <c r="E31" s="85">
        <v>3666768.68</v>
      </c>
      <c r="F31" s="85">
        <v>4172000</v>
      </c>
      <c r="G31" s="85">
        <v>457388</v>
      </c>
      <c r="H31" s="85"/>
      <c r="I31" s="85"/>
      <c r="J31" s="85">
        <v>200000</v>
      </c>
      <c r="K31" s="85"/>
      <c r="L31" s="85"/>
      <c r="M31" s="85"/>
      <c r="N31" s="85"/>
      <c r="O31" s="85">
        <v>200000</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F13" sqref="F13"/>
    </sheetView>
  </sheetViews>
  <sheetFormatPr defaultColWidth="8.57272727272727" defaultRowHeight="12.75" customHeight="1" outlineLevelCol="3"/>
  <cols>
    <col min="1" max="4" width="35.5727272727273" customWidth="1"/>
  </cols>
  <sheetData>
    <row r="1" ht="15" customHeight="1" spans="1:4">
      <c r="A1" s="43"/>
      <c r="B1" s="47"/>
      <c r="C1" s="47"/>
      <c r="D1" s="47" t="s">
        <v>145</v>
      </c>
    </row>
    <row r="2" ht="41.25" customHeight="1" spans="1:4">
      <c r="A2" s="42" t="str">
        <f>"2026"&amp;"年部门财政拨款收支预算总表"</f>
        <v>2026年部门财政拨款收支预算总表</v>
      </c>
    </row>
    <row r="3" ht="17.25" customHeight="1" spans="1:4">
      <c r="A3" s="45" t="str">
        <f>"单位名称："&amp;"中国共产党昆明市五华区委员会宣传部"</f>
        <v>单位名称：中国共产党昆明市五华区委员会宣传部</v>
      </c>
      <c r="B3" s="166"/>
      <c r="D3" s="47"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146</v>
      </c>
      <c r="B6" s="85">
        <v>7688768.68</v>
      </c>
      <c r="C6" s="169" t="s">
        <v>147</v>
      </c>
      <c r="D6" s="85">
        <v>8296156.68</v>
      </c>
    </row>
    <row r="7" ht="16.5" customHeight="1" spans="1:4">
      <c r="A7" s="169" t="s">
        <v>148</v>
      </c>
      <c r="B7" s="85">
        <v>7688768.68</v>
      </c>
      <c r="C7" s="169" t="s">
        <v>149</v>
      </c>
      <c r="D7" s="85">
        <v>6703655.88</v>
      </c>
    </row>
    <row r="8" ht="16.5" customHeight="1" spans="1:4">
      <c r="A8" s="169" t="s">
        <v>150</v>
      </c>
      <c r="B8" s="85"/>
      <c r="C8" s="169" t="s">
        <v>151</v>
      </c>
      <c r="D8" s="85"/>
    </row>
    <row r="9" ht="16.5" customHeight="1" spans="1:4">
      <c r="A9" s="169" t="s">
        <v>152</v>
      </c>
      <c r="B9" s="85"/>
      <c r="C9" s="169" t="s">
        <v>153</v>
      </c>
      <c r="D9" s="85"/>
    </row>
    <row r="10" ht="16.5" customHeight="1" spans="1:4">
      <c r="A10" s="169" t="s">
        <v>154</v>
      </c>
      <c r="B10" s="85">
        <v>607388</v>
      </c>
      <c r="C10" s="169" t="s">
        <v>155</v>
      </c>
      <c r="D10" s="85"/>
    </row>
    <row r="11" ht="16.5" customHeight="1" spans="1:4">
      <c r="A11" s="169" t="s">
        <v>148</v>
      </c>
      <c r="B11" s="85">
        <v>150000</v>
      </c>
      <c r="C11" s="169" t="s">
        <v>156</v>
      </c>
      <c r="D11" s="85"/>
    </row>
    <row r="12" ht="16.5" customHeight="1" spans="1:4">
      <c r="A12" s="152" t="s">
        <v>150</v>
      </c>
      <c r="B12" s="85">
        <v>457388</v>
      </c>
      <c r="C12" s="68" t="s">
        <v>157</v>
      </c>
      <c r="D12" s="85"/>
    </row>
    <row r="13" ht="16.5" customHeight="1" spans="1:4">
      <c r="A13" s="152" t="s">
        <v>152</v>
      </c>
      <c r="B13" s="85"/>
      <c r="C13" s="68" t="s">
        <v>158</v>
      </c>
      <c r="D13" s="85">
        <v>607388</v>
      </c>
    </row>
    <row r="14" ht="16.5" customHeight="1" spans="1:4">
      <c r="A14" s="170"/>
      <c r="B14" s="85"/>
      <c r="C14" s="68" t="s">
        <v>159</v>
      </c>
      <c r="D14" s="85">
        <v>462196.48</v>
      </c>
    </row>
    <row r="15" ht="16.5" customHeight="1" spans="1:4">
      <c r="A15" s="170"/>
      <c r="B15" s="85"/>
      <c r="C15" s="68" t="s">
        <v>160</v>
      </c>
      <c r="D15" s="85">
        <v>261244.32</v>
      </c>
    </row>
    <row r="16" ht="16.5" customHeight="1" spans="1:4">
      <c r="A16" s="170"/>
      <c r="B16" s="85"/>
      <c r="C16" s="68" t="s">
        <v>161</v>
      </c>
      <c r="D16" s="85"/>
    </row>
    <row r="17" ht="16.5" customHeight="1" spans="1:4">
      <c r="A17" s="170"/>
      <c r="B17" s="85"/>
      <c r="C17" s="68" t="s">
        <v>162</v>
      </c>
      <c r="D17" s="85"/>
    </row>
    <row r="18" ht="16.5" customHeight="1" spans="1:4">
      <c r="A18" s="170"/>
      <c r="B18" s="85"/>
      <c r="C18" s="68" t="s">
        <v>163</v>
      </c>
      <c r="D18" s="85"/>
    </row>
    <row r="19" ht="16.5" customHeight="1" spans="1:4">
      <c r="A19" s="170"/>
      <c r="B19" s="85"/>
      <c r="C19" s="68" t="s">
        <v>164</v>
      </c>
      <c r="D19" s="85"/>
    </row>
    <row r="20" ht="16.5" customHeight="1" spans="1:4">
      <c r="A20" s="170"/>
      <c r="B20" s="85"/>
      <c r="C20" s="68" t="s">
        <v>165</v>
      </c>
      <c r="D20" s="85"/>
    </row>
    <row r="21" ht="16.5" customHeight="1" spans="1:4">
      <c r="A21" s="170"/>
      <c r="B21" s="85"/>
      <c r="C21" s="68" t="s">
        <v>166</v>
      </c>
      <c r="D21" s="85"/>
    </row>
    <row r="22" ht="16.5" customHeight="1" spans="1:4">
      <c r="A22" s="170"/>
      <c r="B22" s="85"/>
      <c r="C22" s="68" t="s">
        <v>167</v>
      </c>
      <c r="D22" s="85"/>
    </row>
    <row r="23" ht="16.5" customHeight="1" spans="1:4">
      <c r="A23" s="170"/>
      <c r="B23" s="85"/>
      <c r="C23" s="68" t="s">
        <v>168</v>
      </c>
      <c r="D23" s="85"/>
    </row>
    <row r="24" ht="16.5" customHeight="1" spans="1:4">
      <c r="A24" s="170"/>
      <c r="B24" s="85"/>
      <c r="C24" s="68" t="s">
        <v>169</v>
      </c>
      <c r="D24" s="85"/>
    </row>
    <row r="25" ht="16.5" customHeight="1" spans="1:4">
      <c r="A25" s="170"/>
      <c r="B25" s="85"/>
      <c r="C25" s="68" t="s">
        <v>170</v>
      </c>
      <c r="D25" s="85">
        <v>261672</v>
      </c>
    </row>
    <row r="26" ht="16.5" customHeight="1" spans="1:4">
      <c r="A26" s="170"/>
      <c r="B26" s="85"/>
      <c r="C26" s="68" t="s">
        <v>171</v>
      </c>
      <c r="D26" s="85"/>
    </row>
    <row r="27" ht="16.5" customHeight="1" spans="1:4">
      <c r="A27" s="170"/>
      <c r="B27" s="85"/>
      <c r="C27" s="68" t="s">
        <v>172</v>
      </c>
      <c r="D27" s="85"/>
    </row>
    <row r="28" ht="16.5" customHeight="1" spans="1:4">
      <c r="A28" s="170"/>
      <c r="B28" s="85"/>
      <c r="C28" s="68" t="s">
        <v>173</v>
      </c>
      <c r="D28" s="85"/>
    </row>
    <row r="29" ht="16.5" customHeight="1" spans="1:4">
      <c r="A29" s="170"/>
      <c r="B29" s="85"/>
      <c r="C29" s="68" t="s">
        <v>174</v>
      </c>
      <c r="D29" s="85"/>
    </row>
    <row r="30" ht="16.5" customHeight="1" spans="1:4">
      <c r="A30" s="170"/>
      <c r="B30" s="85"/>
      <c r="C30" s="68" t="s">
        <v>175</v>
      </c>
      <c r="D30" s="85"/>
    </row>
    <row r="31" ht="16.5" customHeight="1" spans="1:4">
      <c r="A31" s="170"/>
      <c r="B31" s="85"/>
      <c r="C31" s="152" t="s">
        <v>176</v>
      </c>
      <c r="D31" s="85"/>
    </row>
    <row r="32" ht="16.5" customHeight="1" spans="1:4">
      <c r="A32" s="170"/>
      <c r="B32" s="85"/>
      <c r="C32" s="152" t="s">
        <v>177</v>
      </c>
      <c r="D32" s="85"/>
    </row>
    <row r="33" ht="16.5" customHeight="1" spans="1:4">
      <c r="A33" s="170"/>
      <c r="B33" s="85"/>
      <c r="C33" s="31" t="s">
        <v>178</v>
      </c>
      <c r="D33" s="85"/>
    </row>
    <row r="34" ht="15" customHeight="1" spans="1:4">
      <c r="A34" s="171" t="s">
        <v>50</v>
      </c>
      <c r="B34" s="172">
        <v>8296156.68</v>
      </c>
      <c r="C34" s="171" t="s">
        <v>51</v>
      </c>
      <c r="D34" s="172">
        <v>8296156.68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3" workbookViewId="0">
      <selection activeCell="F13" sqref="F13"/>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38"/>
      <c r="F1" s="70"/>
      <c r="G1" s="139" t="s">
        <v>179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"单位名称："&amp;"中国共产党昆明市五华区委员会宣传部"</f>
        <v>单位名称：中国共产党昆明市五华区委员会宣传部</v>
      </c>
      <c r="F3" s="121"/>
      <c r="G3" s="139" t="s">
        <v>1</v>
      </c>
    </row>
    <row r="4" ht="20.25" customHeight="1" spans="1:7">
      <c r="A4" s="158" t="s">
        <v>180</v>
      </c>
      <c r="B4" s="159"/>
      <c r="C4" s="125" t="s">
        <v>55</v>
      </c>
      <c r="D4" s="147" t="s">
        <v>75</v>
      </c>
      <c r="E4" s="21"/>
      <c r="F4" s="22"/>
      <c r="G4" s="141" t="s">
        <v>76</v>
      </c>
    </row>
    <row r="5" ht="20.25" customHeight="1" spans="1:7">
      <c r="A5" s="160" t="s">
        <v>72</v>
      </c>
      <c r="B5" s="160" t="s">
        <v>73</v>
      </c>
      <c r="C5" s="28"/>
      <c r="D5" s="131" t="s">
        <v>57</v>
      </c>
      <c r="E5" s="131" t="s">
        <v>181</v>
      </c>
      <c r="F5" s="131" t="s">
        <v>182</v>
      </c>
      <c r="G5" s="143"/>
    </row>
    <row r="6" ht="15" customHeight="1" spans="1:7">
      <c r="A6" s="161" t="s">
        <v>82</v>
      </c>
      <c r="B6" s="161" t="s">
        <v>83</v>
      </c>
      <c r="C6" s="161" t="s">
        <v>84</v>
      </c>
      <c r="D6" s="161" t="s">
        <v>85</v>
      </c>
      <c r="E6" s="161" t="s">
        <v>86</v>
      </c>
      <c r="F6" s="161" t="s">
        <v>87</v>
      </c>
      <c r="G6" s="161" t="s">
        <v>88</v>
      </c>
    </row>
    <row r="7" ht="18" customHeight="1" spans="1:7">
      <c r="A7" s="31" t="s">
        <v>97</v>
      </c>
      <c r="B7" s="31" t="s">
        <v>98</v>
      </c>
      <c r="C7" s="85">
        <v>6703655.88</v>
      </c>
      <c r="D7" s="85">
        <v>2681655.88</v>
      </c>
      <c r="E7" s="85">
        <v>2318658</v>
      </c>
      <c r="F7" s="85">
        <v>362997.88</v>
      </c>
      <c r="G7" s="85">
        <v>4022000</v>
      </c>
    </row>
    <row r="8" ht="18" customHeight="1" spans="1:7">
      <c r="A8" s="137" t="s">
        <v>99</v>
      </c>
      <c r="B8" s="137" t="s">
        <v>100</v>
      </c>
      <c r="C8" s="85">
        <v>6703655.88</v>
      </c>
      <c r="D8" s="85">
        <v>2681655.88</v>
      </c>
      <c r="E8" s="85">
        <v>2318658</v>
      </c>
      <c r="F8" s="85">
        <v>362997.88</v>
      </c>
      <c r="G8" s="85">
        <v>4022000</v>
      </c>
    </row>
    <row r="9" ht="18" customHeight="1" spans="1:7">
      <c r="A9" s="162" t="s">
        <v>101</v>
      </c>
      <c r="B9" s="162" t="s">
        <v>102</v>
      </c>
      <c r="C9" s="85">
        <v>2681655.88</v>
      </c>
      <c r="D9" s="85">
        <v>2681655.88</v>
      </c>
      <c r="E9" s="85">
        <v>2318658</v>
      </c>
      <c r="F9" s="85">
        <v>362997.88</v>
      </c>
      <c r="G9" s="85"/>
    </row>
    <row r="10" ht="18" customHeight="1" spans="1:7">
      <c r="A10" s="162" t="s">
        <v>103</v>
      </c>
      <c r="B10" s="162" t="s">
        <v>104</v>
      </c>
      <c r="C10" s="85">
        <v>4022000</v>
      </c>
      <c r="D10" s="85"/>
      <c r="E10" s="85"/>
      <c r="F10" s="85"/>
      <c r="G10" s="85">
        <v>4022000</v>
      </c>
    </row>
    <row r="11" ht="18" customHeight="1" spans="1:7">
      <c r="A11" s="31" t="s">
        <v>105</v>
      </c>
      <c r="B11" s="31" t="s">
        <v>106</v>
      </c>
      <c r="C11" s="85">
        <v>150000</v>
      </c>
      <c r="D11" s="85"/>
      <c r="E11" s="85"/>
      <c r="F11" s="85"/>
      <c r="G11" s="85">
        <v>150000</v>
      </c>
    </row>
    <row r="12" ht="18" customHeight="1" spans="1:7">
      <c r="A12" s="163" t="s">
        <v>107</v>
      </c>
      <c r="B12" s="163" t="s">
        <v>108</v>
      </c>
      <c r="C12" s="85">
        <v>457388</v>
      </c>
      <c r="D12" s="85"/>
      <c r="E12" s="85"/>
      <c r="F12" s="85"/>
      <c r="G12" s="85">
        <v>457388</v>
      </c>
    </row>
    <row r="13" ht="18" customHeight="1" spans="1:7">
      <c r="A13" s="164" t="s">
        <v>109</v>
      </c>
      <c r="B13" s="164" t="s">
        <v>110</v>
      </c>
      <c r="C13" s="85">
        <v>28388</v>
      </c>
      <c r="D13" s="85"/>
      <c r="E13" s="85"/>
      <c r="F13" s="85"/>
      <c r="G13" s="85">
        <v>28388</v>
      </c>
    </row>
    <row r="14" ht="18" customHeight="1" spans="1:7">
      <c r="A14" s="164" t="s">
        <v>111</v>
      </c>
      <c r="B14" s="164" t="s">
        <v>112</v>
      </c>
      <c r="C14" s="85">
        <v>429000</v>
      </c>
      <c r="D14" s="85"/>
      <c r="E14" s="85"/>
      <c r="F14" s="85"/>
      <c r="G14" s="85">
        <v>429000</v>
      </c>
    </row>
    <row r="15" ht="18" customHeight="1" spans="1:7">
      <c r="A15" s="137" t="s">
        <v>113</v>
      </c>
      <c r="B15" s="137" t="s">
        <v>114</v>
      </c>
      <c r="C15" s="85">
        <v>150000</v>
      </c>
      <c r="D15" s="85"/>
      <c r="E15" s="85"/>
      <c r="F15" s="85"/>
      <c r="G15" s="85">
        <v>150000</v>
      </c>
    </row>
    <row r="16" ht="18" customHeight="1" spans="1:7">
      <c r="A16" s="162" t="s">
        <v>115</v>
      </c>
      <c r="B16" s="162" t="s">
        <v>116</v>
      </c>
      <c r="C16" s="85">
        <v>150000</v>
      </c>
      <c r="D16" s="85"/>
      <c r="E16" s="85"/>
      <c r="F16" s="85"/>
      <c r="G16" s="85">
        <v>150000</v>
      </c>
    </row>
    <row r="17" ht="18" customHeight="1" spans="1:7">
      <c r="A17" s="31" t="s">
        <v>117</v>
      </c>
      <c r="B17" s="31" t="s">
        <v>118</v>
      </c>
      <c r="C17" s="85">
        <v>462196.48</v>
      </c>
      <c r="D17" s="85">
        <v>462196.48</v>
      </c>
      <c r="E17" s="85">
        <v>443796.48</v>
      </c>
      <c r="F17" s="85">
        <v>18400</v>
      </c>
      <c r="G17" s="85"/>
    </row>
    <row r="18" ht="18" customHeight="1" spans="1:7">
      <c r="A18" s="137" t="s">
        <v>119</v>
      </c>
      <c r="B18" s="137" t="s">
        <v>120</v>
      </c>
      <c r="C18" s="85">
        <v>462196.48</v>
      </c>
      <c r="D18" s="85">
        <v>462196.48</v>
      </c>
      <c r="E18" s="85">
        <v>443796.48</v>
      </c>
      <c r="F18" s="85">
        <v>18400</v>
      </c>
      <c r="G18" s="85"/>
    </row>
    <row r="19" ht="18" customHeight="1" spans="1:7">
      <c r="A19" s="162" t="s">
        <v>121</v>
      </c>
      <c r="B19" s="162" t="s">
        <v>122</v>
      </c>
      <c r="C19" s="85">
        <v>184000</v>
      </c>
      <c r="D19" s="85">
        <v>184000</v>
      </c>
      <c r="E19" s="85">
        <v>165600</v>
      </c>
      <c r="F19" s="85">
        <v>18400</v>
      </c>
      <c r="G19" s="85"/>
    </row>
    <row r="20" ht="18" customHeight="1" spans="1:7">
      <c r="A20" s="162" t="s">
        <v>123</v>
      </c>
      <c r="B20" s="162" t="s">
        <v>124</v>
      </c>
      <c r="C20" s="85">
        <v>278196.48</v>
      </c>
      <c r="D20" s="85">
        <v>278196.48</v>
      </c>
      <c r="E20" s="85">
        <v>278196.48</v>
      </c>
      <c r="F20" s="85"/>
      <c r="G20" s="85"/>
    </row>
    <row r="21" ht="18" customHeight="1" spans="1:7">
      <c r="A21" s="31" t="s">
        <v>125</v>
      </c>
      <c r="B21" s="31" t="s">
        <v>126</v>
      </c>
      <c r="C21" s="85">
        <v>261244.32</v>
      </c>
      <c r="D21" s="85">
        <v>261244.32</v>
      </c>
      <c r="E21" s="85">
        <v>261244.32</v>
      </c>
      <c r="F21" s="85"/>
      <c r="G21" s="85"/>
    </row>
    <row r="22" ht="18" customHeight="1" spans="1:7">
      <c r="A22" s="137" t="s">
        <v>131</v>
      </c>
      <c r="B22" s="137" t="s">
        <v>132</v>
      </c>
      <c r="C22" s="85">
        <v>261244.32</v>
      </c>
      <c r="D22" s="85">
        <v>261244.32</v>
      </c>
      <c r="E22" s="85">
        <v>261244.32</v>
      </c>
      <c r="F22" s="85"/>
      <c r="G22" s="85"/>
    </row>
    <row r="23" ht="18" customHeight="1" spans="1:7">
      <c r="A23" s="162" t="s">
        <v>133</v>
      </c>
      <c r="B23" s="162" t="s">
        <v>134</v>
      </c>
      <c r="C23" s="85">
        <v>137359.56</v>
      </c>
      <c r="D23" s="85">
        <v>137359.56</v>
      </c>
      <c r="E23" s="85">
        <v>137359.56</v>
      </c>
      <c r="F23" s="85"/>
      <c r="G23" s="85"/>
    </row>
    <row r="24" ht="18" customHeight="1" spans="1:7">
      <c r="A24" s="162" t="s">
        <v>135</v>
      </c>
      <c r="B24" s="162" t="s">
        <v>136</v>
      </c>
      <c r="C24" s="85">
        <v>110473.44</v>
      </c>
      <c r="D24" s="85">
        <v>110473.44</v>
      </c>
      <c r="E24" s="85">
        <v>110473.44</v>
      </c>
      <c r="F24" s="85"/>
      <c r="G24" s="85"/>
    </row>
    <row r="25" ht="18" customHeight="1" spans="1:7">
      <c r="A25" s="162" t="s">
        <v>137</v>
      </c>
      <c r="B25" s="162" t="s">
        <v>138</v>
      </c>
      <c r="C25" s="85">
        <v>13411.32</v>
      </c>
      <c r="D25" s="85">
        <v>13411.32</v>
      </c>
      <c r="E25" s="85">
        <v>13411.32</v>
      </c>
      <c r="F25" s="85"/>
      <c r="G25" s="85"/>
    </row>
    <row r="26" ht="18" customHeight="1" spans="1:7">
      <c r="A26" s="31" t="s">
        <v>139</v>
      </c>
      <c r="B26" s="31" t="s">
        <v>140</v>
      </c>
      <c r="C26" s="85">
        <v>261672</v>
      </c>
      <c r="D26" s="85">
        <v>261672</v>
      </c>
      <c r="E26" s="85">
        <v>261672</v>
      </c>
      <c r="F26" s="85"/>
      <c r="G26" s="85"/>
    </row>
    <row r="27" ht="18" customHeight="1" spans="1:7">
      <c r="A27" s="137" t="s">
        <v>141</v>
      </c>
      <c r="B27" s="137" t="s">
        <v>142</v>
      </c>
      <c r="C27" s="85">
        <v>261672</v>
      </c>
      <c r="D27" s="85">
        <v>261672</v>
      </c>
      <c r="E27" s="85">
        <v>261672</v>
      </c>
      <c r="F27" s="85"/>
      <c r="G27" s="85"/>
    </row>
    <row r="28" ht="18" customHeight="1" spans="1:7">
      <c r="A28" s="162" t="s">
        <v>143</v>
      </c>
      <c r="B28" s="162" t="s">
        <v>144</v>
      </c>
      <c r="C28" s="85">
        <v>261672</v>
      </c>
      <c r="D28" s="85">
        <v>261672</v>
      </c>
      <c r="E28" s="85">
        <v>261672</v>
      </c>
      <c r="F28" s="85"/>
      <c r="G28" s="85"/>
    </row>
    <row r="29" ht="18" customHeight="1" spans="1:7">
      <c r="A29" s="83" t="s">
        <v>183</v>
      </c>
      <c r="B29" s="165" t="s">
        <v>183</v>
      </c>
      <c r="C29" s="85">
        <v>8296156.68</v>
      </c>
      <c r="D29" s="85">
        <v>3666768.68</v>
      </c>
      <c r="E29" s="85">
        <v>3285370.8</v>
      </c>
      <c r="F29" s="85">
        <v>381397.88</v>
      </c>
      <c r="G29" s="85">
        <v>4629388</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1" sqref="C21"/>
    </sheetView>
  </sheetViews>
  <sheetFormatPr defaultColWidth="10.4181818181818" defaultRowHeight="14.25" customHeight="1" outlineLevelRow="6" outlineLevelCol="5"/>
  <cols>
    <col min="1" max="6" width="28.1363636363636" customWidth="1"/>
  </cols>
  <sheetData>
    <row r="1" customHeight="1" spans="1:6">
      <c r="A1" s="44"/>
      <c r="B1" s="44"/>
      <c r="C1" s="44"/>
      <c r="D1" s="44"/>
      <c r="E1" s="43"/>
      <c r="F1" s="154" t="s">
        <v>184</v>
      </c>
    </row>
    <row r="2" ht="41.25" customHeight="1" spans="1:6">
      <c r="A2" s="155" t="str">
        <f>"2026"&amp;"年一般公共预算“三公”经费支出预算表"</f>
        <v>2026年一般公共预算“三公”经费支出预算表</v>
      </c>
      <c r="B2" s="44"/>
      <c r="C2" s="44"/>
      <c r="D2" s="44"/>
      <c r="E2" s="43"/>
      <c r="F2" s="44"/>
    </row>
    <row r="3" customHeight="1" spans="1:6">
      <c r="A3" s="110" t="str">
        <f>"单位名称："&amp;"中国共产党昆明市五华区委员会宣传部"</f>
        <v>单位名称：中国共产党昆明市五华区委员会宣传部</v>
      </c>
      <c r="B3" s="156"/>
      <c r="D3" s="44"/>
      <c r="E3" s="43"/>
      <c r="F3" s="48" t="s">
        <v>1</v>
      </c>
    </row>
    <row r="4" ht="27" customHeight="1" spans="1:6">
      <c r="A4" s="51" t="s">
        <v>185</v>
      </c>
      <c r="B4" s="51" t="s">
        <v>186</v>
      </c>
      <c r="C4" s="50" t="s">
        <v>187</v>
      </c>
      <c r="D4" s="51"/>
      <c r="E4" s="49"/>
      <c r="F4" s="51" t="s">
        <v>188</v>
      </c>
    </row>
    <row r="5" ht="28.5" customHeight="1" spans="1:6">
      <c r="A5" s="157"/>
      <c r="B5" s="53"/>
      <c r="C5" s="49" t="s">
        <v>57</v>
      </c>
      <c r="D5" s="49" t="s">
        <v>189</v>
      </c>
      <c r="E5" s="49" t="s">
        <v>190</v>
      </c>
      <c r="F5" s="52"/>
    </row>
    <row r="6" ht="17.25" customHeight="1" spans="1:6">
      <c r="A6" s="57" t="s">
        <v>82</v>
      </c>
      <c r="B6" s="57" t="s">
        <v>83</v>
      </c>
      <c r="C6" s="57" t="s">
        <v>84</v>
      </c>
      <c r="D6" s="57" t="s">
        <v>85</v>
      </c>
      <c r="E6" s="57" t="s">
        <v>86</v>
      </c>
      <c r="F6" s="57" t="s">
        <v>87</v>
      </c>
    </row>
    <row r="7" ht="17.25" customHeight="1" spans="1:6">
      <c r="A7" s="85">
        <v>35000</v>
      </c>
      <c r="B7" s="85"/>
      <c r="C7" s="85">
        <v>35000</v>
      </c>
      <c r="D7" s="85"/>
      <c r="E7" s="85">
        <v>35000</v>
      </c>
      <c r="F7" s="8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0"/>
  <sheetViews>
    <sheetView showZeros="0" workbookViewId="0">
      <selection activeCell="A9" sqref="A9"/>
    </sheetView>
  </sheetViews>
  <sheetFormatPr defaultColWidth="9.13636363636364" defaultRowHeight="14.25" customHeight="1"/>
  <cols>
    <col min="1" max="2" width="32.8545454545455" customWidth="1"/>
    <col min="3" max="3" width="20.7090909090909" customWidth="1"/>
    <col min="4" max="4" width="31.2818181818182" customWidth="1"/>
    <col min="5" max="5" width="10.1363636363636" customWidth="1"/>
    <col min="6" max="6" width="17.5727272727273" customWidth="1"/>
    <col min="7" max="7" width="10.2818181818182" customWidth="1"/>
    <col min="8" max="8" width="23" customWidth="1"/>
    <col min="9" max="24" width="18.7090909090909" customWidth="1"/>
  </cols>
  <sheetData>
    <row r="1" ht="13.5" customHeight="1" spans="1:24">
      <c r="B1" s="138"/>
      <c r="C1" s="144"/>
      <c r="E1" s="145"/>
      <c r="F1" s="145"/>
      <c r="G1" s="145"/>
      <c r="H1" s="145"/>
      <c r="I1" s="87"/>
      <c r="J1" s="87"/>
      <c r="K1" s="87"/>
      <c r="L1" s="87"/>
      <c r="M1" s="87"/>
      <c r="N1" s="87"/>
      <c r="R1" s="87"/>
      <c r="V1" s="144"/>
      <c r="W1" s="11" t="s">
        <v>191</v>
      </c>
    </row>
    <row r="2" ht="45.75" customHeight="1" spans="1:24">
      <c r="A2" s="65" t="str">
        <f>"2026"&amp;"年部门基本支出预算表"</f>
        <v>2026年部门基本支出预算表</v>
      </c>
      <c r="B2" s="12"/>
      <c r="C2" s="65"/>
      <c r="D2" s="65"/>
      <c r="E2" s="65"/>
      <c r="F2" s="65"/>
      <c r="G2" s="65"/>
      <c r="H2" s="65"/>
      <c r="I2" s="65"/>
      <c r="J2" s="65"/>
      <c r="K2" s="65"/>
      <c r="L2" s="65"/>
      <c r="M2" s="65"/>
      <c r="N2" s="65"/>
      <c r="O2" s="12"/>
      <c r="P2" s="12"/>
      <c r="Q2" s="12"/>
      <c r="R2" s="65"/>
      <c r="S2" s="65"/>
      <c r="T2" s="65"/>
      <c r="U2" s="65"/>
      <c r="V2" s="65"/>
      <c r="W2" s="65"/>
      <c r="X2" s="65"/>
    </row>
    <row r="3" ht="18.75" customHeight="1" spans="1:24">
      <c r="A3" s="13" t="str">
        <f>"单位名称："&amp;"中国共产党昆明市五华区委员会宣传部"</f>
        <v>单位名称：中国共产党昆明市五华区委员会宣传部</v>
      </c>
      <c r="B3" s="14"/>
      <c r="C3" s="146"/>
      <c r="D3" s="146"/>
      <c r="E3" s="146"/>
      <c r="F3" s="146"/>
      <c r="G3" s="146"/>
      <c r="H3" s="146"/>
      <c r="I3" s="91"/>
      <c r="J3" s="91"/>
      <c r="K3" s="91"/>
      <c r="L3" s="91"/>
      <c r="M3" s="91"/>
      <c r="N3" s="91"/>
      <c r="O3" s="15"/>
      <c r="P3" s="15"/>
      <c r="Q3" s="15"/>
      <c r="R3" s="91"/>
      <c r="V3" s="144"/>
      <c r="W3" s="11" t="s">
        <v>1</v>
      </c>
    </row>
    <row r="4" ht="18" customHeight="1" spans="1:24">
      <c r="A4" s="17" t="s">
        <v>192</v>
      </c>
      <c r="B4" s="17" t="s">
        <v>193</v>
      </c>
      <c r="C4" s="17" t="s">
        <v>194</v>
      </c>
      <c r="D4" s="17" t="s">
        <v>195</v>
      </c>
      <c r="E4" s="17" t="s">
        <v>196</v>
      </c>
      <c r="F4" s="17" t="s">
        <v>197</v>
      </c>
      <c r="G4" s="17" t="s">
        <v>198</v>
      </c>
      <c r="H4" s="147" t="s">
        <v>199</v>
      </c>
      <c r="I4" s="96" t="s">
        <v>199</v>
      </c>
      <c r="J4" s="96"/>
      <c r="K4" s="96"/>
      <c r="L4" s="96"/>
      <c r="M4" s="96"/>
      <c r="N4" s="21"/>
      <c r="O4" s="21"/>
      <c r="P4" s="21"/>
      <c r="Q4" s="95" t="s">
        <v>61</v>
      </c>
      <c r="R4" s="96" t="s">
        <v>62</v>
      </c>
      <c r="S4" s="96"/>
      <c r="T4" s="96"/>
      <c r="U4" s="96"/>
      <c r="V4" s="96"/>
      <c r="W4" s="97"/>
    </row>
    <row r="5" ht="18" customHeight="1" spans="1:24">
      <c r="A5" s="25"/>
      <c r="B5" s="127"/>
      <c r="C5" s="23"/>
      <c r="D5" s="23"/>
      <c r="E5" s="23"/>
      <c r="F5" s="23"/>
      <c r="G5" s="23"/>
      <c r="H5" s="125" t="s">
        <v>200</v>
      </c>
      <c r="I5" s="147" t="s">
        <v>58</v>
      </c>
      <c r="J5" s="96"/>
      <c r="K5" s="96"/>
      <c r="L5" s="96"/>
      <c r="M5" s="97"/>
      <c r="N5" s="20" t="s">
        <v>201</v>
      </c>
      <c r="O5" s="21"/>
      <c r="P5" s="22"/>
      <c r="Q5" s="17" t="s">
        <v>61</v>
      </c>
      <c r="R5" s="147" t="s">
        <v>62</v>
      </c>
      <c r="S5" s="95" t="s">
        <v>64</v>
      </c>
      <c r="T5" s="96" t="s">
        <v>62</v>
      </c>
      <c r="U5" s="95" t="s">
        <v>66</v>
      </c>
      <c r="V5" s="95" t="s">
        <v>67</v>
      </c>
      <c r="W5" s="148" t="s">
        <v>68</v>
      </c>
    </row>
    <row r="6" ht="19.5" customHeight="1" spans="1:24">
      <c r="A6" s="25"/>
      <c r="B6" s="25"/>
      <c r="C6" s="25"/>
      <c r="D6" s="25"/>
      <c r="E6" s="25"/>
      <c r="F6" s="25"/>
      <c r="G6" s="25"/>
      <c r="H6" s="25"/>
      <c r="I6" s="149" t="s">
        <v>202</v>
      </c>
      <c r="J6" s="17" t="s">
        <v>203</v>
      </c>
      <c r="K6" s="17" t="s">
        <v>204</v>
      </c>
      <c r="L6" s="17" t="s">
        <v>205</v>
      </c>
      <c r="M6" s="17" t="s">
        <v>206</v>
      </c>
      <c r="N6" s="17" t="s">
        <v>58</v>
      </c>
      <c r="O6" s="17" t="s">
        <v>59</v>
      </c>
      <c r="P6" s="17" t="s">
        <v>60</v>
      </c>
      <c r="Q6" s="25"/>
      <c r="R6" s="17" t="s">
        <v>57</v>
      </c>
      <c r="S6" s="17" t="s">
        <v>64</v>
      </c>
      <c r="T6" s="17" t="s">
        <v>207</v>
      </c>
      <c r="U6" s="17" t="s">
        <v>66</v>
      </c>
      <c r="V6" s="17" t="s">
        <v>67</v>
      </c>
      <c r="W6" s="17" t="s">
        <v>68</v>
      </c>
    </row>
    <row r="7" ht="37.5" customHeight="1" spans="1:24">
      <c r="A7" s="28"/>
      <c r="B7" s="150"/>
      <c r="C7" s="150"/>
      <c r="D7" s="150"/>
      <c r="E7" s="150"/>
      <c r="F7" s="150"/>
      <c r="G7" s="150"/>
      <c r="H7" s="150"/>
      <c r="I7" s="151" t="s">
        <v>57</v>
      </c>
      <c r="J7" s="26" t="s">
        <v>208</v>
      </c>
      <c r="K7" s="26" t="s">
        <v>204</v>
      </c>
      <c r="L7" s="26" t="s">
        <v>205</v>
      </c>
      <c r="M7" s="26" t="s">
        <v>206</v>
      </c>
      <c r="N7" s="26" t="s">
        <v>204</v>
      </c>
      <c r="O7" s="26" t="s">
        <v>205</v>
      </c>
      <c r="P7" s="26" t="s">
        <v>206</v>
      </c>
      <c r="Q7" s="26" t="s">
        <v>61</v>
      </c>
      <c r="R7" s="26" t="s">
        <v>57</v>
      </c>
      <c r="S7" s="26" t="s">
        <v>64</v>
      </c>
      <c r="T7" s="26" t="s">
        <v>207</v>
      </c>
      <c r="U7" s="26" t="s">
        <v>66</v>
      </c>
      <c r="V7" s="26" t="s">
        <v>67</v>
      </c>
      <c r="W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row>
    <row r="9" ht="20.25" customHeight="1" spans="1:24">
      <c r="A9" s="152" t="s">
        <v>70</v>
      </c>
      <c r="B9" s="152" t="s">
        <v>209</v>
      </c>
      <c r="C9" s="152" t="s">
        <v>210</v>
      </c>
      <c r="D9" s="152" t="s">
        <v>101</v>
      </c>
      <c r="E9" s="152" t="s">
        <v>102</v>
      </c>
      <c r="F9" s="152" t="s">
        <v>211</v>
      </c>
      <c r="G9" s="152" t="s">
        <v>212</v>
      </c>
      <c r="H9" s="85">
        <v>673968</v>
      </c>
      <c r="I9" s="85">
        <v>673968</v>
      </c>
      <c r="J9" s="85"/>
      <c r="K9" s="85"/>
      <c r="L9" s="85">
        <v>673968</v>
      </c>
      <c r="M9" s="85"/>
      <c r="N9" s="85"/>
      <c r="O9" s="85"/>
      <c r="P9" s="85"/>
      <c r="Q9" s="85"/>
      <c r="R9" s="85"/>
      <c r="S9" s="85"/>
      <c r="T9" s="85"/>
      <c r="U9" s="85"/>
      <c r="V9" s="85"/>
      <c r="W9" s="85"/>
    </row>
    <row r="10" ht="20.25" customHeight="1" spans="1:24">
      <c r="A10" s="152" t="s">
        <v>70</v>
      </c>
      <c r="B10" s="152" t="s">
        <v>209</v>
      </c>
      <c r="C10" s="152" t="s">
        <v>210</v>
      </c>
      <c r="D10" s="152" t="s">
        <v>101</v>
      </c>
      <c r="E10" s="152" t="s">
        <v>102</v>
      </c>
      <c r="F10" s="152" t="s">
        <v>213</v>
      </c>
      <c r="G10" s="152" t="s">
        <v>214</v>
      </c>
      <c r="H10" s="85">
        <v>877200</v>
      </c>
      <c r="I10" s="85">
        <v>877200</v>
      </c>
      <c r="J10" s="7"/>
      <c r="K10" s="7"/>
      <c r="L10" s="85">
        <v>877200</v>
      </c>
      <c r="M10" s="7"/>
      <c r="N10" s="85"/>
      <c r="O10" s="85"/>
      <c r="P10" s="85"/>
      <c r="Q10" s="85"/>
      <c r="R10" s="85"/>
      <c r="S10" s="85"/>
      <c r="T10" s="85"/>
      <c r="U10" s="85"/>
      <c r="V10" s="85"/>
      <c r="W10" s="85"/>
    </row>
    <row r="11" ht="20.25" customHeight="1" spans="1:24">
      <c r="A11" s="152" t="s">
        <v>70</v>
      </c>
      <c r="B11" s="152" t="s">
        <v>209</v>
      </c>
      <c r="C11" s="152" t="s">
        <v>210</v>
      </c>
      <c r="D11" s="152" t="s">
        <v>101</v>
      </c>
      <c r="E11" s="152" t="s">
        <v>102</v>
      </c>
      <c r="F11" s="152" t="s">
        <v>215</v>
      </c>
      <c r="G11" s="152" t="s">
        <v>216</v>
      </c>
      <c r="H11" s="85">
        <v>56164</v>
      </c>
      <c r="I11" s="85">
        <v>56164</v>
      </c>
      <c r="J11" s="7"/>
      <c r="K11" s="7"/>
      <c r="L11" s="85">
        <v>56164</v>
      </c>
      <c r="M11" s="7"/>
      <c r="N11" s="85"/>
      <c r="O11" s="85"/>
      <c r="P11" s="85"/>
      <c r="Q11" s="85"/>
      <c r="R11" s="85"/>
      <c r="S11" s="85"/>
      <c r="T11" s="85"/>
      <c r="U11" s="85"/>
      <c r="V11" s="85"/>
      <c r="W11" s="85"/>
    </row>
    <row r="12" ht="20.25" customHeight="1" spans="1:24">
      <c r="A12" s="152" t="s">
        <v>70</v>
      </c>
      <c r="B12" s="152" t="s">
        <v>217</v>
      </c>
      <c r="C12" s="152" t="s">
        <v>218</v>
      </c>
      <c r="D12" s="152" t="s">
        <v>123</v>
      </c>
      <c r="E12" s="152" t="s">
        <v>124</v>
      </c>
      <c r="F12" s="152" t="s">
        <v>219</v>
      </c>
      <c r="G12" s="152" t="s">
        <v>220</v>
      </c>
      <c r="H12" s="85">
        <v>278196.48</v>
      </c>
      <c r="I12" s="85">
        <v>278196.48</v>
      </c>
      <c r="J12" s="7"/>
      <c r="K12" s="7"/>
      <c r="L12" s="85">
        <v>278196.48</v>
      </c>
      <c r="M12" s="7"/>
      <c r="N12" s="85"/>
      <c r="O12" s="85"/>
      <c r="P12" s="85"/>
      <c r="Q12" s="85"/>
      <c r="R12" s="85"/>
      <c r="S12" s="85"/>
      <c r="T12" s="85"/>
      <c r="U12" s="85"/>
      <c r="V12" s="85"/>
      <c r="W12" s="85"/>
    </row>
    <row r="13" ht="20.25" customHeight="1" spans="1:24">
      <c r="A13" s="152" t="s">
        <v>70</v>
      </c>
      <c r="B13" s="152" t="s">
        <v>217</v>
      </c>
      <c r="C13" s="152" t="s">
        <v>218</v>
      </c>
      <c r="D13" s="152" t="s">
        <v>133</v>
      </c>
      <c r="E13" s="152" t="s">
        <v>134</v>
      </c>
      <c r="F13" s="152" t="s">
        <v>221</v>
      </c>
      <c r="G13" s="152" t="s">
        <v>222</v>
      </c>
      <c r="H13" s="85">
        <v>137359.56</v>
      </c>
      <c r="I13" s="85">
        <v>137359.56</v>
      </c>
      <c r="J13" s="7"/>
      <c r="K13" s="7"/>
      <c r="L13" s="85">
        <v>137359.56</v>
      </c>
      <c r="M13" s="7"/>
      <c r="N13" s="85"/>
      <c r="O13" s="85"/>
      <c r="P13" s="85"/>
      <c r="Q13" s="85"/>
      <c r="R13" s="85"/>
      <c r="S13" s="85"/>
      <c r="T13" s="85"/>
      <c r="U13" s="85"/>
      <c r="V13" s="85"/>
      <c r="W13" s="85"/>
    </row>
    <row r="14" ht="20.25" customHeight="1" spans="1:24">
      <c r="A14" s="152" t="s">
        <v>70</v>
      </c>
      <c r="B14" s="152" t="s">
        <v>217</v>
      </c>
      <c r="C14" s="152" t="s">
        <v>218</v>
      </c>
      <c r="D14" s="152" t="s">
        <v>135</v>
      </c>
      <c r="E14" s="152" t="s">
        <v>136</v>
      </c>
      <c r="F14" s="152" t="s">
        <v>223</v>
      </c>
      <c r="G14" s="152" t="s">
        <v>224</v>
      </c>
      <c r="H14" s="85">
        <v>110473.44</v>
      </c>
      <c r="I14" s="85">
        <v>110473.44</v>
      </c>
      <c r="J14" s="7"/>
      <c r="K14" s="7"/>
      <c r="L14" s="85">
        <v>110473.44</v>
      </c>
      <c r="M14" s="7"/>
      <c r="N14" s="85"/>
      <c r="O14" s="85"/>
      <c r="P14" s="85"/>
      <c r="Q14" s="85"/>
      <c r="R14" s="85"/>
      <c r="S14" s="85"/>
      <c r="T14" s="85"/>
      <c r="U14" s="85"/>
      <c r="V14" s="85"/>
      <c r="W14" s="85"/>
    </row>
    <row r="15" ht="20.25" customHeight="1" spans="1:24">
      <c r="A15" s="152" t="s">
        <v>70</v>
      </c>
      <c r="B15" s="152" t="s">
        <v>217</v>
      </c>
      <c r="C15" s="152" t="s">
        <v>218</v>
      </c>
      <c r="D15" s="152" t="s">
        <v>101</v>
      </c>
      <c r="E15" s="152" t="s">
        <v>102</v>
      </c>
      <c r="F15" s="152" t="s">
        <v>225</v>
      </c>
      <c r="G15" s="152" t="s">
        <v>226</v>
      </c>
      <c r="H15" s="85">
        <v>366</v>
      </c>
      <c r="I15" s="85">
        <v>366</v>
      </c>
      <c r="J15" s="7"/>
      <c r="K15" s="7"/>
      <c r="L15" s="85">
        <v>366</v>
      </c>
      <c r="M15" s="7"/>
      <c r="N15" s="85"/>
      <c r="O15" s="85"/>
      <c r="P15" s="85"/>
      <c r="Q15" s="85"/>
      <c r="R15" s="85"/>
      <c r="S15" s="85"/>
      <c r="T15" s="85"/>
      <c r="U15" s="85"/>
      <c r="V15" s="85"/>
      <c r="W15" s="85"/>
    </row>
    <row r="16" ht="20.25" customHeight="1" spans="1:24">
      <c r="A16" s="152" t="s">
        <v>70</v>
      </c>
      <c r="B16" s="152" t="s">
        <v>217</v>
      </c>
      <c r="C16" s="152" t="s">
        <v>218</v>
      </c>
      <c r="D16" s="152" t="s">
        <v>137</v>
      </c>
      <c r="E16" s="152" t="s">
        <v>138</v>
      </c>
      <c r="F16" s="152" t="s">
        <v>225</v>
      </c>
      <c r="G16" s="152" t="s">
        <v>226</v>
      </c>
      <c r="H16" s="85">
        <v>9933.96</v>
      </c>
      <c r="I16" s="85">
        <v>9933.96</v>
      </c>
      <c r="J16" s="7"/>
      <c r="K16" s="7"/>
      <c r="L16" s="85">
        <v>9933.96</v>
      </c>
      <c r="M16" s="7"/>
      <c r="N16" s="85"/>
      <c r="O16" s="85"/>
      <c r="P16" s="85"/>
      <c r="Q16" s="85"/>
      <c r="R16" s="85"/>
      <c r="S16" s="85"/>
      <c r="T16" s="85"/>
      <c r="U16" s="85"/>
      <c r="V16" s="85"/>
      <c r="W16" s="85"/>
    </row>
    <row r="17" ht="20.25" customHeight="1" spans="1:23">
      <c r="A17" s="152" t="s">
        <v>70</v>
      </c>
      <c r="B17" s="152" t="s">
        <v>217</v>
      </c>
      <c r="C17" s="152" t="s">
        <v>218</v>
      </c>
      <c r="D17" s="152" t="s">
        <v>137</v>
      </c>
      <c r="E17" s="152" t="s">
        <v>138</v>
      </c>
      <c r="F17" s="152" t="s">
        <v>225</v>
      </c>
      <c r="G17" s="152" t="s">
        <v>226</v>
      </c>
      <c r="H17" s="85">
        <v>3477.36</v>
      </c>
      <c r="I17" s="85">
        <v>3477.36</v>
      </c>
      <c r="J17" s="7"/>
      <c r="K17" s="7"/>
      <c r="L17" s="85">
        <v>3477.36</v>
      </c>
      <c r="M17" s="7"/>
      <c r="N17" s="85"/>
      <c r="O17" s="85"/>
      <c r="P17" s="85"/>
      <c r="Q17" s="85"/>
      <c r="R17" s="85"/>
      <c r="S17" s="85"/>
      <c r="T17" s="85"/>
      <c r="U17" s="85"/>
      <c r="V17" s="85"/>
      <c r="W17" s="85"/>
    </row>
    <row r="18" ht="20.25" customHeight="1" spans="1:23">
      <c r="A18" s="152" t="s">
        <v>70</v>
      </c>
      <c r="B18" s="152" t="s">
        <v>227</v>
      </c>
      <c r="C18" s="152" t="s">
        <v>144</v>
      </c>
      <c r="D18" s="152" t="s">
        <v>143</v>
      </c>
      <c r="E18" s="152" t="s">
        <v>144</v>
      </c>
      <c r="F18" s="152" t="s">
        <v>228</v>
      </c>
      <c r="G18" s="152" t="s">
        <v>144</v>
      </c>
      <c r="H18" s="85">
        <v>261672</v>
      </c>
      <c r="I18" s="85">
        <v>261672</v>
      </c>
      <c r="J18" s="7"/>
      <c r="K18" s="7"/>
      <c r="L18" s="85">
        <v>261672</v>
      </c>
      <c r="M18" s="7"/>
      <c r="N18" s="85"/>
      <c r="O18" s="85"/>
      <c r="P18" s="85"/>
      <c r="Q18" s="85"/>
      <c r="R18" s="85"/>
      <c r="S18" s="85"/>
      <c r="T18" s="85"/>
      <c r="U18" s="85"/>
      <c r="V18" s="85"/>
      <c r="W18" s="85"/>
    </row>
    <row r="19" ht="20.25" customHeight="1" spans="1:23">
      <c r="A19" s="152" t="s">
        <v>70</v>
      </c>
      <c r="B19" s="152" t="s">
        <v>229</v>
      </c>
      <c r="C19" s="152" t="s">
        <v>230</v>
      </c>
      <c r="D19" s="152" t="s">
        <v>101</v>
      </c>
      <c r="E19" s="152" t="s">
        <v>102</v>
      </c>
      <c r="F19" s="152" t="s">
        <v>231</v>
      </c>
      <c r="G19" s="152" t="s">
        <v>230</v>
      </c>
      <c r="H19" s="85">
        <v>35000</v>
      </c>
      <c r="I19" s="85">
        <v>35000</v>
      </c>
      <c r="J19" s="7"/>
      <c r="K19" s="7"/>
      <c r="L19" s="85">
        <v>35000</v>
      </c>
      <c r="M19" s="7"/>
      <c r="N19" s="85"/>
      <c r="O19" s="85"/>
      <c r="P19" s="85"/>
      <c r="Q19" s="85"/>
      <c r="R19" s="85"/>
      <c r="S19" s="85"/>
      <c r="T19" s="85"/>
      <c r="U19" s="85"/>
      <c r="V19" s="85"/>
      <c r="W19" s="85"/>
    </row>
    <row r="20" ht="20.25" customHeight="1" spans="1:23">
      <c r="A20" s="152" t="s">
        <v>70</v>
      </c>
      <c r="B20" s="152" t="s">
        <v>232</v>
      </c>
      <c r="C20" s="152" t="s">
        <v>233</v>
      </c>
      <c r="D20" s="152" t="s">
        <v>101</v>
      </c>
      <c r="E20" s="152" t="s">
        <v>102</v>
      </c>
      <c r="F20" s="152" t="s">
        <v>234</v>
      </c>
      <c r="G20" s="152" t="s">
        <v>235</v>
      </c>
      <c r="H20" s="85">
        <v>130200</v>
      </c>
      <c r="I20" s="85">
        <v>130200</v>
      </c>
      <c r="J20" s="7"/>
      <c r="K20" s="7"/>
      <c r="L20" s="85">
        <v>130200</v>
      </c>
      <c r="M20" s="7"/>
      <c r="N20" s="85"/>
      <c r="O20" s="85"/>
      <c r="P20" s="85"/>
      <c r="Q20" s="85"/>
      <c r="R20" s="85"/>
      <c r="S20" s="85"/>
      <c r="T20" s="85"/>
      <c r="U20" s="85"/>
      <c r="V20" s="85"/>
      <c r="W20" s="85"/>
    </row>
    <row r="21" ht="20.25" customHeight="1" spans="1:23">
      <c r="A21" s="152" t="s">
        <v>70</v>
      </c>
      <c r="B21" s="152" t="s">
        <v>236</v>
      </c>
      <c r="C21" s="152" t="s">
        <v>237</v>
      </c>
      <c r="D21" s="152" t="s">
        <v>101</v>
      </c>
      <c r="E21" s="152" t="s">
        <v>102</v>
      </c>
      <c r="F21" s="152" t="s">
        <v>238</v>
      </c>
      <c r="G21" s="152" t="s">
        <v>237</v>
      </c>
      <c r="H21" s="85">
        <v>10920</v>
      </c>
      <c r="I21" s="85">
        <v>10920</v>
      </c>
      <c r="J21" s="7"/>
      <c r="K21" s="7"/>
      <c r="L21" s="85">
        <v>10920</v>
      </c>
      <c r="M21" s="7"/>
      <c r="N21" s="85"/>
      <c r="O21" s="85"/>
      <c r="P21" s="85"/>
      <c r="Q21" s="85"/>
      <c r="R21" s="85"/>
      <c r="S21" s="85"/>
      <c r="T21" s="85"/>
      <c r="U21" s="85"/>
      <c r="V21" s="85"/>
      <c r="W21" s="85"/>
    </row>
    <row r="22" ht="20.25" customHeight="1" spans="1:23">
      <c r="A22" s="152" t="s">
        <v>70</v>
      </c>
      <c r="B22" s="152" t="s">
        <v>239</v>
      </c>
      <c r="C22" s="152" t="s">
        <v>240</v>
      </c>
      <c r="D22" s="152" t="s">
        <v>101</v>
      </c>
      <c r="E22" s="152" t="s">
        <v>102</v>
      </c>
      <c r="F22" s="152" t="s">
        <v>241</v>
      </c>
      <c r="G22" s="152" t="s">
        <v>242</v>
      </c>
      <c r="H22" s="85">
        <v>57678</v>
      </c>
      <c r="I22" s="85">
        <v>57678</v>
      </c>
      <c r="J22" s="7"/>
      <c r="K22" s="7"/>
      <c r="L22" s="85">
        <v>57678</v>
      </c>
      <c r="M22" s="7"/>
      <c r="N22" s="85"/>
      <c r="O22" s="85"/>
      <c r="P22" s="85"/>
      <c r="Q22" s="85"/>
      <c r="R22" s="85"/>
      <c r="S22" s="85"/>
      <c r="T22" s="85"/>
      <c r="U22" s="85"/>
      <c r="V22" s="85"/>
      <c r="W22" s="85"/>
    </row>
    <row r="23" ht="20.25" customHeight="1" spans="1:23">
      <c r="A23" s="152" t="s">
        <v>70</v>
      </c>
      <c r="B23" s="152" t="s">
        <v>239</v>
      </c>
      <c r="C23" s="152" t="s">
        <v>240</v>
      </c>
      <c r="D23" s="152" t="s">
        <v>101</v>
      </c>
      <c r="E23" s="152" t="s">
        <v>102</v>
      </c>
      <c r="F23" s="152" t="s">
        <v>243</v>
      </c>
      <c r="G23" s="152" t="s">
        <v>244</v>
      </c>
      <c r="H23" s="85">
        <v>6000</v>
      </c>
      <c r="I23" s="85">
        <v>6000</v>
      </c>
      <c r="J23" s="7"/>
      <c r="K23" s="7"/>
      <c r="L23" s="85">
        <v>6000</v>
      </c>
      <c r="M23" s="7"/>
      <c r="N23" s="85"/>
      <c r="O23" s="85"/>
      <c r="P23" s="85"/>
      <c r="Q23" s="85"/>
      <c r="R23" s="85"/>
      <c r="S23" s="85"/>
      <c r="T23" s="85"/>
      <c r="U23" s="85"/>
      <c r="V23" s="85"/>
      <c r="W23" s="85"/>
    </row>
    <row r="24" ht="20.25" customHeight="1" spans="1:23">
      <c r="A24" s="152" t="s">
        <v>70</v>
      </c>
      <c r="B24" s="152" t="s">
        <v>239</v>
      </c>
      <c r="C24" s="152" t="s">
        <v>240</v>
      </c>
      <c r="D24" s="152" t="s">
        <v>101</v>
      </c>
      <c r="E24" s="152" t="s">
        <v>102</v>
      </c>
      <c r="F24" s="152" t="s">
        <v>245</v>
      </c>
      <c r="G24" s="152" t="s">
        <v>246</v>
      </c>
      <c r="H24" s="85">
        <v>5800</v>
      </c>
      <c r="I24" s="85">
        <v>5800</v>
      </c>
      <c r="J24" s="7"/>
      <c r="K24" s="7"/>
      <c r="L24" s="85">
        <v>5800</v>
      </c>
      <c r="M24" s="7"/>
      <c r="N24" s="85"/>
      <c r="O24" s="85"/>
      <c r="P24" s="85"/>
      <c r="Q24" s="85"/>
      <c r="R24" s="85"/>
      <c r="S24" s="85"/>
      <c r="T24" s="85"/>
      <c r="U24" s="85"/>
      <c r="V24" s="85"/>
      <c r="W24" s="85"/>
    </row>
    <row r="25" ht="20.25" customHeight="1" spans="1:23">
      <c r="A25" s="152" t="s">
        <v>70</v>
      </c>
      <c r="B25" s="152" t="s">
        <v>239</v>
      </c>
      <c r="C25" s="152" t="s">
        <v>240</v>
      </c>
      <c r="D25" s="152" t="s">
        <v>101</v>
      </c>
      <c r="E25" s="152" t="s">
        <v>102</v>
      </c>
      <c r="F25" s="152" t="s">
        <v>247</v>
      </c>
      <c r="G25" s="152" t="s">
        <v>248</v>
      </c>
      <c r="H25" s="85">
        <v>15000</v>
      </c>
      <c r="I25" s="85">
        <v>15000</v>
      </c>
      <c r="J25" s="7"/>
      <c r="K25" s="7"/>
      <c r="L25" s="85">
        <v>15000</v>
      </c>
      <c r="M25" s="7"/>
      <c r="N25" s="85"/>
      <c r="O25" s="85"/>
      <c r="P25" s="85"/>
      <c r="Q25" s="85"/>
      <c r="R25" s="85"/>
      <c r="S25" s="85"/>
      <c r="T25" s="85"/>
      <c r="U25" s="85"/>
      <c r="V25" s="85"/>
      <c r="W25" s="85"/>
    </row>
    <row r="26" ht="20.25" customHeight="1" spans="1:23">
      <c r="A26" s="152" t="s">
        <v>70</v>
      </c>
      <c r="B26" s="152" t="s">
        <v>239</v>
      </c>
      <c r="C26" s="152" t="s">
        <v>240</v>
      </c>
      <c r="D26" s="152" t="s">
        <v>101</v>
      </c>
      <c r="E26" s="152" t="s">
        <v>102</v>
      </c>
      <c r="F26" s="152" t="s">
        <v>249</v>
      </c>
      <c r="G26" s="152" t="s">
        <v>250</v>
      </c>
      <c r="H26" s="85">
        <v>25000</v>
      </c>
      <c r="I26" s="85">
        <v>25000</v>
      </c>
      <c r="J26" s="7"/>
      <c r="K26" s="7"/>
      <c r="L26" s="85">
        <v>25000</v>
      </c>
      <c r="M26" s="7"/>
      <c r="N26" s="85"/>
      <c r="O26" s="85"/>
      <c r="P26" s="85"/>
      <c r="Q26" s="85"/>
      <c r="R26" s="85"/>
      <c r="S26" s="85"/>
      <c r="T26" s="85"/>
      <c r="U26" s="85"/>
      <c r="V26" s="85"/>
      <c r="W26" s="85"/>
    </row>
    <row r="27" ht="20.25" customHeight="1" spans="1:23">
      <c r="A27" s="152" t="s">
        <v>70</v>
      </c>
      <c r="B27" s="152" t="s">
        <v>239</v>
      </c>
      <c r="C27" s="152" t="s">
        <v>240</v>
      </c>
      <c r="D27" s="152" t="s">
        <v>101</v>
      </c>
      <c r="E27" s="152" t="s">
        <v>102</v>
      </c>
      <c r="F27" s="152" t="s">
        <v>251</v>
      </c>
      <c r="G27" s="152" t="s">
        <v>252</v>
      </c>
      <c r="H27" s="85">
        <v>5000</v>
      </c>
      <c r="I27" s="85">
        <v>5000</v>
      </c>
      <c r="J27" s="7"/>
      <c r="K27" s="7"/>
      <c r="L27" s="85">
        <v>5000</v>
      </c>
      <c r="M27" s="7"/>
      <c r="N27" s="85"/>
      <c r="O27" s="85"/>
      <c r="P27" s="85"/>
      <c r="Q27" s="85"/>
      <c r="R27" s="85"/>
      <c r="S27" s="85"/>
      <c r="T27" s="85"/>
      <c r="U27" s="85"/>
      <c r="V27" s="85"/>
      <c r="W27" s="85"/>
    </row>
    <row r="28" ht="20.25" customHeight="1" spans="1:23">
      <c r="A28" s="152" t="s">
        <v>70</v>
      </c>
      <c r="B28" s="152" t="s">
        <v>239</v>
      </c>
      <c r="C28" s="152" t="s">
        <v>240</v>
      </c>
      <c r="D28" s="152" t="s">
        <v>101</v>
      </c>
      <c r="E28" s="152" t="s">
        <v>102</v>
      </c>
      <c r="F28" s="152" t="s">
        <v>253</v>
      </c>
      <c r="G28" s="152" t="s">
        <v>254</v>
      </c>
      <c r="H28" s="85">
        <v>33600</v>
      </c>
      <c r="I28" s="85">
        <v>33600</v>
      </c>
      <c r="J28" s="7"/>
      <c r="K28" s="7"/>
      <c r="L28" s="85">
        <v>33600</v>
      </c>
      <c r="M28" s="7"/>
      <c r="N28" s="85"/>
      <c r="O28" s="85"/>
      <c r="P28" s="85"/>
      <c r="Q28" s="85"/>
      <c r="R28" s="85"/>
      <c r="S28" s="85"/>
      <c r="T28" s="85"/>
      <c r="U28" s="85"/>
      <c r="V28" s="85"/>
      <c r="W28" s="85"/>
    </row>
    <row r="29" ht="20.25" customHeight="1" spans="1:23">
      <c r="A29" s="152" t="s">
        <v>70</v>
      </c>
      <c r="B29" s="152" t="s">
        <v>239</v>
      </c>
      <c r="C29" s="152" t="s">
        <v>240</v>
      </c>
      <c r="D29" s="152" t="s">
        <v>121</v>
      </c>
      <c r="E29" s="152" t="s">
        <v>122</v>
      </c>
      <c r="F29" s="152" t="s">
        <v>253</v>
      </c>
      <c r="G29" s="152" t="s">
        <v>254</v>
      </c>
      <c r="H29" s="85">
        <v>3000</v>
      </c>
      <c r="I29" s="85">
        <v>3000</v>
      </c>
      <c r="J29" s="7"/>
      <c r="K29" s="7"/>
      <c r="L29" s="85">
        <v>3000</v>
      </c>
      <c r="M29" s="7"/>
      <c r="N29" s="85"/>
      <c r="O29" s="85"/>
      <c r="P29" s="85"/>
      <c r="Q29" s="85"/>
      <c r="R29" s="85"/>
      <c r="S29" s="85"/>
      <c r="T29" s="85"/>
      <c r="U29" s="85"/>
      <c r="V29" s="85"/>
      <c r="W29" s="85"/>
    </row>
    <row r="30" ht="20.25" customHeight="1" spans="1:23">
      <c r="A30" s="152" t="s">
        <v>70</v>
      </c>
      <c r="B30" s="152" t="s">
        <v>239</v>
      </c>
      <c r="C30" s="152" t="s">
        <v>240</v>
      </c>
      <c r="D30" s="152" t="s">
        <v>121</v>
      </c>
      <c r="E30" s="152" t="s">
        <v>122</v>
      </c>
      <c r="F30" s="152" t="s">
        <v>253</v>
      </c>
      <c r="G30" s="152" t="s">
        <v>254</v>
      </c>
      <c r="H30" s="85">
        <v>1000</v>
      </c>
      <c r="I30" s="85">
        <v>1000</v>
      </c>
      <c r="J30" s="7"/>
      <c r="K30" s="7"/>
      <c r="L30" s="85">
        <v>1000</v>
      </c>
      <c r="M30" s="7"/>
      <c r="N30" s="85"/>
      <c r="O30" s="85"/>
      <c r="P30" s="85"/>
      <c r="Q30" s="85"/>
      <c r="R30" s="85"/>
      <c r="S30" s="85"/>
      <c r="T30" s="85"/>
      <c r="U30" s="85"/>
      <c r="V30" s="85"/>
      <c r="W30" s="85"/>
    </row>
    <row r="31" ht="20.25" customHeight="1" spans="1:23">
      <c r="A31" s="152" t="s">
        <v>70</v>
      </c>
      <c r="B31" s="152" t="s">
        <v>255</v>
      </c>
      <c r="C31" s="152" t="s">
        <v>256</v>
      </c>
      <c r="D31" s="152" t="s">
        <v>121</v>
      </c>
      <c r="E31" s="152" t="s">
        <v>122</v>
      </c>
      <c r="F31" s="152" t="s">
        <v>257</v>
      </c>
      <c r="G31" s="152" t="s">
        <v>258</v>
      </c>
      <c r="H31" s="85">
        <v>126000</v>
      </c>
      <c r="I31" s="85">
        <v>126000</v>
      </c>
      <c r="J31" s="7"/>
      <c r="K31" s="7"/>
      <c r="L31" s="85">
        <v>126000</v>
      </c>
      <c r="M31" s="7"/>
      <c r="N31" s="85"/>
      <c r="O31" s="85"/>
      <c r="P31" s="85"/>
      <c r="Q31" s="85"/>
      <c r="R31" s="85"/>
      <c r="S31" s="85"/>
      <c r="T31" s="85"/>
      <c r="U31" s="85"/>
      <c r="V31" s="85"/>
      <c r="W31" s="85"/>
    </row>
    <row r="32" ht="20.25" customHeight="1" spans="1:23">
      <c r="A32" s="152" t="s">
        <v>70</v>
      </c>
      <c r="B32" s="152" t="s">
        <v>255</v>
      </c>
      <c r="C32" s="152" t="s">
        <v>256</v>
      </c>
      <c r="D32" s="152" t="s">
        <v>121</v>
      </c>
      <c r="E32" s="152" t="s">
        <v>122</v>
      </c>
      <c r="F32" s="152" t="s">
        <v>257</v>
      </c>
      <c r="G32" s="152" t="s">
        <v>258</v>
      </c>
      <c r="H32" s="85">
        <v>39600</v>
      </c>
      <c r="I32" s="85">
        <v>39600</v>
      </c>
      <c r="J32" s="7"/>
      <c r="K32" s="7"/>
      <c r="L32" s="85">
        <v>39600</v>
      </c>
      <c r="M32" s="7"/>
      <c r="N32" s="85"/>
      <c r="O32" s="85"/>
      <c r="P32" s="85"/>
      <c r="Q32" s="85"/>
      <c r="R32" s="85"/>
      <c r="S32" s="85"/>
      <c r="T32" s="85"/>
      <c r="U32" s="85"/>
      <c r="V32" s="85"/>
      <c r="W32" s="85"/>
    </row>
    <row r="33" ht="20.25" customHeight="1" spans="1:23">
      <c r="A33" s="152" t="s">
        <v>70</v>
      </c>
      <c r="B33" s="152" t="s">
        <v>259</v>
      </c>
      <c r="C33" s="152" t="s">
        <v>260</v>
      </c>
      <c r="D33" s="152" t="s">
        <v>101</v>
      </c>
      <c r="E33" s="152" t="s">
        <v>102</v>
      </c>
      <c r="F33" s="152" t="s">
        <v>215</v>
      </c>
      <c r="G33" s="152" t="s">
        <v>216</v>
      </c>
      <c r="H33" s="85">
        <v>357360</v>
      </c>
      <c r="I33" s="85">
        <v>357360</v>
      </c>
      <c r="J33" s="7"/>
      <c r="K33" s="7"/>
      <c r="L33" s="85">
        <v>357360</v>
      </c>
      <c r="M33" s="7"/>
      <c r="N33" s="85"/>
      <c r="O33" s="85"/>
      <c r="P33" s="85"/>
      <c r="Q33" s="85"/>
      <c r="R33" s="85"/>
      <c r="S33" s="85"/>
      <c r="T33" s="85"/>
      <c r="U33" s="85"/>
      <c r="V33" s="85"/>
      <c r="W33" s="85"/>
    </row>
    <row r="34" ht="20.25" customHeight="1" spans="1:23">
      <c r="A34" s="152" t="s">
        <v>70</v>
      </c>
      <c r="B34" s="152" t="s">
        <v>259</v>
      </c>
      <c r="C34" s="152" t="s">
        <v>260</v>
      </c>
      <c r="D34" s="152" t="s">
        <v>101</v>
      </c>
      <c r="E34" s="152" t="s">
        <v>102</v>
      </c>
      <c r="F34" s="152" t="s">
        <v>215</v>
      </c>
      <c r="G34" s="152" t="s">
        <v>216</v>
      </c>
      <c r="H34" s="85">
        <v>224000</v>
      </c>
      <c r="I34" s="85">
        <v>224000</v>
      </c>
      <c r="J34" s="7"/>
      <c r="K34" s="7"/>
      <c r="L34" s="85">
        <v>224000</v>
      </c>
      <c r="M34" s="7"/>
      <c r="N34" s="85"/>
      <c r="O34" s="85"/>
      <c r="P34" s="85"/>
      <c r="Q34" s="85"/>
      <c r="R34" s="85"/>
      <c r="S34" s="85"/>
      <c r="T34" s="85"/>
      <c r="U34" s="85"/>
      <c r="V34" s="85"/>
      <c r="W34" s="85"/>
    </row>
    <row r="35" ht="20.25" customHeight="1" spans="1:23">
      <c r="A35" s="152" t="s">
        <v>70</v>
      </c>
      <c r="B35" s="152" t="s">
        <v>261</v>
      </c>
      <c r="C35" s="152" t="s">
        <v>262</v>
      </c>
      <c r="D35" s="152" t="s">
        <v>121</v>
      </c>
      <c r="E35" s="152" t="s">
        <v>122</v>
      </c>
      <c r="F35" s="152" t="s">
        <v>253</v>
      </c>
      <c r="G35" s="152" t="s">
        <v>254</v>
      </c>
      <c r="H35" s="85">
        <v>14400</v>
      </c>
      <c r="I35" s="85">
        <v>14400</v>
      </c>
      <c r="J35" s="7"/>
      <c r="K35" s="7"/>
      <c r="L35" s="85">
        <v>14400</v>
      </c>
      <c r="M35" s="7"/>
      <c r="N35" s="85"/>
      <c r="O35" s="85"/>
      <c r="P35" s="85"/>
      <c r="Q35" s="85"/>
      <c r="R35" s="85"/>
      <c r="S35" s="85"/>
      <c r="T35" s="85"/>
      <c r="U35" s="85"/>
      <c r="V35" s="85"/>
      <c r="W35" s="85"/>
    </row>
    <row r="36" ht="20.25" customHeight="1" spans="1:23">
      <c r="A36" s="152" t="s">
        <v>70</v>
      </c>
      <c r="B36" s="152" t="s">
        <v>263</v>
      </c>
      <c r="C36" s="152" t="s">
        <v>264</v>
      </c>
      <c r="D36" s="152" t="s">
        <v>101</v>
      </c>
      <c r="E36" s="152" t="s">
        <v>102</v>
      </c>
      <c r="F36" s="152" t="s">
        <v>265</v>
      </c>
      <c r="G36" s="152" t="s">
        <v>266</v>
      </c>
      <c r="H36" s="85">
        <v>46800</v>
      </c>
      <c r="I36" s="85">
        <v>46800</v>
      </c>
      <c r="J36" s="7"/>
      <c r="K36" s="7"/>
      <c r="L36" s="85">
        <v>46800</v>
      </c>
      <c r="M36" s="7"/>
      <c r="N36" s="85"/>
      <c r="O36" s="85"/>
      <c r="P36" s="85"/>
      <c r="Q36" s="85"/>
      <c r="R36" s="85"/>
      <c r="S36" s="85"/>
      <c r="T36" s="85"/>
      <c r="U36" s="85"/>
      <c r="V36" s="85"/>
      <c r="W36" s="85"/>
    </row>
    <row r="37" ht="20.25" customHeight="1" spans="1:23">
      <c r="A37" s="152" t="s">
        <v>70</v>
      </c>
      <c r="B37" s="152" t="s">
        <v>263</v>
      </c>
      <c r="C37" s="152" t="s">
        <v>264</v>
      </c>
      <c r="D37" s="152" t="s">
        <v>101</v>
      </c>
      <c r="E37" s="152" t="s">
        <v>102</v>
      </c>
      <c r="F37" s="152" t="s">
        <v>265</v>
      </c>
      <c r="G37" s="152" t="s">
        <v>266</v>
      </c>
      <c r="H37" s="85">
        <v>82800</v>
      </c>
      <c r="I37" s="85">
        <v>82800</v>
      </c>
      <c r="J37" s="7"/>
      <c r="K37" s="7"/>
      <c r="L37" s="85">
        <v>82800</v>
      </c>
      <c r="M37" s="7"/>
      <c r="N37" s="85"/>
      <c r="O37" s="85"/>
      <c r="P37" s="85"/>
      <c r="Q37" s="85"/>
      <c r="R37" s="85"/>
      <c r="S37" s="85"/>
      <c r="T37" s="85"/>
      <c r="U37" s="85"/>
      <c r="V37" s="85"/>
      <c r="W37" s="85"/>
    </row>
    <row r="38" ht="20.25" customHeight="1" spans="1:23">
      <c r="A38" s="152" t="s">
        <v>70</v>
      </c>
      <c r="B38" s="152" t="s">
        <v>267</v>
      </c>
      <c r="C38" s="152" t="s">
        <v>268</v>
      </c>
      <c r="D38" s="152" t="s">
        <v>101</v>
      </c>
      <c r="E38" s="152" t="s">
        <v>102</v>
      </c>
      <c r="F38" s="152" t="s">
        <v>253</v>
      </c>
      <c r="G38" s="152" t="s">
        <v>254</v>
      </c>
      <c r="H38" s="85">
        <v>18799.88</v>
      </c>
      <c r="I38" s="85">
        <v>18799.88</v>
      </c>
      <c r="J38" s="7"/>
      <c r="K38" s="7"/>
      <c r="L38" s="85">
        <v>18799.88</v>
      </c>
      <c r="M38" s="7"/>
      <c r="N38" s="85"/>
      <c r="O38" s="85"/>
      <c r="P38" s="85"/>
      <c r="Q38" s="85"/>
      <c r="R38" s="85"/>
      <c r="S38" s="85"/>
      <c r="T38" s="85"/>
      <c r="U38" s="85"/>
      <c r="V38" s="85"/>
      <c r="W38" s="85"/>
    </row>
    <row r="39" ht="20.25" customHeight="1" spans="1:23">
      <c r="A39" s="152" t="s">
        <v>70</v>
      </c>
      <c r="B39" s="152" t="s">
        <v>269</v>
      </c>
      <c r="C39" s="152" t="s">
        <v>270</v>
      </c>
      <c r="D39" s="152" t="s">
        <v>101</v>
      </c>
      <c r="E39" s="152" t="s">
        <v>102</v>
      </c>
      <c r="F39" s="152" t="s">
        <v>241</v>
      </c>
      <c r="G39" s="152" t="s">
        <v>242</v>
      </c>
      <c r="H39" s="85">
        <v>20000</v>
      </c>
      <c r="I39" s="85">
        <v>20000</v>
      </c>
      <c r="J39" s="7"/>
      <c r="K39" s="7"/>
      <c r="L39" s="85">
        <v>20000</v>
      </c>
      <c r="M39" s="7"/>
      <c r="N39" s="85"/>
      <c r="O39" s="85"/>
      <c r="P39" s="85"/>
      <c r="Q39" s="85"/>
      <c r="R39" s="85"/>
      <c r="S39" s="85"/>
      <c r="T39" s="85"/>
      <c r="U39" s="85"/>
      <c r="V39" s="85"/>
      <c r="W39" s="85"/>
    </row>
    <row r="40" ht="17.25" customHeight="1" spans="1:23">
      <c r="A40" s="37" t="s">
        <v>183</v>
      </c>
      <c r="B40" s="153"/>
      <c r="C40" s="153"/>
      <c r="D40" s="153"/>
      <c r="E40" s="153"/>
      <c r="F40" s="153"/>
      <c r="G40" s="153"/>
      <c r="H40" s="85">
        <v>3666768.68</v>
      </c>
      <c r="I40" s="85">
        <v>3666768.68</v>
      </c>
      <c r="J40" s="85"/>
      <c r="K40" s="85"/>
      <c r="L40" s="85">
        <v>3666768.68</v>
      </c>
      <c r="M40" s="85"/>
      <c r="N40" s="85"/>
      <c r="O40" s="85"/>
      <c r="P40" s="85"/>
      <c r="Q40" s="85"/>
      <c r="R40" s="85"/>
      <c r="S40" s="85"/>
      <c r="T40" s="85"/>
      <c r="U40" s="85"/>
      <c r="V40" s="85"/>
      <c r="W40" s="85"/>
    </row>
  </sheetData>
  <mergeCells count="30">
    <mergeCell ref="A2:X2"/>
    <mergeCell ref="A3:H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topLeftCell="A9" workbookViewId="0">
      <selection activeCell="H17" sqref="$A17:$XFD18"/>
    </sheetView>
  </sheetViews>
  <sheetFormatPr defaultColWidth="9.13636363636364" defaultRowHeight="14.25" customHeight="1"/>
  <cols>
    <col min="1" max="1" width="10.2818181818182" customWidth="1"/>
    <col min="2" max="2" width="13.4181818181818" customWidth="1"/>
    <col min="3" max="3" width="32.854545454545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38"/>
      <c r="E1" s="10"/>
      <c r="F1" s="10"/>
      <c r="G1" s="10"/>
      <c r="H1" s="10"/>
      <c r="U1" s="138"/>
      <c r="W1" s="139" t="s">
        <v>271</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"单位名称："&amp;"中国共产党昆明市五华区委员会宣传部"</f>
        <v>单位名称：中国共产党昆明市五华区委员会宣传部</v>
      </c>
      <c r="B3" s="14"/>
      <c r="C3" s="14"/>
      <c r="D3" s="14"/>
      <c r="E3" s="14"/>
      <c r="F3" s="14"/>
      <c r="G3" s="14"/>
      <c r="H3" s="14"/>
      <c r="I3" s="15"/>
      <c r="J3" s="15"/>
      <c r="K3" s="15"/>
      <c r="L3" s="15"/>
      <c r="M3" s="15"/>
      <c r="N3" s="15"/>
      <c r="O3" s="15"/>
      <c r="P3" s="15"/>
      <c r="Q3" s="15"/>
      <c r="U3" s="138"/>
      <c r="W3" s="111" t="s">
        <v>1</v>
      </c>
    </row>
    <row r="4" ht="21.75" customHeight="1" spans="1:23">
      <c r="A4" s="17" t="s">
        <v>272</v>
      </c>
      <c r="B4" s="18" t="s">
        <v>193</v>
      </c>
      <c r="C4" s="17" t="s">
        <v>194</v>
      </c>
      <c r="D4" s="17" t="s">
        <v>273</v>
      </c>
      <c r="E4" s="18" t="s">
        <v>195</v>
      </c>
      <c r="F4" s="18" t="s">
        <v>196</v>
      </c>
      <c r="G4" s="18" t="s">
        <v>274</v>
      </c>
      <c r="H4" s="18" t="s">
        <v>275</v>
      </c>
      <c r="I4" s="19" t="s">
        <v>55</v>
      </c>
      <c r="J4" s="20" t="s">
        <v>276</v>
      </c>
      <c r="K4" s="21"/>
      <c r="L4" s="21"/>
      <c r="M4" s="22"/>
      <c r="N4" s="20" t="s">
        <v>201</v>
      </c>
      <c r="O4" s="21"/>
      <c r="P4" s="22"/>
      <c r="Q4" s="18" t="s">
        <v>61</v>
      </c>
      <c r="R4" s="20" t="s">
        <v>62</v>
      </c>
      <c r="S4" s="21"/>
      <c r="T4" s="21"/>
      <c r="U4" s="21"/>
      <c r="V4" s="21"/>
      <c r="W4" s="22"/>
    </row>
    <row r="5" ht="21.75" customHeight="1" spans="1:23">
      <c r="A5" s="23"/>
      <c r="B5" s="25"/>
      <c r="C5" s="23"/>
      <c r="D5" s="23"/>
      <c r="E5" s="24"/>
      <c r="F5" s="24"/>
      <c r="G5" s="24"/>
      <c r="H5" s="24"/>
      <c r="I5" s="25"/>
      <c r="J5" s="140" t="s">
        <v>58</v>
      </c>
      <c r="K5" s="141"/>
      <c r="L5" s="18" t="s">
        <v>59</v>
      </c>
      <c r="M5" s="18" t="s">
        <v>60</v>
      </c>
      <c r="N5" s="18" t="s">
        <v>58</v>
      </c>
      <c r="O5" s="18" t="s">
        <v>59</v>
      </c>
      <c r="P5" s="18" t="s">
        <v>60</v>
      </c>
      <c r="Q5" s="24"/>
      <c r="R5" s="18" t="s">
        <v>57</v>
      </c>
      <c r="S5" s="18" t="s">
        <v>64</v>
      </c>
      <c r="T5" s="18" t="s">
        <v>207</v>
      </c>
      <c r="U5" s="18" t="s">
        <v>66</v>
      </c>
      <c r="V5" s="18" t="s">
        <v>67</v>
      </c>
      <c r="W5" s="18" t="s">
        <v>68</v>
      </c>
    </row>
    <row r="6" ht="21" customHeight="1" spans="1:23">
      <c r="A6" s="25"/>
      <c r="B6" s="25"/>
      <c r="C6" s="25"/>
      <c r="D6" s="25"/>
      <c r="E6" s="25"/>
      <c r="F6" s="25"/>
      <c r="G6" s="25"/>
      <c r="H6" s="25"/>
      <c r="I6" s="25"/>
      <c r="J6" s="142" t="s">
        <v>57</v>
      </c>
      <c r="K6" s="143"/>
      <c r="L6" s="25"/>
      <c r="M6" s="25"/>
      <c r="N6" s="25"/>
      <c r="O6" s="25"/>
      <c r="P6" s="25"/>
      <c r="Q6" s="25"/>
      <c r="R6" s="25"/>
      <c r="S6" s="25"/>
      <c r="T6" s="25"/>
      <c r="U6" s="25"/>
      <c r="V6" s="25"/>
      <c r="W6" s="25"/>
    </row>
    <row r="7" ht="39.75" customHeight="1" spans="1:23">
      <c r="A7" s="26"/>
      <c r="B7" s="28"/>
      <c r="C7" s="26"/>
      <c r="D7" s="26"/>
      <c r="E7" s="27"/>
      <c r="F7" s="27"/>
      <c r="G7" s="27"/>
      <c r="H7" s="27"/>
      <c r="I7" s="28"/>
      <c r="J7" s="66" t="s">
        <v>57</v>
      </c>
      <c r="K7" s="66" t="s">
        <v>277</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68" t="s">
        <v>278</v>
      </c>
      <c r="B9" s="68" t="s">
        <v>279</v>
      </c>
      <c r="C9" s="68" t="s">
        <v>280</v>
      </c>
      <c r="D9" s="68" t="s">
        <v>70</v>
      </c>
      <c r="E9" s="68" t="s">
        <v>103</v>
      </c>
      <c r="F9" s="68" t="s">
        <v>104</v>
      </c>
      <c r="G9" s="68" t="s">
        <v>241</v>
      </c>
      <c r="H9" s="68" t="s">
        <v>242</v>
      </c>
      <c r="I9" s="85">
        <v>210000</v>
      </c>
      <c r="J9" s="85">
        <v>210000</v>
      </c>
      <c r="K9" s="85">
        <v>210000</v>
      </c>
      <c r="L9" s="85"/>
      <c r="M9" s="85"/>
      <c r="N9" s="85"/>
      <c r="O9" s="85"/>
      <c r="P9" s="85"/>
      <c r="Q9" s="85"/>
      <c r="R9" s="85"/>
      <c r="S9" s="85"/>
      <c r="T9" s="85"/>
      <c r="U9" s="85"/>
      <c r="V9" s="85"/>
      <c r="W9" s="85"/>
    </row>
    <row r="10" ht="21.75" customHeight="1" spans="1:23">
      <c r="A10" s="68" t="s">
        <v>278</v>
      </c>
      <c r="B10" s="68" t="s">
        <v>279</v>
      </c>
      <c r="C10" s="68" t="s">
        <v>280</v>
      </c>
      <c r="D10" s="68" t="s">
        <v>70</v>
      </c>
      <c r="E10" s="68" t="s">
        <v>103</v>
      </c>
      <c r="F10" s="68" t="s">
        <v>104</v>
      </c>
      <c r="G10" s="68" t="s">
        <v>249</v>
      </c>
      <c r="H10" s="68" t="s">
        <v>250</v>
      </c>
      <c r="I10" s="85">
        <v>200000</v>
      </c>
      <c r="J10" s="85">
        <v>200000</v>
      </c>
      <c r="K10" s="85">
        <v>200000</v>
      </c>
      <c r="L10" s="85"/>
      <c r="M10" s="85"/>
      <c r="N10" s="85"/>
      <c r="O10" s="85"/>
      <c r="P10" s="85"/>
      <c r="Q10" s="85"/>
      <c r="R10" s="85"/>
      <c r="S10" s="85"/>
      <c r="T10" s="85"/>
      <c r="U10" s="85"/>
      <c r="V10" s="85"/>
      <c r="W10" s="85"/>
    </row>
    <row r="11" ht="21.75" customHeight="1" spans="1:23">
      <c r="A11" s="68" t="s">
        <v>278</v>
      </c>
      <c r="B11" s="68" t="s">
        <v>279</v>
      </c>
      <c r="C11" s="68" t="s">
        <v>280</v>
      </c>
      <c r="D11" s="68" t="s">
        <v>70</v>
      </c>
      <c r="E11" s="68" t="s">
        <v>103</v>
      </c>
      <c r="F11" s="68" t="s">
        <v>104</v>
      </c>
      <c r="G11" s="68" t="s">
        <v>281</v>
      </c>
      <c r="H11" s="68" t="s">
        <v>282</v>
      </c>
      <c r="I11" s="85">
        <v>1899800</v>
      </c>
      <c r="J11" s="85">
        <v>1899800</v>
      </c>
      <c r="K11" s="85">
        <v>1899800</v>
      </c>
      <c r="L11" s="85"/>
      <c r="M11" s="85"/>
      <c r="N11" s="85"/>
      <c r="O11" s="85"/>
      <c r="P11" s="85"/>
      <c r="Q11" s="85"/>
      <c r="R11" s="85"/>
      <c r="S11" s="85"/>
      <c r="T11" s="85"/>
      <c r="U11" s="85"/>
      <c r="V11" s="85"/>
      <c r="W11" s="85"/>
    </row>
    <row r="12" ht="21.75" customHeight="1" spans="1:23">
      <c r="A12" s="68" t="s">
        <v>278</v>
      </c>
      <c r="B12" s="68" t="s">
        <v>283</v>
      </c>
      <c r="C12" s="68" t="s">
        <v>284</v>
      </c>
      <c r="D12" s="68" t="s">
        <v>70</v>
      </c>
      <c r="E12" s="68" t="s">
        <v>103</v>
      </c>
      <c r="F12" s="68" t="s">
        <v>104</v>
      </c>
      <c r="G12" s="68" t="s">
        <v>251</v>
      </c>
      <c r="H12" s="68" t="s">
        <v>252</v>
      </c>
      <c r="I12" s="85">
        <v>50000</v>
      </c>
      <c r="J12" s="85">
        <v>50000</v>
      </c>
      <c r="K12" s="85">
        <v>50000</v>
      </c>
      <c r="L12" s="85"/>
      <c r="M12" s="85"/>
      <c r="N12" s="85"/>
      <c r="O12" s="85"/>
      <c r="P12" s="85"/>
      <c r="Q12" s="85"/>
      <c r="R12" s="85"/>
      <c r="S12" s="85"/>
      <c r="T12" s="85"/>
      <c r="U12" s="85"/>
      <c r="V12" s="85"/>
      <c r="W12" s="85"/>
    </row>
    <row r="13" ht="21.75" customHeight="1" spans="1:23">
      <c r="A13" s="68" t="s">
        <v>278</v>
      </c>
      <c r="B13" s="68" t="s">
        <v>283</v>
      </c>
      <c r="C13" s="68" t="s">
        <v>284</v>
      </c>
      <c r="D13" s="68" t="s">
        <v>70</v>
      </c>
      <c r="E13" s="68" t="s">
        <v>103</v>
      </c>
      <c r="F13" s="68" t="s">
        <v>104</v>
      </c>
      <c r="G13" s="68" t="s">
        <v>281</v>
      </c>
      <c r="H13" s="68" t="s">
        <v>282</v>
      </c>
      <c r="I13" s="85">
        <v>839800</v>
      </c>
      <c r="J13" s="85">
        <v>839800</v>
      </c>
      <c r="K13" s="85">
        <v>839800</v>
      </c>
      <c r="L13" s="85"/>
      <c r="M13" s="85"/>
      <c r="N13" s="85"/>
      <c r="O13" s="85"/>
      <c r="P13" s="85"/>
      <c r="Q13" s="85"/>
      <c r="R13" s="85"/>
      <c r="S13" s="85"/>
      <c r="T13" s="85"/>
      <c r="U13" s="85"/>
      <c r="V13" s="85"/>
      <c r="W13" s="85"/>
    </row>
    <row r="14" ht="21.75" customHeight="1" spans="1:23">
      <c r="A14" s="68" t="s">
        <v>278</v>
      </c>
      <c r="B14" s="68" t="s">
        <v>285</v>
      </c>
      <c r="C14" s="68" t="s">
        <v>286</v>
      </c>
      <c r="D14" s="68" t="s">
        <v>70</v>
      </c>
      <c r="E14" s="68" t="s">
        <v>103</v>
      </c>
      <c r="F14" s="68" t="s">
        <v>104</v>
      </c>
      <c r="G14" s="68" t="s">
        <v>241</v>
      </c>
      <c r="H14" s="68" t="s">
        <v>242</v>
      </c>
      <c r="I14" s="85">
        <v>12245</v>
      </c>
      <c r="J14" s="85">
        <v>12245</v>
      </c>
      <c r="K14" s="85">
        <v>12245</v>
      </c>
      <c r="L14" s="85"/>
      <c r="M14" s="85"/>
      <c r="N14" s="85"/>
      <c r="O14" s="85"/>
      <c r="P14" s="85"/>
      <c r="Q14" s="85"/>
      <c r="R14" s="85"/>
      <c r="S14" s="85"/>
      <c r="T14" s="85"/>
      <c r="U14" s="85"/>
      <c r="V14" s="85"/>
      <c r="W14" s="85"/>
    </row>
    <row r="15" ht="21.75" customHeight="1" spans="1:23">
      <c r="A15" s="68" t="s">
        <v>278</v>
      </c>
      <c r="B15" s="68" t="s">
        <v>285</v>
      </c>
      <c r="C15" s="68" t="s">
        <v>286</v>
      </c>
      <c r="D15" s="68" t="s">
        <v>70</v>
      </c>
      <c r="E15" s="68" t="s">
        <v>103</v>
      </c>
      <c r="F15" s="68" t="s">
        <v>104</v>
      </c>
      <c r="G15" s="68" t="s">
        <v>281</v>
      </c>
      <c r="H15" s="68" t="s">
        <v>282</v>
      </c>
      <c r="I15" s="85">
        <v>54000</v>
      </c>
      <c r="J15" s="85">
        <v>54000</v>
      </c>
      <c r="K15" s="85">
        <v>54000</v>
      </c>
      <c r="L15" s="85"/>
      <c r="M15" s="85"/>
      <c r="N15" s="85"/>
      <c r="O15" s="85"/>
      <c r="P15" s="85"/>
      <c r="Q15" s="85"/>
      <c r="R15" s="85"/>
      <c r="S15" s="85"/>
      <c r="T15" s="85"/>
      <c r="U15" s="85"/>
      <c r="V15" s="85"/>
      <c r="W15" s="85"/>
    </row>
    <row r="16" ht="21.75" customHeight="1" spans="1:23">
      <c r="A16" s="68" t="s">
        <v>278</v>
      </c>
      <c r="B16" s="68" t="s">
        <v>287</v>
      </c>
      <c r="C16" s="68" t="s">
        <v>288</v>
      </c>
      <c r="D16" s="68" t="s">
        <v>70</v>
      </c>
      <c r="E16" s="68" t="s">
        <v>103</v>
      </c>
      <c r="F16" s="68" t="s">
        <v>104</v>
      </c>
      <c r="G16" s="68" t="s">
        <v>289</v>
      </c>
      <c r="H16" s="68" t="s">
        <v>290</v>
      </c>
      <c r="I16" s="85">
        <v>22000</v>
      </c>
      <c r="J16" s="85">
        <v>22000</v>
      </c>
      <c r="K16" s="85">
        <v>22000</v>
      </c>
      <c r="L16" s="85"/>
      <c r="M16" s="85"/>
      <c r="N16" s="85"/>
      <c r="O16" s="85"/>
      <c r="P16" s="85"/>
      <c r="Q16" s="85"/>
      <c r="R16" s="85"/>
      <c r="S16" s="85"/>
      <c r="T16" s="85"/>
      <c r="U16" s="85"/>
      <c r="V16" s="85"/>
      <c r="W16" s="85"/>
    </row>
    <row r="17" ht="21.75" customHeight="1" spans="1:23">
      <c r="A17" s="68" t="s">
        <v>278</v>
      </c>
      <c r="B17" s="68" t="s">
        <v>291</v>
      </c>
      <c r="C17" s="68" t="s">
        <v>292</v>
      </c>
      <c r="D17" s="68" t="s">
        <v>70</v>
      </c>
      <c r="E17" s="68" t="s">
        <v>109</v>
      </c>
      <c r="F17" s="68" t="s">
        <v>110</v>
      </c>
      <c r="G17" s="68" t="s">
        <v>293</v>
      </c>
      <c r="H17" s="68" t="s">
        <v>294</v>
      </c>
      <c r="I17" s="85">
        <v>28388</v>
      </c>
      <c r="J17" s="85"/>
      <c r="K17" s="85"/>
      <c r="L17" s="85"/>
      <c r="M17" s="85"/>
      <c r="N17" s="85"/>
      <c r="O17" s="85">
        <v>28388</v>
      </c>
      <c r="P17" s="85"/>
      <c r="Q17" s="85"/>
      <c r="R17" s="85"/>
      <c r="S17" s="85"/>
      <c r="T17" s="85"/>
      <c r="U17" s="85"/>
      <c r="V17" s="85"/>
      <c r="W17" s="85"/>
    </row>
    <row r="18" ht="21.75" customHeight="1" spans="1:23">
      <c r="A18" s="68" t="s">
        <v>278</v>
      </c>
      <c r="B18" s="68" t="s">
        <v>291</v>
      </c>
      <c r="C18" s="68" t="s">
        <v>292</v>
      </c>
      <c r="D18" s="68" t="s">
        <v>70</v>
      </c>
      <c r="E18" s="68" t="s">
        <v>111</v>
      </c>
      <c r="F18" s="68" t="s">
        <v>112</v>
      </c>
      <c r="G18" s="68" t="s">
        <v>293</v>
      </c>
      <c r="H18" s="68" t="s">
        <v>294</v>
      </c>
      <c r="I18" s="85">
        <v>429000</v>
      </c>
      <c r="J18" s="85"/>
      <c r="K18" s="85"/>
      <c r="L18" s="85"/>
      <c r="M18" s="85"/>
      <c r="N18" s="85"/>
      <c r="O18" s="85">
        <v>429000</v>
      </c>
      <c r="P18" s="85"/>
      <c r="Q18" s="85"/>
      <c r="R18" s="85"/>
      <c r="S18" s="85"/>
      <c r="T18" s="85"/>
      <c r="U18" s="85"/>
      <c r="V18" s="85"/>
      <c r="W18" s="85"/>
    </row>
    <row r="19" ht="21.75" customHeight="1" spans="1:23">
      <c r="A19" s="68" t="s">
        <v>295</v>
      </c>
      <c r="B19" s="68" t="s">
        <v>296</v>
      </c>
      <c r="C19" s="68" t="s">
        <v>297</v>
      </c>
      <c r="D19" s="68" t="s">
        <v>70</v>
      </c>
      <c r="E19" s="68" t="s">
        <v>103</v>
      </c>
      <c r="F19" s="68" t="s">
        <v>104</v>
      </c>
      <c r="G19" s="68" t="s">
        <v>298</v>
      </c>
      <c r="H19" s="68" t="s">
        <v>299</v>
      </c>
      <c r="I19" s="85">
        <v>5455</v>
      </c>
      <c r="J19" s="85">
        <v>5455</v>
      </c>
      <c r="K19" s="85">
        <v>5455</v>
      </c>
      <c r="L19" s="85"/>
      <c r="M19" s="85"/>
      <c r="N19" s="85"/>
      <c r="O19" s="85"/>
      <c r="P19" s="85"/>
      <c r="Q19" s="85"/>
      <c r="R19" s="85"/>
      <c r="S19" s="85"/>
      <c r="T19" s="85"/>
      <c r="U19" s="85"/>
      <c r="V19" s="85"/>
      <c r="W19" s="85"/>
    </row>
    <row r="20" ht="21.75" customHeight="1" spans="1:23">
      <c r="A20" s="68" t="s">
        <v>295</v>
      </c>
      <c r="B20" s="68" t="s">
        <v>296</v>
      </c>
      <c r="C20" s="68" t="s">
        <v>297</v>
      </c>
      <c r="D20" s="68" t="s">
        <v>70</v>
      </c>
      <c r="E20" s="68" t="s">
        <v>103</v>
      </c>
      <c r="F20" s="68" t="s">
        <v>104</v>
      </c>
      <c r="G20" s="68" t="s">
        <v>300</v>
      </c>
      <c r="H20" s="68" t="s">
        <v>301</v>
      </c>
      <c r="I20" s="85">
        <v>10000</v>
      </c>
      <c r="J20" s="85">
        <v>10000</v>
      </c>
      <c r="K20" s="85">
        <v>10000</v>
      </c>
      <c r="L20" s="85"/>
      <c r="M20" s="85"/>
      <c r="N20" s="85"/>
      <c r="O20" s="85"/>
      <c r="P20" s="85"/>
      <c r="Q20" s="85"/>
      <c r="R20" s="85"/>
      <c r="S20" s="85"/>
      <c r="T20" s="85"/>
      <c r="U20" s="85"/>
      <c r="V20" s="85"/>
      <c r="W20" s="85"/>
    </row>
    <row r="21" ht="21.75" customHeight="1" spans="1:23">
      <c r="A21" s="68" t="s">
        <v>295</v>
      </c>
      <c r="B21" s="68" t="s">
        <v>296</v>
      </c>
      <c r="C21" s="68" t="s">
        <v>297</v>
      </c>
      <c r="D21" s="68" t="s">
        <v>70</v>
      </c>
      <c r="E21" s="68" t="s">
        <v>103</v>
      </c>
      <c r="F21" s="68" t="s">
        <v>104</v>
      </c>
      <c r="G21" s="68" t="s">
        <v>281</v>
      </c>
      <c r="H21" s="68" t="s">
        <v>282</v>
      </c>
      <c r="I21" s="85">
        <v>30000</v>
      </c>
      <c r="J21" s="85">
        <v>30000</v>
      </c>
      <c r="K21" s="85">
        <v>30000</v>
      </c>
      <c r="L21" s="85"/>
      <c r="M21" s="85"/>
      <c r="N21" s="85"/>
      <c r="O21" s="85"/>
      <c r="P21" s="85"/>
      <c r="Q21" s="85"/>
      <c r="R21" s="85"/>
      <c r="S21" s="85"/>
      <c r="T21" s="85"/>
      <c r="U21" s="85"/>
      <c r="V21" s="85"/>
      <c r="W21" s="85"/>
    </row>
    <row r="22" ht="21.75" customHeight="1" spans="1:23">
      <c r="A22" s="68" t="s">
        <v>295</v>
      </c>
      <c r="B22" s="68" t="s">
        <v>302</v>
      </c>
      <c r="C22" s="68" t="s">
        <v>303</v>
      </c>
      <c r="D22" s="68" t="s">
        <v>70</v>
      </c>
      <c r="E22" s="68" t="s">
        <v>103</v>
      </c>
      <c r="F22" s="68" t="s">
        <v>104</v>
      </c>
      <c r="G22" s="68" t="s">
        <v>241</v>
      </c>
      <c r="H22" s="68" t="s">
        <v>242</v>
      </c>
      <c r="I22" s="85">
        <v>50000</v>
      </c>
      <c r="J22" s="85">
        <v>50000</v>
      </c>
      <c r="K22" s="85">
        <v>50000</v>
      </c>
      <c r="L22" s="85"/>
      <c r="M22" s="85"/>
      <c r="N22" s="85"/>
      <c r="O22" s="85"/>
      <c r="P22" s="85"/>
      <c r="Q22" s="85"/>
      <c r="R22" s="85"/>
      <c r="S22" s="85"/>
      <c r="T22" s="85"/>
      <c r="U22" s="85"/>
      <c r="V22" s="85"/>
      <c r="W22" s="85"/>
    </row>
    <row r="23" ht="21.75" customHeight="1" spans="1:23">
      <c r="A23" s="68" t="s">
        <v>295</v>
      </c>
      <c r="B23" s="68" t="s">
        <v>302</v>
      </c>
      <c r="C23" s="68" t="s">
        <v>303</v>
      </c>
      <c r="D23" s="68" t="s">
        <v>70</v>
      </c>
      <c r="E23" s="68" t="s">
        <v>103</v>
      </c>
      <c r="F23" s="68" t="s">
        <v>104</v>
      </c>
      <c r="G23" s="68" t="s">
        <v>251</v>
      </c>
      <c r="H23" s="68" t="s">
        <v>252</v>
      </c>
      <c r="I23" s="85">
        <v>10000</v>
      </c>
      <c r="J23" s="85">
        <v>10000</v>
      </c>
      <c r="K23" s="85">
        <v>10000</v>
      </c>
      <c r="L23" s="85"/>
      <c r="M23" s="85"/>
      <c r="N23" s="85"/>
      <c r="O23" s="85"/>
      <c r="P23" s="85"/>
      <c r="Q23" s="85"/>
      <c r="R23" s="85"/>
      <c r="S23" s="85"/>
      <c r="T23" s="85"/>
      <c r="U23" s="85"/>
      <c r="V23" s="85"/>
      <c r="W23" s="85"/>
    </row>
    <row r="24" ht="21.75" customHeight="1" spans="1:23">
      <c r="A24" s="68" t="s">
        <v>295</v>
      </c>
      <c r="B24" s="68" t="s">
        <v>302</v>
      </c>
      <c r="C24" s="68" t="s">
        <v>303</v>
      </c>
      <c r="D24" s="68" t="s">
        <v>70</v>
      </c>
      <c r="E24" s="68" t="s">
        <v>103</v>
      </c>
      <c r="F24" s="68" t="s">
        <v>104</v>
      </c>
      <c r="G24" s="68" t="s">
        <v>281</v>
      </c>
      <c r="H24" s="68" t="s">
        <v>282</v>
      </c>
      <c r="I24" s="85">
        <v>40000</v>
      </c>
      <c r="J24" s="85">
        <v>40000</v>
      </c>
      <c r="K24" s="85">
        <v>40000</v>
      </c>
      <c r="L24" s="85"/>
      <c r="M24" s="85"/>
      <c r="N24" s="85"/>
      <c r="O24" s="85"/>
      <c r="P24" s="85"/>
      <c r="Q24" s="85"/>
      <c r="R24" s="85"/>
      <c r="S24" s="85"/>
      <c r="T24" s="85"/>
      <c r="U24" s="85"/>
      <c r="V24" s="85"/>
      <c r="W24" s="85"/>
    </row>
    <row r="25" ht="21.75" customHeight="1" spans="1:23">
      <c r="A25" s="68" t="s">
        <v>295</v>
      </c>
      <c r="B25" s="68" t="s">
        <v>304</v>
      </c>
      <c r="C25" s="68" t="s">
        <v>305</v>
      </c>
      <c r="D25" s="68" t="s">
        <v>70</v>
      </c>
      <c r="E25" s="68" t="s">
        <v>103</v>
      </c>
      <c r="F25" s="68" t="s">
        <v>104</v>
      </c>
      <c r="G25" s="68" t="s">
        <v>281</v>
      </c>
      <c r="H25" s="68" t="s">
        <v>282</v>
      </c>
      <c r="I25" s="85">
        <v>316000</v>
      </c>
      <c r="J25" s="85">
        <v>316000</v>
      </c>
      <c r="K25" s="85">
        <v>316000</v>
      </c>
      <c r="L25" s="85"/>
      <c r="M25" s="85"/>
      <c r="N25" s="85"/>
      <c r="O25" s="85"/>
      <c r="P25" s="85"/>
      <c r="Q25" s="85"/>
      <c r="R25" s="85"/>
      <c r="S25" s="85"/>
      <c r="T25" s="85"/>
      <c r="U25" s="85"/>
      <c r="V25" s="85"/>
      <c r="W25" s="85"/>
    </row>
    <row r="26" ht="21.75" customHeight="1" spans="1:23">
      <c r="A26" s="68" t="s">
        <v>295</v>
      </c>
      <c r="B26" s="68" t="s">
        <v>306</v>
      </c>
      <c r="C26" s="68" t="s">
        <v>307</v>
      </c>
      <c r="D26" s="68" t="s">
        <v>70</v>
      </c>
      <c r="E26" s="68" t="s">
        <v>103</v>
      </c>
      <c r="F26" s="68" t="s">
        <v>104</v>
      </c>
      <c r="G26" s="68" t="s">
        <v>281</v>
      </c>
      <c r="H26" s="68" t="s">
        <v>282</v>
      </c>
      <c r="I26" s="85">
        <v>272700</v>
      </c>
      <c r="J26" s="85">
        <v>272700</v>
      </c>
      <c r="K26" s="85">
        <v>272700</v>
      </c>
      <c r="L26" s="85"/>
      <c r="M26" s="85"/>
      <c r="N26" s="85"/>
      <c r="O26" s="85"/>
      <c r="P26" s="85"/>
      <c r="Q26" s="85"/>
      <c r="R26" s="85"/>
      <c r="S26" s="85"/>
      <c r="T26" s="85"/>
      <c r="U26" s="85"/>
      <c r="V26" s="85"/>
      <c r="W26" s="85"/>
    </row>
    <row r="27" ht="21.75" customHeight="1" spans="1:23">
      <c r="A27" s="68" t="s">
        <v>295</v>
      </c>
      <c r="B27" s="68" t="s">
        <v>308</v>
      </c>
      <c r="C27" s="68" t="s">
        <v>309</v>
      </c>
      <c r="D27" s="68" t="s">
        <v>70</v>
      </c>
      <c r="E27" s="68" t="s">
        <v>115</v>
      </c>
      <c r="F27" s="68" t="s">
        <v>116</v>
      </c>
      <c r="G27" s="68" t="s">
        <v>281</v>
      </c>
      <c r="H27" s="68" t="s">
        <v>282</v>
      </c>
      <c r="I27" s="85">
        <v>150000</v>
      </c>
      <c r="J27" s="85"/>
      <c r="K27" s="85"/>
      <c r="L27" s="85"/>
      <c r="M27" s="85"/>
      <c r="N27" s="85">
        <v>150000</v>
      </c>
      <c r="O27" s="85"/>
      <c r="P27" s="85"/>
      <c r="Q27" s="85"/>
      <c r="R27" s="85"/>
      <c r="S27" s="85"/>
      <c r="T27" s="85"/>
      <c r="U27" s="85"/>
      <c r="V27" s="85"/>
      <c r="W27" s="85"/>
    </row>
    <row r="28" ht="21.75" customHeight="1" spans="1:23">
      <c r="A28" s="68" t="s">
        <v>295</v>
      </c>
      <c r="B28" s="68" t="s">
        <v>310</v>
      </c>
      <c r="C28" s="68" t="s">
        <v>311</v>
      </c>
      <c r="D28" s="68" t="s">
        <v>70</v>
      </c>
      <c r="E28" s="68" t="s">
        <v>103</v>
      </c>
      <c r="F28" s="68" t="s">
        <v>104</v>
      </c>
      <c r="G28" s="68" t="s">
        <v>241</v>
      </c>
      <c r="H28" s="68" t="s">
        <v>242</v>
      </c>
      <c r="I28" s="85">
        <v>197914.18</v>
      </c>
      <c r="J28" s="85"/>
      <c r="K28" s="85"/>
      <c r="L28" s="85"/>
      <c r="M28" s="85"/>
      <c r="N28" s="85"/>
      <c r="O28" s="85"/>
      <c r="P28" s="85"/>
      <c r="Q28" s="85"/>
      <c r="R28" s="85">
        <v>197914.18</v>
      </c>
      <c r="S28" s="85"/>
      <c r="T28" s="85"/>
      <c r="U28" s="85"/>
      <c r="V28" s="85"/>
      <c r="W28" s="85">
        <v>197914.18</v>
      </c>
    </row>
    <row r="29" ht="21.75" customHeight="1" spans="1:23">
      <c r="A29" s="68" t="s">
        <v>295</v>
      </c>
      <c r="B29" s="68" t="s">
        <v>310</v>
      </c>
      <c r="C29" s="68" t="s">
        <v>311</v>
      </c>
      <c r="D29" s="68" t="s">
        <v>70</v>
      </c>
      <c r="E29" s="68" t="s">
        <v>129</v>
      </c>
      <c r="F29" s="68" t="s">
        <v>130</v>
      </c>
      <c r="G29" s="68" t="s">
        <v>241</v>
      </c>
      <c r="H29" s="68" t="s">
        <v>242</v>
      </c>
      <c r="I29" s="85">
        <v>2085.82</v>
      </c>
      <c r="J29" s="85"/>
      <c r="K29" s="85"/>
      <c r="L29" s="85"/>
      <c r="M29" s="85"/>
      <c r="N29" s="85"/>
      <c r="O29" s="85"/>
      <c r="P29" s="85"/>
      <c r="Q29" s="85"/>
      <c r="R29" s="85">
        <v>2085.82</v>
      </c>
      <c r="S29" s="85"/>
      <c r="T29" s="85"/>
      <c r="U29" s="85"/>
      <c r="V29" s="85"/>
      <c r="W29" s="85">
        <v>2085.82</v>
      </c>
    </row>
    <row r="30" ht="18.75" customHeight="1" spans="1:23">
      <c r="A30" s="37" t="s">
        <v>183</v>
      </c>
      <c r="B30" s="38"/>
      <c r="C30" s="38"/>
      <c r="D30" s="38"/>
      <c r="E30" s="38"/>
      <c r="F30" s="38"/>
      <c r="G30" s="38"/>
      <c r="H30" s="39"/>
      <c r="I30" s="85">
        <v>4829388</v>
      </c>
      <c r="J30" s="85">
        <v>4022000</v>
      </c>
      <c r="K30" s="85">
        <v>4022000</v>
      </c>
      <c r="L30" s="85"/>
      <c r="M30" s="85"/>
      <c r="N30" s="85">
        <v>150000</v>
      </c>
      <c r="O30" s="85">
        <v>457388</v>
      </c>
      <c r="P30" s="85"/>
      <c r="Q30" s="85"/>
      <c r="R30" s="85">
        <v>200000</v>
      </c>
      <c r="S30" s="85"/>
      <c r="T30" s="85"/>
      <c r="U30" s="85"/>
      <c r="V30" s="85"/>
      <c r="W30" s="85">
        <v>200000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9"/>
  <sheetViews>
    <sheetView showZeros="0" topLeftCell="B1" workbookViewId="0">
      <selection activeCell="A1" sqref="A1"/>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11" t="s">
        <v>312</v>
      </c>
    </row>
    <row r="2" ht="39.75" customHeight="1" spans="1:10">
      <c r="A2" s="64" t="str">
        <f>"2026"&amp;"年部门项目支出绩效目标表"</f>
        <v>2026年部门项目支出绩效目标表</v>
      </c>
      <c r="B2" s="12"/>
      <c r="C2" s="12"/>
      <c r="D2" s="12"/>
      <c r="E2" s="12"/>
      <c r="F2" s="65"/>
      <c r="G2" s="12"/>
      <c r="H2" s="65"/>
      <c r="I2" s="65"/>
      <c r="J2" s="12"/>
    </row>
    <row r="3" ht="17.25" customHeight="1" spans="1:10">
      <c r="A3" s="13" t="str">
        <f>"单位名称："&amp;"中国共产党昆明市五华区委员会宣传部"</f>
        <v>单位名称：中国共产党昆明市五华区委员会宣传部</v>
      </c>
    </row>
    <row r="4" ht="44.25" customHeight="1" spans="1:10">
      <c r="A4" s="66" t="s">
        <v>194</v>
      </c>
      <c r="B4" s="66" t="s">
        <v>313</v>
      </c>
      <c r="C4" s="66" t="s">
        <v>314</v>
      </c>
      <c r="D4" s="66" t="s">
        <v>315</v>
      </c>
      <c r="E4" s="66" t="s">
        <v>316</v>
      </c>
      <c r="F4" s="67" t="s">
        <v>317</v>
      </c>
      <c r="G4" s="66" t="s">
        <v>318</v>
      </c>
      <c r="H4" s="67" t="s">
        <v>319</v>
      </c>
      <c r="I4" s="67" t="s">
        <v>320</v>
      </c>
      <c r="J4" s="66" t="s">
        <v>321</v>
      </c>
    </row>
    <row r="5" ht="18.75" customHeight="1" spans="1:10">
      <c r="A5" s="136">
        <v>1</v>
      </c>
      <c r="B5" s="136">
        <v>2</v>
      </c>
      <c r="C5" s="136">
        <v>3</v>
      </c>
      <c r="D5" s="136">
        <v>4</v>
      </c>
      <c r="E5" s="136">
        <v>5</v>
      </c>
      <c r="F5" s="30">
        <v>6</v>
      </c>
      <c r="G5" s="136">
        <v>7</v>
      </c>
      <c r="H5" s="30">
        <v>8</v>
      </c>
      <c r="I5" s="30">
        <v>9</v>
      </c>
      <c r="J5" s="136">
        <v>10</v>
      </c>
    </row>
    <row r="6" ht="42" customHeight="1" spans="1:10">
      <c r="A6" s="31" t="s">
        <v>70</v>
      </c>
      <c r="B6" s="68"/>
      <c r="C6" s="68"/>
      <c r="D6" s="68"/>
      <c r="E6" s="56"/>
      <c r="F6" s="69"/>
      <c r="G6" s="56"/>
      <c r="H6" s="69"/>
      <c r="I6" s="69"/>
      <c r="J6" s="56"/>
    </row>
    <row r="7" ht="42" customHeight="1" spans="1:10">
      <c r="A7" s="137" t="s">
        <v>307</v>
      </c>
      <c r="B7" s="32" t="s">
        <v>322</v>
      </c>
      <c r="C7" s="32" t="s">
        <v>323</v>
      </c>
      <c r="D7" s="32" t="s">
        <v>324</v>
      </c>
      <c r="E7" s="31" t="s">
        <v>325</v>
      </c>
      <c r="F7" s="32" t="s">
        <v>326</v>
      </c>
      <c r="G7" s="31" t="s">
        <v>327</v>
      </c>
      <c r="H7" s="32" t="s">
        <v>328</v>
      </c>
      <c r="I7" s="32" t="s">
        <v>329</v>
      </c>
      <c r="J7" s="31" t="s">
        <v>330</v>
      </c>
    </row>
    <row r="8" ht="42" customHeight="1" spans="1:10">
      <c r="A8" s="137" t="s">
        <v>307</v>
      </c>
      <c r="B8" s="32" t="s">
        <v>322</v>
      </c>
      <c r="C8" s="32" t="s">
        <v>323</v>
      </c>
      <c r="D8" s="32" t="s">
        <v>324</v>
      </c>
      <c r="E8" s="31" t="s">
        <v>331</v>
      </c>
      <c r="F8" s="32" t="s">
        <v>326</v>
      </c>
      <c r="G8" s="31" t="s">
        <v>332</v>
      </c>
      <c r="H8" s="32" t="s">
        <v>333</v>
      </c>
      <c r="I8" s="32" t="s">
        <v>329</v>
      </c>
      <c r="J8" s="31" t="s">
        <v>334</v>
      </c>
    </row>
    <row r="9" ht="42" customHeight="1" spans="1:10">
      <c r="A9" s="137" t="s">
        <v>307</v>
      </c>
      <c r="B9" s="32" t="s">
        <v>322</v>
      </c>
      <c r="C9" s="32" t="s">
        <v>323</v>
      </c>
      <c r="D9" s="32" t="s">
        <v>324</v>
      </c>
      <c r="E9" s="31" t="s">
        <v>335</v>
      </c>
      <c r="F9" s="32" t="s">
        <v>326</v>
      </c>
      <c r="G9" s="31" t="s">
        <v>336</v>
      </c>
      <c r="H9" s="32" t="s">
        <v>337</v>
      </c>
      <c r="I9" s="32" t="s">
        <v>329</v>
      </c>
      <c r="J9" s="31" t="s">
        <v>338</v>
      </c>
    </row>
    <row r="10" ht="42" customHeight="1" spans="1:10">
      <c r="A10" s="137" t="s">
        <v>307</v>
      </c>
      <c r="B10" s="32" t="s">
        <v>322</v>
      </c>
      <c r="C10" s="32" t="s">
        <v>323</v>
      </c>
      <c r="D10" s="32" t="s">
        <v>339</v>
      </c>
      <c r="E10" s="31" t="s">
        <v>340</v>
      </c>
      <c r="F10" s="32" t="s">
        <v>326</v>
      </c>
      <c r="G10" s="31" t="s">
        <v>341</v>
      </c>
      <c r="H10" s="32" t="s">
        <v>342</v>
      </c>
      <c r="I10" s="32" t="s">
        <v>329</v>
      </c>
      <c r="J10" s="31" t="s">
        <v>343</v>
      </c>
    </row>
    <row r="11" ht="42" customHeight="1" spans="1:10">
      <c r="A11" s="137" t="s">
        <v>307</v>
      </c>
      <c r="B11" s="32" t="s">
        <v>322</v>
      </c>
      <c r="C11" s="32" t="s">
        <v>323</v>
      </c>
      <c r="D11" s="32" t="s">
        <v>344</v>
      </c>
      <c r="E11" s="31" t="s">
        <v>345</v>
      </c>
      <c r="F11" s="32" t="s">
        <v>346</v>
      </c>
      <c r="G11" s="31" t="s">
        <v>347</v>
      </c>
      <c r="H11" s="32" t="s">
        <v>342</v>
      </c>
      <c r="I11" s="32" t="s">
        <v>329</v>
      </c>
      <c r="J11" s="31" t="s">
        <v>348</v>
      </c>
    </row>
    <row r="12" ht="42" customHeight="1" spans="1:10">
      <c r="A12" s="137" t="s">
        <v>307</v>
      </c>
      <c r="B12" s="32" t="s">
        <v>322</v>
      </c>
      <c r="C12" s="32" t="s">
        <v>349</v>
      </c>
      <c r="D12" s="32" t="s">
        <v>350</v>
      </c>
      <c r="E12" s="31" t="s">
        <v>351</v>
      </c>
      <c r="F12" s="32" t="s">
        <v>346</v>
      </c>
      <c r="G12" s="31" t="s">
        <v>352</v>
      </c>
      <c r="H12" s="32" t="s">
        <v>353</v>
      </c>
      <c r="I12" s="32" t="s">
        <v>354</v>
      </c>
      <c r="J12" s="31" t="s">
        <v>355</v>
      </c>
    </row>
    <row r="13" ht="42" customHeight="1" spans="1:10">
      <c r="A13" s="137" t="s">
        <v>307</v>
      </c>
      <c r="B13" s="32" t="s">
        <v>322</v>
      </c>
      <c r="C13" s="32" t="s">
        <v>356</v>
      </c>
      <c r="D13" s="32" t="s">
        <v>357</v>
      </c>
      <c r="E13" s="31" t="s">
        <v>358</v>
      </c>
      <c r="F13" s="32" t="s">
        <v>346</v>
      </c>
      <c r="G13" s="31" t="s">
        <v>341</v>
      </c>
      <c r="H13" s="32" t="s">
        <v>342</v>
      </c>
      <c r="I13" s="32" t="s">
        <v>329</v>
      </c>
      <c r="J13" s="31" t="s">
        <v>359</v>
      </c>
    </row>
    <row r="14" ht="42" customHeight="1" spans="1:10">
      <c r="A14" s="137" t="s">
        <v>307</v>
      </c>
      <c r="B14" s="32" t="s">
        <v>322</v>
      </c>
      <c r="C14" s="32" t="s">
        <v>360</v>
      </c>
      <c r="D14" s="32" t="s">
        <v>361</v>
      </c>
      <c r="E14" s="31" t="s">
        <v>362</v>
      </c>
      <c r="F14" s="32" t="s">
        <v>363</v>
      </c>
      <c r="G14" s="31" t="s">
        <v>347</v>
      </c>
      <c r="H14" s="32" t="s">
        <v>342</v>
      </c>
      <c r="I14" s="32" t="s">
        <v>329</v>
      </c>
      <c r="J14" s="31" t="s">
        <v>364</v>
      </c>
    </row>
    <row r="15" ht="42" customHeight="1" spans="1:10">
      <c r="A15" s="137" t="s">
        <v>303</v>
      </c>
      <c r="B15" s="32" t="s">
        <v>365</v>
      </c>
      <c r="C15" s="32" t="s">
        <v>323</v>
      </c>
      <c r="D15" s="32" t="s">
        <v>324</v>
      </c>
      <c r="E15" s="31" t="s">
        <v>366</v>
      </c>
      <c r="F15" s="32" t="s">
        <v>326</v>
      </c>
      <c r="G15" s="31" t="s">
        <v>83</v>
      </c>
      <c r="H15" s="32" t="s">
        <v>328</v>
      </c>
      <c r="I15" s="32" t="s">
        <v>329</v>
      </c>
      <c r="J15" s="31" t="s">
        <v>366</v>
      </c>
    </row>
    <row r="16" ht="42" customHeight="1" spans="1:10">
      <c r="A16" s="137" t="s">
        <v>303</v>
      </c>
      <c r="B16" s="32" t="s">
        <v>365</v>
      </c>
      <c r="C16" s="32" t="s">
        <v>323</v>
      </c>
      <c r="D16" s="32" t="s">
        <v>324</v>
      </c>
      <c r="E16" s="31" t="s">
        <v>367</v>
      </c>
      <c r="F16" s="32" t="s">
        <v>326</v>
      </c>
      <c r="G16" s="31" t="s">
        <v>89</v>
      </c>
      <c r="H16" s="32" t="s">
        <v>328</v>
      </c>
      <c r="I16" s="32" t="s">
        <v>329</v>
      </c>
      <c r="J16" s="31" t="s">
        <v>367</v>
      </c>
    </row>
    <row r="17" ht="42" customHeight="1" spans="1:10">
      <c r="A17" s="137" t="s">
        <v>303</v>
      </c>
      <c r="B17" s="32" t="s">
        <v>365</v>
      </c>
      <c r="C17" s="32" t="s">
        <v>323</v>
      </c>
      <c r="D17" s="32" t="s">
        <v>324</v>
      </c>
      <c r="E17" s="31" t="s">
        <v>368</v>
      </c>
      <c r="F17" s="32" t="s">
        <v>326</v>
      </c>
      <c r="G17" s="31" t="s">
        <v>369</v>
      </c>
      <c r="H17" s="32" t="s">
        <v>328</v>
      </c>
      <c r="I17" s="32" t="s">
        <v>329</v>
      </c>
      <c r="J17" s="31" t="s">
        <v>368</v>
      </c>
    </row>
    <row r="18" ht="42" customHeight="1" spans="1:10">
      <c r="A18" s="137" t="s">
        <v>303</v>
      </c>
      <c r="B18" s="32" t="s">
        <v>365</v>
      </c>
      <c r="C18" s="32" t="s">
        <v>323</v>
      </c>
      <c r="D18" s="32" t="s">
        <v>339</v>
      </c>
      <c r="E18" s="31" t="s">
        <v>370</v>
      </c>
      <c r="F18" s="32" t="s">
        <v>326</v>
      </c>
      <c r="G18" s="31" t="s">
        <v>371</v>
      </c>
      <c r="H18" s="32" t="s">
        <v>342</v>
      </c>
      <c r="I18" s="32" t="s">
        <v>329</v>
      </c>
      <c r="J18" s="31" t="s">
        <v>370</v>
      </c>
    </row>
    <row r="19" ht="42" customHeight="1" spans="1:10">
      <c r="A19" s="137" t="s">
        <v>303</v>
      </c>
      <c r="B19" s="32" t="s">
        <v>365</v>
      </c>
      <c r="C19" s="32" t="s">
        <v>323</v>
      </c>
      <c r="D19" s="32" t="s">
        <v>344</v>
      </c>
      <c r="E19" s="31" t="s">
        <v>372</v>
      </c>
      <c r="F19" s="32" t="s">
        <v>346</v>
      </c>
      <c r="G19" s="31" t="s">
        <v>373</v>
      </c>
      <c r="H19" s="32" t="s">
        <v>374</v>
      </c>
      <c r="I19" s="32" t="s">
        <v>329</v>
      </c>
      <c r="J19" s="31" t="s">
        <v>372</v>
      </c>
    </row>
    <row r="20" ht="42" customHeight="1" spans="1:10">
      <c r="A20" s="137" t="s">
        <v>303</v>
      </c>
      <c r="B20" s="32" t="s">
        <v>365</v>
      </c>
      <c r="C20" s="32" t="s">
        <v>349</v>
      </c>
      <c r="D20" s="32" t="s">
        <v>350</v>
      </c>
      <c r="E20" s="31" t="s">
        <v>375</v>
      </c>
      <c r="F20" s="32" t="s">
        <v>326</v>
      </c>
      <c r="G20" s="31" t="s">
        <v>376</v>
      </c>
      <c r="H20" s="32" t="s">
        <v>342</v>
      </c>
      <c r="I20" s="32" t="s">
        <v>329</v>
      </c>
      <c r="J20" s="31" t="s">
        <v>377</v>
      </c>
    </row>
    <row r="21" ht="42" customHeight="1" spans="1:10">
      <c r="A21" s="137" t="s">
        <v>303</v>
      </c>
      <c r="B21" s="32" t="s">
        <v>365</v>
      </c>
      <c r="C21" s="32" t="s">
        <v>349</v>
      </c>
      <c r="D21" s="32" t="s">
        <v>350</v>
      </c>
      <c r="E21" s="31" t="s">
        <v>378</v>
      </c>
      <c r="F21" s="32" t="s">
        <v>346</v>
      </c>
      <c r="G21" s="31" t="s">
        <v>352</v>
      </c>
      <c r="H21" s="32" t="s">
        <v>353</v>
      </c>
      <c r="I21" s="32" t="s">
        <v>354</v>
      </c>
      <c r="J21" s="31" t="s">
        <v>378</v>
      </c>
    </row>
    <row r="22" ht="42" customHeight="1" spans="1:10">
      <c r="A22" s="137" t="s">
        <v>303</v>
      </c>
      <c r="B22" s="32" t="s">
        <v>365</v>
      </c>
      <c r="C22" s="32" t="s">
        <v>356</v>
      </c>
      <c r="D22" s="32" t="s">
        <v>357</v>
      </c>
      <c r="E22" s="31" t="s">
        <v>379</v>
      </c>
      <c r="F22" s="32" t="s">
        <v>326</v>
      </c>
      <c r="G22" s="31" t="s">
        <v>341</v>
      </c>
      <c r="H22" s="32" t="s">
        <v>342</v>
      </c>
      <c r="I22" s="32" t="s">
        <v>329</v>
      </c>
      <c r="J22" s="31" t="s">
        <v>380</v>
      </c>
    </row>
    <row r="23" ht="42" customHeight="1" spans="1:10">
      <c r="A23" s="137" t="s">
        <v>303</v>
      </c>
      <c r="B23" s="32" t="s">
        <v>365</v>
      </c>
      <c r="C23" s="32" t="s">
        <v>360</v>
      </c>
      <c r="D23" s="32" t="s">
        <v>361</v>
      </c>
      <c r="E23" s="31" t="s">
        <v>381</v>
      </c>
      <c r="F23" s="32" t="s">
        <v>363</v>
      </c>
      <c r="G23" s="31" t="s">
        <v>347</v>
      </c>
      <c r="H23" s="32" t="s">
        <v>342</v>
      </c>
      <c r="I23" s="32" t="s">
        <v>329</v>
      </c>
      <c r="J23" s="31" t="s">
        <v>382</v>
      </c>
    </row>
    <row r="24" ht="42" customHeight="1" spans="1:10">
      <c r="A24" s="137" t="s">
        <v>303</v>
      </c>
      <c r="B24" s="32" t="s">
        <v>365</v>
      </c>
      <c r="C24" s="32" t="s">
        <v>360</v>
      </c>
      <c r="D24" s="32" t="s">
        <v>361</v>
      </c>
      <c r="E24" s="31" t="s">
        <v>383</v>
      </c>
      <c r="F24" s="32" t="s">
        <v>326</v>
      </c>
      <c r="G24" s="31" t="s">
        <v>376</v>
      </c>
      <c r="H24" s="32" t="s">
        <v>342</v>
      </c>
      <c r="I24" s="32" t="s">
        <v>329</v>
      </c>
      <c r="J24" s="31" t="s">
        <v>384</v>
      </c>
    </row>
    <row r="25" ht="42" customHeight="1" spans="1:10">
      <c r="A25" s="137" t="s">
        <v>297</v>
      </c>
      <c r="B25" s="32" t="s">
        <v>385</v>
      </c>
      <c r="C25" s="32" t="s">
        <v>323</v>
      </c>
      <c r="D25" s="32" t="s">
        <v>324</v>
      </c>
      <c r="E25" s="31" t="s">
        <v>386</v>
      </c>
      <c r="F25" s="32" t="s">
        <v>326</v>
      </c>
      <c r="G25" s="31" t="s">
        <v>387</v>
      </c>
      <c r="H25" s="32" t="s">
        <v>388</v>
      </c>
      <c r="I25" s="32" t="s">
        <v>329</v>
      </c>
      <c r="J25" s="31" t="s">
        <v>389</v>
      </c>
    </row>
    <row r="26" ht="42" customHeight="1" spans="1:10">
      <c r="A26" s="137" t="s">
        <v>297</v>
      </c>
      <c r="B26" s="32" t="s">
        <v>385</v>
      </c>
      <c r="C26" s="32" t="s">
        <v>323</v>
      </c>
      <c r="D26" s="32" t="s">
        <v>324</v>
      </c>
      <c r="E26" s="31" t="s">
        <v>390</v>
      </c>
      <c r="F26" s="32" t="s">
        <v>326</v>
      </c>
      <c r="G26" s="31" t="s">
        <v>391</v>
      </c>
      <c r="H26" s="32" t="s">
        <v>328</v>
      </c>
      <c r="I26" s="32" t="s">
        <v>329</v>
      </c>
      <c r="J26" s="31" t="s">
        <v>392</v>
      </c>
    </row>
    <row r="27" ht="42" customHeight="1" spans="1:10">
      <c r="A27" s="137" t="s">
        <v>297</v>
      </c>
      <c r="B27" s="32" t="s">
        <v>385</v>
      </c>
      <c r="C27" s="32" t="s">
        <v>323</v>
      </c>
      <c r="D27" s="32" t="s">
        <v>324</v>
      </c>
      <c r="E27" s="31" t="s">
        <v>393</v>
      </c>
      <c r="F27" s="32" t="s">
        <v>326</v>
      </c>
      <c r="G27" s="31" t="s">
        <v>394</v>
      </c>
      <c r="H27" s="32" t="s">
        <v>395</v>
      </c>
      <c r="I27" s="32" t="s">
        <v>329</v>
      </c>
      <c r="J27" s="31" t="s">
        <v>396</v>
      </c>
    </row>
    <row r="28" ht="42" customHeight="1" spans="1:10">
      <c r="A28" s="137" t="s">
        <v>297</v>
      </c>
      <c r="B28" s="32" t="s">
        <v>385</v>
      </c>
      <c r="C28" s="32" t="s">
        <v>323</v>
      </c>
      <c r="D28" s="32" t="s">
        <v>324</v>
      </c>
      <c r="E28" s="31" t="s">
        <v>397</v>
      </c>
      <c r="F28" s="32" t="s">
        <v>326</v>
      </c>
      <c r="G28" s="31" t="s">
        <v>91</v>
      </c>
      <c r="H28" s="32" t="s">
        <v>328</v>
      </c>
      <c r="I28" s="32" t="s">
        <v>329</v>
      </c>
      <c r="J28" s="31" t="s">
        <v>398</v>
      </c>
    </row>
    <row r="29" ht="42" customHeight="1" spans="1:10">
      <c r="A29" s="137" t="s">
        <v>297</v>
      </c>
      <c r="B29" s="32" t="s">
        <v>385</v>
      </c>
      <c r="C29" s="32" t="s">
        <v>323</v>
      </c>
      <c r="D29" s="32" t="s">
        <v>339</v>
      </c>
      <c r="E29" s="31" t="s">
        <v>399</v>
      </c>
      <c r="F29" s="32" t="s">
        <v>326</v>
      </c>
      <c r="G29" s="31" t="s">
        <v>400</v>
      </c>
      <c r="H29" s="32" t="s">
        <v>342</v>
      </c>
      <c r="I29" s="32" t="s">
        <v>329</v>
      </c>
      <c r="J29" s="31" t="s">
        <v>401</v>
      </c>
    </row>
    <row r="30" ht="42" customHeight="1" spans="1:10">
      <c r="A30" s="137" t="s">
        <v>297</v>
      </c>
      <c r="B30" s="32" t="s">
        <v>385</v>
      </c>
      <c r="C30" s="32" t="s">
        <v>323</v>
      </c>
      <c r="D30" s="32" t="s">
        <v>339</v>
      </c>
      <c r="E30" s="31" t="s">
        <v>402</v>
      </c>
      <c r="F30" s="32" t="s">
        <v>326</v>
      </c>
      <c r="G30" s="31" t="s">
        <v>336</v>
      </c>
      <c r="H30" s="32" t="s">
        <v>342</v>
      </c>
      <c r="I30" s="32" t="s">
        <v>329</v>
      </c>
      <c r="J30" s="31" t="s">
        <v>403</v>
      </c>
    </row>
    <row r="31" ht="42" customHeight="1" spans="1:10">
      <c r="A31" s="137" t="s">
        <v>297</v>
      </c>
      <c r="B31" s="32" t="s">
        <v>385</v>
      </c>
      <c r="C31" s="32" t="s">
        <v>323</v>
      </c>
      <c r="D31" s="32" t="s">
        <v>344</v>
      </c>
      <c r="E31" s="31" t="s">
        <v>404</v>
      </c>
      <c r="F31" s="32" t="s">
        <v>405</v>
      </c>
      <c r="G31" s="31" t="s">
        <v>86</v>
      </c>
      <c r="H31" s="32" t="s">
        <v>406</v>
      </c>
      <c r="I31" s="32" t="s">
        <v>329</v>
      </c>
      <c r="J31" s="31" t="s">
        <v>407</v>
      </c>
    </row>
    <row r="32" ht="42" customHeight="1" spans="1:10">
      <c r="A32" s="137" t="s">
        <v>297</v>
      </c>
      <c r="B32" s="32" t="s">
        <v>385</v>
      </c>
      <c r="C32" s="32" t="s">
        <v>323</v>
      </c>
      <c r="D32" s="32" t="s">
        <v>344</v>
      </c>
      <c r="E32" s="31" t="s">
        <v>408</v>
      </c>
      <c r="F32" s="32" t="s">
        <v>405</v>
      </c>
      <c r="G32" s="31" t="s">
        <v>86</v>
      </c>
      <c r="H32" s="32" t="s">
        <v>406</v>
      </c>
      <c r="I32" s="32" t="s">
        <v>329</v>
      </c>
      <c r="J32" s="31" t="s">
        <v>409</v>
      </c>
    </row>
    <row r="33" ht="42" customHeight="1" spans="1:10">
      <c r="A33" s="137" t="s">
        <v>297</v>
      </c>
      <c r="B33" s="32" t="s">
        <v>385</v>
      </c>
      <c r="C33" s="32" t="s">
        <v>349</v>
      </c>
      <c r="D33" s="32" t="s">
        <v>410</v>
      </c>
      <c r="E33" s="31" t="s">
        <v>411</v>
      </c>
      <c r="F33" s="32" t="s">
        <v>363</v>
      </c>
      <c r="G33" s="31" t="s">
        <v>412</v>
      </c>
      <c r="H33" s="32" t="s">
        <v>342</v>
      </c>
      <c r="I33" s="32" t="s">
        <v>329</v>
      </c>
      <c r="J33" s="31" t="s">
        <v>413</v>
      </c>
    </row>
    <row r="34" ht="42" customHeight="1" spans="1:10">
      <c r="A34" s="137" t="s">
        <v>297</v>
      </c>
      <c r="B34" s="32" t="s">
        <v>385</v>
      </c>
      <c r="C34" s="32" t="s">
        <v>349</v>
      </c>
      <c r="D34" s="32" t="s">
        <v>350</v>
      </c>
      <c r="E34" s="31" t="s">
        <v>414</v>
      </c>
      <c r="F34" s="32" t="s">
        <v>346</v>
      </c>
      <c r="G34" s="31" t="s">
        <v>415</v>
      </c>
      <c r="H34" s="32" t="s">
        <v>353</v>
      </c>
      <c r="I34" s="32" t="s">
        <v>354</v>
      </c>
      <c r="J34" s="31" t="s">
        <v>416</v>
      </c>
    </row>
    <row r="35" ht="42" customHeight="1" spans="1:10">
      <c r="A35" s="137" t="s">
        <v>297</v>
      </c>
      <c r="B35" s="32" t="s">
        <v>385</v>
      </c>
      <c r="C35" s="32" t="s">
        <v>349</v>
      </c>
      <c r="D35" s="32" t="s">
        <v>350</v>
      </c>
      <c r="E35" s="31" t="s">
        <v>417</v>
      </c>
      <c r="F35" s="32" t="s">
        <v>346</v>
      </c>
      <c r="G35" s="31" t="s">
        <v>415</v>
      </c>
      <c r="H35" s="32" t="s">
        <v>353</v>
      </c>
      <c r="I35" s="32" t="s">
        <v>354</v>
      </c>
      <c r="J35" s="31" t="s">
        <v>418</v>
      </c>
    </row>
    <row r="36" ht="42" customHeight="1" spans="1:10">
      <c r="A36" s="137" t="s">
        <v>297</v>
      </c>
      <c r="B36" s="32" t="s">
        <v>385</v>
      </c>
      <c r="C36" s="32" t="s">
        <v>349</v>
      </c>
      <c r="D36" s="32" t="s">
        <v>419</v>
      </c>
      <c r="E36" s="31" t="s">
        <v>420</v>
      </c>
      <c r="F36" s="32" t="s">
        <v>346</v>
      </c>
      <c r="G36" s="31" t="s">
        <v>421</v>
      </c>
      <c r="H36" s="32" t="s">
        <v>353</v>
      </c>
      <c r="I36" s="32" t="s">
        <v>354</v>
      </c>
      <c r="J36" s="31" t="s">
        <v>422</v>
      </c>
    </row>
    <row r="37" ht="42" customHeight="1" spans="1:10">
      <c r="A37" s="137" t="s">
        <v>297</v>
      </c>
      <c r="B37" s="32" t="s">
        <v>385</v>
      </c>
      <c r="C37" s="32" t="s">
        <v>356</v>
      </c>
      <c r="D37" s="32" t="s">
        <v>357</v>
      </c>
      <c r="E37" s="31" t="s">
        <v>379</v>
      </c>
      <c r="F37" s="32" t="s">
        <v>326</v>
      </c>
      <c r="G37" s="31" t="s">
        <v>341</v>
      </c>
      <c r="H37" s="32" t="s">
        <v>342</v>
      </c>
      <c r="I37" s="32" t="s">
        <v>329</v>
      </c>
      <c r="J37" s="31" t="s">
        <v>380</v>
      </c>
    </row>
    <row r="38" ht="42" customHeight="1" spans="1:10">
      <c r="A38" s="137" t="s">
        <v>297</v>
      </c>
      <c r="B38" s="32" t="s">
        <v>385</v>
      </c>
      <c r="C38" s="32" t="s">
        <v>360</v>
      </c>
      <c r="D38" s="32" t="s">
        <v>361</v>
      </c>
      <c r="E38" s="31" t="s">
        <v>362</v>
      </c>
      <c r="F38" s="32" t="s">
        <v>363</v>
      </c>
      <c r="G38" s="31" t="s">
        <v>423</v>
      </c>
      <c r="H38" s="32" t="s">
        <v>342</v>
      </c>
      <c r="I38" s="32" t="s">
        <v>329</v>
      </c>
      <c r="J38" s="31" t="s">
        <v>424</v>
      </c>
    </row>
    <row r="39" ht="42" customHeight="1" spans="1:10">
      <c r="A39" s="137" t="s">
        <v>280</v>
      </c>
      <c r="B39" s="32" t="s">
        <v>425</v>
      </c>
      <c r="C39" s="32" t="s">
        <v>323</v>
      </c>
      <c r="D39" s="32" t="s">
        <v>324</v>
      </c>
      <c r="E39" s="31" t="s">
        <v>426</v>
      </c>
      <c r="F39" s="32" t="s">
        <v>326</v>
      </c>
      <c r="G39" s="31" t="s">
        <v>427</v>
      </c>
      <c r="H39" s="32" t="s">
        <v>428</v>
      </c>
      <c r="I39" s="32" t="s">
        <v>329</v>
      </c>
      <c r="J39" s="31" t="s">
        <v>429</v>
      </c>
    </row>
    <row r="40" ht="42" customHeight="1" spans="1:10">
      <c r="A40" s="137" t="s">
        <v>280</v>
      </c>
      <c r="B40" s="32" t="s">
        <v>425</v>
      </c>
      <c r="C40" s="32" t="s">
        <v>323</v>
      </c>
      <c r="D40" s="32" t="s">
        <v>324</v>
      </c>
      <c r="E40" s="31" t="s">
        <v>430</v>
      </c>
      <c r="F40" s="32" t="s">
        <v>326</v>
      </c>
      <c r="G40" s="31" t="s">
        <v>85</v>
      </c>
      <c r="H40" s="32" t="s">
        <v>337</v>
      </c>
      <c r="I40" s="32" t="s">
        <v>329</v>
      </c>
      <c r="J40" s="31" t="s">
        <v>431</v>
      </c>
    </row>
    <row r="41" ht="42" customHeight="1" spans="1:10">
      <c r="A41" s="137" t="s">
        <v>280</v>
      </c>
      <c r="B41" s="32" t="s">
        <v>425</v>
      </c>
      <c r="C41" s="32" t="s">
        <v>323</v>
      </c>
      <c r="D41" s="32" t="s">
        <v>324</v>
      </c>
      <c r="E41" s="31" t="s">
        <v>432</v>
      </c>
      <c r="F41" s="32" t="s">
        <v>326</v>
      </c>
      <c r="G41" s="31" t="s">
        <v>96</v>
      </c>
      <c r="H41" s="32" t="s">
        <v>328</v>
      </c>
      <c r="I41" s="32" t="s">
        <v>329</v>
      </c>
      <c r="J41" s="31" t="s">
        <v>433</v>
      </c>
    </row>
    <row r="42" ht="42" customHeight="1" spans="1:10">
      <c r="A42" s="137" t="s">
        <v>280</v>
      </c>
      <c r="B42" s="32" t="s">
        <v>425</v>
      </c>
      <c r="C42" s="32" t="s">
        <v>323</v>
      </c>
      <c r="D42" s="32" t="s">
        <v>324</v>
      </c>
      <c r="E42" s="31" t="s">
        <v>434</v>
      </c>
      <c r="F42" s="32" t="s">
        <v>326</v>
      </c>
      <c r="G42" s="31" t="s">
        <v>435</v>
      </c>
      <c r="H42" s="32" t="s">
        <v>328</v>
      </c>
      <c r="I42" s="32" t="s">
        <v>329</v>
      </c>
      <c r="J42" s="31" t="s">
        <v>436</v>
      </c>
    </row>
    <row r="43" ht="42" customHeight="1" spans="1:10">
      <c r="A43" s="137" t="s">
        <v>280</v>
      </c>
      <c r="B43" s="32" t="s">
        <v>425</v>
      </c>
      <c r="C43" s="32" t="s">
        <v>323</v>
      </c>
      <c r="D43" s="32" t="s">
        <v>324</v>
      </c>
      <c r="E43" s="31" t="s">
        <v>437</v>
      </c>
      <c r="F43" s="32" t="s">
        <v>326</v>
      </c>
      <c r="G43" s="31" t="s">
        <v>84</v>
      </c>
      <c r="H43" s="32" t="s">
        <v>328</v>
      </c>
      <c r="I43" s="32" t="s">
        <v>329</v>
      </c>
      <c r="J43" s="31" t="s">
        <v>438</v>
      </c>
    </row>
    <row r="44" ht="42" customHeight="1" spans="1:10">
      <c r="A44" s="137" t="s">
        <v>280</v>
      </c>
      <c r="B44" s="32" t="s">
        <v>425</v>
      </c>
      <c r="C44" s="32" t="s">
        <v>323</v>
      </c>
      <c r="D44" s="32" t="s">
        <v>324</v>
      </c>
      <c r="E44" s="31" t="s">
        <v>439</v>
      </c>
      <c r="F44" s="32" t="s">
        <v>326</v>
      </c>
      <c r="G44" s="31" t="s">
        <v>440</v>
      </c>
      <c r="H44" s="32" t="s">
        <v>441</v>
      </c>
      <c r="I44" s="32" t="s">
        <v>329</v>
      </c>
      <c r="J44" s="31" t="s">
        <v>442</v>
      </c>
    </row>
    <row r="45" ht="42" customHeight="1" spans="1:10">
      <c r="A45" s="137" t="s">
        <v>280</v>
      </c>
      <c r="B45" s="32" t="s">
        <v>425</v>
      </c>
      <c r="C45" s="32" t="s">
        <v>323</v>
      </c>
      <c r="D45" s="32" t="s">
        <v>324</v>
      </c>
      <c r="E45" s="31" t="s">
        <v>443</v>
      </c>
      <c r="F45" s="32" t="s">
        <v>326</v>
      </c>
      <c r="G45" s="31" t="s">
        <v>444</v>
      </c>
      <c r="H45" s="32" t="s">
        <v>428</v>
      </c>
      <c r="I45" s="32" t="s">
        <v>329</v>
      </c>
      <c r="J45" s="31" t="s">
        <v>445</v>
      </c>
    </row>
    <row r="46" ht="42" customHeight="1" spans="1:10">
      <c r="A46" s="137" t="s">
        <v>280</v>
      </c>
      <c r="B46" s="32" t="s">
        <v>425</v>
      </c>
      <c r="C46" s="32" t="s">
        <v>323</v>
      </c>
      <c r="D46" s="32" t="s">
        <v>339</v>
      </c>
      <c r="E46" s="31" t="s">
        <v>446</v>
      </c>
      <c r="F46" s="32" t="s">
        <v>326</v>
      </c>
      <c r="G46" s="31" t="s">
        <v>347</v>
      </c>
      <c r="H46" s="32" t="s">
        <v>342</v>
      </c>
      <c r="I46" s="32" t="s">
        <v>329</v>
      </c>
      <c r="J46" s="31" t="s">
        <v>447</v>
      </c>
    </row>
    <row r="47" ht="42" customHeight="1" spans="1:10">
      <c r="A47" s="137" t="s">
        <v>280</v>
      </c>
      <c r="B47" s="32" t="s">
        <v>425</v>
      </c>
      <c r="C47" s="32" t="s">
        <v>323</v>
      </c>
      <c r="D47" s="32" t="s">
        <v>339</v>
      </c>
      <c r="E47" s="31" t="s">
        <v>448</v>
      </c>
      <c r="F47" s="32" t="s">
        <v>326</v>
      </c>
      <c r="G47" s="31" t="s">
        <v>341</v>
      </c>
      <c r="H47" s="32" t="s">
        <v>342</v>
      </c>
      <c r="I47" s="32" t="s">
        <v>329</v>
      </c>
      <c r="J47" s="31" t="s">
        <v>449</v>
      </c>
    </row>
    <row r="48" ht="42" customHeight="1" spans="1:10">
      <c r="A48" s="137" t="s">
        <v>280</v>
      </c>
      <c r="B48" s="32" t="s">
        <v>425</v>
      </c>
      <c r="C48" s="32" t="s">
        <v>323</v>
      </c>
      <c r="D48" s="32" t="s">
        <v>339</v>
      </c>
      <c r="E48" s="31" t="s">
        <v>450</v>
      </c>
      <c r="F48" s="32" t="s">
        <v>326</v>
      </c>
      <c r="G48" s="31" t="s">
        <v>451</v>
      </c>
      <c r="H48" s="32" t="s">
        <v>342</v>
      </c>
      <c r="I48" s="32" t="s">
        <v>329</v>
      </c>
      <c r="J48" s="31" t="s">
        <v>452</v>
      </c>
    </row>
    <row r="49" ht="42" customHeight="1" spans="1:10">
      <c r="A49" s="137" t="s">
        <v>280</v>
      </c>
      <c r="B49" s="32" t="s">
        <v>425</v>
      </c>
      <c r="C49" s="32" t="s">
        <v>323</v>
      </c>
      <c r="D49" s="32" t="s">
        <v>344</v>
      </c>
      <c r="E49" s="31" t="s">
        <v>453</v>
      </c>
      <c r="F49" s="32" t="s">
        <v>405</v>
      </c>
      <c r="G49" s="31" t="s">
        <v>86</v>
      </c>
      <c r="H49" s="32" t="s">
        <v>406</v>
      </c>
      <c r="I49" s="32" t="s">
        <v>329</v>
      </c>
      <c r="J49" s="31" t="s">
        <v>454</v>
      </c>
    </row>
    <row r="50" ht="42" customHeight="1" spans="1:10">
      <c r="A50" s="137" t="s">
        <v>280</v>
      </c>
      <c r="B50" s="32" t="s">
        <v>425</v>
      </c>
      <c r="C50" s="32" t="s">
        <v>323</v>
      </c>
      <c r="D50" s="32" t="s">
        <v>344</v>
      </c>
      <c r="E50" s="31" t="s">
        <v>455</v>
      </c>
      <c r="F50" s="32" t="s">
        <v>326</v>
      </c>
      <c r="G50" s="31" t="s">
        <v>83</v>
      </c>
      <c r="H50" s="32" t="s">
        <v>406</v>
      </c>
      <c r="I50" s="32" t="s">
        <v>329</v>
      </c>
      <c r="J50" s="31" t="s">
        <v>456</v>
      </c>
    </row>
    <row r="51" ht="42" customHeight="1" spans="1:10">
      <c r="A51" s="137" t="s">
        <v>280</v>
      </c>
      <c r="B51" s="32" t="s">
        <v>425</v>
      </c>
      <c r="C51" s="32" t="s">
        <v>323</v>
      </c>
      <c r="D51" s="32" t="s">
        <v>344</v>
      </c>
      <c r="E51" s="31" t="s">
        <v>457</v>
      </c>
      <c r="F51" s="32" t="s">
        <v>405</v>
      </c>
      <c r="G51" s="31" t="s">
        <v>458</v>
      </c>
      <c r="H51" s="32" t="s">
        <v>459</v>
      </c>
      <c r="I51" s="32" t="s">
        <v>329</v>
      </c>
      <c r="J51" s="31" t="s">
        <v>460</v>
      </c>
    </row>
    <row r="52" ht="42" customHeight="1" spans="1:10">
      <c r="A52" s="137" t="s">
        <v>280</v>
      </c>
      <c r="B52" s="32" t="s">
        <v>425</v>
      </c>
      <c r="C52" s="32" t="s">
        <v>349</v>
      </c>
      <c r="D52" s="32" t="s">
        <v>410</v>
      </c>
      <c r="E52" s="31" t="s">
        <v>411</v>
      </c>
      <c r="F52" s="32" t="s">
        <v>363</v>
      </c>
      <c r="G52" s="31" t="s">
        <v>86</v>
      </c>
      <c r="H52" s="32" t="s">
        <v>342</v>
      </c>
      <c r="I52" s="32" t="s">
        <v>329</v>
      </c>
      <c r="J52" s="31" t="s">
        <v>461</v>
      </c>
    </row>
    <row r="53" ht="42" customHeight="1" spans="1:10">
      <c r="A53" s="137" t="s">
        <v>280</v>
      </c>
      <c r="B53" s="32" t="s">
        <v>425</v>
      </c>
      <c r="C53" s="32" t="s">
        <v>349</v>
      </c>
      <c r="D53" s="32" t="s">
        <v>350</v>
      </c>
      <c r="E53" s="31" t="s">
        <v>462</v>
      </c>
      <c r="F53" s="32" t="s">
        <v>346</v>
      </c>
      <c r="G53" s="31" t="s">
        <v>415</v>
      </c>
      <c r="H53" s="32" t="s">
        <v>353</v>
      </c>
      <c r="I53" s="32" t="s">
        <v>354</v>
      </c>
      <c r="J53" s="31" t="s">
        <v>463</v>
      </c>
    </row>
    <row r="54" ht="42" customHeight="1" spans="1:10">
      <c r="A54" s="137" t="s">
        <v>280</v>
      </c>
      <c r="B54" s="32" t="s">
        <v>425</v>
      </c>
      <c r="C54" s="32" t="s">
        <v>349</v>
      </c>
      <c r="D54" s="32" t="s">
        <v>350</v>
      </c>
      <c r="E54" s="31" t="s">
        <v>464</v>
      </c>
      <c r="F54" s="32" t="s">
        <v>346</v>
      </c>
      <c r="G54" s="31" t="s">
        <v>376</v>
      </c>
      <c r="H54" s="32" t="s">
        <v>353</v>
      </c>
      <c r="I54" s="32" t="s">
        <v>329</v>
      </c>
      <c r="J54" s="31" t="s">
        <v>465</v>
      </c>
    </row>
    <row r="55" ht="42" customHeight="1" spans="1:10">
      <c r="A55" s="137" t="s">
        <v>280</v>
      </c>
      <c r="B55" s="32" t="s">
        <v>425</v>
      </c>
      <c r="C55" s="32" t="s">
        <v>349</v>
      </c>
      <c r="D55" s="32" t="s">
        <v>419</v>
      </c>
      <c r="E55" s="31" t="s">
        <v>466</v>
      </c>
      <c r="F55" s="32" t="s">
        <v>346</v>
      </c>
      <c r="G55" s="31" t="s">
        <v>467</v>
      </c>
      <c r="H55" s="32" t="s">
        <v>353</v>
      </c>
      <c r="I55" s="32" t="s">
        <v>354</v>
      </c>
      <c r="J55" s="31" t="s">
        <v>468</v>
      </c>
    </row>
    <row r="56" ht="42" customHeight="1" spans="1:10">
      <c r="A56" s="137" t="s">
        <v>280</v>
      </c>
      <c r="B56" s="32" t="s">
        <v>425</v>
      </c>
      <c r="C56" s="32" t="s">
        <v>356</v>
      </c>
      <c r="D56" s="32" t="s">
        <v>357</v>
      </c>
      <c r="E56" s="31" t="s">
        <v>379</v>
      </c>
      <c r="F56" s="32" t="s">
        <v>326</v>
      </c>
      <c r="G56" s="31" t="s">
        <v>341</v>
      </c>
      <c r="H56" s="32" t="s">
        <v>342</v>
      </c>
      <c r="I56" s="32" t="s">
        <v>329</v>
      </c>
      <c r="J56" s="31" t="s">
        <v>469</v>
      </c>
    </row>
    <row r="57" ht="42" customHeight="1" spans="1:10">
      <c r="A57" s="137" t="s">
        <v>280</v>
      </c>
      <c r="B57" s="32" t="s">
        <v>425</v>
      </c>
      <c r="C57" s="32" t="s">
        <v>360</v>
      </c>
      <c r="D57" s="32" t="s">
        <v>361</v>
      </c>
      <c r="E57" s="31" t="s">
        <v>362</v>
      </c>
      <c r="F57" s="32" t="s">
        <v>363</v>
      </c>
      <c r="G57" s="31" t="s">
        <v>347</v>
      </c>
      <c r="H57" s="32" t="s">
        <v>342</v>
      </c>
      <c r="I57" s="32" t="s">
        <v>329</v>
      </c>
      <c r="J57" s="31" t="s">
        <v>470</v>
      </c>
    </row>
    <row r="58" ht="42" customHeight="1" spans="1:10">
      <c r="A58" s="137" t="s">
        <v>284</v>
      </c>
      <c r="B58" s="32" t="s">
        <v>471</v>
      </c>
      <c r="C58" s="32" t="s">
        <v>323</v>
      </c>
      <c r="D58" s="32" t="s">
        <v>324</v>
      </c>
      <c r="E58" s="31" t="s">
        <v>472</v>
      </c>
      <c r="F58" s="32" t="s">
        <v>326</v>
      </c>
      <c r="G58" s="31" t="s">
        <v>435</v>
      </c>
      <c r="H58" s="32" t="s">
        <v>328</v>
      </c>
      <c r="I58" s="32" t="s">
        <v>329</v>
      </c>
      <c r="J58" s="31" t="s">
        <v>473</v>
      </c>
    </row>
    <row r="59" ht="42" customHeight="1" spans="1:10">
      <c r="A59" s="137" t="s">
        <v>284</v>
      </c>
      <c r="B59" s="32" t="s">
        <v>471</v>
      </c>
      <c r="C59" s="32" t="s">
        <v>323</v>
      </c>
      <c r="D59" s="32" t="s">
        <v>324</v>
      </c>
      <c r="E59" s="31" t="s">
        <v>474</v>
      </c>
      <c r="F59" s="32" t="s">
        <v>326</v>
      </c>
      <c r="G59" s="31" t="s">
        <v>435</v>
      </c>
      <c r="H59" s="32" t="s">
        <v>475</v>
      </c>
      <c r="I59" s="32" t="s">
        <v>329</v>
      </c>
      <c r="J59" s="31" t="s">
        <v>476</v>
      </c>
    </row>
    <row r="60" ht="42" customHeight="1" spans="1:10">
      <c r="A60" s="137" t="s">
        <v>284</v>
      </c>
      <c r="B60" s="32" t="s">
        <v>471</v>
      </c>
      <c r="C60" s="32" t="s">
        <v>323</v>
      </c>
      <c r="D60" s="32" t="s">
        <v>324</v>
      </c>
      <c r="E60" s="31" t="s">
        <v>477</v>
      </c>
      <c r="F60" s="32" t="s">
        <v>326</v>
      </c>
      <c r="G60" s="31" t="s">
        <v>391</v>
      </c>
      <c r="H60" s="32" t="s">
        <v>328</v>
      </c>
      <c r="I60" s="32" t="s">
        <v>329</v>
      </c>
      <c r="J60" s="31" t="s">
        <v>478</v>
      </c>
    </row>
    <row r="61" ht="42" customHeight="1" spans="1:10">
      <c r="A61" s="137" t="s">
        <v>284</v>
      </c>
      <c r="B61" s="32" t="s">
        <v>471</v>
      </c>
      <c r="C61" s="32" t="s">
        <v>323</v>
      </c>
      <c r="D61" s="32" t="s">
        <v>339</v>
      </c>
      <c r="E61" s="31" t="s">
        <v>479</v>
      </c>
      <c r="F61" s="32" t="s">
        <v>326</v>
      </c>
      <c r="G61" s="31" t="s">
        <v>341</v>
      </c>
      <c r="H61" s="32" t="s">
        <v>342</v>
      </c>
      <c r="I61" s="32" t="s">
        <v>329</v>
      </c>
      <c r="J61" s="31" t="s">
        <v>480</v>
      </c>
    </row>
    <row r="62" ht="42" customHeight="1" spans="1:10">
      <c r="A62" s="137" t="s">
        <v>284</v>
      </c>
      <c r="B62" s="32" t="s">
        <v>471</v>
      </c>
      <c r="C62" s="32" t="s">
        <v>323</v>
      </c>
      <c r="D62" s="32" t="s">
        <v>339</v>
      </c>
      <c r="E62" s="31" t="s">
        <v>481</v>
      </c>
      <c r="F62" s="32" t="s">
        <v>326</v>
      </c>
      <c r="G62" s="31" t="s">
        <v>341</v>
      </c>
      <c r="H62" s="32" t="s">
        <v>342</v>
      </c>
      <c r="I62" s="32" t="s">
        <v>329</v>
      </c>
      <c r="J62" s="31" t="s">
        <v>482</v>
      </c>
    </row>
    <row r="63" ht="42" customHeight="1" spans="1:10">
      <c r="A63" s="137" t="s">
        <v>284</v>
      </c>
      <c r="B63" s="32" t="s">
        <v>471</v>
      </c>
      <c r="C63" s="32" t="s">
        <v>323</v>
      </c>
      <c r="D63" s="32" t="s">
        <v>339</v>
      </c>
      <c r="E63" s="31" t="s">
        <v>483</v>
      </c>
      <c r="F63" s="32" t="s">
        <v>326</v>
      </c>
      <c r="G63" s="31" t="s">
        <v>341</v>
      </c>
      <c r="H63" s="32" t="s">
        <v>342</v>
      </c>
      <c r="I63" s="32" t="s">
        <v>329</v>
      </c>
      <c r="J63" s="31" t="s">
        <v>484</v>
      </c>
    </row>
    <row r="64" ht="42" customHeight="1" spans="1:10">
      <c r="A64" s="137" t="s">
        <v>284</v>
      </c>
      <c r="B64" s="32" t="s">
        <v>471</v>
      </c>
      <c r="C64" s="32" t="s">
        <v>323</v>
      </c>
      <c r="D64" s="32" t="s">
        <v>339</v>
      </c>
      <c r="E64" s="31" t="s">
        <v>485</v>
      </c>
      <c r="F64" s="32" t="s">
        <v>326</v>
      </c>
      <c r="G64" s="31" t="s">
        <v>341</v>
      </c>
      <c r="H64" s="32" t="s">
        <v>342</v>
      </c>
      <c r="I64" s="32" t="s">
        <v>329</v>
      </c>
      <c r="J64" s="31" t="s">
        <v>486</v>
      </c>
    </row>
    <row r="65" ht="42" customHeight="1" spans="1:10">
      <c r="A65" s="137" t="s">
        <v>284</v>
      </c>
      <c r="B65" s="32" t="s">
        <v>471</v>
      </c>
      <c r="C65" s="32" t="s">
        <v>323</v>
      </c>
      <c r="D65" s="32" t="s">
        <v>344</v>
      </c>
      <c r="E65" s="31" t="s">
        <v>487</v>
      </c>
      <c r="F65" s="32" t="s">
        <v>326</v>
      </c>
      <c r="G65" s="31" t="s">
        <v>341</v>
      </c>
      <c r="H65" s="32" t="s">
        <v>342</v>
      </c>
      <c r="I65" s="32" t="s">
        <v>329</v>
      </c>
      <c r="J65" s="31" t="s">
        <v>488</v>
      </c>
    </row>
    <row r="66" ht="42" customHeight="1" spans="1:10">
      <c r="A66" s="137" t="s">
        <v>284</v>
      </c>
      <c r="B66" s="32" t="s">
        <v>471</v>
      </c>
      <c r="C66" s="32" t="s">
        <v>323</v>
      </c>
      <c r="D66" s="32" t="s">
        <v>344</v>
      </c>
      <c r="E66" s="31" t="s">
        <v>345</v>
      </c>
      <c r="F66" s="32" t="s">
        <v>326</v>
      </c>
      <c r="G66" s="31" t="s">
        <v>341</v>
      </c>
      <c r="H66" s="32" t="s">
        <v>342</v>
      </c>
      <c r="I66" s="32" t="s">
        <v>329</v>
      </c>
      <c r="J66" s="31" t="s">
        <v>489</v>
      </c>
    </row>
    <row r="67" ht="42" customHeight="1" spans="1:10">
      <c r="A67" s="137" t="s">
        <v>284</v>
      </c>
      <c r="B67" s="32" t="s">
        <v>471</v>
      </c>
      <c r="C67" s="32" t="s">
        <v>349</v>
      </c>
      <c r="D67" s="32" t="s">
        <v>419</v>
      </c>
      <c r="E67" s="31" t="s">
        <v>490</v>
      </c>
      <c r="F67" s="32" t="s">
        <v>346</v>
      </c>
      <c r="G67" s="31" t="s">
        <v>491</v>
      </c>
      <c r="H67" s="32" t="s">
        <v>353</v>
      </c>
      <c r="I67" s="32" t="s">
        <v>354</v>
      </c>
      <c r="J67" s="31" t="s">
        <v>492</v>
      </c>
    </row>
    <row r="68" ht="42" customHeight="1" spans="1:10">
      <c r="A68" s="137" t="s">
        <v>284</v>
      </c>
      <c r="B68" s="32" t="s">
        <v>471</v>
      </c>
      <c r="C68" s="32" t="s">
        <v>356</v>
      </c>
      <c r="D68" s="32" t="s">
        <v>357</v>
      </c>
      <c r="E68" s="31" t="s">
        <v>493</v>
      </c>
      <c r="F68" s="32" t="s">
        <v>326</v>
      </c>
      <c r="G68" s="31" t="s">
        <v>341</v>
      </c>
      <c r="H68" s="32" t="s">
        <v>342</v>
      </c>
      <c r="I68" s="32" t="s">
        <v>329</v>
      </c>
      <c r="J68" s="31" t="s">
        <v>380</v>
      </c>
    </row>
    <row r="69" ht="42" customHeight="1" spans="1:10">
      <c r="A69" s="137" t="s">
        <v>284</v>
      </c>
      <c r="B69" s="32" t="s">
        <v>471</v>
      </c>
      <c r="C69" s="32" t="s">
        <v>360</v>
      </c>
      <c r="D69" s="32" t="s">
        <v>361</v>
      </c>
      <c r="E69" s="31" t="s">
        <v>362</v>
      </c>
      <c r="F69" s="32" t="s">
        <v>363</v>
      </c>
      <c r="G69" s="31" t="s">
        <v>347</v>
      </c>
      <c r="H69" s="32" t="s">
        <v>342</v>
      </c>
      <c r="I69" s="32" t="s">
        <v>329</v>
      </c>
      <c r="J69" s="31" t="s">
        <v>424</v>
      </c>
    </row>
    <row r="70" ht="42" customHeight="1" spans="1:10">
      <c r="A70" s="137" t="s">
        <v>286</v>
      </c>
      <c r="B70" s="32" t="s">
        <v>494</v>
      </c>
      <c r="C70" s="32" t="s">
        <v>323</v>
      </c>
      <c r="D70" s="32" t="s">
        <v>324</v>
      </c>
      <c r="E70" s="31" t="s">
        <v>495</v>
      </c>
      <c r="F70" s="32" t="s">
        <v>326</v>
      </c>
      <c r="G70" s="31" t="s">
        <v>394</v>
      </c>
      <c r="H70" s="32" t="s">
        <v>395</v>
      </c>
      <c r="I70" s="32" t="s">
        <v>329</v>
      </c>
      <c r="J70" s="31" t="s">
        <v>496</v>
      </c>
    </row>
    <row r="71" ht="42" customHeight="1" spans="1:10">
      <c r="A71" s="137" t="s">
        <v>286</v>
      </c>
      <c r="B71" s="32" t="s">
        <v>494</v>
      </c>
      <c r="C71" s="32" t="s">
        <v>323</v>
      </c>
      <c r="D71" s="32" t="s">
        <v>324</v>
      </c>
      <c r="E71" s="31" t="s">
        <v>497</v>
      </c>
      <c r="F71" s="32" t="s">
        <v>326</v>
      </c>
      <c r="G71" s="31" t="s">
        <v>394</v>
      </c>
      <c r="H71" s="32" t="s">
        <v>395</v>
      </c>
      <c r="I71" s="32" t="s">
        <v>329</v>
      </c>
      <c r="J71" s="31" t="s">
        <v>498</v>
      </c>
    </row>
    <row r="72" ht="42" customHeight="1" spans="1:10">
      <c r="A72" s="137" t="s">
        <v>286</v>
      </c>
      <c r="B72" s="32" t="s">
        <v>494</v>
      </c>
      <c r="C72" s="32" t="s">
        <v>323</v>
      </c>
      <c r="D72" s="32" t="s">
        <v>324</v>
      </c>
      <c r="E72" s="31" t="s">
        <v>499</v>
      </c>
      <c r="F72" s="32" t="s">
        <v>326</v>
      </c>
      <c r="G72" s="31" t="s">
        <v>394</v>
      </c>
      <c r="H72" s="32" t="s">
        <v>395</v>
      </c>
      <c r="I72" s="32" t="s">
        <v>329</v>
      </c>
      <c r="J72" s="31" t="s">
        <v>500</v>
      </c>
    </row>
    <row r="73" ht="42" customHeight="1" spans="1:10">
      <c r="A73" s="137" t="s">
        <v>286</v>
      </c>
      <c r="B73" s="32" t="s">
        <v>494</v>
      </c>
      <c r="C73" s="32" t="s">
        <v>323</v>
      </c>
      <c r="D73" s="32" t="s">
        <v>339</v>
      </c>
      <c r="E73" s="31" t="s">
        <v>501</v>
      </c>
      <c r="F73" s="32" t="s">
        <v>326</v>
      </c>
      <c r="G73" s="31" t="s">
        <v>341</v>
      </c>
      <c r="H73" s="32" t="s">
        <v>342</v>
      </c>
      <c r="I73" s="32" t="s">
        <v>329</v>
      </c>
      <c r="J73" s="31" t="s">
        <v>502</v>
      </c>
    </row>
    <row r="74" ht="42" customHeight="1" spans="1:10">
      <c r="A74" s="137" t="s">
        <v>286</v>
      </c>
      <c r="B74" s="32" t="s">
        <v>494</v>
      </c>
      <c r="C74" s="32" t="s">
        <v>323</v>
      </c>
      <c r="D74" s="32" t="s">
        <v>339</v>
      </c>
      <c r="E74" s="31" t="s">
        <v>503</v>
      </c>
      <c r="F74" s="32" t="s">
        <v>326</v>
      </c>
      <c r="G74" s="31" t="s">
        <v>341</v>
      </c>
      <c r="H74" s="32" t="s">
        <v>342</v>
      </c>
      <c r="I74" s="32" t="s">
        <v>329</v>
      </c>
      <c r="J74" s="31" t="s">
        <v>504</v>
      </c>
    </row>
    <row r="75" ht="42" customHeight="1" spans="1:10">
      <c r="A75" s="137" t="s">
        <v>286</v>
      </c>
      <c r="B75" s="32" t="s">
        <v>494</v>
      </c>
      <c r="C75" s="32" t="s">
        <v>323</v>
      </c>
      <c r="D75" s="32" t="s">
        <v>339</v>
      </c>
      <c r="E75" s="31" t="s">
        <v>505</v>
      </c>
      <c r="F75" s="32" t="s">
        <v>326</v>
      </c>
      <c r="G75" s="31" t="s">
        <v>341</v>
      </c>
      <c r="H75" s="32" t="s">
        <v>342</v>
      </c>
      <c r="I75" s="32" t="s">
        <v>329</v>
      </c>
      <c r="J75" s="31" t="s">
        <v>506</v>
      </c>
    </row>
    <row r="76" ht="42" customHeight="1" spans="1:10">
      <c r="A76" s="137" t="s">
        <v>286</v>
      </c>
      <c r="B76" s="32" t="s">
        <v>494</v>
      </c>
      <c r="C76" s="32" t="s">
        <v>323</v>
      </c>
      <c r="D76" s="32" t="s">
        <v>344</v>
      </c>
      <c r="E76" s="31" t="s">
        <v>345</v>
      </c>
      <c r="F76" s="32" t="s">
        <v>326</v>
      </c>
      <c r="G76" s="31" t="s">
        <v>341</v>
      </c>
      <c r="H76" s="32" t="s">
        <v>342</v>
      </c>
      <c r="I76" s="32" t="s">
        <v>329</v>
      </c>
      <c r="J76" s="31" t="s">
        <v>507</v>
      </c>
    </row>
    <row r="77" ht="42" customHeight="1" spans="1:10">
      <c r="A77" s="137" t="s">
        <v>286</v>
      </c>
      <c r="B77" s="32" t="s">
        <v>494</v>
      </c>
      <c r="C77" s="32" t="s">
        <v>349</v>
      </c>
      <c r="D77" s="32" t="s">
        <v>419</v>
      </c>
      <c r="E77" s="31" t="s">
        <v>508</v>
      </c>
      <c r="F77" s="32" t="s">
        <v>346</v>
      </c>
      <c r="G77" s="31" t="s">
        <v>509</v>
      </c>
      <c r="H77" s="32" t="s">
        <v>353</v>
      </c>
      <c r="I77" s="32" t="s">
        <v>354</v>
      </c>
      <c r="J77" s="31" t="s">
        <v>510</v>
      </c>
    </row>
    <row r="78" ht="42" customHeight="1" spans="1:10">
      <c r="A78" s="137" t="s">
        <v>286</v>
      </c>
      <c r="B78" s="32" t="s">
        <v>494</v>
      </c>
      <c r="C78" s="32" t="s">
        <v>349</v>
      </c>
      <c r="D78" s="32" t="s">
        <v>419</v>
      </c>
      <c r="E78" s="31" t="s">
        <v>420</v>
      </c>
      <c r="F78" s="32" t="s">
        <v>346</v>
      </c>
      <c r="G78" s="31" t="s">
        <v>511</v>
      </c>
      <c r="H78" s="32" t="s">
        <v>353</v>
      </c>
      <c r="I78" s="32" t="s">
        <v>354</v>
      </c>
      <c r="J78" s="31" t="s">
        <v>512</v>
      </c>
    </row>
    <row r="79" ht="42" customHeight="1" spans="1:10">
      <c r="A79" s="137" t="s">
        <v>286</v>
      </c>
      <c r="B79" s="32" t="s">
        <v>494</v>
      </c>
      <c r="C79" s="32" t="s">
        <v>356</v>
      </c>
      <c r="D79" s="32" t="s">
        <v>357</v>
      </c>
      <c r="E79" s="31" t="s">
        <v>513</v>
      </c>
      <c r="F79" s="32" t="s">
        <v>326</v>
      </c>
      <c r="G79" s="31" t="s">
        <v>341</v>
      </c>
      <c r="H79" s="32" t="s">
        <v>342</v>
      </c>
      <c r="I79" s="32" t="s">
        <v>329</v>
      </c>
      <c r="J79" s="31" t="s">
        <v>359</v>
      </c>
    </row>
    <row r="80" ht="42" customHeight="1" spans="1:10">
      <c r="A80" s="137" t="s">
        <v>286</v>
      </c>
      <c r="B80" s="32" t="s">
        <v>494</v>
      </c>
      <c r="C80" s="32" t="s">
        <v>356</v>
      </c>
      <c r="D80" s="32" t="s">
        <v>357</v>
      </c>
      <c r="E80" s="31" t="s">
        <v>514</v>
      </c>
      <c r="F80" s="32" t="s">
        <v>326</v>
      </c>
      <c r="G80" s="31" t="s">
        <v>341</v>
      </c>
      <c r="H80" s="32" t="s">
        <v>342</v>
      </c>
      <c r="I80" s="32" t="s">
        <v>329</v>
      </c>
      <c r="J80" s="31" t="s">
        <v>515</v>
      </c>
    </row>
    <row r="81" ht="42" customHeight="1" spans="1:10">
      <c r="A81" s="137" t="s">
        <v>286</v>
      </c>
      <c r="B81" s="32" t="s">
        <v>494</v>
      </c>
      <c r="C81" s="32" t="s">
        <v>360</v>
      </c>
      <c r="D81" s="32" t="s">
        <v>361</v>
      </c>
      <c r="E81" s="31" t="s">
        <v>362</v>
      </c>
      <c r="F81" s="32" t="s">
        <v>363</v>
      </c>
      <c r="G81" s="31" t="s">
        <v>347</v>
      </c>
      <c r="H81" s="32" t="s">
        <v>342</v>
      </c>
      <c r="I81" s="32" t="s">
        <v>329</v>
      </c>
      <c r="J81" s="31" t="s">
        <v>470</v>
      </c>
    </row>
    <row r="82" ht="42" customHeight="1" spans="1:10">
      <c r="A82" s="137" t="s">
        <v>305</v>
      </c>
      <c r="B82" s="32" t="s">
        <v>516</v>
      </c>
      <c r="C82" s="32" t="s">
        <v>323</v>
      </c>
      <c r="D82" s="32" t="s">
        <v>324</v>
      </c>
      <c r="E82" s="31" t="s">
        <v>517</v>
      </c>
      <c r="F82" s="32" t="s">
        <v>326</v>
      </c>
      <c r="G82" s="31" t="s">
        <v>82</v>
      </c>
      <c r="H82" s="32" t="s">
        <v>518</v>
      </c>
      <c r="I82" s="32" t="s">
        <v>329</v>
      </c>
      <c r="J82" s="31" t="s">
        <v>519</v>
      </c>
    </row>
    <row r="83" ht="42" customHeight="1" spans="1:10">
      <c r="A83" s="137" t="s">
        <v>305</v>
      </c>
      <c r="B83" s="32" t="s">
        <v>516</v>
      </c>
      <c r="C83" s="32" t="s">
        <v>323</v>
      </c>
      <c r="D83" s="32" t="s">
        <v>324</v>
      </c>
      <c r="E83" s="31" t="s">
        <v>520</v>
      </c>
      <c r="F83" s="32" t="s">
        <v>326</v>
      </c>
      <c r="G83" s="31" t="s">
        <v>82</v>
      </c>
      <c r="H83" s="32" t="s">
        <v>395</v>
      </c>
      <c r="I83" s="32" t="s">
        <v>329</v>
      </c>
      <c r="J83" s="31" t="s">
        <v>521</v>
      </c>
    </row>
    <row r="84" ht="42" customHeight="1" spans="1:10">
      <c r="A84" s="137" t="s">
        <v>305</v>
      </c>
      <c r="B84" s="32" t="s">
        <v>516</v>
      </c>
      <c r="C84" s="32" t="s">
        <v>323</v>
      </c>
      <c r="D84" s="32" t="s">
        <v>324</v>
      </c>
      <c r="E84" s="31" t="s">
        <v>522</v>
      </c>
      <c r="F84" s="32" t="s">
        <v>326</v>
      </c>
      <c r="G84" s="31" t="s">
        <v>82</v>
      </c>
      <c r="H84" s="32" t="s">
        <v>523</v>
      </c>
      <c r="I84" s="32" t="s">
        <v>329</v>
      </c>
      <c r="J84" s="31" t="s">
        <v>524</v>
      </c>
    </row>
    <row r="85" ht="42" customHeight="1" spans="1:10">
      <c r="A85" s="137" t="s">
        <v>305</v>
      </c>
      <c r="B85" s="32" t="s">
        <v>516</v>
      </c>
      <c r="C85" s="32" t="s">
        <v>323</v>
      </c>
      <c r="D85" s="32" t="s">
        <v>324</v>
      </c>
      <c r="E85" s="31" t="s">
        <v>525</v>
      </c>
      <c r="F85" s="32" t="s">
        <v>326</v>
      </c>
      <c r="G85" s="31" t="s">
        <v>82</v>
      </c>
      <c r="H85" s="32" t="s">
        <v>395</v>
      </c>
      <c r="I85" s="32" t="s">
        <v>329</v>
      </c>
      <c r="J85" s="31" t="s">
        <v>526</v>
      </c>
    </row>
    <row r="86" ht="42" customHeight="1" spans="1:10">
      <c r="A86" s="137" t="s">
        <v>305</v>
      </c>
      <c r="B86" s="32" t="s">
        <v>516</v>
      </c>
      <c r="C86" s="32" t="s">
        <v>323</v>
      </c>
      <c r="D86" s="32" t="s">
        <v>339</v>
      </c>
      <c r="E86" s="31" t="s">
        <v>527</v>
      </c>
      <c r="F86" s="32" t="s">
        <v>326</v>
      </c>
      <c r="G86" s="31" t="s">
        <v>341</v>
      </c>
      <c r="H86" s="32" t="s">
        <v>342</v>
      </c>
      <c r="I86" s="32" t="s">
        <v>329</v>
      </c>
      <c r="J86" s="31" t="s">
        <v>528</v>
      </c>
    </row>
    <row r="87" ht="42" customHeight="1" spans="1:10">
      <c r="A87" s="137" t="s">
        <v>305</v>
      </c>
      <c r="B87" s="32" t="s">
        <v>516</v>
      </c>
      <c r="C87" s="32" t="s">
        <v>323</v>
      </c>
      <c r="D87" s="32" t="s">
        <v>339</v>
      </c>
      <c r="E87" s="31" t="s">
        <v>529</v>
      </c>
      <c r="F87" s="32" t="s">
        <v>326</v>
      </c>
      <c r="G87" s="31" t="s">
        <v>341</v>
      </c>
      <c r="H87" s="32" t="s">
        <v>342</v>
      </c>
      <c r="I87" s="32" t="s">
        <v>329</v>
      </c>
      <c r="J87" s="31" t="s">
        <v>530</v>
      </c>
    </row>
    <row r="88" ht="42" customHeight="1" spans="1:10">
      <c r="A88" s="137" t="s">
        <v>305</v>
      </c>
      <c r="B88" s="32" t="s">
        <v>516</v>
      </c>
      <c r="C88" s="32" t="s">
        <v>323</v>
      </c>
      <c r="D88" s="32" t="s">
        <v>339</v>
      </c>
      <c r="E88" s="31" t="s">
        <v>531</v>
      </c>
      <c r="F88" s="32" t="s">
        <v>326</v>
      </c>
      <c r="G88" s="31" t="s">
        <v>341</v>
      </c>
      <c r="H88" s="32" t="s">
        <v>342</v>
      </c>
      <c r="I88" s="32" t="s">
        <v>329</v>
      </c>
      <c r="J88" s="31" t="s">
        <v>532</v>
      </c>
    </row>
    <row r="89" ht="42" customHeight="1" spans="1:10">
      <c r="A89" s="137" t="s">
        <v>305</v>
      </c>
      <c r="B89" s="32" t="s">
        <v>516</v>
      </c>
      <c r="C89" s="32" t="s">
        <v>323</v>
      </c>
      <c r="D89" s="32" t="s">
        <v>344</v>
      </c>
      <c r="E89" s="31" t="s">
        <v>533</v>
      </c>
      <c r="F89" s="32" t="s">
        <v>405</v>
      </c>
      <c r="G89" s="31" t="s">
        <v>86</v>
      </c>
      <c r="H89" s="32" t="s">
        <v>406</v>
      </c>
      <c r="I89" s="32" t="s">
        <v>329</v>
      </c>
      <c r="J89" s="31" t="s">
        <v>534</v>
      </c>
    </row>
    <row r="90" ht="42" customHeight="1" spans="1:10">
      <c r="A90" s="137" t="s">
        <v>305</v>
      </c>
      <c r="B90" s="32" t="s">
        <v>516</v>
      </c>
      <c r="C90" s="32" t="s">
        <v>323</v>
      </c>
      <c r="D90" s="32" t="s">
        <v>344</v>
      </c>
      <c r="E90" s="31" t="s">
        <v>408</v>
      </c>
      <c r="F90" s="32" t="s">
        <v>405</v>
      </c>
      <c r="G90" s="31" t="s">
        <v>86</v>
      </c>
      <c r="H90" s="32" t="s">
        <v>406</v>
      </c>
      <c r="I90" s="32" t="s">
        <v>329</v>
      </c>
      <c r="J90" s="31" t="s">
        <v>535</v>
      </c>
    </row>
    <row r="91" ht="42" customHeight="1" spans="1:10">
      <c r="A91" s="137" t="s">
        <v>305</v>
      </c>
      <c r="B91" s="32" t="s">
        <v>516</v>
      </c>
      <c r="C91" s="32" t="s">
        <v>349</v>
      </c>
      <c r="D91" s="32" t="s">
        <v>410</v>
      </c>
      <c r="E91" s="31" t="s">
        <v>411</v>
      </c>
      <c r="F91" s="32" t="s">
        <v>363</v>
      </c>
      <c r="G91" s="31" t="s">
        <v>86</v>
      </c>
      <c r="H91" s="32" t="s">
        <v>342</v>
      </c>
      <c r="I91" s="32" t="s">
        <v>329</v>
      </c>
      <c r="J91" s="31" t="s">
        <v>461</v>
      </c>
    </row>
    <row r="92" ht="42" customHeight="1" spans="1:10">
      <c r="A92" s="137" t="s">
        <v>305</v>
      </c>
      <c r="B92" s="32" t="s">
        <v>516</v>
      </c>
      <c r="C92" s="32" t="s">
        <v>349</v>
      </c>
      <c r="D92" s="32" t="s">
        <v>350</v>
      </c>
      <c r="E92" s="31" t="s">
        <v>536</v>
      </c>
      <c r="F92" s="32" t="s">
        <v>346</v>
      </c>
      <c r="G92" s="31" t="s">
        <v>537</v>
      </c>
      <c r="H92" s="32" t="s">
        <v>353</v>
      </c>
      <c r="I92" s="32" t="s">
        <v>354</v>
      </c>
      <c r="J92" s="31" t="s">
        <v>538</v>
      </c>
    </row>
    <row r="93" ht="42" customHeight="1" spans="1:10">
      <c r="A93" s="137" t="s">
        <v>305</v>
      </c>
      <c r="B93" s="32" t="s">
        <v>516</v>
      </c>
      <c r="C93" s="32" t="s">
        <v>349</v>
      </c>
      <c r="D93" s="32" t="s">
        <v>350</v>
      </c>
      <c r="E93" s="31" t="s">
        <v>539</v>
      </c>
      <c r="F93" s="32" t="s">
        <v>346</v>
      </c>
      <c r="G93" s="31" t="s">
        <v>415</v>
      </c>
      <c r="H93" s="32" t="s">
        <v>353</v>
      </c>
      <c r="I93" s="32" t="s">
        <v>354</v>
      </c>
      <c r="J93" s="31" t="s">
        <v>540</v>
      </c>
    </row>
    <row r="94" ht="42" customHeight="1" spans="1:10">
      <c r="A94" s="137" t="s">
        <v>305</v>
      </c>
      <c r="B94" s="32" t="s">
        <v>516</v>
      </c>
      <c r="C94" s="32" t="s">
        <v>349</v>
      </c>
      <c r="D94" s="32" t="s">
        <v>419</v>
      </c>
      <c r="E94" s="31" t="s">
        <v>420</v>
      </c>
      <c r="F94" s="32" t="s">
        <v>346</v>
      </c>
      <c r="G94" s="31" t="s">
        <v>511</v>
      </c>
      <c r="H94" s="32" t="s">
        <v>353</v>
      </c>
      <c r="I94" s="32" t="s">
        <v>354</v>
      </c>
      <c r="J94" s="31" t="s">
        <v>541</v>
      </c>
    </row>
    <row r="95" ht="42" customHeight="1" spans="1:10">
      <c r="A95" s="137" t="s">
        <v>305</v>
      </c>
      <c r="B95" s="32" t="s">
        <v>516</v>
      </c>
      <c r="C95" s="32" t="s">
        <v>356</v>
      </c>
      <c r="D95" s="32" t="s">
        <v>357</v>
      </c>
      <c r="E95" s="31" t="s">
        <v>379</v>
      </c>
      <c r="F95" s="32" t="s">
        <v>326</v>
      </c>
      <c r="G95" s="31" t="s">
        <v>341</v>
      </c>
      <c r="H95" s="32" t="s">
        <v>342</v>
      </c>
      <c r="I95" s="32" t="s">
        <v>329</v>
      </c>
      <c r="J95" s="31" t="s">
        <v>542</v>
      </c>
    </row>
    <row r="96" ht="42" customHeight="1" spans="1:10">
      <c r="A96" s="137" t="s">
        <v>305</v>
      </c>
      <c r="B96" s="32" t="s">
        <v>516</v>
      </c>
      <c r="C96" s="32" t="s">
        <v>360</v>
      </c>
      <c r="D96" s="32" t="s">
        <v>361</v>
      </c>
      <c r="E96" s="31" t="s">
        <v>362</v>
      </c>
      <c r="F96" s="32" t="s">
        <v>326</v>
      </c>
      <c r="G96" s="31" t="s">
        <v>347</v>
      </c>
      <c r="H96" s="32" t="s">
        <v>342</v>
      </c>
      <c r="I96" s="32" t="s">
        <v>329</v>
      </c>
      <c r="J96" s="31" t="s">
        <v>424</v>
      </c>
    </row>
    <row r="97" ht="42" customHeight="1" spans="1:10">
      <c r="A97" s="137" t="s">
        <v>311</v>
      </c>
      <c r="B97" s="32" t="s">
        <v>543</v>
      </c>
      <c r="C97" s="32" t="s">
        <v>323</v>
      </c>
      <c r="D97" s="32" t="s">
        <v>324</v>
      </c>
      <c r="E97" s="31" t="s">
        <v>544</v>
      </c>
      <c r="F97" s="32" t="s">
        <v>326</v>
      </c>
      <c r="G97" s="31" t="s">
        <v>82</v>
      </c>
      <c r="H97" s="32" t="s">
        <v>395</v>
      </c>
      <c r="I97" s="32" t="s">
        <v>329</v>
      </c>
      <c r="J97" s="31" t="s">
        <v>545</v>
      </c>
    </row>
    <row r="98" ht="42" customHeight="1" spans="1:10">
      <c r="A98" s="137" t="s">
        <v>311</v>
      </c>
      <c r="B98" s="32" t="s">
        <v>543</v>
      </c>
      <c r="C98" s="32" t="s">
        <v>323</v>
      </c>
      <c r="D98" s="32" t="s">
        <v>339</v>
      </c>
      <c r="E98" s="31" t="s">
        <v>546</v>
      </c>
      <c r="F98" s="32" t="s">
        <v>326</v>
      </c>
      <c r="G98" s="31" t="s">
        <v>371</v>
      </c>
      <c r="H98" s="32" t="s">
        <v>342</v>
      </c>
      <c r="I98" s="32" t="s">
        <v>329</v>
      </c>
      <c r="J98" s="31" t="s">
        <v>547</v>
      </c>
    </row>
    <row r="99" ht="42" customHeight="1" spans="1:10">
      <c r="A99" s="137" t="s">
        <v>311</v>
      </c>
      <c r="B99" s="32" t="s">
        <v>543</v>
      </c>
      <c r="C99" s="32" t="s">
        <v>323</v>
      </c>
      <c r="D99" s="32" t="s">
        <v>344</v>
      </c>
      <c r="E99" s="31" t="s">
        <v>548</v>
      </c>
      <c r="F99" s="32" t="s">
        <v>326</v>
      </c>
      <c r="G99" s="31" t="s">
        <v>371</v>
      </c>
      <c r="H99" s="32" t="s">
        <v>342</v>
      </c>
      <c r="I99" s="32" t="s">
        <v>329</v>
      </c>
      <c r="J99" s="31" t="s">
        <v>549</v>
      </c>
    </row>
    <row r="100" ht="42" customHeight="1" spans="1:10">
      <c r="A100" s="137" t="s">
        <v>311</v>
      </c>
      <c r="B100" s="32" t="s">
        <v>543</v>
      </c>
      <c r="C100" s="32" t="s">
        <v>349</v>
      </c>
      <c r="D100" s="32" t="s">
        <v>350</v>
      </c>
      <c r="E100" s="31" t="s">
        <v>550</v>
      </c>
      <c r="F100" s="32" t="s">
        <v>326</v>
      </c>
      <c r="G100" s="31" t="s">
        <v>341</v>
      </c>
      <c r="H100" s="32" t="s">
        <v>342</v>
      </c>
      <c r="I100" s="32" t="s">
        <v>329</v>
      </c>
      <c r="J100" s="31" t="s">
        <v>551</v>
      </c>
    </row>
    <row r="101" ht="42" customHeight="1" spans="1:10">
      <c r="A101" s="137" t="s">
        <v>311</v>
      </c>
      <c r="B101" s="32" t="s">
        <v>543</v>
      </c>
      <c r="C101" s="32" t="s">
        <v>356</v>
      </c>
      <c r="D101" s="32" t="s">
        <v>357</v>
      </c>
      <c r="E101" s="31" t="s">
        <v>358</v>
      </c>
      <c r="F101" s="32" t="s">
        <v>326</v>
      </c>
      <c r="G101" s="31" t="s">
        <v>371</v>
      </c>
      <c r="H101" s="32" t="s">
        <v>342</v>
      </c>
      <c r="I101" s="32" t="s">
        <v>329</v>
      </c>
      <c r="J101" s="31" t="s">
        <v>552</v>
      </c>
    </row>
    <row r="102" ht="42" customHeight="1" spans="1:10">
      <c r="A102" s="137" t="s">
        <v>311</v>
      </c>
      <c r="B102" s="32" t="s">
        <v>543</v>
      </c>
      <c r="C102" s="32" t="s">
        <v>360</v>
      </c>
      <c r="D102" s="32" t="s">
        <v>361</v>
      </c>
      <c r="E102" s="31" t="s">
        <v>362</v>
      </c>
      <c r="F102" s="32" t="s">
        <v>363</v>
      </c>
      <c r="G102" s="31" t="s">
        <v>347</v>
      </c>
      <c r="H102" s="32" t="s">
        <v>342</v>
      </c>
      <c r="I102" s="32" t="s">
        <v>329</v>
      </c>
      <c r="J102" s="31" t="s">
        <v>424</v>
      </c>
    </row>
    <row r="103" ht="42" customHeight="1" spans="1:10">
      <c r="A103" s="137" t="s">
        <v>288</v>
      </c>
      <c r="B103" s="32" t="s">
        <v>553</v>
      </c>
      <c r="C103" s="32" t="s">
        <v>323</v>
      </c>
      <c r="D103" s="32" t="s">
        <v>324</v>
      </c>
      <c r="E103" s="31" t="s">
        <v>554</v>
      </c>
      <c r="F103" s="32" t="s">
        <v>346</v>
      </c>
      <c r="G103" s="31" t="s">
        <v>555</v>
      </c>
      <c r="H103" s="32" t="s">
        <v>556</v>
      </c>
      <c r="I103" s="32" t="s">
        <v>329</v>
      </c>
      <c r="J103" s="31" t="s">
        <v>557</v>
      </c>
    </row>
    <row r="104" ht="42" customHeight="1" spans="1:10">
      <c r="A104" s="137" t="s">
        <v>288</v>
      </c>
      <c r="B104" s="32" t="s">
        <v>553</v>
      </c>
      <c r="C104" s="32" t="s">
        <v>323</v>
      </c>
      <c r="D104" s="32" t="s">
        <v>339</v>
      </c>
      <c r="E104" s="31" t="s">
        <v>558</v>
      </c>
      <c r="F104" s="32" t="s">
        <v>346</v>
      </c>
      <c r="G104" s="31" t="s">
        <v>347</v>
      </c>
      <c r="H104" s="32" t="s">
        <v>342</v>
      </c>
      <c r="I104" s="32" t="s">
        <v>329</v>
      </c>
      <c r="J104" s="31" t="s">
        <v>559</v>
      </c>
    </row>
    <row r="105" ht="42" customHeight="1" spans="1:10">
      <c r="A105" s="137" t="s">
        <v>288</v>
      </c>
      <c r="B105" s="32" t="s">
        <v>553</v>
      </c>
      <c r="C105" s="32" t="s">
        <v>323</v>
      </c>
      <c r="D105" s="32" t="s">
        <v>339</v>
      </c>
      <c r="E105" s="31" t="s">
        <v>560</v>
      </c>
      <c r="F105" s="32" t="s">
        <v>561</v>
      </c>
      <c r="G105" s="31" t="s">
        <v>371</v>
      </c>
      <c r="H105" s="32" t="s">
        <v>342</v>
      </c>
      <c r="I105" s="32" t="s">
        <v>329</v>
      </c>
      <c r="J105" s="31" t="s">
        <v>562</v>
      </c>
    </row>
    <row r="106" ht="42" customHeight="1" spans="1:10">
      <c r="A106" s="137" t="s">
        <v>288</v>
      </c>
      <c r="B106" s="32" t="s">
        <v>553</v>
      </c>
      <c r="C106" s="32" t="s">
        <v>323</v>
      </c>
      <c r="D106" s="32" t="s">
        <v>344</v>
      </c>
      <c r="E106" s="31" t="s">
        <v>563</v>
      </c>
      <c r="F106" s="32" t="s">
        <v>346</v>
      </c>
      <c r="G106" s="31" t="s">
        <v>564</v>
      </c>
      <c r="H106" s="32" t="s">
        <v>353</v>
      </c>
      <c r="I106" s="32" t="s">
        <v>354</v>
      </c>
      <c r="J106" s="31" t="s">
        <v>565</v>
      </c>
    </row>
    <row r="107" ht="42" customHeight="1" spans="1:10">
      <c r="A107" s="137" t="s">
        <v>288</v>
      </c>
      <c r="B107" s="32" t="s">
        <v>553</v>
      </c>
      <c r="C107" s="32" t="s">
        <v>349</v>
      </c>
      <c r="D107" s="32" t="s">
        <v>419</v>
      </c>
      <c r="E107" s="31" t="s">
        <v>566</v>
      </c>
      <c r="F107" s="32" t="s">
        <v>326</v>
      </c>
      <c r="G107" s="31" t="s">
        <v>84</v>
      </c>
      <c r="H107" s="32" t="s">
        <v>374</v>
      </c>
      <c r="I107" s="32" t="s">
        <v>329</v>
      </c>
      <c r="J107" s="31" t="s">
        <v>567</v>
      </c>
    </row>
    <row r="108" ht="42" customHeight="1" spans="1:10">
      <c r="A108" s="137" t="s">
        <v>288</v>
      </c>
      <c r="B108" s="32" t="s">
        <v>553</v>
      </c>
      <c r="C108" s="32" t="s">
        <v>356</v>
      </c>
      <c r="D108" s="32" t="s">
        <v>357</v>
      </c>
      <c r="E108" s="31" t="s">
        <v>568</v>
      </c>
      <c r="F108" s="32" t="s">
        <v>326</v>
      </c>
      <c r="G108" s="31" t="s">
        <v>341</v>
      </c>
      <c r="H108" s="32" t="s">
        <v>342</v>
      </c>
      <c r="I108" s="32" t="s">
        <v>329</v>
      </c>
      <c r="J108" s="31" t="s">
        <v>569</v>
      </c>
    </row>
    <row r="109" ht="42" customHeight="1" spans="1:10">
      <c r="A109" s="137" t="s">
        <v>288</v>
      </c>
      <c r="B109" s="32" t="s">
        <v>553</v>
      </c>
      <c r="C109" s="32" t="s">
        <v>360</v>
      </c>
      <c r="D109" s="32" t="s">
        <v>361</v>
      </c>
      <c r="E109" s="31" t="s">
        <v>362</v>
      </c>
      <c r="F109" s="32" t="s">
        <v>363</v>
      </c>
      <c r="G109" s="31" t="s">
        <v>347</v>
      </c>
      <c r="H109" s="32" t="s">
        <v>342</v>
      </c>
      <c r="I109" s="32" t="s">
        <v>329</v>
      </c>
      <c r="J109" s="31" t="s">
        <v>424</v>
      </c>
    </row>
  </sheetData>
  <mergeCells count="20">
    <mergeCell ref="A2:J2"/>
    <mergeCell ref="A3:H3"/>
    <mergeCell ref="A7:A14"/>
    <mergeCell ref="A15:A24"/>
    <mergeCell ref="A25:A38"/>
    <mergeCell ref="A39:A57"/>
    <mergeCell ref="A58:A69"/>
    <mergeCell ref="A70:A81"/>
    <mergeCell ref="A82:A96"/>
    <mergeCell ref="A97:A102"/>
    <mergeCell ref="A103:A109"/>
    <mergeCell ref="B7:B14"/>
    <mergeCell ref="B15:B24"/>
    <mergeCell ref="B25:B38"/>
    <mergeCell ref="B39:B57"/>
    <mergeCell ref="B58:B69"/>
    <mergeCell ref="B70:B81"/>
    <mergeCell ref="B82:B96"/>
    <mergeCell ref="B97:B102"/>
    <mergeCell ref="B103:B10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WPS_1643095852</cp:lastModifiedBy>
  <dcterms:created xsi:type="dcterms:W3CDTF">2026-03-03T06:12:00Z</dcterms:created>
  <dcterms:modified xsi:type="dcterms:W3CDTF">2026-03-04T02:19:38Z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906BE61DFAD1464A9D1B55423FBC7952_12</vt:lpwstr>
  </property>
  <property fmtid="{D5CDD505-2E9C-101B-9397-08002B2CF9AE}" pid="3" name="KSOProductBuildVer">
    <vt:lpwstr>2052-12.1.0.24657</vt:lpwstr>
  </property>
  <property fmtid="{D5CDD505-2E9C-101B-9397-08002B2CF9AE}" pid="4" name="CalculationRule">
    <vt:i4>0</vt:i4>
  </property>
</Properties>
</file>