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<sst xmlns="http://schemas.openxmlformats.org/spreadsheetml/2006/main" count="915" uniqueCount="385">
  <si>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</si>
  <si>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</si>
  <si>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</si>
  <si>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</si>
  <si>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</si>
  <si>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</si>
  <si>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</si>
  <si>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</si>
  <si>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</si>
  <si>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</si>
  <si>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</si>
  <si>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</si>
  <si>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</si>
  <si>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</si>
  <si>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</si>
  <si>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</si>
  <si>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</si>
  <si>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</si>
  <si>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</si>
  <si>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</si>
  <si>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</si>
  <si>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</si>
  <si>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</si>
  <si>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</si>
  <si>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</si>
  <si>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</si>
  <si>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</si>
  <si>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</si>
  <si>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</si>
  <si>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</si>
  <si>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</si>
  <si>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</si>
  <si>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</si>
  <si>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</si>
  <si>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</si>
  <si>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</si>
  <si>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</si>
  <si>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</si>
  <si>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</si>
  <si>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</si>
  <si>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</si>
  <si>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</si>
  <si>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</si>
  <si>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</si>
  <si>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</si>
  <si>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</si>
  <si>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</si>
  <si>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</si>
  <si>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</si>
  <si>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</si>
  <si>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</si>
  <si>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</si>
  <si>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</si>
  <si>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</si>
  <si>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</si>
  <si>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</si>
  <si>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</si>
  <si>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</si>
  <si>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</si>
  <si>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</si>
  <si>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</si>
  <si>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</si>
  <si>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</si>
  <si>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</si>
  <si>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</si>
  <si>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</si>
  <si>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</si>
  <si>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</si>
  <si>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</si>
  <si>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105073</t>
  </si>
  <si>
    <t>昆明市五华区华山中学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</si>
  <si>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</si>
  <si>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</si>
  <si>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</si>
  <si>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</si>
  <si>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</si>
  <si>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</si>
  <si>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</si>
  <si>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</si>
  <si>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</si>
  <si>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</si>
  <si>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</si>
  <si>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</si>
  <si>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</si>
  <si>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</si>
  <si>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</si>
  <si>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</si>
  <si>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</si>
  <si>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</si>
  <si>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</si>
  <si>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</si>
  <si>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</si>
  <si>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</si>
  <si>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</si>
  <si>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</si>
  <si>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</si>
  <si>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</si>
  <si>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</si>
  <si>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</si>
  <si>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</si>
  <si>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</si>
  <si>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</si>
  <si>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</si>
  <si>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</si>
  <si>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</si>
  <si>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</si>
  <si>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</si>
  <si>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</si>
  <si>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</si>
  <si>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</si>
  <si>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</si>
  <si>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</si>
  <si>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</si>
  <si>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</si>
  <si>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</si>
  <si>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</si>
  <si>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</si>
  <si>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</si>
  <si>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</si>
  <si>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</si>
  <si>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</si>
  <si>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</si>
  <si>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</si>
  <si>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</si>
  <si>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</si>
  <si>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</si>
  <si>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</si>
  <si>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</si>
  <si>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</si>
  <si>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</si>
  <si>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</si>
  <si>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</si>
  <si>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</si>
  <si>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</si>
  <si>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</si>
  <si>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</si>
  <si>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</si>
  <si>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</si>
  <si>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</si>
  <si>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</si>
  <si>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</si>
  <si>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</si>
  <si>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</si>
  <si>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</si>
  <si>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</si>
  <si>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</si>
  <si>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</si>
  <si>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</si>
  <si>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</si>
  <si>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</si>
  <si>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</si>
  <si>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</si>
  <si>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</si>
  <si>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</si>
  <si>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</si>
  <si>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</si>
  <si>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</si>
  <si>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</si>
  <si>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</si>
  <si>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</si>
  <si>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</si>
  <si>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</si>
  <si>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</si>
  <si>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</si>
  <si>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</si>
  <si>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</si>
  <si>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</si>
  <si>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</si>
  <si>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</si>
  <si>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 xml:space="preserve"> 注：昆明市五华区华山中学2025年无“三公”经费，故此表无数据。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</si>
  <si>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</si>
  <si>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</si>
  <si>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</si>
  <si>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</si>
  <si>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</si>
  <si>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</si>
  <si>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</si>
  <si>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</si>
  <si>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</si>
  <si>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</si>
  <si>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</si>
  <si>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</si>
  <si>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</si>
  <si>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</si>
  <si>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</si>
  <si>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</si>
  <si>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</si>
  <si>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</si>
  <si>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</si>
  <si>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</si>
  <si>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530102231100001269775</t>
  </si>
  <si>
    <t>一般公用经费</t>
  </si>
  <si>
    <t>30299</t>
  </si>
  <si>
    <t>其他商品和服务支出</t>
  </si>
  <si>
    <t>530102241100002189110</t>
  </si>
  <si>
    <t>其他人员支出</t>
  </si>
  <si>
    <t>30199</t>
  </si>
  <si>
    <t>其他工资福利支出</t>
  </si>
  <si>
    <t>530102241100002189112</t>
  </si>
  <si>
    <t>工会经费</t>
  </si>
  <si>
    <t>30228</t>
  </si>
  <si>
    <t>530102241100002252021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</si>
  <si>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</si>
  <si>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</si>
  <si>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</si>
  <si>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</si>
  <si>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</si>
  <si>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</si>
  <si>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</si>
  <si>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</si>
  <si>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</si>
  <si>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530102241100002252022</t>
  </si>
  <si>
    <t>事业人员绩效奖励</t>
  </si>
  <si>
    <t>530102241100002252866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</si>
  <si>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</si>
  <si>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</si>
  <si>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</si>
  <si>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</si>
  <si>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</si>
  <si>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</si>
  <si>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</si>
  <si>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530102241100002252983</t>
  </si>
  <si>
    <t>30113</t>
  </si>
  <si>
    <t>530102261100004946770</t>
  </si>
  <si>
    <t>残疾人保障金</t>
  </si>
  <si>
    <t>530102261100004946771</t>
  </si>
  <si>
    <t>其他商品服务支出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</si>
  <si>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</si>
  <si>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</si>
  <si>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</si>
  <si>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</si>
  <si>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</si>
  <si>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</si>
  <si>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</si>
  <si>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</si>
  <si>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</si>
  <si>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</si>
  <si>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530102261100005140352</t>
  </si>
  <si>
    <t>城乡义务教育生均公用经费</t>
  </si>
  <si>
    <t>30205</t>
  </si>
  <si>
    <t>水费</t>
  </si>
  <si>
    <t>30206</t>
  </si>
  <si>
    <t>电费</t>
  </si>
  <si>
    <t>30207</t>
  </si>
  <si>
    <t>邮电费</t>
  </si>
  <si>
    <t>事业发展类</t>
  </si>
  <si>
    <t>530102261100005142544</t>
  </si>
  <si>
    <t>课后服务费资金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</si>
  <si>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</si>
  <si>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</si>
  <si>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</si>
  <si>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</si>
  <si>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</si>
  <si>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</si>
  <si>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</si>
  <si>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</si>
  <si>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</si>
  <si>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</si>
  <si>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</si>
  <si>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</si>
  <si>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严格按现行标准（小学720元/生/年，初中940元/生/年）足额落实生均公用经费，对补助资金100%到位且及时足额下达，保障学校正常运转；规范公用经费管理，确保专款专用、支出合规率达100%，学校财务管理制度健全率和财务信息公开率均达100%；有效保障教育教学开展，实现教师培训覆盖率100%且时长达标，全面开齐开足国家规定课程，课程实施率达100%。						
</t>
  </si>
  <si>
    <t>产出指标</t>
  </si>
  <si>
    <t>数量指标</t>
  </si>
  <si>
    <t>补助范围占在校学生数比例</t>
  </si>
  <si>
    <t>=</t>
  </si>
  <si>
    <t>100</t>
  </si>
  <si>
    <t>%</t>
  </si>
  <si>
    <t>定量指标</t>
  </si>
  <si>
    <t xml:space="preserve">补助范围占在校学生数比例
</t>
  </si>
  <si>
    <t>质量指标</t>
  </si>
  <si>
    <t>资金使用合规率</t>
  </si>
  <si>
    <t xml:space="preserve">资金使用合规情况
</t>
  </si>
  <si>
    <t>时效指标</t>
  </si>
  <si>
    <t>补助资金当年到位率</t>
  </si>
  <si>
    <t xml:space="preserve">补助资金当年到位率
</t>
  </si>
  <si>
    <t>效益指标</t>
  </si>
  <si>
    <t>社会效益</t>
  </si>
  <si>
    <t>县域内城乡生均公用经费差异系数</t>
  </si>
  <si>
    <t>较上年下降</t>
  </si>
  <si>
    <t>是/否</t>
  </si>
  <si>
    <t>定性指标</t>
  </si>
  <si>
    <t xml:space="preserve">城镇学校和乡村学校之间，在生均公用经费保障水平上差异大小
</t>
  </si>
  <si>
    <t>可持续影响</t>
  </si>
  <si>
    <t>教师队伍稳定性</t>
  </si>
  <si>
    <t>较上年提高</t>
  </si>
  <si>
    <t xml:space="preserve">教师队伍稳定性
</t>
  </si>
  <si>
    <t>满意度指标</t>
  </si>
  <si>
    <t>服务对象满意度</t>
  </si>
  <si>
    <t>家长、学生满意度</t>
  </si>
  <si>
    <t>&gt;=</t>
  </si>
  <si>
    <t>95</t>
  </si>
  <si>
    <t xml:space="preserve">家长满意度大于95%
</t>
  </si>
  <si>
    <t>成本指标</t>
  </si>
  <si>
    <t>经济成本指标</t>
  </si>
  <si>
    <t>初中公用经费标准</t>
  </si>
  <si>
    <t>940</t>
  </si>
  <si>
    <t>元/生·年</t>
  </si>
  <si>
    <t xml:space="preserve">补助经费标准
</t>
  </si>
  <si>
    <t>严格按现行标准（小学720元/生/年，初中940元/生/年）足额落实生均公用经费，对补助资金100%到位且及时足额下达，保障学校正常运转；规范公用经费管理，确保专款专用、支出合规率达100%，学校财务管理制度健全率和财务信息公开率均达100%；有效保障教育教学开展，实现教师培训覆盖率100%且时长达标，全面开齐开足国家规定课程，课程实施率达100%。</t>
  </si>
  <si>
    <t>课后服务覆盖率</t>
  </si>
  <si>
    <t>课后服务安全事故发生率</t>
  </si>
  <si>
    <t>0</t>
  </si>
  <si>
    <t>课后服务按时开展率</t>
  </si>
  <si>
    <t>课后服务费拨付及时率</t>
  </si>
  <si>
    <t xml:space="preserve">课后服务费拨付及时率
</t>
  </si>
  <si>
    <t>学生综合素质提升比例</t>
  </si>
  <si>
    <t>家长看护压力缓解率</t>
  </si>
  <si>
    <t>课后服务长效管理机制建立健全率</t>
  </si>
  <si>
    <t xml:space="preserve">课后服务长效管理机制建立健全率
</t>
  </si>
  <si>
    <t>教师满意度</t>
  </si>
  <si>
    <t>90</t>
  </si>
  <si>
    <t xml:space="preserve">教师满意度
</t>
  </si>
  <si>
    <t>学生满意度</t>
  </si>
  <si>
    <t>课后服务费人均成本控制率</t>
  </si>
  <si>
    <t>&lt;=</t>
  </si>
  <si>
    <t>预算06表</t>
  </si>
  <si>
    <t>政府性基金预算支出预算表</t>
  </si>
  <si>
    <t>单位名称：昆明市发展和改革委员会</t>
  </si>
  <si>
    <t>政府性基金预算支出</t>
  </si>
  <si>
    <t>注：昆明市五华区华山中学2026年无部门政府性基金预算支出，故此表无数据。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</si>
  <si>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</si>
  <si>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</si>
  <si>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</si>
  <si>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</si>
  <si>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</si>
  <si>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</si>
  <si>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</si>
  <si>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</si>
  <si>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</si>
  <si>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</si>
  <si>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</si>
  <si>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</si>
  <si>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注：昆明市五华区华山中学2026年无部门政府采购预算，故此表无数据。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</si>
  <si>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</si>
  <si>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</si>
  <si>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</si>
  <si>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</si>
  <si>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</si>
  <si>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</si>
  <si>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</si>
  <si>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 xml:space="preserve"> 注：昆明市五华区华山中学2026年无部门政府购买服务预算，故此表无数据。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</si>
  <si>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</si>
  <si>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</si>
  <si>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</si>
  <si>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</si>
  <si>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</si>
  <si>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</si>
  <si>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</si>
  <si>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</si>
  <si>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</si>
  <si>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</si>
  <si>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</si>
  <si>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</si>
  <si>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</si>
  <si>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</si>
  <si>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</si>
  <si>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</si>
  <si>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</si>
  <si>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</si>
  <si>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</si>
  <si>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</si>
  <si>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</si>
  <si>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</si>
  <si>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</si>
  <si>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注：昆明市五华区华山中学2026年无市对下转移支付预算表</t>
  </si>
  <si>
    <t>预算09-2表</t>
  </si>
  <si>
    <t>注：昆明市五华区华山中学2026年无市对下转移支付绩效目标，故此表无数据。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</si>
  <si>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</si>
  <si>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</si>
  <si>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</si>
  <si>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</si>
  <si>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</si>
  <si>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</si>
  <si>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</si>
  <si>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</si>
  <si>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注：昆明市五华区华山中学2026年无新增资产配置，故此表无数据。</t>
  </si>
  <si>
    <t>预算11表</t>
  </si>
  <si>
    <t>上级补助</t>
  </si>
  <si>
    <t xml:space="preserve"> 注：昆明市五华区华山中学2026年无上级转移支付补助项目支出预算，故此表无数据。</t>
  </si>
  <si>
    <t>预算12表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</si>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</sst>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76" fontId="5" fillId="0" borderId="1" xfId="51" applyNumberFormat="1" applyFont="1" applyBorder="1">
      <alignment horizontal="right" vertical="center"/>
    </xf>
    <xf numFmtId="49" fontId="6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6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6" fillId="0" borderId="1" xfId="56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49" fontId="6" fillId="0" borderId="1" xfId="50" applyNumberFormat="1" applyFont="1" applyBorder="1">
      <alignment horizontal="left" vertical="center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36" sqref="B34:B3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42" t="str">
        <f>"2026"&amp;"年部门财务收支预算总表"</f>
        <v>2026年部门财务收支预算总表</v>
      </c>
    </row>
    <row r="3" ht="17.25" customHeight="1" spans="1:4">
      <c r="A3" s="45" t="str">
        <f>"单位名称："&amp;"昆明市五华区华山中学"</f>
        <v>单位名称：昆明市五华区华山中学</v>
      </c>
      <c r="B3" s="164"/>
      <c r="D3" s="138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2">
        <v>16607055.64</v>
      </c>
      <c r="C6" s="167" t="s">
        <v>8</v>
      </c>
      <c r="D6" s="82"/>
    </row>
    <row r="7" ht="17.25" customHeight="1" spans="1:4">
      <c r="A7" s="167" t="s">
        <v>9</v>
      </c>
      <c r="B7" s="82"/>
      <c r="C7" s="167" t="s">
        <v>10</v>
      </c>
      <c r="D7" s="82"/>
    </row>
    <row r="8" ht="17.25" customHeight="1" spans="1:4">
      <c r="A8" s="167" t="s">
        <v>11</v>
      </c>
      <c r="B8" s="82"/>
      <c r="C8" s="198" t="s">
        <v>12</v>
      </c>
      <c r="D8" s="82"/>
    </row>
    <row r="9" ht="17.25" customHeight="1" spans="1:4">
      <c r="A9" s="167" t="s">
        <v>13</v>
      </c>
      <c r="B9" s="82"/>
      <c r="C9" s="198" t="s">
        <v>14</v>
      </c>
      <c r="D9" s="82"/>
    </row>
    <row r="10" ht="17.25" customHeight="1" spans="1:4">
      <c r="A10" s="167" t="s">
        <v>15</v>
      </c>
      <c r="B10" s="82">
        <v>450000</v>
      </c>
      <c r="C10" s="198" t="s">
        <v>16</v>
      </c>
      <c r="D10" s="82">
        <v>15063055.64</v>
      </c>
    </row>
    <row r="11" ht="17.25" customHeight="1" spans="1:4">
      <c r="A11" s="167" t="s">
        <v>17</v>
      </c>
      <c r="B11" s="82"/>
      <c r="C11" s="198" t="s">
        <v>18</v>
      </c>
      <c r="D11" s="82"/>
    </row>
    <row r="12" ht="17.25" customHeight="1" spans="1:4">
      <c r="A12" s="167" t="s">
        <v>19</v>
      </c>
      <c r="B12" s="82"/>
      <c r="C12" s="34" t="s">
        <v>20</v>
      </c>
      <c r="D12" s="82"/>
    </row>
    <row r="13" ht="17.25" customHeight="1" spans="1:4">
      <c r="A13" s="167" t="s">
        <v>21</v>
      </c>
      <c r="B13" s="82"/>
      <c r="C13" s="34" t="s">
        <v>22</v>
      </c>
      <c r="D13" s="82">
        <v>660000</v>
      </c>
    </row>
    <row r="14" ht="17.25" customHeight="1" spans="1:4">
      <c r="A14" s="167" t="s">
        <v>23</v>
      </c>
      <c r="B14" s="82"/>
      <c r="C14" s="34" t="s">
        <v>24</v>
      </c>
      <c r="D14" s="82">
        <v>620000</v>
      </c>
    </row>
    <row r="15" ht="17.25" customHeight="1" spans="1:4">
      <c r="A15" s="167" t="s">
        <v>25</v>
      </c>
      <c r="B15" s="82">
        <v>450000</v>
      </c>
      <c r="C15" s="34" t="s">
        <v>26</v>
      </c>
      <c r="D15" s="82"/>
    </row>
    <row r="16" ht="17.25" customHeight="1" spans="1:4">
      <c r="A16" s="151"/>
      <c r="B16" s="82"/>
      <c r="C16" s="34" t="s">
        <v>27</v>
      </c>
      <c r="D16" s="82"/>
    </row>
    <row r="17" ht="17.25" customHeight="1" spans="1:4">
      <c r="A17" s="168"/>
      <c r="B17" s="82"/>
      <c r="C17" s="34" t="s">
        <v>28</v>
      </c>
      <c r="D17" s="82"/>
    </row>
    <row r="18" ht="17.25" customHeight="1" spans="1:4">
      <c r="A18" s="168"/>
      <c r="B18" s="82"/>
      <c r="C18" s="34" t="s">
        <v>29</v>
      </c>
      <c r="D18" s="82"/>
    </row>
    <row r="19" ht="17.25" customHeight="1" spans="1:4">
      <c r="A19" s="168"/>
      <c r="B19" s="82"/>
      <c r="C19" s="34" t="s">
        <v>30</v>
      </c>
      <c r="D19" s="82"/>
    </row>
    <row r="20" ht="17.25" customHeight="1" spans="1:4">
      <c r="A20" s="168"/>
      <c r="B20" s="82"/>
      <c r="C20" s="34" t="s">
        <v>31</v>
      </c>
      <c r="D20" s="82"/>
    </row>
    <row r="21" ht="17.25" customHeight="1" spans="1:4">
      <c r="A21" s="168"/>
      <c r="B21" s="82"/>
      <c r="C21" s="34" t="s">
        <v>32</v>
      </c>
      <c r="D21" s="82"/>
    </row>
    <row r="22" ht="17.25" customHeight="1" spans="1:4">
      <c r="A22" s="168"/>
      <c r="B22" s="82"/>
      <c r="C22" s="34" t="s">
        <v>33</v>
      </c>
      <c r="D22" s="82"/>
    </row>
    <row r="23" ht="17.25" customHeight="1" spans="1:4">
      <c r="A23" s="168"/>
      <c r="B23" s="82"/>
      <c r="C23" s="34" t="s">
        <v>34</v>
      </c>
      <c r="D23" s="82"/>
    </row>
    <row r="24" ht="17.25" customHeight="1" spans="1:4">
      <c r="A24" s="168"/>
      <c r="B24" s="82"/>
      <c r="C24" s="34" t="s">
        <v>35</v>
      </c>
      <c r="D24" s="82">
        <v>714000</v>
      </c>
    </row>
    <row r="25" ht="17.25" customHeight="1" spans="1:4">
      <c r="A25" s="168"/>
      <c r="B25" s="82"/>
      <c r="C25" s="34" t="s">
        <v>36</v>
      </c>
      <c r="D25" s="82"/>
    </row>
    <row r="26" ht="17.25" customHeight="1" spans="1:4">
      <c r="A26" s="168"/>
      <c r="B26" s="82"/>
      <c r="C26" s="151" t="s">
        <v>37</v>
      </c>
      <c r="D26" s="82"/>
    </row>
    <row r="27" ht="17.25" customHeight="1" spans="1:4">
      <c r="A27" s="168"/>
      <c r="B27" s="82"/>
      <c r="C27" s="34" t="s">
        <v>38</v>
      </c>
      <c r="D27" s="82"/>
    </row>
    <row r="28" ht="16.5" customHeight="1" spans="1:4">
      <c r="A28" s="168"/>
      <c r="B28" s="82"/>
      <c r="C28" s="34" t="s">
        <v>39</v>
      </c>
      <c r="D28" s="82"/>
    </row>
    <row r="29" ht="16.5" customHeight="1" spans="1:4">
      <c r="A29" s="168"/>
      <c r="B29" s="82"/>
      <c r="C29" s="151" t="s">
        <v>40</v>
      </c>
      <c r="D29" s="82"/>
    </row>
    <row r="30" ht="17.25" customHeight="1" spans="1:4">
      <c r="A30" s="168"/>
      <c r="B30" s="82"/>
      <c r="C30" s="151" t="s">
        <v>41</v>
      </c>
      <c r="D30" s="82"/>
    </row>
    <row r="31" ht="17.25" customHeight="1" spans="1:4">
      <c r="A31" s="168"/>
      <c r="B31" s="82"/>
      <c r="C31" s="34" t="s">
        <v>42</v>
      </c>
      <c r="D31" s="82"/>
    </row>
    <row r="32" ht="16.5" customHeight="1" spans="1:4">
      <c r="A32" s="168" t="s">
        <v>43</v>
      </c>
      <c r="B32" s="82">
        <v>17057055.64</v>
      </c>
      <c r="C32" s="168" t="s">
        <v>44</v>
      </c>
      <c r="D32" s="82">
        <v>17057055.64</v>
      </c>
    </row>
    <row r="33" ht="16.5" customHeight="1" spans="1:4">
      <c r="A33" s="151" t="s">
        <v>45</v>
      </c>
      <c r="B33" s="82"/>
      <c r="C33" s="151" t="s">
        <v>46</v>
      </c>
      <c r="D33" s="82"/>
    </row>
    <row r="34" ht="16.5" customHeight="1" spans="1:4">
      <c r="A34" s="34" t="s">
        <v>47</v>
      </c>
      <c r="B34" s="82"/>
      <c r="C34" s="34" t="s">
        <v>47</v>
      </c>
      <c r="D34" s="82"/>
    </row>
    <row r="35" ht="16.5" customHeight="1" spans="1:4">
      <c r="A35" s="34" t="s">
        <v>48</v>
      </c>
      <c r="B35" s="82"/>
      <c r="C35" s="34" t="s">
        <v>49</v>
      </c>
      <c r="D35" s="82"/>
    </row>
    <row r="36" ht="16.5" customHeight="1" spans="1:4">
      <c r="A36" s="169" t="s">
        <v>50</v>
      </c>
      <c r="B36" s="82">
        <v>17057055.64</v>
      </c>
      <c r="C36" s="169" t="s">
        <v>51</v>
      </c>
      <c r="D36" s="82">
        <v>17057055.64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5" sqref="A15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1" t="s">
        <v>315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316</v>
      </c>
      <c r="C2" s="124"/>
      <c r="D2" s="125"/>
      <c r="E2" s="125"/>
      <c r="F2" s="125"/>
    </row>
    <row r="3" ht="13.5" customHeight="1" spans="1:6">
      <c r="A3" s="12" t="str">
        <f>"单位名称："&amp;"昆明市五华区华山中学"</f>
        <v>单位名称：昆明市五华区华山中学</v>
      </c>
      <c r="B3" s="12" t="s">
        <v>317</v>
      </c>
      <c r="C3" s="120"/>
      <c r="D3" s="122"/>
      <c r="E3" s="122"/>
      <c r="F3" s="111" t="s">
        <v>1</v>
      </c>
    </row>
    <row r="4" ht="19.5" customHeight="1" spans="1:6">
      <c r="A4" s="126" t="s">
        <v>172</v>
      </c>
      <c r="B4" s="127" t="s">
        <v>72</v>
      </c>
      <c r="C4" s="126" t="s">
        <v>73</v>
      </c>
      <c r="D4" s="19" t="s">
        <v>318</v>
      </c>
      <c r="E4" s="20"/>
      <c r="F4" s="21"/>
    </row>
    <row r="5" ht="18.75" customHeight="1" spans="1:6">
      <c r="A5" s="128"/>
      <c r="B5" s="129"/>
      <c r="C5" s="128"/>
      <c r="D5" s="130" t="s">
        <v>55</v>
      </c>
      <c r="E5" s="19" t="s">
        <v>75</v>
      </c>
      <c r="F5" s="130" t="s">
        <v>76</v>
      </c>
    </row>
    <row r="6" ht="18.75" customHeight="1" spans="1:6">
      <c r="A6" s="68">
        <v>1</v>
      </c>
      <c r="B6" s="131" t="s">
        <v>83</v>
      </c>
      <c r="C6" s="68">
        <v>3</v>
      </c>
      <c r="D6" s="132">
        <v>4</v>
      </c>
      <c r="E6" s="132">
        <v>5</v>
      </c>
      <c r="F6" s="132">
        <v>6</v>
      </c>
    </row>
    <row r="7" ht="21" customHeight="1" spans="1:6">
      <c r="A7" s="31"/>
      <c r="B7" s="31"/>
      <c r="C7" s="31"/>
      <c r="D7" s="82"/>
      <c r="E7" s="82"/>
      <c r="F7" s="82"/>
    </row>
    <row r="8" ht="21" customHeight="1" spans="1:6">
      <c r="A8" s="31"/>
      <c r="B8" s="31"/>
      <c r="C8" s="31"/>
      <c r="D8" s="82"/>
      <c r="E8" s="82"/>
      <c r="F8" s="82"/>
    </row>
    <row r="9" ht="18.75" customHeight="1" spans="1:6">
      <c r="A9" s="133" t="s">
        <v>161</v>
      </c>
      <c r="B9" s="133" t="s">
        <v>161</v>
      </c>
      <c r="C9" s="134" t="s">
        <v>161</v>
      </c>
      <c r="D9" s="82"/>
      <c r="E9" s="82"/>
      <c r="F9" s="82"/>
    </row>
    <row r="10" customHeight="1" spans="1:6">
      <c r="A10" t="s">
        <v>319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4" sqref="B14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3"/>
      <c r="C1" s="83"/>
      <c r="R1" s="10"/>
      <c r="S1" s="10" t="s">
        <v>320</v>
      </c>
    </row>
    <row r="2" ht="41.25" customHeight="1" spans="1:19">
      <c r="A2" s="72" t="str">
        <f>"2026"&amp;"年部门政府采购预算表"</f>
        <v>2026年部门政府采购预算表</v>
      </c>
      <c r="B2" s="66"/>
      <c r="C2" s="66"/>
      <c r="D2" s="11"/>
      <c r="E2" s="11"/>
      <c r="F2" s="11"/>
      <c r="G2" s="11"/>
      <c r="H2" s="11"/>
      <c r="I2" s="11"/>
      <c r="J2" s="11"/>
      <c r="K2" s="11"/>
      <c r="L2" s="11"/>
      <c r="M2" s="66"/>
      <c r="N2" s="11"/>
      <c r="O2" s="11"/>
      <c r="P2" s="66"/>
      <c r="Q2" s="11"/>
      <c r="R2" s="66"/>
      <c r="S2" s="66"/>
    </row>
    <row r="3" ht="18.75" customHeight="1" spans="1:19">
      <c r="A3" s="110" t="str">
        <f>"单位名称："&amp;"昆明市五华区华山中学"</f>
        <v>单位名称：昆明市五华区华山中学</v>
      </c>
      <c r="B3" s="88"/>
      <c r="C3" s="88"/>
      <c r="D3" s="14"/>
      <c r="E3" s="14"/>
      <c r="F3" s="14"/>
      <c r="G3" s="14"/>
      <c r="H3" s="14"/>
      <c r="I3" s="14"/>
      <c r="J3" s="14"/>
      <c r="K3" s="14"/>
      <c r="L3" s="14"/>
      <c r="R3" s="15"/>
      <c r="S3" s="111" t="s">
        <v>1</v>
      </c>
    </row>
    <row r="4" ht="15.75" customHeight="1" spans="1:19">
      <c r="A4" s="17" t="s">
        <v>171</v>
      </c>
      <c r="B4" s="90" t="s">
        <v>172</v>
      </c>
      <c r="C4" s="90" t="s">
        <v>321</v>
      </c>
      <c r="D4" s="91" t="s">
        <v>322</v>
      </c>
      <c r="E4" s="91" t="s">
        <v>323</v>
      </c>
      <c r="F4" s="91" t="s">
        <v>324</v>
      </c>
      <c r="G4" s="91" t="s">
        <v>325</v>
      </c>
      <c r="H4" s="91" t="s">
        <v>326</v>
      </c>
      <c r="I4" s="92" t="s">
        <v>179</v>
      </c>
      <c r="J4" s="92"/>
      <c r="K4" s="92"/>
      <c r="L4" s="92"/>
      <c r="M4" s="93"/>
      <c r="N4" s="92"/>
      <c r="O4" s="92"/>
      <c r="P4" s="77"/>
      <c r="Q4" s="92"/>
      <c r="R4" s="93"/>
      <c r="S4" s="78"/>
    </row>
    <row r="5" ht="17.25" customHeight="1" spans="1:19">
      <c r="A5" s="23"/>
      <c r="B5" s="94"/>
      <c r="C5" s="94"/>
      <c r="D5" s="95"/>
      <c r="E5" s="95"/>
      <c r="F5" s="95"/>
      <c r="G5" s="95"/>
      <c r="H5" s="95"/>
      <c r="I5" s="95" t="s">
        <v>55</v>
      </c>
      <c r="J5" s="95" t="s">
        <v>58</v>
      </c>
      <c r="K5" s="95" t="s">
        <v>327</v>
      </c>
      <c r="L5" s="95" t="s">
        <v>328</v>
      </c>
      <c r="M5" s="96" t="s">
        <v>329</v>
      </c>
      <c r="N5" s="97" t="s">
        <v>330</v>
      </c>
      <c r="O5" s="97"/>
      <c r="P5" s="98"/>
      <c r="Q5" s="97"/>
      <c r="R5" s="99"/>
      <c r="S5" s="100"/>
    </row>
    <row r="6" ht="54" customHeight="1" spans="1:19">
      <c r="A6" s="26"/>
      <c r="B6" s="100"/>
      <c r="C6" s="100"/>
      <c r="D6" s="101"/>
      <c r="E6" s="101"/>
      <c r="F6" s="101"/>
      <c r="G6" s="101"/>
      <c r="H6" s="101"/>
      <c r="I6" s="101"/>
      <c r="J6" s="101" t="s">
        <v>57</v>
      </c>
      <c r="K6" s="101"/>
      <c r="L6" s="101"/>
      <c r="M6" s="102"/>
      <c r="N6" s="101" t="s">
        <v>57</v>
      </c>
      <c r="O6" s="101" t="s">
        <v>64</v>
      </c>
      <c r="P6" s="100" t="s">
        <v>65</v>
      </c>
      <c r="Q6" s="101" t="s">
        <v>66</v>
      </c>
      <c r="R6" s="102" t="s">
        <v>67</v>
      </c>
      <c r="S6" s="100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3"/>
      <c r="B8" s="104"/>
      <c r="C8" s="104"/>
      <c r="D8" s="105"/>
      <c r="E8" s="105"/>
      <c r="F8" s="105"/>
      <c r="G8" s="114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ht="21" customHeight="1" spans="1:19">
      <c r="A9" s="106" t="s">
        <v>161</v>
      </c>
      <c r="B9" s="107"/>
      <c r="C9" s="107"/>
      <c r="D9" s="108"/>
      <c r="E9" s="108"/>
      <c r="F9" s="108"/>
      <c r="G9" s="115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1" customHeight="1" spans="1:19">
      <c r="A10" s="116" t="s">
        <v>331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customHeight="1" spans="1:19">
      <c r="A11" t="s">
        <v>332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D14" sqref="D14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6"/>
      <c r="B1" s="83"/>
      <c r="C1" s="83"/>
      <c r="D1" s="83"/>
      <c r="E1" s="83"/>
      <c r="F1" s="83"/>
      <c r="G1" s="83"/>
      <c r="H1" s="76"/>
      <c r="I1" s="76"/>
      <c r="J1" s="76"/>
      <c r="K1" s="76"/>
      <c r="L1" s="76"/>
      <c r="M1" s="76"/>
      <c r="N1" s="84"/>
      <c r="O1" s="76"/>
      <c r="P1" s="76"/>
      <c r="Q1" s="83"/>
      <c r="R1" s="76"/>
      <c r="S1" s="85"/>
      <c r="T1" s="85" t="s">
        <v>333</v>
      </c>
    </row>
    <row r="2" ht="41.25" customHeight="1" spans="1:20">
      <c r="A2" s="72" t="str">
        <f>"2026"&amp;"年部门政府购买服务预算表"</f>
        <v>2026年部门政府购买服务预算表</v>
      </c>
      <c r="B2" s="66"/>
      <c r="C2" s="66"/>
      <c r="D2" s="66"/>
      <c r="E2" s="66"/>
      <c r="F2" s="66"/>
      <c r="G2" s="66"/>
      <c r="H2" s="86"/>
      <c r="I2" s="86"/>
      <c r="J2" s="86"/>
      <c r="K2" s="86"/>
      <c r="L2" s="86"/>
      <c r="M2" s="86"/>
      <c r="N2" s="87"/>
      <c r="O2" s="86"/>
      <c r="P2" s="86"/>
      <c r="Q2" s="66"/>
      <c r="R2" s="86"/>
      <c r="S2" s="87"/>
      <c r="T2" s="66"/>
    </row>
    <row r="3" ht="22.5" customHeight="1" spans="1:20">
      <c r="A3" s="73" t="str">
        <f>"单位名称："&amp;"昆明市五华区华山中学"</f>
        <v>单位名称：昆明市五华区华山中学</v>
      </c>
      <c r="B3" s="88"/>
      <c r="C3" s="88"/>
      <c r="D3" s="88"/>
      <c r="E3" s="88"/>
      <c r="F3" s="88"/>
      <c r="G3" s="88"/>
      <c r="H3" s="74"/>
      <c r="I3" s="74"/>
      <c r="J3" s="74"/>
      <c r="K3" s="74"/>
      <c r="L3" s="74"/>
      <c r="M3" s="74"/>
      <c r="N3" s="84"/>
      <c r="O3" s="76"/>
      <c r="P3" s="76"/>
      <c r="Q3" s="83"/>
      <c r="R3" s="76"/>
      <c r="S3" s="89"/>
      <c r="T3" s="85" t="s">
        <v>1</v>
      </c>
    </row>
    <row r="4" ht="24" customHeight="1" spans="1:20">
      <c r="A4" s="17" t="s">
        <v>171</v>
      </c>
      <c r="B4" s="90" t="s">
        <v>172</v>
      </c>
      <c r="C4" s="90" t="s">
        <v>321</v>
      </c>
      <c r="D4" s="90" t="s">
        <v>334</v>
      </c>
      <c r="E4" s="90" t="s">
        <v>335</v>
      </c>
      <c r="F4" s="90" t="s">
        <v>336</v>
      </c>
      <c r="G4" s="90" t="s">
        <v>337</v>
      </c>
      <c r="H4" s="91" t="s">
        <v>338</v>
      </c>
      <c r="I4" s="91" t="s">
        <v>339</v>
      </c>
      <c r="J4" s="92" t="s">
        <v>179</v>
      </c>
      <c r="K4" s="92"/>
      <c r="L4" s="92"/>
      <c r="M4" s="92"/>
      <c r="N4" s="93"/>
      <c r="O4" s="92"/>
      <c r="P4" s="92"/>
      <c r="Q4" s="77"/>
      <c r="R4" s="92"/>
      <c r="S4" s="93"/>
      <c r="T4" s="78"/>
    </row>
    <row r="5" ht="24" customHeight="1" spans="1:20">
      <c r="A5" s="23"/>
      <c r="B5" s="94"/>
      <c r="C5" s="94"/>
      <c r="D5" s="94"/>
      <c r="E5" s="94"/>
      <c r="F5" s="94"/>
      <c r="G5" s="94"/>
      <c r="H5" s="95"/>
      <c r="I5" s="95"/>
      <c r="J5" s="95" t="s">
        <v>55</v>
      </c>
      <c r="K5" s="95" t="s">
        <v>58</v>
      </c>
      <c r="L5" s="95" t="s">
        <v>327</v>
      </c>
      <c r="M5" s="95" t="s">
        <v>328</v>
      </c>
      <c r="N5" s="96" t="s">
        <v>329</v>
      </c>
      <c r="O5" s="97" t="s">
        <v>330</v>
      </c>
      <c r="P5" s="97"/>
      <c r="Q5" s="98"/>
      <c r="R5" s="97"/>
      <c r="S5" s="99"/>
      <c r="T5" s="100"/>
    </row>
    <row r="6" ht="54" customHeight="1" spans="1:20">
      <c r="A6" s="26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57</v>
      </c>
      <c r="L6" s="101"/>
      <c r="M6" s="101"/>
      <c r="N6" s="102"/>
      <c r="O6" s="101" t="s">
        <v>57</v>
      </c>
      <c r="P6" s="101" t="s">
        <v>64</v>
      </c>
      <c r="Q6" s="100" t="s">
        <v>65</v>
      </c>
      <c r="R6" s="101" t="s">
        <v>66</v>
      </c>
      <c r="S6" s="102" t="s">
        <v>67</v>
      </c>
      <c r="T6" s="100" t="s">
        <v>68</v>
      </c>
    </row>
    <row r="7" ht="17.25" customHeight="1" spans="1:20">
      <c r="A7" s="27">
        <v>1</v>
      </c>
      <c r="B7" s="100">
        <v>2</v>
      </c>
      <c r="C7" s="27">
        <v>3</v>
      </c>
      <c r="D7" s="27">
        <v>4</v>
      </c>
      <c r="E7" s="100">
        <v>5</v>
      </c>
      <c r="F7" s="27">
        <v>6</v>
      </c>
      <c r="G7" s="27">
        <v>7</v>
      </c>
      <c r="H7" s="100">
        <v>8</v>
      </c>
      <c r="I7" s="27">
        <v>9</v>
      </c>
      <c r="J7" s="27">
        <v>10</v>
      </c>
      <c r="K7" s="100">
        <v>11</v>
      </c>
      <c r="L7" s="27">
        <v>12</v>
      </c>
      <c r="M7" s="27">
        <v>13</v>
      </c>
      <c r="N7" s="100">
        <v>14</v>
      </c>
      <c r="O7" s="27">
        <v>15</v>
      </c>
      <c r="P7" s="27">
        <v>16</v>
      </c>
      <c r="Q7" s="100">
        <v>17</v>
      </c>
      <c r="R7" s="27">
        <v>18</v>
      </c>
      <c r="S7" s="27">
        <v>19</v>
      </c>
      <c r="T7" s="27">
        <v>20</v>
      </c>
    </row>
    <row r="8" ht="21" customHeight="1" spans="1:20">
      <c r="A8" s="103"/>
      <c r="B8" s="104"/>
      <c r="C8" s="104"/>
      <c r="D8" s="104"/>
      <c r="E8" s="104"/>
      <c r="F8" s="104"/>
      <c r="G8" s="104"/>
      <c r="H8" s="105"/>
      <c r="I8" s="105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1" customHeight="1" spans="1:20">
      <c r="A9" s="106" t="s">
        <v>161</v>
      </c>
      <c r="B9" s="107"/>
      <c r="C9" s="107"/>
      <c r="D9" s="107"/>
      <c r="E9" s="107"/>
      <c r="F9" s="107"/>
      <c r="G9" s="107"/>
      <c r="H9" s="108"/>
      <c r="I9" s="109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customHeight="1" spans="1:20">
      <c r="A10" t="s">
        <v>340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3" sqref="A3:I3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1"/>
      <c r="W1" s="10"/>
      <c r="X1" s="10" t="s">
        <v>341</v>
      </c>
    </row>
    <row r="2" ht="41.25" customHeight="1" spans="1:24">
      <c r="A2" s="72" t="str">
        <f>"2026"&amp;"年市对下转移支付预算表"</f>
        <v>2026年市对下转移支付预算表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66"/>
    </row>
    <row r="3" ht="18" customHeight="1" spans="1:24">
      <c r="A3" s="73" t="str">
        <f>"单位名称："&amp;"昆明市五华区华山中学"</f>
        <v>单位名称：昆明市五华区华山中学</v>
      </c>
      <c r="B3" s="74"/>
      <c r="C3" s="74"/>
      <c r="D3" s="75"/>
      <c r="E3" s="76"/>
      <c r="F3" s="76"/>
      <c r="G3" s="76"/>
      <c r="H3" s="76"/>
      <c r="I3" s="76"/>
      <c r="W3" s="15"/>
      <c r="X3" s="15" t="s">
        <v>1</v>
      </c>
    </row>
    <row r="4" ht="19.5" customHeight="1" spans="1:24">
      <c r="A4" s="18" t="s">
        <v>342</v>
      </c>
      <c r="B4" s="19" t="s">
        <v>179</v>
      </c>
      <c r="C4" s="20"/>
      <c r="D4" s="20"/>
      <c r="E4" s="19" t="s">
        <v>343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77"/>
      <c r="X4" s="78"/>
    </row>
    <row r="5" ht="40.5" customHeight="1" spans="1:24">
      <c r="A5" s="27"/>
      <c r="B5" s="24" t="s">
        <v>55</v>
      </c>
      <c r="C5" s="17" t="s">
        <v>58</v>
      </c>
      <c r="D5" s="79" t="s">
        <v>327</v>
      </c>
      <c r="E5" s="50" t="s">
        <v>344</v>
      </c>
      <c r="F5" s="50" t="s">
        <v>345</v>
      </c>
      <c r="G5" s="50" t="s">
        <v>346</v>
      </c>
      <c r="H5" s="50" t="s">
        <v>347</v>
      </c>
      <c r="I5" s="50" t="s">
        <v>348</v>
      </c>
      <c r="J5" s="50" t="s">
        <v>349</v>
      </c>
      <c r="K5" s="50" t="s">
        <v>350</v>
      </c>
      <c r="L5" s="50" t="s">
        <v>351</v>
      </c>
      <c r="M5" s="50" t="s">
        <v>352</v>
      </c>
      <c r="N5" s="50" t="s">
        <v>353</v>
      </c>
      <c r="O5" s="50" t="s">
        <v>354</v>
      </c>
      <c r="P5" s="50" t="s">
        <v>355</v>
      </c>
      <c r="Q5" s="50" t="s">
        <v>356</v>
      </c>
      <c r="R5" s="50" t="s">
        <v>357</v>
      </c>
      <c r="S5" s="50" t="s">
        <v>358</v>
      </c>
      <c r="T5" s="50" t="s">
        <v>359</v>
      </c>
      <c r="U5" s="50" t="s">
        <v>360</v>
      </c>
      <c r="V5" s="50" t="s">
        <v>361</v>
      </c>
      <c r="W5" s="50" t="s">
        <v>362</v>
      </c>
      <c r="X5" s="80" t="s">
        <v>363</v>
      </c>
    </row>
    <row r="6" ht="19.5" customHeight="1" spans="1:24">
      <c r="A6" s="28">
        <v>1</v>
      </c>
      <c r="B6" s="28">
        <v>2</v>
      </c>
      <c r="C6" s="28">
        <v>3</v>
      </c>
      <c r="D6" s="81">
        <v>4</v>
      </c>
      <c r="E6" s="29">
        <v>5</v>
      </c>
      <c r="F6" s="28">
        <v>6</v>
      </c>
      <c r="G6" s="28">
        <v>7</v>
      </c>
      <c r="H6" s="81">
        <v>8</v>
      </c>
      <c r="I6" s="28">
        <v>9</v>
      </c>
      <c r="J6" s="28">
        <v>10</v>
      </c>
      <c r="K6" s="28">
        <v>11</v>
      </c>
      <c r="L6" s="81">
        <v>12</v>
      </c>
      <c r="M6" s="28">
        <v>13</v>
      </c>
      <c r="N6" s="28">
        <v>14</v>
      </c>
      <c r="O6" s="28">
        <v>15</v>
      </c>
      <c r="P6" s="81">
        <v>16</v>
      </c>
      <c r="Q6" s="28">
        <v>17</v>
      </c>
      <c r="R6" s="28">
        <v>18</v>
      </c>
      <c r="S6" s="28">
        <v>19</v>
      </c>
      <c r="T6" s="81">
        <v>20</v>
      </c>
      <c r="U6" s="81">
        <v>21</v>
      </c>
      <c r="V6" s="81">
        <v>22</v>
      </c>
      <c r="W6" s="29">
        <v>23</v>
      </c>
      <c r="X6" s="29">
        <v>24</v>
      </c>
    </row>
    <row r="7" ht="19.5" customHeight="1" spans="1:24">
      <c r="A7" s="30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</row>
    <row r="8" ht="19.5" customHeight="1" spans="1:24">
      <c r="A8" s="69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</row>
    <row r="9" customHeight="1" spans="1:24">
      <c r="A9" t="s">
        <v>364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0" sqref="A20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0" t="s">
        <v>365</v>
      </c>
    </row>
    <row r="2" ht="41.25" customHeight="1" spans="1:10">
      <c r="A2" s="65" t="str">
        <f>"2026"&amp;"市年对下转移支付绩效目标表"</f>
        <v>2026市年对下转移支付绩效目标表</v>
      </c>
      <c r="B2" s="11"/>
      <c r="C2" s="11"/>
      <c r="D2" s="11"/>
      <c r="E2" s="11"/>
      <c r="F2" s="66"/>
      <c r="G2" s="11"/>
      <c r="H2" s="66"/>
      <c r="I2" s="66"/>
      <c r="J2" s="11"/>
    </row>
    <row r="3" ht="17.25" customHeight="1" spans="1:10">
      <c r="A3" s="12" t="str">
        <f>"单位名称："&amp;"昆明市五华区华山中学"</f>
        <v>单位名称：昆明市五华区华山中学</v>
      </c>
    </row>
    <row r="4" ht="44.25" customHeight="1" spans="1:10">
      <c r="A4" s="67" t="s">
        <v>342</v>
      </c>
      <c r="B4" s="67" t="s">
        <v>251</v>
      </c>
      <c r="C4" s="67" t="s">
        <v>252</v>
      </c>
      <c r="D4" s="67" t="s">
        <v>253</v>
      </c>
      <c r="E4" s="67" t="s">
        <v>254</v>
      </c>
      <c r="F4" s="68" t="s">
        <v>255</v>
      </c>
      <c r="G4" s="67" t="s">
        <v>256</v>
      </c>
      <c r="H4" s="68" t="s">
        <v>257</v>
      </c>
      <c r="I4" s="68" t="s">
        <v>258</v>
      </c>
      <c r="J4" s="67" t="s">
        <v>259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30"/>
      <c r="B6" s="69"/>
      <c r="C6" s="69"/>
      <c r="D6" s="69"/>
      <c r="E6" s="56"/>
      <c r="F6" s="70"/>
      <c r="G6" s="56"/>
      <c r="H6" s="70"/>
      <c r="I6" s="70"/>
      <c r="J6" s="56"/>
    </row>
    <row r="7" ht="42" customHeight="1" spans="1:10">
      <c r="A7" s="30"/>
      <c r="B7" s="31"/>
      <c r="C7" s="31"/>
      <c r="D7" s="31"/>
      <c r="E7" s="30"/>
      <c r="F7" s="31"/>
      <c r="G7" s="30"/>
      <c r="H7" s="31"/>
      <c r="I7" s="31"/>
      <c r="J7" s="30"/>
    </row>
    <row r="8" customHeight="1" spans="1:10">
      <c r="A8" t="s">
        <v>366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4" sqref="B14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39" t="s">
        <v>367</v>
      </c>
      <c r="B1" s="40"/>
      <c r="C1" s="40"/>
      <c r="D1" s="41"/>
      <c r="E1" s="41"/>
      <c r="F1" s="41"/>
      <c r="G1" s="40"/>
      <c r="H1" s="40"/>
      <c r="I1" s="41"/>
    </row>
    <row r="2" ht="41.25" customHeight="1" spans="1:9">
      <c r="A2" s="42" t="str">
        <f>"2026"&amp;"年新增资产配置预算表"</f>
        <v>2026年新增资产配置预算表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5" t="str">
        <f>"单位名称："&amp;"昆明市五华区华山中学"</f>
        <v>单位名称：昆明市五华区华山中学</v>
      </c>
      <c r="B3" s="46"/>
      <c r="C3" s="46"/>
      <c r="D3" s="47"/>
      <c r="F3" s="44"/>
      <c r="G3" s="43"/>
      <c r="H3" s="43"/>
      <c r="I3" s="48" t="s">
        <v>1</v>
      </c>
    </row>
    <row r="4" ht="28.5" customHeight="1" spans="1:9">
      <c r="A4" s="49" t="s">
        <v>171</v>
      </c>
      <c r="B4" s="50" t="s">
        <v>172</v>
      </c>
      <c r="C4" s="51" t="s">
        <v>368</v>
      </c>
      <c r="D4" s="49" t="s">
        <v>369</v>
      </c>
      <c r="E4" s="49" t="s">
        <v>370</v>
      </c>
      <c r="F4" s="49" t="s">
        <v>371</v>
      </c>
      <c r="G4" s="50" t="s">
        <v>372</v>
      </c>
      <c r="H4" s="29"/>
      <c r="I4" s="49"/>
    </row>
    <row r="5" ht="21" customHeight="1" spans="1:9">
      <c r="A5" s="51"/>
      <c r="B5" s="52"/>
      <c r="C5" s="52"/>
      <c r="D5" s="53"/>
      <c r="E5" s="52"/>
      <c r="F5" s="52"/>
      <c r="G5" s="50" t="s">
        <v>325</v>
      </c>
      <c r="H5" s="50" t="s">
        <v>373</v>
      </c>
      <c r="I5" s="50" t="s">
        <v>374</v>
      </c>
    </row>
    <row r="6" ht="17.25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57" t="s">
        <v>88</v>
      </c>
      <c r="H6" s="56" t="s">
        <v>89</v>
      </c>
      <c r="I6" s="56">
        <v>9</v>
      </c>
    </row>
    <row r="7" ht="19.5" customHeight="1" spans="1:9">
      <c r="A7" s="58"/>
      <c r="B7" s="34"/>
      <c r="C7" s="34"/>
      <c r="D7" s="30"/>
      <c r="E7" s="31"/>
      <c r="F7" s="57"/>
      <c r="G7" s="59"/>
      <c r="H7" s="60"/>
      <c r="I7" s="60"/>
    </row>
    <row r="8" ht="19.5" customHeight="1" spans="1:9">
      <c r="A8" s="61" t="s">
        <v>55</v>
      </c>
      <c r="B8" s="62"/>
      <c r="C8" s="62"/>
      <c r="D8" s="63"/>
      <c r="E8" s="64"/>
      <c r="F8" s="64"/>
      <c r="G8" s="59"/>
      <c r="H8" s="60"/>
      <c r="I8" s="60"/>
    </row>
    <row r="9" customHeight="1" spans="1:9">
      <c r="A9" t="s">
        <v>375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9"/>
      <c r="E1" s="9"/>
      <c r="F1" s="9"/>
      <c r="G1" s="9"/>
      <c r="K1" s="10" t="s">
        <v>376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"单位名称："&amp;"昆明市五华区华山中学"</f>
        <v>单位名称：昆明市五华区华山中学</v>
      </c>
      <c r="B3" s="13"/>
      <c r="C3" s="13"/>
      <c r="D3" s="13"/>
      <c r="E3" s="13"/>
      <c r="F3" s="13"/>
      <c r="G3" s="13"/>
      <c r="H3" s="14"/>
      <c r="I3" s="14"/>
      <c r="J3" s="14"/>
      <c r="K3" s="15" t="s">
        <v>1</v>
      </c>
    </row>
    <row r="4" ht="21.75" customHeight="1" spans="1:11">
      <c r="A4" s="16" t="s">
        <v>230</v>
      </c>
      <c r="B4" s="16" t="s">
        <v>174</v>
      </c>
      <c r="C4" s="16" t="s">
        <v>231</v>
      </c>
      <c r="D4" s="17" t="s">
        <v>175</v>
      </c>
      <c r="E4" s="17" t="s">
        <v>176</v>
      </c>
      <c r="F4" s="17" t="s">
        <v>232</v>
      </c>
      <c r="G4" s="17" t="s">
        <v>233</v>
      </c>
      <c r="H4" s="18" t="s">
        <v>55</v>
      </c>
      <c r="I4" s="19" t="s">
        <v>377</v>
      </c>
      <c r="J4" s="20"/>
      <c r="K4" s="21"/>
    </row>
    <row r="5" ht="21.75" customHeight="1" spans="1:11">
      <c r="A5" s="22"/>
      <c r="B5" s="22"/>
      <c r="C5" s="22"/>
      <c r="D5" s="23"/>
      <c r="E5" s="23"/>
      <c r="F5" s="23"/>
      <c r="G5" s="23"/>
      <c r="H5" s="24"/>
      <c r="I5" s="17" t="s">
        <v>58</v>
      </c>
      <c r="J5" s="17" t="s">
        <v>59</v>
      </c>
      <c r="K5" s="17" t="s">
        <v>60</v>
      </c>
    </row>
    <row r="6" ht="40.5" customHeight="1" spans="1:11">
      <c r="A6" s="25"/>
      <c r="B6" s="25"/>
      <c r="C6" s="25"/>
      <c r="D6" s="26"/>
      <c r="E6" s="26"/>
      <c r="F6" s="26"/>
      <c r="G6" s="26"/>
      <c r="H6" s="27"/>
      <c r="I6" s="26" t="s">
        <v>57</v>
      </c>
      <c r="J6" s="26"/>
      <c r="K6" s="26"/>
    </row>
    <row r="7" ht="15" customHeight="1" spans="1:11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9">
        <v>10</v>
      </c>
      <c r="K7" s="29">
        <v>11</v>
      </c>
    </row>
    <row r="8" ht="18.75" customHeight="1" spans="1:11">
      <c r="A8" s="30"/>
      <c r="B8" s="31"/>
      <c r="C8" s="30"/>
      <c r="D8" s="30"/>
      <c r="E8" s="30"/>
      <c r="F8" s="30"/>
      <c r="G8" s="30"/>
      <c r="H8" s="32"/>
      <c r="I8" s="33"/>
      <c r="J8" s="33"/>
      <c r="K8" s="32"/>
    </row>
    <row r="9" ht="18.75" customHeight="1" spans="1:11">
      <c r="A9" s="34"/>
      <c r="B9" s="31"/>
      <c r="C9" s="31"/>
      <c r="D9" s="31"/>
      <c r="E9" s="31"/>
      <c r="F9" s="31"/>
      <c r="G9" s="31"/>
      <c r="H9" s="35"/>
      <c r="I9" s="35"/>
      <c r="J9" s="35"/>
      <c r="K9" s="32"/>
    </row>
    <row r="10" ht="18.75" customHeight="1" spans="1:11">
      <c r="A10" s="36" t="s">
        <v>161</v>
      </c>
      <c r="B10" s="37"/>
      <c r="C10" s="37"/>
      <c r="D10" s="37"/>
      <c r="E10" s="37"/>
      <c r="F10" s="37"/>
      <c r="G10" s="38"/>
      <c r="H10" s="35"/>
      <c r="I10" s="35"/>
      <c r="J10" s="35"/>
      <c r="K10" s="32"/>
    </row>
    <row r="11" customHeight="1" spans="1:11">
      <c r="A11" t="s">
        <v>378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GridLines="0" showZeros="0" topLeftCell="A4" workbookViewId="0">
      <selection activeCell="C30" sqref="C30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379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"单位名称："&amp;"昆明市五华区华山中学"</f>
        <v>单位名称：昆明市五华区华山中学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231</v>
      </c>
      <c r="B4" s="5" t="s">
        <v>230</v>
      </c>
      <c r="C4" s="5" t="s">
        <v>174</v>
      </c>
      <c r="D4" s="5" t="s">
        <v>380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381</v>
      </c>
      <c r="F5" s="5" t="s">
        <v>382</v>
      </c>
      <c r="G5" s="5" t="s">
        <v>383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15" customHeight="1" spans="1:7">
      <c r="A7" s="5" t="s">
        <v>70</v>
      </c>
      <c r="B7" s="5" t="s">
        <v>236</v>
      </c>
      <c r="C7" s="5" t="s">
        <v>238</v>
      </c>
      <c r="D7" s="5" t="s">
        <v>384</v>
      </c>
      <c r="E7" s="7">
        <v>44518.4</v>
      </c>
      <c r="F7" s="7">
        <v>44518.4</v>
      </c>
      <c r="G7" s="7">
        <v>44518.4</v>
      </c>
    </row>
    <row r="8" ht="15" customHeight="1" spans="1:7">
      <c r="A8" s="5" t="s">
        <v>70</v>
      </c>
      <c r="B8" s="5" t="s">
        <v>236</v>
      </c>
      <c r="C8" s="5" t="s">
        <v>238</v>
      </c>
      <c r="D8" s="5" t="s">
        <v>384</v>
      </c>
      <c r="E8" s="7">
        <v>4933.12</v>
      </c>
      <c r="F8" s="7">
        <v>4933.12</v>
      </c>
      <c r="G8" s="7">
        <v>4933.12</v>
      </c>
    </row>
    <row r="9" ht="15" customHeight="1" spans="1:7">
      <c r="A9" s="5" t="s">
        <v>70</v>
      </c>
      <c r="B9" s="5" t="s">
        <v>236</v>
      </c>
      <c r="C9" s="5" t="s">
        <v>238</v>
      </c>
      <c r="D9" s="5" t="s">
        <v>384</v>
      </c>
      <c r="E9" s="7">
        <v>39946.24</v>
      </c>
      <c r="F9" s="7">
        <v>39946.24</v>
      </c>
      <c r="G9" s="7">
        <v>39946.24</v>
      </c>
    </row>
    <row r="10" ht="15" customHeight="1" spans="1:7">
      <c r="A10" s="5" t="s">
        <v>70</v>
      </c>
      <c r="B10" s="5" t="s">
        <v>236</v>
      </c>
      <c r="C10" s="5" t="s">
        <v>238</v>
      </c>
      <c r="D10" s="5" t="s">
        <v>384</v>
      </c>
      <c r="E10" s="7">
        <v>49932.8</v>
      </c>
      <c r="F10" s="7">
        <v>49932.8</v>
      </c>
      <c r="G10" s="7">
        <v>49932.8</v>
      </c>
    </row>
    <row r="11" ht="15" customHeight="1" spans="1:7">
      <c r="A11" s="5" t="s">
        <v>70</v>
      </c>
      <c r="B11" s="5" t="s">
        <v>245</v>
      </c>
      <c r="C11" s="5" t="s">
        <v>247</v>
      </c>
      <c r="D11" s="5" t="s">
        <v>384</v>
      </c>
      <c r="E11" s="7">
        <v>450000</v>
      </c>
      <c r="F11" s="7">
        <v>450000</v>
      </c>
      <c r="G11" s="7">
        <v>450000</v>
      </c>
    </row>
    <row r="12" ht="22.5" customHeight="1" spans="1:7">
      <c r="A12" s="8" t="s">
        <v>55</v>
      </c>
      <c r="B12" s="8"/>
      <c r="C12" s="8"/>
      <c r="D12" s="8"/>
      <c r="E12" s="7">
        <f>SUM(E7:E11)</f>
        <v>589330.56</v>
      </c>
      <c r="F12" s="7">
        <f>SUM(F7:F11)</f>
        <v>589330.56</v>
      </c>
      <c r="G12" s="7">
        <f>SUM(G7:G11)</f>
        <v>589330.56</v>
      </c>
    </row>
  </sheetData>
  <mergeCells count="16">
    <mergeCell ref="A2:G2"/>
    <mergeCell ref="A3:B3"/>
    <mergeCell ref="E4:G4"/>
    <mergeCell ref="A12:D12"/>
    <mergeCell ref="A4:A5"/>
    <mergeCell ref="A7:A8"/>
    <mergeCell ref="A9:A10"/>
    <mergeCell ref="B4:B5"/>
    <mergeCell ref="B7:B8"/>
    <mergeCell ref="B9:B10"/>
    <mergeCell ref="C4:C5"/>
    <mergeCell ref="C7:C8"/>
    <mergeCell ref="C9:C10"/>
    <mergeCell ref="D4:D5"/>
    <mergeCell ref="D7:D8"/>
    <mergeCell ref="D9:D10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9" sqref="E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8" t="s">
        <v>52</v>
      </c>
    </row>
    <row r="2" ht="41.25" customHeight="1" spans="1:19">
      <c r="A2" s="42" t="str">
        <f>"2026"&amp;"年部门收入预算表"</f>
        <v>2026年部门收入预算表</v>
      </c>
    </row>
    <row r="3" ht="17.25" customHeight="1" spans="1:19">
      <c r="A3" s="45" t="str">
        <f>"单位名称："&amp;"昆明市五华区华山中学"</f>
        <v>单位名称：昆明市五华区华山中学</v>
      </c>
      <c r="S3" s="47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3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09"/>
      <c r="C6" s="115"/>
      <c r="D6" s="115"/>
      <c r="E6" s="115"/>
      <c r="F6" s="115"/>
      <c r="G6" s="115"/>
      <c r="H6" s="115"/>
      <c r="I6" s="70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5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0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1" t="s">
        <v>69</v>
      </c>
      <c r="B8" s="31" t="s">
        <v>70</v>
      </c>
      <c r="C8" s="82">
        <v>17057055.64</v>
      </c>
      <c r="D8" s="82">
        <v>17057055.64</v>
      </c>
      <c r="E8" s="82">
        <v>16607055.64</v>
      </c>
      <c r="F8" s="82"/>
      <c r="G8" s="82"/>
      <c r="H8" s="82"/>
      <c r="I8" s="82">
        <v>450000</v>
      </c>
      <c r="J8" s="82"/>
      <c r="K8" s="82"/>
      <c r="L8" s="82"/>
      <c r="M8" s="82"/>
      <c r="N8" s="82">
        <v>450000</v>
      </c>
      <c r="O8" s="82"/>
      <c r="P8" s="82"/>
      <c r="Q8" s="82"/>
      <c r="R8" s="82"/>
      <c r="S8" s="82"/>
    </row>
    <row r="9" ht="18" customHeight="1" spans="1:19">
      <c r="A9" s="51" t="s">
        <v>55</v>
      </c>
      <c r="B9" s="197"/>
      <c r="C9" s="82">
        <v>17057055.64</v>
      </c>
      <c r="D9" s="82">
        <v>17057055.64</v>
      </c>
      <c r="E9" s="82">
        <v>16607055.64</v>
      </c>
      <c r="F9" s="82"/>
      <c r="G9" s="82"/>
      <c r="H9" s="82"/>
      <c r="I9" s="82">
        <v>450000</v>
      </c>
      <c r="J9" s="82"/>
      <c r="K9" s="82"/>
      <c r="L9" s="82"/>
      <c r="M9" s="82"/>
      <c r="N9" s="82">
        <v>450000</v>
      </c>
      <c r="O9" s="82"/>
      <c r="P9" s="82"/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0"/>
  <sheetViews>
    <sheetView showGridLines="0" showZeros="0" topLeftCell="A4" workbookViewId="0">
      <selection activeCell="D19" sqref="D19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7" t="s">
        <v>71</v>
      </c>
    </row>
    <row r="2" ht="41.25" customHeight="1" spans="1:15">
      <c r="A2" s="42" t="str">
        <f>"2026"&amp;"年部门支出预算表"</f>
        <v>2026年部门支出预算表</v>
      </c>
    </row>
    <row r="3" ht="17.25" customHeight="1" spans="1:15">
      <c r="A3" s="45" t="str">
        <f>"单位名称："&amp;"昆明市五华区华山中学"</f>
        <v>单位名称：昆明市五华区华山中学</v>
      </c>
      <c r="O3" s="47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82">
        <v>15063055.64</v>
      </c>
      <c r="D7" s="82">
        <v>14613055.64</v>
      </c>
      <c r="E7" s="82">
        <v>14473725.08</v>
      </c>
      <c r="F7" s="82">
        <v>139330.56</v>
      </c>
      <c r="G7" s="82"/>
      <c r="H7" s="82"/>
      <c r="I7" s="82"/>
      <c r="J7" s="82">
        <v>450000</v>
      </c>
      <c r="K7" s="82"/>
      <c r="L7" s="82"/>
      <c r="M7" s="82"/>
      <c r="N7" s="82"/>
      <c r="O7" s="82">
        <v>450000</v>
      </c>
    </row>
    <row r="8" ht="21" customHeight="1" spans="1:15">
      <c r="A8" s="182" t="s">
        <v>99</v>
      </c>
      <c r="B8" s="182" t="s">
        <v>100</v>
      </c>
      <c r="C8" s="82">
        <v>15063055.64</v>
      </c>
      <c r="D8" s="82">
        <v>14613055.64</v>
      </c>
      <c r="E8" s="82">
        <v>14473725.08</v>
      </c>
      <c r="F8" s="82">
        <v>139330.56</v>
      </c>
      <c r="G8" s="82"/>
      <c r="H8" s="82"/>
      <c r="I8" s="82"/>
      <c r="J8" s="82">
        <v>450000</v>
      </c>
      <c r="K8" s="82"/>
      <c r="L8" s="82"/>
      <c r="M8" s="82"/>
      <c r="N8" s="82"/>
      <c r="O8" s="82">
        <v>450000</v>
      </c>
    </row>
    <row r="9" ht="21" customHeight="1" spans="1:15">
      <c r="A9" s="183" t="s">
        <v>101</v>
      </c>
      <c r="B9" s="183" t="s">
        <v>102</v>
      </c>
      <c r="C9" s="82">
        <v>15063055.64</v>
      </c>
      <c r="D9" s="82">
        <v>14613055.64</v>
      </c>
      <c r="E9" s="82">
        <v>14473725.08</v>
      </c>
      <c r="F9" s="82">
        <v>139330.56</v>
      </c>
      <c r="G9" s="82"/>
      <c r="H9" s="82"/>
      <c r="I9" s="82"/>
      <c r="J9" s="82">
        <v>450000</v>
      </c>
      <c r="K9" s="82"/>
      <c r="L9" s="82"/>
      <c r="M9" s="82"/>
      <c r="N9" s="82"/>
      <c r="O9" s="82">
        <v>450000</v>
      </c>
    </row>
    <row r="10" ht="21" customHeight="1" spans="1:15">
      <c r="A10" s="58" t="s">
        <v>103</v>
      </c>
      <c r="B10" s="58" t="s">
        <v>104</v>
      </c>
      <c r="C10" s="82">
        <v>660000</v>
      </c>
      <c r="D10" s="82">
        <v>660000</v>
      </c>
      <c r="E10" s="82">
        <v>660000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82" t="s">
        <v>105</v>
      </c>
      <c r="B11" s="182" t="s">
        <v>106</v>
      </c>
      <c r="C11" s="82">
        <v>660000</v>
      </c>
      <c r="D11" s="82">
        <v>660000</v>
      </c>
      <c r="E11" s="82">
        <v>660000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83" t="s">
        <v>107</v>
      </c>
      <c r="B12" s="183" t="s">
        <v>108</v>
      </c>
      <c r="C12" s="82">
        <v>660000</v>
      </c>
      <c r="D12" s="82">
        <v>660000</v>
      </c>
      <c r="E12" s="82">
        <v>660000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58" t="s">
        <v>109</v>
      </c>
      <c r="B13" s="58" t="s">
        <v>110</v>
      </c>
      <c r="C13" s="82">
        <v>620000</v>
      </c>
      <c r="D13" s="82">
        <v>620000</v>
      </c>
      <c r="E13" s="82">
        <v>620000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82" t="s">
        <v>111</v>
      </c>
      <c r="B14" s="182" t="s">
        <v>112</v>
      </c>
      <c r="C14" s="82">
        <v>620000</v>
      </c>
      <c r="D14" s="82">
        <v>620000</v>
      </c>
      <c r="E14" s="82">
        <v>620000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83" t="s">
        <v>113</v>
      </c>
      <c r="B15" s="183" t="s">
        <v>114</v>
      </c>
      <c r="C15" s="82">
        <v>600000</v>
      </c>
      <c r="D15" s="82">
        <v>600000</v>
      </c>
      <c r="E15" s="82">
        <v>600000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183" t="s">
        <v>115</v>
      </c>
      <c r="B16" s="183" t="s">
        <v>116</v>
      </c>
      <c r="C16" s="82">
        <v>20000</v>
      </c>
      <c r="D16" s="82">
        <v>20000</v>
      </c>
      <c r="E16" s="82">
        <v>20000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58" t="s">
        <v>117</v>
      </c>
      <c r="B17" s="58" t="s">
        <v>118</v>
      </c>
      <c r="C17" s="82">
        <v>714000</v>
      </c>
      <c r="D17" s="82">
        <v>714000</v>
      </c>
      <c r="E17" s="82">
        <v>714000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2" t="s">
        <v>119</v>
      </c>
      <c r="B18" s="182" t="s">
        <v>120</v>
      </c>
      <c r="C18" s="82">
        <v>714000</v>
      </c>
      <c r="D18" s="82">
        <v>714000</v>
      </c>
      <c r="E18" s="82">
        <v>714000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3" t="s">
        <v>121</v>
      </c>
      <c r="B19" s="183" t="s">
        <v>122</v>
      </c>
      <c r="C19" s="82">
        <v>714000</v>
      </c>
      <c r="D19" s="82">
        <v>714000</v>
      </c>
      <c r="E19" s="82">
        <v>714000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4" t="s">
        <v>55</v>
      </c>
      <c r="B20" s="38"/>
      <c r="C20" s="82">
        <v>17057055.64</v>
      </c>
      <c r="D20" s="82">
        <v>16607055.64</v>
      </c>
      <c r="E20" s="82">
        <v>16467725.08</v>
      </c>
      <c r="F20" s="82">
        <v>139330.56</v>
      </c>
      <c r="G20" s="82"/>
      <c r="H20" s="82"/>
      <c r="I20" s="82"/>
      <c r="J20" s="82">
        <v>450000</v>
      </c>
      <c r="K20" s="82"/>
      <c r="L20" s="82"/>
      <c r="M20" s="82"/>
      <c r="N20" s="82"/>
      <c r="O20" s="82">
        <v>450000</v>
      </c>
    </row>
  </sheetData>
  <mergeCells count="12">
    <mergeCell ref="A1:O1"/>
    <mergeCell ref="A2:O2"/>
    <mergeCell ref="A3:B3"/>
    <mergeCell ref="D4:F4"/>
    <mergeCell ref="J4:O4"/>
    <mergeCell ref="A20:B2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34" sqref="B34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3"/>
      <c r="B1" s="47"/>
      <c r="C1" s="47"/>
      <c r="D1" s="47" t="s">
        <v>123</v>
      </c>
    </row>
    <row r="2" ht="41.25" customHeight="1" spans="1:4">
      <c r="A2" s="42" t="str">
        <f>"2026"&amp;"年部门财政拨款收支预算总表"</f>
        <v>2026年部门财政拨款收支预算总表</v>
      </c>
    </row>
    <row r="3" ht="17.25" customHeight="1" spans="1:4">
      <c r="A3" s="45" t="str">
        <f>"单位名称："&amp;"昆明市五华区华山中学"</f>
        <v>单位名称：昆明市五华区华山中学</v>
      </c>
      <c r="B3" s="164"/>
      <c r="D3" s="47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124</v>
      </c>
      <c r="B6" s="82">
        <v>16607055.64</v>
      </c>
      <c r="C6" s="167" t="s">
        <v>125</v>
      </c>
      <c r="D6" s="82">
        <v>16607055.64</v>
      </c>
    </row>
    <row r="7" ht="16.5" customHeight="1" spans="1:4">
      <c r="A7" s="167" t="s">
        <v>126</v>
      </c>
      <c r="B7" s="82">
        <v>16607055.64</v>
      </c>
      <c r="C7" s="167" t="s">
        <v>127</v>
      </c>
      <c r="D7" s="82"/>
    </row>
    <row r="8" ht="16.5" customHeight="1" spans="1:4">
      <c r="A8" s="167" t="s">
        <v>128</v>
      </c>
      <c r="B8" s="82"/>
      <c r="C8" s="167" t="s">
        <v>129</v>
      </c>
      <c r="D8" s="82"/>
    </row>
    <row r="9" ht="16.5" customHeight="1" spans="1:4">
      <c r="A9" s="167" t="s">
        <v>130</v>
      </c>
      <c r="B9" s="82"/>
      <c r="C9" s="167" t="s">
        <v>131</v>
      </c>
      <c r="D9" s="82"/>
    </row>
    <row r="10" ht="16.5" customHeight="1" spans="1:4">
      <c r="A10" s="167" t="s">
        <v>132</v>
      </c>
      <c r="B10" s="82"/>
      <c r="C10" s="167" t="s">
        <v>133</v>
      </c>
      <c r="D10" s="82"/>
    </row>
    <row r="11" ht="16.5" customHeight="1" spans="1:4">
      <c r="A11" s="167" t="s">
        <v>126</v>
      </c>
      <c r="B11" s="82"/>
      <c r="C11" s="167" t="s">
        <v>134</v>
      </c>
      <c r="D11" s="82"/>
    </row>
    <row r="12" ht="16.5" customHeight="1" spans="1:4">
      <c r="A12" s="151" t="s">
        <v>128</v>
      </c>
      <c r="B12" s="82"/>
      <c r="C12" s="69" t="s">
        <v>135</v>
      </c>
      <c r="D12" s="82"/>
    </row>
    <row r="13" ht="16.5" customHeight="1" spans="1:4">
      <c r="A13" s="151" t="s">
        <v>130</v>
      </c>
      <c r="B13" s="82"/>
      <c r="C13" s="69" t="s">
        <v>136</v>
      </c>
      <c r="D13" s="82"/>
    </row>
    <row r="14" ht="16.5" customHeight="1" spans="1:4">
      <c r="A14" s="168"/>
      <c r="B14" s="82"/>
      <c r="C14" s="69" t="s">
        <v>137</v>
      </c>
      <c r="D14" s="82"/>
    </row>
    <row r="15" ht="16.5" customHeight="1" spans="1:4">
      <c r="A15" s="168"/>
      <c r="B15" s="82"/>
      <c r="C15" s="69" t="s">
        <v>138</v>
      </c>
      <c r="D15" s="82"/>
    </row>
    <row r="16" ht="16.5" customHeight="1" spans="1:4">
      <c r="A16" s="168"/>
      <c r="B16" s="82"/>
      <c r="C16" s="69" t="s">
        <v>139</v>
      </c>
      <c r="D16" s="82"/>
    </row>
    <row r="17" ht="16.5" customHeight="1" spans="1:4">
      <c r="A17" s="168"/>
      <c r="B17" s="82"/>
      <c r="C17" s="69" t="s">
        <v>140</v>
      </c>
      <c r="D17" s="82"/>
    </row>
    <row r="18" ht="16.5" customHeight="1" spans="1:4">
      <c r="A18" s="168"/>
      <c r="B18" s="82"/>
      <c r="C18" s="69" t="s">
        <v>141</v>
      </c>
      <c r="D18" s="82"/>
    </row>
    <row r="19" ht="16.5" customHeight="1" spans="1:4">
      <c r="A19" s="168"/>
      <c r="B19" s="82"/>
      <c r="C19" s="69" t="s">
        <v>142</v>
      </c>
      <c r="D19" s="82"/>
    </row>
    <row r="20" ht="16.5" customHeight="1" spans="1:4">
      <c r="A20" s="168"/>
      <c r="B20" s="82"/>
      <c r="C20" s="69" t="s">
        <v>143</v>
      </c>
      <c r="D20" s="82"/>
    </row>
    <row r="21" ht="16.5" customHeight="1" spans="1:4">
      <c r="A21" s="168"/>
      <c r="B21" s="82"/>
      <c r="C21" s="69" t="s">
        <v>144</v>
      </c>
      <c r="D21" s="82"/>
    </row>
    <row r="22" ht="16.5" customHeight="1" spans="1:4">
      <c r="A22" s="168"/>
      <c r="B22" s="82"/>
      <c r="C22" s="69" t="s">
        <v>145</v>
      </c>
      <c r="D22" s="82"/>
    </row>
    <row r="23" ht="16.5" customHeight="1" spans="1:4">
      <c r="A23" s="168"/>
      <c r="B23" s="82"/>
      <c r="C23" s="69" t="s">
        <v>146</v>
      </c>
      <c r="D23" s="82"/>
    </row>
    <row r="24" ht="16.5" customHeight="1" spans="1:4">
      <c r="A24" s="168"/>
      <c r="B24" s="82"/>
      <c r="C24" s="69" t="s">
        <v>147</v>
      </c>
      <c r="D24" s="82"/>
    </row>
    <row r="25" ht="16.5" customHeight="1" spans="1:4">
      <c r="A25" s="168"/>
      <c r="B25" s="82"/>
      <c r="C25" s="69" t="s">
        <v>148</v>
      </c>
      <c r="D25" s="82"/>
    </row>
    <row r="26" ht="16.5" customHeight="1" spans="1:4">
      <c r="A26" s="168"/>
      <c r="B26" s="82"/>
      <c r="C26" s="69" t="s">
        <v>149</v>
      </c>
      <c r="D26" s="82"/>
    </row>
    <row r="27" ht="16.5" customHeight="1" spans="1:4">
      <c r="A27" s="168"/>
      <c r="B27" s="82"/>
      <c r="C27" s="69" t="s">
        <v>150</v>
      </c>
      <c r="D27" s="82"/>
    </row>
    <row r="28" ht="16.5" customHeight="1" spans="1:4">
      <c r="A28" s="168"/>
      <c r="B28" s="82"/>
      <c r="C28" s="69" t="s">
        <v>151</v>
      </c>
      <c r="D28" s="82"/>
    </row>
    <row r="29" ht="16.5" customHeight="1" spans="1:4">
      <c r="A29" s="168"/>
      <c r="B29" s="82"/>
      <c r="C29" s="69" t="s">
        <v>152</v>
      </c>
      <c r="D29" s="82"/>
    </row>
    <row r="30" ht="16.5" customHeight="1" spans="1:4">
      <c r="A30" s="168"/>
      <c r="B30" s="82"/>
      <c r="C30" s="69" t="s">
        <v>153</v>
      </c>
      <c r="D30" s="82"/>
    </row>
    <row r="31" ht="16.5" customHeight="1" spans="1:4">
      <c r="A31" s="168"/>
      <c r="B31" s="82"/>
      <c r="C31" s="151" t="s">
        <v>154</v>
      </c>
      <c r="D31" s="82"/>
    </row>
    <row r="32" ht="16.5" customHeight="1" spans="1:4">
      <c r="A32" s="168"/>
      <c r="B32" s="82"/>
      <c r="C32" s="151" t="s">
        <v>155</v>
      </c>
      <c r="D32" s="82"/>
    </row>
    <row r="33" ht="16.5" customHeight="1" spans="1:4">
      <c r="A33" s="168"/>
      <c r="B33" s="82"/>
      <c r="C33" s="30" t="s">
        <v>156</v>
      </c>
      <c r="D33" s="82"/>
    </row>
    <row r="34" ht="15" customHeight="1" spans="1:4">
      <c r="A34" s="169" t="s">
        <v>50</v>
      </c>
      <c r="B34" s="170">
        <v>16607055.64</v>
      </c>
      <c r="C34" s="169" t="s">
        <v>51</v>
      </c>
      <c r="D34" s="170">
        <v>16607055.64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7"/>
      <c r="F1" s="71"/>
      <c r="G1" s="138" t="s">
        <v>157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12" t="str">
        <f>"单位名称："&amp;"昆明市五华区华山中学"</f>
        <v>单位名称：昆明市五华区华山中学</v>
      </c>
      <c r="F3" s="122"/>
      <c r="G3" s="138" t="s">
        <v>1</v>
      </c>
    </row>
    <row r="4" ht="20.25" customHeight="1" spans="1:7">
      <c r="A4" s="159" t="s">
        <v>158</v>
      </c>
      <c r="B4" s="160"/>
      <c r="C4" s="126" t="s">
        <v>55</v>
      </c>
      <c r="D4" s="146" t="s">
        <v>75</v>
      </c>
      <c r="E4" s="20"/>
      <c r="F4" s="21"/>
      <c r="G4" s="140" t="s">
        <v>76</v>
      </c>
    </row>
    <row r="5" ht="20.25" customHeight="1" spans="1:7">
      <c r="A5" s="161" t="s">
        <v>72</v>
      </c>
      <c r="B5" s="161" t="s">
        <v>73</v>
      </c>
      <c r="C5" s="27"/>
      <c r="D5" s="132" t="s">
        <v>57</v>
      </c>
      <c r="E5" s="132" t="s">
        <v>159</v>
      </c>
      <c r="F5" s="132" t="s">
        <v>160</v>
      </c>
      <c r="G5" s="142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30" t="s">
        <v>97</v>
      </c>
      <c r="B7" s="30" t="s">
        <v>98</v>
      </c>
      <c r="C7" s="82">
        <v>14613055.64</v>
      </c>
      <c r="D7" s="82">
        <v>14473725.08</v>
      </c>
      <c r="E7" s="82">
        <v>14154255.08</v>
      </c>
      <c r="F7" s="82">
        <v>319470</v>
      </c>
      <c r="G7" s="82">
        <v>139330.56</v>
      </c>
    </row>
    <row r="8" ht="18" customHeight="1" spans="1:7">
      <c r="A8" s="136" t="s">
        <v>99</v>
      </c>
      <c r="B8" s="136" t="s">
        <v>100</v>
      </c>
      <c r="C8" s="82">
        <v>14613055.64</v>
      </c>
      <c r="D8" s="82">
        <v>14473725.08</v>
      </c>
      <c r="E8" s="82">
        <v>14154255.08</v>
      </c>
      <c r="F8" s="82">
        <v>319470</v>
      </c>
      <c r="G8" s="82">
        <v>139330.56</v>
      </c>
    </row>
    <row r="9" ht="18" customHeight="1" spans="1:7">
      <c r="A9" s="162" t="s">
        <v>101</v>
      </c>
      <c r="B9" s="162" t="s">
        <v>102</v>
      </c>
      <c r="C9" s="82">
        <v>14613055.64</v>
      </c>
      <c r="D9" s="82">
        <v>14473725.08</v>
      </c>
      <c r="E9" s="82">
        <v>14154255.08</v>
      </c>
      <c r="F9" s="82">
        <v>319470</v>
      </c>
      <c r="G9" s="82">
        <v>139330.56</v>
      </c>
    </row>
    <row r="10" ht="18" customHeight="1" spans="1:7">
      <c r="A10" s="30" t="s">
        <v>103</v>
      </c>
      <c r="B10" s="30" t="s">
        <v>104</v>
      </c>
      <c r="C10" s="82">
        <v>660000</v>
      </c>
      <c r="D10" s="82">
        <v>660000</v>
      </c>
      <c r="E10" s="82">
        <v>660000</v>
      </c>
      <c r="F10" s="82"/>
      <c r="G10" s="82"/>
    </row>
    <row r="11" ht="18" customHeight="1" spans="1:7">
      <c r="A11" s="136" t="s">
        <v>105</v>
      </c>
      <c r="B11" s="136" t="s">
        <v>106</v>
      </c>
      <c r="C11" s="82">
        <v>660000</v>
      </c>
      <c r="D11" s="82">
        <v>660000</v>
      </c>
      <c r="E11" s="82">
        <v>660000</v>
      </c>
      <c r="F11" s="82"/>
      <c r="G11" s="82"/>
    </row>
    <row r="12" ht="18" customHeight="1" spans="1:7">
      <c r="A12" s="162" t="s">
        <v>107</v>
      </c>
      <c r="B12" s="162" t="s">
        <v>108</v>
      </c>
      <c r="C12" s="82">
        <v>660000</v>
      </c>
      <c r="D12" s="82">
        <v>660000</v>
      </c>
      <c r="E12" s="82">
        <v>660000</v>
      </c>
      <c r="F12" s="82"/>
      <c r="G12" s="82"/>
    </row>
    <row r="13" ht="18" customHeight="1" spans="1:7">
      <c r="A13" s="30" t="s">
        <v>109</v>
      </c>
      <c r="B13" s="30" t="s">
        <v>110</v>
      </c>
      <c r="C13" s="82">
        <v>620000</v>
      </c>
      <c r="D13" s="82">
        <v>620000</v>
      </c>
      <c r="E13" s="82">
        <v>620000</v>
      </c>
      <c r="F13" s="82"/>
      <c r="G13" s="82"/>
    </row>
    <row r="14" ht="18" customHeight="1" spans="1:7">
      <c r="A14" s="136" t="s">
        <v>111</v>
      </c>
      <c r="B14" s="136" t="s">
        <v>112</v>
      </c>
      <c r="C14" s="82">
        <v>620000</v>
      </c>
      <c r="D14" s="82">
        <v>620000</v>
      </c>
      <c r="E14" s="82">
        <v>620000</v>
      </c>
      <c r="F14" s="82"/>
      <c r="G14" s="82"/>
    </row>
    <row r="15" ht="18" customHeight="1" spans="1:7">
      <c r="A15" s="162" t="s">
        <v>113</v>
      </c>
      <c r="B15" s="162" t="s">
        <v>114</v>
      </c>
      <c r="C15" s="82">
        <v>600000</v>
      </c>
      <c r="D15" s="82">
        <v>600000</v>
      </c>
      <c r="E15" s="82">
        <v>600000</v>
      </c>
      <c r="F15" s="82"/>
      <c r="G15" s="82"/>
    </row>
    <row r="16" ht="18" customHeight="1" spans="1:7">
      <c r="A16" s="162" t="s">
        <v>115</v>
      </c>
      <c r="B16" s="162" t="s">
        <v>116</v>
      </c>
      <c r="C16" s="82">
        <v>20000</v>
      </c>
      <c r="D16" s="82">
        <v>20000</v>
      </c>
      <c r="E16" s="82">
        <v>20000</v>
      </c>
      <c r="F16" s="82"/>
      <c r="G16" s="82"/>
    </row>
    <row r="17" ht="18" customHeight="1" spans="1:7">
      <c r="A17" s="30" t="s">
        <v>117</v>
      </c>
      <c r="B17" s="30" t="s">
        <v>118</v>
      </c>
      <c r="C17" s="82">
        <v>714000</v>
      </c>
      <c r="D17" s="82">
        <v>714000</v>
      </c>
      <c r="E17" s="82">
        <v>714000</v>
      </c>
      <c r="F17" s="82"/>
      <c r="G17" s="82"/>
    </row>
    <row r="18" ht="18" customHeight="1" spans="1:7">
      <c r="A18" s="136" t="s">
        <v>119</v>
      </c>
      <c r="B18" s="136" t="s">
        <v>120</v>
      </c>
      <c r="C18" s="82">
        <v>714000</v>
      </c>
      <c r="D18" s="82">
        <v>714000</v>
      </c>
      <c r="E18" s="82">
        <v>714000</v>
      </c>
      <c r="F18" s="82"/>
      <c r="G18" s="82"/>
    </row>
    <row r="19" ht="18" customHeight="1" spans="1:7">
      <c r="A19" s="162" t="s">
        <v>121</v>
      </c>
      <c r="B19" s="162" t="s">
        <v>122</v>
      </c>
      <c r="C19" s="82">
        <v>714000</v>
      </c>
      <c r="D19" s="82">
        <v>714000</v>
      </c>
      <c r="E19" s="82">
        <v>714000</v>
      </c>
      <c r="F19" s="82"/>
      <c r="G19" s="82"/>
    </row>
    <row r="20" ht="18" customHeight="1" spans="1:7">
      <c r="A20" s="81" t="s">
        <v>161</v>
      </c>
      <c r="B20" s="163" t="s">
        <v>161</v>
      </c>
      <c r="C20" s="82">
        <v>16607055.64</v>
      </c>
      <c r="D20" s="82">
        <v>16467725.08</v>
      </c>
      <c r="E20" s="82">
        <v>16148255.08</v>
      </c>
      <c r="F20" s="82">
        <v>319470</v>
      </c>
      <c r="G20" s="82">
        <v>139330.56</v>
      </c>
    </row>
  </sheetData>
  <mergeCells count="6">
    <mergeCell ref="A2:G2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2" sqref="A12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4"/>
      <c r="B1" s="44"/>
      <c r="C1" s="44"/>
      <c r="D1" s="44"/>
      <c r="E1" s="43"/>
      <c r="F1" s="155" t="s">
        <v>162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4"/>
      <c r="C2" s="44"/>
      <c r="D2" s="44"/>
      <c r="E2" s="43"/>
      <c r="F2" s="44"/>
    </row>
    <row r="3" customHeight="1" spans="1:6">
      <c r="A3" s="110" t="str">
        <f>"单位名称："&amp;"昆明市五华区华山中学"</f>
        <v>单位名称：昆明市五华区华山中学</v>
      </c>
      <c r="B3" s="157"/>
      <c r="D3" s="44"/>
      <c r="E3" s="43"/>
      <c r="F3" s="48" t="s">
        <v>1</v>
      </c>
    </row>
    <row r="4" ht="27" customHeight="1" spans="1:6">
      <c r="A4" s="49" t="s">
        <v>163</v>
      </c>
      <c r="B4" s="49" t="s">
        <v>164</v>
      </c>
      <c r="C4" s="51" t="s">
        <v>165</v>
      </c>
      <c r="D4" s="49"/>
      <c r="E4" s="50"/>
      <c r="F4" s="49" t="s">
        <v>166</v>
      </c>
    </row>
    <row r="5" ht="28.5" customHeight="1" spans="1:6">
      <c r="A5" s="158"/>
      <c r="B5" s="53"/>
      <c r="C5" s="50" t="s">
        <v>57</v>
      </c>
      <c r="D5" s="50" t="s">
        <v>167</v>
      </c>
      <c r="E5" s="50" t="s">
        <v>168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82"/>
      <c r="B7" s="82"/>
      <c r="C7" s="82"/>
      <c r="D7" s="82"/>
      <c r="E7" s="82"/>
      <c r="F7" s="82"/>
    </row>
    <row r="8" customHeight="1" spans="1:6">
      <c r="A8" t="s">
        <v>169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0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7"/>
      <c r="C1" s="143"/>
      <c r="E1" s="144"/>
      <c r="F1" s="144"/>
      <c r="G1" s="144"/>
      <c r="H1" s="144"/>
      <c r="I1" s="83"/>
      <c r="J1" s="83"/>
      <c r="K1" s="83"/>
      <c r="L1" s="83"/>
      <c r="M1" s="83"/>
      <c r="N1" s="83"/>
      <c r="R1" s="83"/>
      <c r="V1" s="143"/>
      <c r="X1" s="10" t="s">
        <v>170</v>
      </c>
    </row>
    <row r="2" ht="45.75" customHeight="1" spans="1:24">
      <c r="A2" s="66" t="str">
        <f>"2026"&amp;"年部门基本支出预算表"</f>
        <v>2026年部门基本支出预算表</v>
      </c>
      <c r="B2" s="11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1"/>
      <c r="P2" s="11"/>
      <c r="Q2" s="11"/>
      <c r="R2" s="66"/>
      <c r="S2" s="66"/>
      <c r="T2" s="66"/>
      <c r="U2" s="66"/>
      <c r="V2" s="66"/>
      <c r="W2" s="66"/>
      <c r="X2" s="66"/>
    </row>
    <row r="3" ht="18.75" customHeight="1" spans="1:24">
      <c r="A3" s="12" t="str">
        <f>"单位名称："&amp;"昆明市五华区华山中学"</f>
        <v>单位名称：昆明市五华区华山中学</v>
      </c>
      <c r="B3" s="13"/>
      <c r="C3" s="145"/>
      <c r="D3" s="145"/>
      <c r="E3" s="145"/>
      <c r="F3" s="145"/>
      <c r="G3" s="145"/>
      <c r="H3" s="145"/>
      <c r="I3" s="88"/>
      <c r="J3" s="88"/>
      <c r="K3" s="88"/>
      <c r="L3" s="88"/>
      <c r="M3" s="88"/>
      <c r="N3" s="88"/>
      <c r="O3" s="14"/>
      <c r="P3" s="14"/>
      <c r="Q3" s="14"/>
      <c r="R3" s="88"/>
      <c r="V3" s="143"/>
      <c r="X3" s="10" t="s">
        <v>1</v>
      </c>
    </row>
    <row r="4" ht="18" customHeight="1" spans="1:24">
      <c r="A4" s="16" t="s">
        <v>171</v>
      </c>
      <c r="B4" s="16" t="s">
        <v>172</v>
      </c>
      <c r="C4" s="16" t="s">
        <v>173</v>
      </c>
      <c r="D4" s="16" t="s">
        <v>174</v>
      </c>
      <c r="E4" s="16" t="s">
        <v>175</v>
      </c>
      <c r="F4" s="16" t="s">
        <v>176</v>
      </c>
      <c r="G4" s="16" t="s">
        <v>177</v>
      </c>
      <c r="H4" s="16" t="s">
        <v>178</v>
      </c>
      <c r="I4" s="146" t="s">
        <v>179</v>
      </c>
      <c r="J4" s="77" t="s">
        <v>179</v>
      </c>
      <c r="K4" s="77"/>
      <c r="L4" s="77"/>
      <c r="M4" s="77"/>
      <c r="N4" s="77"/>
      <c r="O4" s="20"/>
      <c r="P4" s="20"/>
      <c r="Q4" s="20"/>
      <c r="R4" s="93" t="s">
        <v>61</v>
      </c>
      <c r="S4" s="77" t="s">
        <v>62</v>
      </c>
      <c r="T4" s="77"/>
      <c r="U4" s="77"/>
      <c r="V4" s="77"/>
      <c r="W4" s="77"/>
      <c r="X4" s="78"/>
    </row>
    <row r="5" ht="18" customHeight="1" spans="1:24">
      <c r="A5" s="22"/>
      <c r="B5" s="24"/>
      <c r="C5" s="128"/>
      <c r="D5" s="22"/>
      <c r="E5" s="22"/>
      <c r="F5" s="22"/>
      <c r="G5" s="22"/>
      <c r="H5" s="22"/>
      <c r="I5" s="126" t="s">
        <v>180</v>
      </c>
      <c r="J5" s="146" t="s">
        <v>58</v>
      </c>
      <c r="K5" s="77"/>
      <c r="L5" s="77"/>
      <c r="M5" s="77"/>
      <c r="N5" s="78"/>
      <c r="O5" s="19" t="s">
        <v>181</v>
      </c>
      <c r="P5" s="20"/>
      <c r="Q5" s="21"/>
      <c r="R5" s="16" t="s">
        <v>61</v>
      </c>
      <c r="S5" s="146" t="s">
        <v>62</v>
      </c>
      <c r="T5" s="93" t="s">
        <v>64</v>
      </c>
      <c r="U5" s="77" t="s">
        <v>62</v>
      </c>
      <c r="V5" s="93" t="s">
        <v>66</v>
      </c>
      <c r="W5" s="93" t="s">
        <v>67</v>
      </c>
      <c r="X5" s="147" t="s">
        <v>68</v>
      </c>
    </row>
    <row r="6" ht="19.5" customHeight="1" spans="1:24">
      <c r="A6" s="24"/>
      <c r="B6" s="24"/>
      <c r="C6" s="24"/>
      <c r="D6" s="24"/>
      <c r="E6" s="24"/>
      <c r="F6" s="24"/>
      <c r="G6" s="24"/>
      <c r="H6" s="24"/>
      <c r="I6" s="24"/>
      <c r="J6" s="148" t="s">
        <v>182</v>
      </c>
      <c r="K6" s="16" t="s">
        <v>183</v>
      </c>
      <c r="L6" s="16" t="s">
        <v>184</v>
      </c>
      <c r="M6" s="16" t="s">
        <v>185</v>
      </c>
      <c r="N6" s="16" t="s">
        <v>186</v>
      </c>
      <c r="O6" s="16" t="s">
        <v>58</v>
      </c>
      <c r="P6" s="16" t="s">
        <v>59</v>
      </c>
      <c r="Q6" s="16" t="s">
        <v>60</v>
      </c>
      <c r="R6" s="24"/>
      <c r="S6" s="16" t="s">
        <v>57</v>
      </c>
      <c r="T6" s="16" t="s">
        <v>64</v>
      </c>
      <c r="U6" s="16" t="s">
        <v>187</v>
      </c>
      <c r="V6" s="16" t="s">
        <v>66</v>
      </c>
      <c r="W6" s="16" t="s">
        <v>67</v>
      </c>
      <c r="X6" s="16" t="s">
        <v>68</v>
      </c>
    </row>
    <row r="7" ht="37.5" customHeight="1" spans="1:24">
      <c r="A7" s="149"/>
      <c r="B7" s="27"/>
      <c r="C7" s="149"/>
      <c r="D7" s="149"/>
      <c r="E7" s="149"/>
      <c r="F7" s="149"/>
      <c r="G7" s="149"/>
      <c r="H7" s="149"/>
      <c r="I7" s="149"/>
      <c r="J7" s="150" t="s">
        <v>57</v>
      </c>
      <c r="K7" s="25" t="s">
        <v>188</v>
      </c>
      <c r="L7" s="25" t="s">
        <v>184</v>
      </c>
      <c r="M7" s="25" t="s">
        <v>185</v>
      </c>
      <c r="N7" s="25" t="s">
        <v>186</v>
      </c>
      <c r="O7" s="25" t="s">
        <v>184</v>
      </c>
      <c r="P7" s="25" t="s">
        <v>185</v>
      </c>
      <c r="Q7" s="25" t="s">
        <v>186</v>
      </c>
      <c r="R7" s="25" t="s">
        <v>61</v>
      </c>
      <c r="S7" s="25" t="s">
        <v>57</v>
      </c>
      <c r="T7" s="25" t="s">
        <v>64</v>
      </c>
      <c r="U7" s="25" t="s">
        <v>187</v>
      </c>
      <c r="V7" s="25" t="s">
        <v>66</v>
      </c>
      <c r="W7" s="25" t="s">
        <v>67</v>
      </c>
      <c r="X7" s="25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1" t="s">
        <v>189</v>
      </c>
      <c r="B9" s="151" t="s">
        <v>70</v>
      </c>
      <c r="C9" s="151" t="s">
        <v>190</v>
      </c>
      <c r="D9" s="151" t="s">
        <v>191</v>
      </c>
      <c r="E9" s="151" t="s">
        <v>101</v>
      </c>
      <c r="F9" s="151" t="s">
        <v>102</v>
      </c>
      <c r="G9" s="151" t="s">
        <v>192</v>
      </c>
      <c r="H9" s="151" t="s">
        <v>193</v>
      </c>
      <c r="I9" s="82">
        <v>129600</v>
      </c>
      <c r="J9" s="82">
        <v>129600</v>
      </c>
      <c r="K9" s="82"/>
      <c r="L9" s="82"/>
      <c r="M9" s="82">
        <v>129600</v>
      </c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</row>
    <row r="10" ht="20.25" customHeight="1" spans="1:24">
      <c r="A10" s="151" t="s">
        <v>189</v>
      </c>
      <c r="B10" s="151" t="s">
        <v>70</v>
      </c>
      <c r="C10" s="151" t="s">
        <v>194</v>
      </c>
      <c r="D10" s="151" t="s">
        <v>195</v>
      </c>
      <c r="E10" s="151" t="s">
        <v>101</v>
      </c>
      <c r="F10" s="151" t="s">
        <v>102</v>
      </c>
      <c r="G10" s="151" t="s">
        <v>196</v>
      </c>
      <c r="H10" s="151" t="s">
        <v>197</v>
      </c>
      <c r="I10" s="82">
        <v>834103.2</v>
      </c>
      <c r="J10" s="82">
        <v>834103.2</v>
      </c>
      <c r="K10" s="152"/>
      <c r="L10" s="152"/>
      <c r="M10" s="82">
        <v>834103.2</v>
      </c>
      <c r="N10" s="152"/>
      <c r="O10" s="82"/>
      <c r="P10" s="82"/>
      <c r="Q10" s="82"/>
      <c r="R10" s="82"/>
      <c r="S10" s="82"/>
      <c r="T10" s="82"/>
      <c r="U10" s="82"/>
      <c r="V10" s="82"/>
      <c r="W10" s="82"/>
      <c r="X10" s="82"/>
    </row>
    <row r="11" ht="20.25" customHeight="1" spans="1:24">
      <c r="A11" s="151" t="s">
        <v>189</v>
      </c>
      <c r="B11" s="151" t="s">
        <v>70</v>
      </c>
      <c r="C11" s="151" t="s">
        <v>194</v>
      </c>
      <c r="D11" s="151" t="s">
        <v>195</v>
      </c>
      <c r="E11" s="151" t="s">
        <v>101</v>
      </c>
      <c r="F11" s="151" t="s">
        <v>102</v>
      </c>
      <c r="G11" s="151" t="s">
        <v>196</v>
      </c>
      <c r="H11" s="151" t="s">
        <v>197</v>
      </c>
      <c r="I11" s="82">
        <v>4889200.08</v>
      </c>
      <c r="J11" s="82">
        <v>4889200.08</v>
      </c>
      <c r="K11" s="152"/>
      <c r="L11" s="152"/>
      <c r="M11" s="82">
        <v>4889200.08</v>
      </c>
      <c r="N11" s="152"/>
      <c r="O11" s="82"/>
      <c r="P11" s="82"/>
      <c r="Q11" s="82"/>
      <c r="R11" s="82"/>
      <c r="S11" s="82"/>
      <c r="T11" s="82"/>
      <c r="U11" s="82"/>
      <c r="V11" s="82"/>
      <c r="W11" s="82"/>
      <c r="X11" s="82"/>
    </row>
    <row r="12" ht="20.25" customHeight="1" spans="1:24">
      <c r="A12" s="151" t="s">
        <v>189</v>
      </c>
      <c r="B12" s="151" t="s">
        <v>70</v>
      </c>
      <c r="C12" s="151" t="s">
        <v>194</v>
      </c>
      <c r="D12" s="151" t="s">
        <v>195</v>
      </c>
      <c r="E12" s="151" t="s">
        <v>101</v>
      </c>
      <c r="F12" s="151" t="s">
        <v>102</v>
      </c>
      <c r="G12" s="151" t="s">
        <v>196</v>
      </c>
      <c r="H12" s="151" t="s">
        <v>197</v>
      </c>
      <c r="I12" s="82">
        <v>215896.8</v>
      </c>
      <c r="J12" s="82">
        <v>215896.8</v>
      </c>
      <c r="K12" s="152"/>
      <c r="L12" s="152"/>
      <c r="M12" s="82">
        <v>215896.8</v>
      </c>
      <c r="N12" s="152"/>
      <c r="O12" s="82"/>
      <c r="P12" s="82"/>
      <c r="Q12" s="82"/>
      <c r="R12" s="82"/>
      <c r="S12" s="82"/>
      <c r="T12" s="82"/>
      <c r="U12" s="82"/>
      <c r="V12" s="82"/>
      <c r="W12" s="82"/>
      <c r="X12" s="82"/>
    </row>
    <row r="13" ht="20.25" customHeight="1" spans="1:24">
      <c r="A13" s="151" t="s">
        <v>189</v>
      </c>
      <c r="B13" s="151" t="s">
        <v>70</v>
      </c>
      <c r="C13" s="151" t="s">
        <v>194</v>
      </c>
      <c r="D13" s="151" t="s">
        <v>195</v>
      </c>
      <c r="E13" s="151" t="s">
        <v>101</v>
      </c>
      <c r="F13" s="151" t="s">
        <v>102</v>
      </c>
      <c r="G13" s="151" t="s">
        <v>196</v>
      </c>
      <c r="H13" s="151" t="s">
        <v>197</v>
      </c>
      <c r="I13" s="82">
        <v>856800</v>
      </c>
      <c r="J13" s="82">
        <v>856800</v>
      </c>
      <c r="K13" s="152"/>
      <c r="L13" s="152"/>
      <c r="M13" s="82">
        <v>856800</v>
      </c>
      <c r="N13" s="15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ht="20.25" customHeight="1" spans="1:24">
      <c r="A14" s="151" t="s">
        <v>189</v>
      </c>
      <c r="B14" s="151" t="s">
        <v>70</v>
      </c>
      <c r="C14" s="151" t="s">
        <v>198</v>
      </c>
      <c r="D14" s="151" t="s">
        <v>199</v>
      </c>
      <c r="E14" s="151" t="s">
        <v>101</v>
      </c>
      <c r="F14" s="151" t="s">
        <v>102</v>
      </c>
      <c r="G14" s="151" t="s">
        <v>200</v>
      </c>
      <c r="H14" s="151" t="s">
        <v>199</v>
      </c>
      <c r="I14" s="82">
        <v>42120</v>
      </c>
      <c r="J14" s="82">
        <v>42120</v>
      </c>
      <c r="K14" s="152"/>
      <c r="L14" s="152"/>
      <c r="M14" s="82">
        <v>42120</v>
      </c>
      <c r="N14" s="15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ht="20.25" customHeight="1" spans="1:24">
      <c r="A15" s="151" t="s">
        <v>189</v>
      </c>
      <c r="B15" s="151" t="s">
        <v>70</v>
      </c>
      <c r="C15" s="151" t="s">
        <v>201</v>
      </c>
      <c r="D15" s="151" t="s">
        <v>202</v>
      </c>
      <c r="E15" s="151" t="s">
        <v>101</v>
      </c>
      <c r="F15" s="151" t="s">
        <v>102</v>
      </c>
      <c r="G15" s="151" t="s">
        <v>203</v>
      </c>
      <c r="H15" s="151" t="s">
        <v>204</v>
      </c>
      <c r="I15" s="82">
        <v>2029524</v>
      </c>
      <c r="J15" s="82">
        <v>2029524</v>
      </c>
      <c r="K15" s="152"/>
      <c r="L15" s="152"/>
      <c r="M15" s="82">
        <v>2029524</v>
      </c>
      <c r="N15" s="152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ht="20.25" customHeight="1" spans="1:24">
      <c r="A16" s="151" t="s">
        <v>189</v>
      </c>
      <c r="B16" s="151" t="s">
        <v>70</v>
      </c>
      <c r="C16" s="151" t="s">
        <v>201</v>
      </c>
      <c r="D16" s="151" t="s">
        <v>202</v>
      </c>
      <c r="E16" s="151" t="s">
        <v>101</v>
      </c>
      <c r="F16" s="151" t="s">
        <v>102</v>
      </c>
      <c r="G16" s="151" t="s">
        <v>205</v>
      </c>
      <c r="H16" s="151" t="s">
        <v>206</v>
      </c>
      <c r="I16" s="82">
        <v>1015416</v>
      </c>
      <c r="J16" s="82">
        <v>1015416</v>
      </c>
      <c r="K16" s="152"/>
      <c r="L16" s="152"/>
      <c r="M16" s="82">
        <v>1015416</v>
      </c>
      <c r="N16" s="152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ht="20.25" customHeight="1" spans="1:24">
      <c r="A17" s="151" t="s">
        <v>189</v>
      </c>
      <c r="B17" s="151" t="s">
        <v>70</v>
      </c>
      <c r="C17" s="151" t="s">
        <v>201</v>
      </c>
      <c r="D17" s="151" t="s">
        <v>202</v>
      </c>
      <c r="E17" s="151" t="s">
        <v>101</v>
      </c>
      <c r="F17" s="151" t="s">
        <v>102</v>
      </c>
      <c r="G17" s="151" t="s">
        <v>207</v>
      </c>
      <c r="H17" s="151" t="s">
        <v>208</v>
      </c>
      <c r="I17" s="82">
        <v>169127</v>
      </c>
      <c r="J17" s="82">
        <v>169127</v>
      </c>
      <c r="K17" s="152"/>
      <c r="L17" s="152"/>
      <c r="M17" s="82">
        <v>169127</v>
      </c>
      <c r="N17" s="15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ht="20.25" customHeight="1" spans="1:24">
      <c r="A18" s="151" t="s">
        <v>189</v>
      </c>
      <c r="B18" s="151" t="s">
        <v>70</v>
      </c>
      <c r="C18" s="151" t="s">
        <v>201</v>
      </c>
      <c r="D18" s="151" t="s">
        <v>202</v>
      </c>
      <c r="E18" s="151" t="s">
        <v>101</v>
      </c>
      <c r="F18" s="151" t="s">
        <v>102</v>
      </c>
      <c r="G18" s="151" t="s">
        <v>209</v>
      </c>
      <c r="H18" s="151" t="s">
        <v>210</v>
      </c>
      <c r="I18" s="82">
        <v>538488</v>
      </c>
      <c r="J18" s="82">
        <v>538488</v>
      </c>
      <c r="K18" s="152"/>
      <c r="L18" s="152"/>
      <c r="M18" s="82">
        <v>538488</v>
      </c>
      <c r="N18" s="152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ht="20.25" customHeight="1" spans="1:24">
      <c r="A19" s="151" t="s">
        <v>189</v>
      </c>
      <c r="B19" s="151" t="s">
        <v>70</v>
      </c>
      <c r="C19" s="151" t="s">
        <v>201</v>
      </c>
      <c r="D19" s="151" t="s">
        <v>202</v>
      </c>
      <c r="E19" s="151" t="s">
        <v>101</v>
      </c>
      <c r="F19" s="151" t="s">
        <v>102</v>
      </c>
      <c r="G19" s="151" t="s">
        <v>209</v>
      </c>
      <c r="H19" s="151" t="s">
        <v>210</v>
      </c>
      <c r="I19" s="82">
        <v>956100</v>
      </c>
      <c r="J19" s="82">
        <v>956100</v>
      </c>
      <c r="K19" s="152"/>
      <c r="L19" s="152"/>
      <c r="M19" s="82">
        <v>956100</v>
      </c>
      <c r="N19" s="152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ht="20.25" customHeight="1" spans="1:24">
      <c r="A20" s="151" t="s">
        <v>189</v>
      </c>
      <c r="B20" s="151" t="s">
        <v>70</v>
      </c>
      <c r="C20" s="151" t="s">
        <v>211</v>
      </c>
      <c r="D20" s="151" t="s">
        <v>212</v>
      </c>
      <c r="E20" s="151" t="s">
        <v>101</v>
      </c>
      <c r="F20" s="151" t="s">
        <v>102</v>
      </c>
      <c r="G20" s="151" t="s">
        <v>207</v>
      </c>
      <c r="H20" s="151" t="s">
        <v>208</v>
      </c>
      <c r="I20" s="82">
        <v>1641600</v>
      </c>
      <c r="J20" s="82">
        <v>1641600</v>
      </c>
      <c r="K20" s="152"/>
      <c r="L20" s="152"/>
      <c r="M20" s="82">
        <v>1641600</v>
      </c>
      <c r="N20" s="152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ht="20.25" customHeight="1" spans="1:24">
      <c r="A21" s="151" t="s">
        <v>189</v>
      </c>
      <c r="B21" s="151" t="s">
        <v>70</v>
      </c>
      <c r="C21" s="151" t="s">
        <v>211</v>
      </c>
      <c r="D21" s="151" t="s">
        <v>212</v>
      </c>
      <c r="E21" s="151" t="s">
        <v>101</v>
      </c>
      <c r="F21" s="151" t="s">
        <v>102</v>
      </c>
      <c r="G21" s="151" t="s">
        <v>209</v>
      </c>
      <c r="H21" s="151" t="s">
        <v>210</v>
      </c>
      <c r="I21" s="82">
        <v>518400</v>
      </c>
      <c r="J21" s="82">
        <v>518400</v>
      </c>
      <c r="K21" s="152"/>
      <c r="L21" s="152"/>
      <c r="M21" s="82">
        <v>518400</v>
      </c>
      <c r="N21" s="152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ht="20.25" customHeight="1" spans="1:24">
      <c r="A22" s="151" t="s">
        <v>189</v>
      </c>
      <c r="B22" s="151" t="s">
        <v>70</v>
      </c>
      <c r="C22" s="151" t="s">
        <v>211</v>
      </c>
      <c r="D22" s="151" t="s">
        <v>212</v>
      </c>
      <c r="E22" s="151" t="s">
        <v>101</v>
      </c>
      <c r="F22" s="151" t="s">
        <v>102</v>
      </c>
      <c r="G22" s="151" t="s">
        <v>209</v>
      </c>
      <c r="H22" s="151" t="s">
        <v>210</v>
      </c>
      <c r="I22" s="82">
        <v>453600</v>
      </c>
      <c r="J22" s="82">
        <v>453600</v>
      </c>
      <c r="K22" s="152"/>
      <c r="L22" s="152"/>
      <c r="M22" s="82">
        <v>453600</v>
      </c>
      <c r="N22" s="152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ht="20.25" customHeight="1" spans="1:24">
      <c r="A23" s="151" t="s">
        <v>189</v>
      </c>
      <c r="B23" s="151" t="s">
        <v>70</v>
      </c>
      <c r="C23" s="151" t="s">
        <v>213</v>
      </c>
      <c r="D23" s="151" t="s">
        <v>214</v>
      </c>
      <c r="E23" s="151" t="s">
        <v>107</v>
      </c>
      <c r="F23" s="151" t="s">
        <v>108</v>
      </c>
      <c r="G23" s="151" t="s">
        <v>215</v>
      </c>
      <c r="H23" s="151" t="s">
        <v>216</v>
      </c>
      <c r="I23" s="82">
        <v>660000</v>
      </c>
      <c r="J23" s="82">
        <v>660000</v>
      </c>
      <c r="K23" s="152"/>
      <c r="L23" s="152"/>
      <c r="M23" s="82">
        <v>660000</v>
      </c>
      <c r="N23" s="152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ht="20.25" customHeight="1" spans="1:24">
      <c r="A24" s="151" t="s">
        <v>189</v>
      </c>
      <c r="B24" s="151" t="s">
        <v>70</v>
      </c>
      <c r="C24" s="151" t="s">
        <v>213</v>
      </c>
      <c r="D24" s="151" t="s">
        <v>214</v>
      </c>
      <c r="E24" s="151" t="s">
        <v>113</v>
      </c>
      <c r="F24" s="151" t="s">
        <v>114</v>
      </c>
      <c r="G24" s="151" t="s">
        <v>217</v>
      </c>
      <c r="H24" s="151" t="s">
        <v>218</v>
      </c>
      <c r="I24" s="82">
        <v>600000</v>
      </c>
      <c r="J24" s="82">
        <v>600000</v>
      </c>
      <c r="K24" s="152"/>
      <c r="L24" s="152"/>
      <c r="M24" s="82">
        <v>600000</v>
      </c>
      <c r="N24" s="15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ht="20.25" customHeight="1" spans="1:24">
      <c r="A25" s="151" t="s">
        <v>189</v>
      </c>
      <c r="B25" s="151" t="s">
        <v>70</v>
      </c>
      <c r="C25" s="151" t="s">
        <v>213</v>
      </c>
      <c r="D25" s="151" t="s">
        <v>214</v>
      </c>
      <c r="E25" s="151" t="s">
        <v>101</v>
      </c>
      <c r="F25" s="151" t="s">
        <v>102</v>
      </c>
      <c r="G25" s="151" t="s">
        <v>219</v>
      </c>
      <c r="H25" s="151" t="s">
        <v>220</v>
      </c>
      <c r="I25" s="82">
        <v>36000</v>
      </c>
      <c r="J25" s="82">
        <v>36000</v>
      </c>
      <c r="K25" s="152"/>
      <c r="L25" s="152"/>
      <c r="M25" s="82">
        <v>36000</v>
      </c>
      <c r="N25" s="152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ht="20.25" customHeight="1" spans="1:24">
      <c r="A26" s="151" t="s">
        <v>189</v>
      </c>
      <c r="B26" s="151" t="s">
        <v>70</v>
      </c>
      <c r="C26" s="151" t="s">
        <v>213</v>
      </c>
      <c r="D26" s="151" t="s">
        <v>214</v>
      </c>
      <c r="E26" s="151" t="s">
        <v>115</v>
      </c>
      <c r="F26" s="151" t="s">
        <v>116</v>
      </c>
      <c r="G26" s="151" t="s">
        <v>219</v>
      </c>
      <c r="H26" s="151" t="s">
        <v>220</v>
      </c>
      <c r="I26" s="82">
        <v>20000</v>
      </c>
      <c r="J26" s="82">
        <v>20000</v>
      </c>
      <c r="K26" s="152"/>
      <c r="L26" s="152"/>
      <c r="M26" s="82">
        <v>20000</v>
      </c>
      <c r="N26" s="152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ht="20.25" customHeight="1" spans="1:24">
      <c r="A27" s="151" t="s">
        <v>189</v>
      </c>
      <c r="B27" s="151" t="s">
        <v>70</v>
      </c>
      <c r="C27" s="151" t="s">
        <v>221</v>
      </c>
      <c r="D27" s="151" t="s">
        <v>122</v>
      </c>
      <c r="E27" s="151" t="s">
        <v>121</v>
      </c>
      <c r="F27" s="151" t="s">
        <v>122</v>
      </c>
      <c r="G27" s="151" t="s">
        <v>222</v>
      </c>
      <c r="H27" s="151" t="s">
        <v>122</v>
      </c>
      <c r="I27" s="82">
        <v>714000</v>
      </c>
      <c r="J27" s="82">
        <v>714000</v>
      </c>
      <c r="K27" s="152"/>
      <c r="L27" s="152"/>
      <c r="M27" s="82">
        <v>714000</v>
      </c>
      <c r="N27" s="152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ht="20.25" customHeight="1" spans="1:24">
      <c r="A28" s="151" t="s">
        <v>189</v>
      </c>
      <c r="B28" s="151" t="s">
        <v>70</v>
      </c>
      <c r="C28" s="151" t="s">
        <v>223</v>
      </c>
      <c r="D28" s="151" t="s">
        <v>224</v>
      </c>
      <c r="E28" s="151" t="s">
        <v>101</v>
      </c>
      <c r="F28" s="151" t="s">
        <v>102</v>
      </c>
      <c r="G28" s="151" t="s">
        <v>192</v>
      </c>
      <c r="H28" s="151" t="s">
        <v>193</v>
      </c>
      <c r="I28" s="82">
        <v>140150</v>
      </c>
      <c r="J28" s="82">
        <v>140150</v>
      </c>
      <c r="K28" s="152"/>
      <c r="L28" s="152"/>
      <c r="M28" s="82">
        <v>140150</v>
      </c>
      <c r="N28" s="15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ht="20.25" customHeight="1" spans="1:24">
      <c r="A29" s="151" t="s">
        <v>189</v>
      </c>
      <c r="B29" s="151" t="s">
        <v>70</v>
      </c>
      <c r="C29" s="151" t="s">
        <v>225</v>
      </c>
      <c r="D29" s="151" t="s">
        <v>226</v>
      </c>
      <c r="E29" s="151" t="s">
        <v>101</v>
      </c>
      <c r="F29" s="151" t="s">
        <v>102</v>
      </c>
      <c r="G29" s="151" t="s">
        <v>227</v>
      </c>
      <c r="H29" s="151" t="s">
        <v>228</v>
      </c>
      <c r="I29" s="82">
        <v>7600</v>
      </c>
      <c r="J29" s="82">
        <v>7600</v>
      </c>
      <c r="K29" s="152"/>
      <c r="L29" s="152"/>
      <c r="M29" s="82">
        <v>7600</v>
      </c>
      <c r="N29" s="152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0" ht="17.25" customHeight="1" spans="1:24">
      <c r="A30" s="36" t="s">
        <v>161</v>
      </c>
      <c r="B30" s="37"/>
      <c r="C30" s="153"/>
      <c r="D30" s="153"/>
      <c r="E30" s="153"/>
      <c r="F30" s="153"/>
      <c r="G30" s="153"/>
      <c r="H30" s="154"/>
      <c r="I30" s="82">
        <v>16467725.08</v>
      </c>
      <c r="J30" s="82">
        <v>16467725.08</v>
      </c>
      <c r="K30" s="82"/>
      <c r="L30" s="82"/>
      <c r="M30" s="82">
        <v>16467725.08</v>
      </c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</row>
  </sheetData>
  <mergeCells count="31">
    <mergeCell ref="A2:X2"/>
    <mergeCell ref="A3:H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tabSelected="1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7"/>
      <c r="E1" s="9"/>
      <c r="F1" s="9"/>
      <c r="G1" s="9"/>
      <c r="H1" s="9"/>
      <c r="U1" s="137"/>
      <c r="W1" s="138" t="s">
        <v>229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"单位名称："&amp;"昆明市五华区华山中学"</f>
        <v>单位名称：昆明市五华区华山中学</v>
      </c>
      <c r="B3" s="13"/>
      <c r="C3" s="13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U3" s="137"/>
      <c r="W3" s="111" t="s">
        <v>1</v>
      </c>
    </row>
    <row r="4" ht="21.75" customHeight="1" spans="1:23">
      <c r="A4" s="16" t="s">
        <v>230</v>
      </c>
      <c r="B4" s="17" t="s">
        <v>173</v>
      </c>
      <c r="C4" s="16" t="s">
        <v>174</v>
      </c>
      <c r="D4" s="16" t="s">
        <v>231</v>
      </c>
      <c r="E4" s="17" t="s">
        <v>175</v>
      </c>
      <c r="F4" s="17" t="s">
        <v>176</v>
      </c>
      <c r="G4" s="17" t="s">
        <v>232</v>
      </c>
      <c r="H4" s="17" t="s">
        <v>233</v>
      </c>
      <c r="I4" s="18" t="s">
        <v>55</v>
      </c>
      <c r="J4" s="19" t="s">
        <v>234</v>
      </c>
      <c r="K4" s="20"/>
      <c r="L4" s="20"/>
      <c r="M4" s="21"/>
      <c r="N4" s="19" t="s">
        <v>181</v>
      </c>
      <c r="O4" s="20"/>
      <c r="P4" s="21"/>
      <c r="Q4" s="17" t="s">
        <v>61</v>
      </c>
      <c r="R4" s="19" t="s">
        <v>62</v>
      </c>
      <c r="S4" s="20"/>
      <c r="T4" s="20"/>
      <c r="U4" s="20"/>
      <c r="V4" s="20"/>
      <c r="W4" s="21"/>
    </row>
    <row r="5" ht="21.75" customHeight="1" spans="1:23">
      <c r="A5" s="22"/>
      <c r="B5" s="24"/>
      <c r="C5" s="22"/>
      <c r="D5" s="22"/>
      <c r="E5" s="23"/>
      <c r="F5" s="23"/>
      <c r="G5" s="23"/>
      <c r="H5" s="23"/>
      <c r="I5" s="24"/>
      <c r="J5" s="139" t="s">
        <v>58</v>
      </c>
      <c r="K5" s="140"/>
      <c r="L5" s="17" t="s">
        <v>59</v>
      </c>
      <c r="M5" s="17" t="s">
        <v>60</v>
      </c>
      <c r="N5" s="17" t="s">
        <v>58</v>
      </c>
      <c r="O5" s="17" t="s">
        <v>59</v>
      </c>
      <c r="P5" s="17" t="s">
        <v>60</v>
      </c>
      <c r="Q5" s="23"/>
      <c r="R5" s="17" t="s">
        <v>57</v>
      </c>
      <c r="S5" s="17" t="s">
        <v>64</v>
      </c>
      <c r="T5" s="17" t="s">
        <v>187</v>
      </c>
      <c r="U5" s="17" t="s">
        <v>66</v>
      </c>
      <c r="V5" s="17" t="s">
        <v>67</v>
      </c>
      <c r="W5" s="17" t="s">
        <v>68</v>
      </c>
    </row>
    <row r="6" ht="21" customHeight="1" spans="1:23">
      <c r="A6" s="24"/>
      <c r="B6" s="24"/>
      <c r="C6" s="24"/>
      <c r="D6" s="24"/>
      <c r="E6" s="24"/>
      <c r="F6" s="24"/>
      <c r="G6" s="24"/>
      <c r="H6" s="24"/>
      <c r="I6" s="24"/>
      <c r="J6" s="141" t="s">
        <v>57</v>
      </c>
      <c r="K6" s="142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ht="39.75" customHeight="1" spans="1:23">
      <c r="A7" s="25"/>
      <c r="B7" s="27"/>
      <c r="C7" s="25"/>
      <c r="D7" s="25"/>
      <c r="E7" s="26"/>
      <c r="F7" s="26"/>
      <c r="G7" s="26"/>
      <c r="H7" s="26"/>
      <c r="I7" s="27"/>
      <c r="J7" s="67" t="s">
        <v>57</v>
      </c>
      <c r="K7" s="67" t="s">
        <v>235</v>
      </c>
      <c r="L7" s="26"/>
      <c r="M7" s="26"/>
      <c r="N7" s="26"/>
      <c r="O7" s="26"/>
      <c r="P7" s="26"/>
      <c r="Q7" s="26"/>
      <c r="R7" s="26"/>
      <c r="S7" s="26"/>
      <c r="T7" s="26"/>
      <c r="U7" s="27"/>
      <c r="V7" s="26"/>
      <c r="W7" s="26"/>
    </row>
    <row r="8" ht="15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8">
        <v>21</v>
      </c>
      <c r="V8" s="29">
        <v>22</v>
      </c>
      <c r="W8" s="28">
        <v>23</v>
      </c>
    </row>
    <row r="9" ht="21.75" customHeight="1" spans="1:23">
      <c r="A9" s="69" t="s">
        <v>236</v>
      </c>
      <c r="B9" s="69" t="s">
        <v>237</v>
      </c>
      <c r="C9" s="69" t="s">
        <v>238</v>
      </c>
      <c r="D9" s="69" t="s">
        <v>70</v>
      </c>
      <c r="E9" s="69" t="s">
        <v>101</v>
      </c>
      <c r="F9" s="69" t="s">
        <v>102</v>
      </c>
      <c r="G9" s="69" t="s">
        <v>227</v>
      </c>
      <c r="H9" s="69" t="s">
        <v>228</v>
      </c>
      <c r="I9" s="82">
        <v>44518.4</v>
      </c>
      <c r="J9" s="82">
        <v>44518.4</v>
      </c>
      <c r="K9" s="82">
        <v>44518.4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69" t="s">
        <v>236</v>
      </c>
      <c r="B10" s="69" t="s">
        <v>237</v>
      </c>
      <c r="C10" s="69" t="s">
        <v>238</v>
      </c>
      <c r="D10" s="69" t="s">
        <v>70</v>
      </c>
      <c r="E10" s="69" t="s">
        <v>101</v>
      </c>
      <c r="F10" s="69" t="s">
        <v>102</v>
      </c>
      <c r="G10" s="69" t="s">
        <v>239</v>
      </c>
      <c r="H10" s="69" t="s">
        <v>240</v>
      </c>
      <c r="I10" s="82">
        <v>39946.24</v>
      </c>
      <c r="J10" s="82">
        <v>39946.24</v>
      </c>
      <c r="K10" s="82">
        <v>39946.24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69" t="s">
        <v>236</v>
      </c>
      <c r="B11" s="69" t="s">
        <v>237</v>
      </c>
      <c r="C11" s="69" t="s">
        <v>238</v>
      </c>
      <c r="D11" s="69" t="s">
        <v>70</v>
      </c>
      <c r="E11" s="69" t="s">
        <v>101</v>
      </c>
      <c r="F11" s="69" t="s">
        <v>102</v>
      </c>
      <c r="G11" s="69" t="s">
        <v>241</v>
      </c>
      <c r="H11" s="69" t="s">
        <v>242</v>
      </c>
      <c r="I11" s="82">
        <v>49932.8</v>
      </c>
      <c r="J11" s="82">
        <v>49932.8</v>
      </c>
      <c r="K11" s="82">
        <v>49932.8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69" t="s">
        <v>236</v>
      </c>
      <c r="B12" s="69" t="s">
        <v>237</v>
      </c>
      <c r="C12" s="69" t="s">
        <v>238</v>
      </c>
      <c r="D12" s="69" t="s">
        <v>70</v>
      </c>
      <c r="E12" s="69" t="s">
        <v>101</v>
      </c>
      <c r="F12" s="69" t="s">
        <v>102</v>
      </c>
      <c r="G12" s="69" t="s">
        <v>243</v>
      </c>
      <c r="H12" s="69" t="s">
        <v>244</v>
      </c>
      <c r="I12" s="82">
        <v>4933.12</v>
      </c>
      <c r="J12" s="82">
        <v>4933.12</v>
      </c>
      <c r="K12" s="82">
        <v>4933.12</v>
      </c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69" t="s">
        <v>245</v>
      </c>
      <c r="B13" s="69" t="s">
        <v>246</v>
      </c>
      <c r="C13" s="69" t="s">
        <v>247</v>
      </c>
      <c r="D13" s="69" t="s">
        <v>70</v>
      </c>
      <c r="E13" s="69" t="s">
        <v>101</v>
      </c>
      <c r="F13" s="69" t="s">
        <v>102</v>
      </c>
      <c r="G13" s="69" t="s">
        <v>248</v>
      </c>
      <c r="H13" s="69" t="s">
        <v>249</v>
      </c>
      <c r="I13" s="82">
        <v>450000</v>
      </c>
      <c r="J13" s="82"/>
      <c r="K13" s="82"/>
      <c r="L13" s="82"/>
      <c r="M13" s="82"/>
      <c r="N13" s="82"/>
      <c r="O13" s="82"/>
      <c r="P13" s="82"/>
      <c r="Q13" s="82"/>
      <c r="R13" s="82">
        <v>450000</v>
      </c>
      <c r="S13" s="82"/>
      <c r="T13" s="82"/>
      <c r="U13" s="82"/>
      <c r="V13" s="82"/>
      <c r="W13" s="82">
        <v>450000</v>
      </c>
    </row>
    <row r="14" ht="18.75" customHeight="1" spans="1:23">
      <c r="A14" s="36" t="s">
        <v>161</v>
      </c>
      <c r="B14" s="37"/>
      <c r="C14" s="37"/>
      <c r="D14" s="37"/>
      <c r="E14" s="37"/>
      <c r="F14" s="37"/>
      <c r="G14" s="37"/>
      <c r="H14" s="38"/>
      <c r="I14" s="82">
        <v>589330.56</v>
      </c>
      <c r="J14" s="82">
        <v>139330.56</v>
      </c>
      <c r="K14" s="82">
        <v>139330.56</v>
      </c>
      <c r="L14" s="82"/>
      <c r="M14" s="82"/>
      <c r="N14" s="82"/>
      <c r="O14" s="82"/>
      <c r="P14" s="82"/>
      <c r="Q14" s="82"/>
      <c r="R14" s="82">
        <v>450000</v>
      </c>
      <c r="S14" s="82"/>
      <c r="T14" s="82"/>
      <c r="U14" s="82"/>
      <c r="V14" s="82"/>
      <c r="W14" s="82">
        <v>450000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0" t="s">
        <v>250</v>
      </c>
    </row>
    <row r="2" ht="39.75" customHeight="1" spans="1:10">
      <c r="A2" s="65" t="str">
        <f>"2026"&amp;"年部门项目支出绩效目标表"</f>
        <v>2026年部门项目支出绩效目标表</v>
      </c>
      <c r="B2" s="11"/>
      <c r="C2" s="11"/>
      <c r="D2" s="11"/>
      <c r="E2" s="11"/>
      <c r="F2" s="66"/>
      <c r="G2" s="11"/>
      <c r="H2" s="66"/>
      <c r="I2" s="66"/>
      <c r="J2" s="11"/>
    </row>
    <row r="3" ht="17.25" customHeight="1" spans="1:10">
      <c r="A3" s="12" t="str">
        <f>"单位名称："&amp;"昆明市五华区华山中学"</f>
        <v>单位名称：昆明市五华区华山中学</v>
      </c>
    </row>
    <row r="4" ht="44.25" customHeight="1" spans="1:10">
      <c r="A4" s="67" t="s">
        <v>174</v>
      </c>
      <c r="B4" s="67" t="s">
        <v>251</v>
      </c>
      <c r="C4" s="67" t="s">
        <v>252</v>
      </c>
      <c r="D4" s="67" t="s">
        <v>253</v>
      </c>
      <c r="E4" s="67" t="s">
        <v>254</v>
      </c>
      <c r="F4" s="68" t="s">
        <v>255</v>
      </c>
      <c r="G4" s="67" t="s">
        <v>256</v>
      </c>
      <c r="H4" s="68" t="s">
        <v>257</v>
      </c>
      <c r="I4" s="68" t="s">
        <v>258</v>
      </c>
      <c r="J4" s="67" t="s">
        <v>259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29">
        <v>6</v>
      </c>
      <c r="G5" s="135">
        <v>7</v>
      </c>
      <c r="H5" s="29">
        <v>8</v>
      </c>
      <c r="I5" s="29">
        <v>9</v>
      </c>
      <c r="J5" s="135">
        <v>10</v>
      </c>
    </row>
    <row r="6" ht="42" customHeight="1" spans="1:10">
      <c r="A6" s="30" t="s">
        <v>70</v>
      </c>
      <c r="B6" s="69"/>
      <c r="C6" s="69"/>
      <c r="D6" s="69"/>
      <c r="E6" s="56"/>
      <c r="F6" s="70"/>
      <c r="G6" s="56"/>
      <c r="H6" s="70"/>
      <c r="I6" s="70"/>
      <c r="J6" s="56"/>
    </row>
    <row r="7" ht="42" customHeight="1" spans="1:10">
      <c r="A7" s="136" t="s">
        <v>238</v>
      </c>
      <c r="B7" s="31" t="s">
        <v>260</v>
      </c>
      <c r="C7" s="31" t="s">
        <v>261</v>
      </c>
      <c r="D7" s="31" t="s">
        <v>262</v>
      </c>
      <c r="E7" s="30" t="s">
        <v>263</v>
      </c>
      <c r="F7" s="31" t="s">
        <v>264</v>
      </c>
      <c r="G7" s="30" t="s">
        <v>265</v>
      </c>
      <c r="H7" s="31" t="s">
        <v>266</v>
      </c>
      <c r="I7" s="31" t="s">
        <v>267</v>
      </c>
      <c r="J7" s="30" t="s">
        <v>268</v>
      </c>
    </row>
    <row r="8" ht="42" customHeight="1" spans="1:10">
      <c r="A8" s="136" t="s">
        <v>238</v>
      </c>
      <c r="B8" s="31" t="s">
        <v>260</v>
      </c>
      <c r="C8" s="31" t="s">
        <v>261</v>
      </c>
      <c r="D8" s="31" t="s">
        <v>269</v>
      </c>
      <c r="E8" s="30" t="s">
        <v>270</v>
      </c>
      <c r="F8" s="31" t="s">
        <v>264</v>
      </c>
      <c r="G8" s="30" t="s">
        <v>265</v>
      </c>
      <c r="H8" s="31" t="s">
        <v>266</v>
      </c>
      <c r="I8" s="31" t="s">
        <v>267</v>
      </c>
      <c r="J8" s="30" t="s">
        <v>271</v>
      </c>
    </row>
    <row r="9" ht="42" customHeight="1" spans="1:10">
      <c r="A9" s="136" t="s">
        <v>238</v>
      </c>
      <c r="B9" s="31" t="s">
        <v>260</v>
      </c>
      <c r="C9" s="31" t="s">
        <v>261</v>
      </c>
      <c r="D9" s="31" t="s">
        <v>272</v>
      </c>
      <c r="E9" s="30" t="s">
        <v>273</v>
      </c>
      <c r="F9" s="31" t="s">
        <v>264</v>
      </c>
      <c r="G9" s="30" t="s">
        <v>265</v>
      </c>
      <c r="H9" s="31" t="s">
        <v>266</v>
      </c>
      <c r="I9" s="31" t="s">
        <v>267</v>
      </c>
      <c r="J9" s="30" t="s">
        <v>274</v>
      </c>
    </row>
    <row r="10" ht="42" customHeight="1" spans="1:10">
      <c r="A10" s="136" t="s">
        <v>238</v>
      </c>
      <c r="B10" s="31" t="s">
        <v>260</v>
      </c>
      <c r="C10" s="31" t="s">
        <v>275</v>
      </c>
      <c r="D10" s="31" t="s">
        <v>276</v>
      </c>
      <c r="E10" s="30" t="s">
        <v>277</v>
      </c>
      <c r="F10" s="31"/>
      <c r="G10" s="30" t="s">
        <v>278</v>
      </c>
      <c r="H10" s="31" t="s">
        <v>279</v>
      </c>
      <c r="I10" s="31" t="s">
        <v>280</v>
      </c>
      <c r="J10" s="30" t="s">
        <v>281</v>
      </c>
    </row>
    <row r="11" ht="42" customHeight="1" spans="1:10">
      <c r="A11" s="136" t="s">
        <v>238</v>
      </c>
      <c r="B11" s="31" t="s">
        <v>260</v>
      </c>
      <c r="C11" s="31" t="s">
        <v>275</v>
      </c>
      <c r="D11" s="31" t="s">
        <v>282</v>
      </c>
      <c r="E11" s="30" t="s">
        <v>283</v>
      </c>
      <c r="F11" s="31"/>
      <c r="G11" s="30" t="s">
        <v>284</v>
      </c>
      <c r="H11" s="31" t="s">
        <v>279</v>
      </c>
      <c r="I11" s="31" t="s">
        <v>280</v>
      </c>
      <c r="J11" s="30" t="s">
        <v>285</v>
      </c>
    </row>
    <row r="12" ht="42" customHeight="1" spans="1:10">
      <c r="A12" s="136" t="s">
        <v>238</v>
      </c>
      <c r="B12" s="31" t="s">
        <v>260</v>
      </c>
      <c r="C12" s="31" t="s">
        <v>286</v>
      </c>
      <c r="D12" s="31" t="s">
        <v>287</v>
      </c>
      <c r="E12" s="30" t="s">
        <v>288</v>
      </c>
      <c r="F12" s="31" t="s">
        <v>289</v>
      </c>
      <c r="G12" s="30" t="s">
        <v>290</v>
      </c>
      <c r="H12" s="31" t="s">
        <v>266</v>
      </c>
      <c r="I12" s="31" t="s">
        <v>267</v>
      </c>
      <c r="J12" s="30" t="s">
        <v>291</v>
      </c>
    </row>
    <row r="13" ht="42" customHeight="1" spans="1:10">
      <c r="A13" s="136" t="s">
        <v>238</v>
      </c>
      <c r="B13" s="31" t="s">
        <v>260</v>
      </c>
      <c r="C13" s="31" t="s">
        <v>292</v>
      </c>
      <c r="D13" s="31" t="s">
        <v>293</v>
      </c>
      <c r="E13" s="30" t="s">
        <v>294</v>
      </c>
      <c r="F13" s="31" t="s">
        <v>264</v>
      </c>
      <c r="G13" s="30" t="s">
        <v>295</v>
      </c>
      <c r="H13" s="31" t="s">
        <v>296</v>
      </c>
      <c r="I13" s="31" t="s">
        <v>267</v>
      </c>
      <c r="J13" s="30" t="s">
        <v>297</v>
      </c>
    </row>
    <row r="14" ht="42" customHeight="1" spans="1:10">
      <c r="A14" s="136" t="s">
        <v>247</v>
      </c>
      <c r="B14" s="31" t="s">
        <v>298</v>
      </c>
      <c r="C14" s="31" t="s">
        <v>261</v>
      </c>
      <c r="D14" s="31" t="s">
        <v>262</v>
      </c>
      <c r="E14" s="30" t="s">
        <v>299</v>
      </c>
      <c r="F14" s="31" t="s">
        <v>289</v>
      </c>
      <c r="G14" s="30" t="s">
        <v>290</v>
      </c>
      <c r="H14" s="31" t="s">
        <v>266</v>
      </c>
      <c r="I14" s="31" t="s">
        <v>267</v>
      </c>
      <c r="J14" s="30" t="s">
        <v>299</v>
      </c>
    </row>
    <row r="15" ht="42" customHeight="1" spans="1:10">
      <c r="A15" s="136" t="s">
        <v>247</v>
      </c>
      <c r="B15" s="31" t="s">
        <v>298</v>
      </c>
      <c r="C15" s="31" t="s">
        <v>261</v>
      </c>
      <c r="D15" s="31" t="s">
        <v>269</v>
      </c>
      <c r="E15" s="30" t="s">
        <v>270</v>
      </c>
      <c r="F15" s="31" t="s">
        <v>264</v>
      </c>
      <c r="G15" s="30" t="s">
        <v>265</v>
      </c>
      <c r="H15" s="31" t="s">
        <v>266</v>
      </c>
      <c r="I15" s="31" t="s">
        <v>267</v>
      </c>
      <c r="J15" s="30" t="s">
        <v>271</v>
      </c>
    </row>
    <row r="16" ht="42" customHeight="1" spans="1:10">
      <c r="A16" s="136" t="s">
        <v>247</v>
      </c>
      <c r="B16" s="31" t="s">
        <v>298</v>
      </c>
      <c r="C16" s="31" t="s">
        <v>261</v>
      </c>
      <c r="D16" s="31" t="s">
        <v>269</v>
      </c>
      <c r="E16" s="30" t="s">
        <v>300</v>
      </c>
      <c r="F16" s="31" t="s">
        <v>264</v>
      </c>
      <c r="G16" s="30" t="s">
        <v>301</v>
      </c>
      <c r="H16" s="31" t="s">
        <v>266</v>
      </c>
      <c r="I16" s="31" t="s">
        <v>267</v>
      </c>
      <c r="J16" s="30" t="s">
        <v>300</v>
      </c>
    </row>
    <row r="17" ht="42" customHeight="1" spans="1:10">
      <c r="A17" s="136" t="s">
        <v>247</v>
      </c>
      <c r="B17" s="31" t="s">
        <v>298</v>
      </c>
      <c r="C17" s="31" t="s">
        <v>261</v>
      </c>
      <c r="D17" s="31" t="s">
        <v>269</v>
      </c>
      <c r="E17" s="30" t="s">
        <v>302</v>
      </c>
      <c r="F17" s="31" t="s">
        <v>264</v>
      </c>
      <c r="G17" s="30" t="s">
        <v>265</v>
      </c>
      <c r="H17" s="31" t="s">
        <v>266</v>
      </c>
      <c r="I17" s="31" t="s">
        <v>267</v>
      </c>
      <c r="J17" s="30" t="s">
        <v>302</v>
      </c>
    </row>
    <row r="18" ht="42" customHeight="1" spans="1:10">
      <c r="A18" s="136" t="s">
        <v>247</v>
      </c>
      <c r="B18" s="31" t="s">
        <v>298</v>
      </c>
      <c r="C18" s="31" t="s">
        <v>261</v>
      </c>
      <c r="D18" s="31" t="s">
        <v>272</v>
      </c>
      <c r="E18" s="30" t="s">
        <v>303</v>
      </c>
      <c r="F18" s="31" t="s">
        <v>289</v>
      </c>
      <c r="G18" s="30" t="s">
        <v>290</v>
      </c>
      <c r="H18" s="31" t="s">
        <v>266</v>
      </c>
      <c r="I18" s="31" t="s">
        <v>267</v>
      </c>
      <c r="J18" s="30" t="s">
        <v>304</v>
      </c>
    </row>
    <row r="19" ht="42" customHeight="1" spans="1:10">
      <c r="A19" s="136" t="s">
        <v>247</v>
      </c>
      <c r="B19" s="31" t="s">
        <v>298</v>
      </c>
      <c r="C19" s="31" t="s">
        <v>275</v>
      </c>
      <c r="D19" s="31" t="s">
        <v>276</v>
      </c>
      <c r="E19" s="30" t="s">
        <v>305</v>
      </c>
      <c r="F19" s="31" t="s">
        <v>289</v>
      </c>
      <c r="G19" s="30" t="s">
        <v>290</v>
      </c>
      <c r="H19" s="31" t="s">
        <v>266</v>
      </c>
      <c r="I19" s="31" t="s">
        <v>267</v>
      </c>
      <c r="J19" s="30" t="s">
        <v>305</v>
      </c>
    </row>
    <row r="20" ht="42" customHeight="1" spans="1:10">
      <c r="A20" s="136" t="s">
        <v>247</v>
      </c>
      <c r="B20" s="31" t="s">
        <v>298</v>
      </c>
      <c r="C20" s="31" t="s">
        <v>275</v>
      </c>
      <c r="D20" s="31" t="s">
        <v>276</v>
      </c>
      <c r="E20" s="30" t="s">
        <v>306</v>
      </c>
      <c r="F20" s="31" t="s">
        <v>289</v>
      </c>
      <c r="G20" s="30" t="s">
        <v>290</v>
      </c>
      <c r="H20" s="31" t="s">
        <v>266</v>
      </c>
      <c r="I20" s="31" t="s">
        <v>267</v>
      </c>
      <c r="J20" s="30" t="s">
        <v>306</v>
      </c>
    </row>
    <row r="21" ht="42" customHeight="1" spans="1:10">
      <c r="A21" s="136" t="s">
        <v>247</v>
      </c>
      <c r="B21" s="31" t="s">
        <v>298</v>
      </c>
      <c r="C21" s="31" t="s">
        <v>275</v>
      </c>
      <c r="D21" s="31" t="s">
        <v>282</v>
      </c>
      <c r="E21" s="30" t="s">
        <v>307</v>
      </c>
      <c r="F21" s="31" t="s">
        <v>264</v>
      </c>
      <c r="G21" s="30" t="s">
        <v>265</v>
      </c>
      <c r="H21" s="31" t="s">
        <v>266</v>
      </c>
      <c r="I21" s="31" t="s">
        <v>267</v>
      </c>
      <c r="J21" s="30" t="s">
        <v>308</v>
      </c>
    </row>
    <row r="22" ht="42" customHeight="1" spans="1:10">
      <c r="A22" s="136" t="s">
        <v>247</v>
      </c>
      <c r="B22" s="31" t="s">
        <v>298</v>
      </c>
      <c r="C22" s="31" t="s">
        <v>286</v>
      </c>
      <c r="D22" s="31" t="s">
        <v>287</v>
      </c>
      <c r="E22" s="30" t="s">
        <v>309</v>
      </c>
      <c r="F22" s="31" t="s">
        <v>289</v>
      </c>
      <c r="G22" s="30" t="s">
        <v>310</v>
      </c>
      <c r="H22" s="31" t="s">
        <v>266</v>
      </c>
      <c r="I22" s="31" t="s">
        <v>267</v>
      </c>
      <c r="J22" s="30" t="s">
        <v>311</v>
      </c>
    </row>
    <row r="23" ht="42" customHeight="1" spans="1:10">
      <c r="A23" s="136" t="s">
        <v>247</v>
      </c>
      <c r="B23" s="31" t="s">
        <v>298</v>
      </c>
      <c r="C23" s="31" t="s">
        <v>286</v>
      </c>
      <c r="D23" s="31" t="s">
        <v>287</v>
      </c>
      <c r="E23" s="30" t="s">
        <v>312</v>
      </c>
      <c r="F23" s="31" t="s">
        <v>289</v>
      </c>
      <c r="G23" s="30" t="s">
        <v>310</v>
      </c>
      <c r="H23" s="31" t="s">
        <v>266</v>
      </c>
      <c r="I23" s="31" t="s">
        <v>267</v>
      </c>
      <c r="J23" s="30" t="s">
        <v>312</v>
      </c>
    </row>
    <row r="24" ht="42" customHeight="1" spans="1:10">
      <c r="A24" s="136" t="s">
        <v>247</v>
      </c>
      <c r="B24" s="31" t="s">
        <v>298</v>
      </c>
      <c r="C24" s="31" t="s">
        <v>292</v>
      </c>
      <c r="D24" s="31" t="s">
        <v>293</v>
      </c>
      <c r="E24" s="30" t="s">
        <v>313</v>
      </c>
      <c r="F24" s="31" t="s">
        <v>314</v>
      </c>
      <c r="G24" s="30" t="s">
        <v>265</v>
      </c>
      <c r="H24" s="31" t="s">
        <v>266</v>
      </c>
      <c r="I24" s="31" t="s">
        <v>267</v>
      </c>
      <c r="J24" s="30" t="s">
        <v>313</v>
      </c>
    </row>
  </sheetData>
  <mergeCells count="6">
    <mergeCell ref="A2:J2"/>
    <mergeCell ref="A3:H3"/>
    <mergeCell ref="A7:A13"/>
    <mergeCell ref="A14:A24"/>
    <mergeCell ref="B7:B13"/>
    <mergeCell ref="B14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2026-03-10T05:52:27Z</dcterms:created>
  <dcterms:modified xsi:type="dcterms:W3CDTF">2026-03-10T06:35:23Z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D462AC3905104D58BDC7040F1D34AE9F_12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