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<sst xmlns="http://schemas.openxmlformats.org/spreadsheetml/2006/main" count="1220" uniqueCount="478">
  <si>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</si>
  <si>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</si>
  <si>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</si>
  <si>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</si>
  <si>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</si>
  <si>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</si>
  <si>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</si>
  <si>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</si>
  <si>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</si>
  <si>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</si>
  <si>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</si>
  <si>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</si>
  <si>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</si>
  <si>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</si>
  <si>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</si>
  <si>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</si>
  <si>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</si>
  <si>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</si>
  <si>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</si>
  <si>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</si>
  <si>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</si>
  <si>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</si>
  <si>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</si>
  <si>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</si>
  <si>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</si>
  <si>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</si>
  <si>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</si>
  <si>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</si>
  <si>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</si>
  <si>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</si>
  <si>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</si>
  <si>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</si>
  <si>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</si>
  <si>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</si>
  <si>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</si>
  <si>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</si>
  <si>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</si>
  <si>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</si>
  <si>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</si>
  <si>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</si>
  <si>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</si>
  <si>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</si>
  <si>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</si>
  <si>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</si>
  <si>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</si>
  <si>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</si>
  <si>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</si>
  <si>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</si>
  <si>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</si>
  <si>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</si>
  <si>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</si>
  <si>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</si>
  <si>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</si>
  <si>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</si>
  <si>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</si>
  <si>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</si>
  <si>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</si>
  <si>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</si>
  <si>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</si>
  <si>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</si>
  <si>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</si>
  <si>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</si>
  <si>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</si>
  <si>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</si>
  <si>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</si>
  <si>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</si>
  <si>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</si>
  <si>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</si>
  <si>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</si>
  <si>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105029</t>
  </si>
  <si>
    <t>昆明市五华区丰园小学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</si>
  <si>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</si>
  <si>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</si>
  <si>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</si>
  <si>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</si>
  <si>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</si>
  <si>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</si>
  <si>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</si>
  <si>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</si>
  <si>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</si>
  <si>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</si>
  <si>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</si>
  <si>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</si>
  <si>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</si>
  <si>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</si>
  <si>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</si>
  <si>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</si>
  <si>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</si>
  <si>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</si>
  <si>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</si>
  <si>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</si>
  <si>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</si>
  <si>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</si>
  <si>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</si>
  <si>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</si>
  <si>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</si>
  <si>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</si>
  <si>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</si>
  <si>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</si>
  <si>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</si>
  <si>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</si>
  <si>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</si>
  <si>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</si>
  <si>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</si>
  <si>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</si>
  <si>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</si>
  <si>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</si>
  <si>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</si>
  <si>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</si>
  <si>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</si>
  <si>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</si>
  <si>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</si>
  <si>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</si>
  <si>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</si>
  <si>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</si>
  <si>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</si>
  <si>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</si>
  <si>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</si>
  <si>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</si>
  <si>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</si>
  <si>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</si>
  <si>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</si>
  <si>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</si>
  <si>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</si>
  <si>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</si>
  <si>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</si>
  <si>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</si>
  <si>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</si>
  <si>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</si>
  <si>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</si>
  <si>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</si>
  <si>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</si>
  <si>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</si>
  <si>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</si>
  <si>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</si>
  <si>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</si>
  <si>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</si>
  <si>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</si>
  <si>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</si>
  <si>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</si>
  <si>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</si>
  <si>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</si>
  <si>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</si>
  <si>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</si>
  <si>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</si>
  <si>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</si>
  <si>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</si>
  <si>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</si>
  <si>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</si>
  <si>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</si>
  <si>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</si>
  <si>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</si>
  <si>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</si>
  <si>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</si>
  <si>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</si>
  <si>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</si>
  <si>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</si>
  <si>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</si>
  <si>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</si>
  <si>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</si>
  <si>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</si>
  <si>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</si>
  <si>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</si>
  <si>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</si>
  <si>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</si>
  <si>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</si>
  <si>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</si>
  <si>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</si>
  <si>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</si>
  <si>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</si>
  <si>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</si>
  <si>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</si>
  <si>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</si>
  <si>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</si>
  <si>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</si>
  <si>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</si>
  <si>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</si>
  <si>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注：昆明市五华区丰园小学无“三公”经费支出此表为空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</si>
  <si>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</si>
  <si>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</si>
  <si>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</si>
  <si>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</si>
  <si>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</si>
  <si>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</si>
  <si>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</si>
  <si>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</si>
  <si>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</si>
  <si>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</si>
  <si>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</si>
  <si>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</si>
  <si>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</si>
  <si>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</si>
  <si>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</si>
  <si>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</si>
  <si>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</si>
  <si>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</si>
  <si>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</si>
  <si>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</si>
  <si>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530102210000000001947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</si>
  <si>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</si>
  <si>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</si>
  <si>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</si>
  <si>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</si>
  <si>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</si>
  <si>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</si>
  <si>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</si>
  <si>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</si>
  <si>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</si>
  <si>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530102210000000001948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</si>
  <si>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</si>
  <si>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</si>
  <si>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</si>
  <si>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</si>
  <si>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</si>
  <si>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</si>
  <si>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</si>
  <si>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</si>
  <si>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</si>
  <si>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530102210000000001949</t>
  </si>
  <si>
    <t>30113</t>
  </si>
  <si>
    <t>530102210000000001953</t>
  </si>
  <si>
    <t>工会经费</t>
  </si>
  <si>
    <t>30228</t>
  </si>
  <si>
    <t>530102210000000001956</t>
  </si>
  <si>
    <t>其他商品服务支出</t>
  </si>
  <si>
    <t>30201</t>
  </si>
  <si>
    <t>办公费</t>
  </si>
  <si>
    <t>530102210000000001957</t>
  </si>
  <si>
    <t>一般公用经费</t>
  </si>
  <si>
    <t>30299</t>
  </si>
  <si>
    <t>其他商品和服务支出</t>
  </si>
  <si>
    <t>530102231100001269071</t>
  </si>
  <si>
    <t>离退休人员支出</t>
  </si>
  <si>
    <t>30305</t>
  </si>
  <si>
    <t>生活补助</t>
  </si>
  <si>
    <t>530102231100001449001</t>
  </si>
  <si>
    <t>事业人员绩效奖励</t>
  </si>
  <si>
    <t>530102231100001449002</t>
  </si>
  <si>
    <t>离退休及特殊人员福利费</t>
  </si>
  <si>
    <t>530102241100002245235</t>
  </si>
  <si>
    <t>其他人员支出</t>
  </si>
  <si>
    <t>30199</t>
  </si>
  <si>
    <t>其他工资福利支出</t>
  </si>
  <si>
    <t>530102261100004947118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</si>
  <si>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</si>
  <si>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</si>
  <si>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</si>
  <si>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</si>
  <si>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</si>
  <si>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</si>
  <si>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</si>
  <si>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</si>
  <si>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</si>
  <si>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530102241100002312570</t>
  </si>
  <si>
    <t>五华区基础教育学校书记、校长职级资金</t>
  </si>
  <si>
    <t>30309</t>
  </si>
  <si>
    <t>奖励金</t>
  </si>
  <si>
    <t>民生类</t>
  </si>
  <si>
    <t>530102261100005138755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</si>
  <si>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</si>
  <si>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</si>
  <si>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</si>
  <si>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</si>
  <si>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</si>
  <si>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</si>
  <si>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</si>
  <si>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</si>
  <si>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</si>
  <si>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530102261100005138993</t>
  </si>
  <si>
    <t>义教阶段特殊教育学校随班就读残疾学生生均公用经费</t>
  </si>
  <si>
    <t>事业发展类</t>
  </si>
  <si>
    <t>530102261100005140308</t>
  </si>
  <si>
    <t>课后服务费资金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</si>
  <si>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</si>
  <si>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</si>
  <si>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</si>
  <si>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</si>
  <si>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</si>
  <si>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</si>
  <si>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</si>
  <si>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</si>
  <si>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</si>
  <si>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</si>
  <si>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</si>
  <si>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</si>
  <si>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</si>
  <si>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产出指标</t>
  </si>
  <si>
    <t>数量指标</t>
  </si>
  <si>
    <t>课后服务受益学生人次</t>
  </si>
  <si>
    <t>=</t>
  </si>
  <si>
    <t>1315</t>
  </si>
  <si>
    <t>人</t>
  </si>
  <si>
    <t>定量指标</t>
  </si>
  <si>
    <t>反映课后服务的惠及范围，体现服务对学生需求的满足程度。</t>
  </si>
  <si>
    <t>课后服务课程开设门数</t>
  </si>
  <si>
    <t>&gt;=</t>
  </si>
  <si>
    <t>科</t>
  </si>
  <si>
    <t>门</t>
  </si>
  <si>
    <t>反映课后服务课程的丰富度及多样化程度，素质类课程占比体现服务对学生全面发展的支撑。</t>
  </si>
  <si>
    <t>质量指标</t>
  </si>
  <si>
    <t>课后服务时间达标率</t>
  </si>
  <si>
    <t>95</t>
  </si>
  <si>
    <t>%</t>
  </si>
  <si>
    <t>课后服务安全事故发生率</t>
  </si>
  <si>
    <t>0</t>
  </si>
  <si>
    <t>次</t>
  </si>
  <si>
    <t>反映课后服务期间的安全管理水平。重大安全事故指造成学生重伤、死亡或重大财产损失的事故；一般安全事故指造成学生轻微伤害的事故。</t>
  </si>
  <si>
    <t>资金使用合规率</t>
  </si>
  <si>
    <t>100</t>
  </si>
  <si>
    <t>反映课后服务费资金的使用规范性。</t>
  </si>
  <si>
    <t>时效指标</t>
  </si>
  <si>
    <t>课后服务费拨付及时率</t>
  </si>
  <si>
    <t>反映课后服务费资金的拨付效率，保障服务正常开展。拨付及时率=按时足额拨付的资金金额/应拨付资金总金额×100%。</t>
  </si>
  <si>
    <t>效益指标</t>
  </si>
  <si>
    <t>社会效益</t>
  </si>
  <si>
    <t>家长看护压力缓解率</t>
  </si>
  <si>
    <t>85</t>
  </si>
  <si>
    <t>反映课后服务对减轻家长负担、解决“看护难”问题的实际效果。</t>
  </si>
  <si>
    <t>学生综合素质提升比例</t>
  </si>
  <si>
    <t>70</t>
  </si>
  <si>
    <t>反映课后服务对促进学生全面发展的作用。</t>
  </si>
  <si>
    <t>可持续影响</t>
  </si>
  <si>
    <t xml:space="preserve"> 课后服务长效管理机制建立健全率</t>
  </si>
  <si>
    <t>反映课后服务的可持续发展能力。</t>
  </si>
  <si>
    <t>课后服务师资队伍稳定性</t>
  </si>
  <si>
    <t>反映课后服务师资队伍的可持续保障水平。</t>
  </si>
  <si>
    <t>满意度指标</t>
  </si>
  <si>
    <t>服务对象满意度</t>
  </si>
  <si>
    <t>家长满意度</t>
  </si>
  <si>
    <t>受益对象对课后服务项目的满意程度。</t>
  </si>
  <si>
    <t>成本指标</t>
  </si>
  <si>
    <t>经济成本指标</t>
  </si>
  <si>
    <t>课后服务费人均成本控制率</t>
  </si>
  <si>
    <t>&lt;=</t>
  </si>
  <si>
    <t>反映课后服务费的成本管控水平。人均成本=年度课后服务费总支出/年度受益学生总人次。</t>
  </si>
  <si>
    <t>2025年五华区基础教育学校书记、校长职级</t>
  </si>
  <si>
    <t>项目完成时间</t>
  </si>
  <si>
    <t>2026年12月31日前</t>
  </si>
  <si>
    <t>项</t>
  </si>
  <si>
    <t>补助对象政策知晓度</t>
  </si>
  <si>
    <t>90</t>
  </si>
  <si>
    <t>规范经费使用范围，优先保障教学活动、设备维护、校园安全等核心支出，优化教师培训经费配置，提高资金使用效益，助力学校办学条件持续改善。</t>
  </si>
  <si>
    <t>公用经费保障人数</t>
  </si>
  <si>
    <t>44</t>
  </si>
  <si>
    <t>反映公用经费保障部门（单位）正常运转的在职人数情况。在职人数主要指办公、会议、培训、差旅、水费、电费等公用经费中服务保障的人数。</t>
  </si>
  <si>
    <t>课程与活动开展数量</t>
  </si>
  <si>
    <t>85%</t>
  </si>
  <si>
    <t>反映经费支撑的基本服务和活动规模。</t>
  </si>
  <si>
    <t>教学保障达标率</t>
  </si>
  <si>
    <t>反映产出的规范性和达标水平。</t>
  </si>
  <si>
    <t>教师培训合格率</t>
  </si>
  <si>
    <t>设施维护合格率</t>
  </si>
  <si>
    <t>维修维护项目验收通过的比例。</t>
  </si>
  <si>
    <t>经费拨付及时率</t>
  </si>
  <si>
    <t>各级财政资金到达学校账户的时间符合规定的比例。</t>
  </si>
  <si>
    <t>预算执行进度匹配度</t>
  </si>
  <si>
    <t>教育公平促进度</t>
  </si>
  <si>
    <t>城乡间、校际间在核心产出指标</t>
  </si>
  <si>
    <t>学生综合素质发展</t>
  </si>
  <si>
    <t>98</t>
  </si>
  <si>
    <t>学生体质健康合格率、艺术素养测评合格率的变化；学生参与竞赛获奖层次的提升。</t>
  </si>
  <si>
    <t>基本教育质量保障</t>
  </si>
  <si>
    <t>学业质量监测中，薄弱学校学生合格率的提升情况。</t>
  </si>
  <si>
    <t>教师应用新设备、新方法开展教学的比例</t>
  </si>
  <si>
    <t>衡量经费投入对学校内生发展能力和长远效用的影响</t>
  </si>
  <si>
    <t>学校发展能力</t>
  </si>
  <si>
    <t>学校特色项目或优势学科得以持续发展的稳定性。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</si>
  <si>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</si>
  <si>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</si>
  <si>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</si>
  <si>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</si>
  <si>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生均公用经费实际支出与定额标准的偏差率</t>
  </si>
  <si>
    <t>25</t>
  </si>
  <si>
    <t>反映经费使用的经济性和效率</t>
  </si>
  <si>
    <t>重点支出项目成本控制率</t>
  </si>
  <si>
    <t>如单位面积校舍维修成本、生均能耗支出等与往年或标准的对比。</t>
  </si>
  <si>
    <t>严格执行生均公用经费基准定额；完成教学设施常规维修维护；保障国家课程全面落实。</t>
  </si>
  <si>
    <t>专业服务提供次数</t>
  </si>
  <si>
    <t>定性指标</t>
  </si>
  <si>
    <t>指导教师为随班就读学生提供直接指导、咨询的服务时间</t>
  </si>
  <si>
    <t>课程与教学调整方案数量</t>
  </si>
  <si>
    <t>个性化学习辅具、无障碍设施设备等的数量。</t>
  </si>
  <si>
    <t>个别化教育计划（IEP）规范性与专业性达标率</t>
  </si>
  <si>
    <t>IEP的制定有专业团队参与、目标科学可评、措施得当的比例。</t>
  </si>
  <si>
    <t>培训合格率</t>
  </si>
  <si>
    <t>参训教师对培训内容实用性的评价达标率。</t>
  </si>
  <si>
    <t>需求评估与IEP制定及时性</t>
  </si>
  <si>
    <t>30</t>
  </si>
  <si>
    <t>工作日</t>
  </si>
  <si>
    <t>学生入学或鉴定后，在规定时间内（如30个工作日）完成初步评估并制定IEP的比例。</t>
  </si>
  <si>
    <t>支持服务响应及时率</t>
  </si>
  <si>
    <t>从教师或家长提出支持需求到获得初步响应（如资源教师介入、提供临时辅具）的平均时间或规定时限内完成率。</t>
  </si>
  <si>
    <t>学生发展目标达成率</t>
  </si>
  <si>
    <t>基于IEP设定的学期发展目标的达成或进步比例。</t>
  </si>
  <si>
    <t>教育质量公平性</t>
  </si>
  <si>
    <t>随班就读学生与同班普通学生在学业成就感、学校归属感等方面的差距变化。</t>
  </si>
  <si>
    <t>普通教师融合教育能力提升</t>
  </si>
  <si>
    <t>显著提升</t>
  </si>
  <si>
    <t>教师自信、有效教导随班就读学生的自我报告及课堂实践观察评估。</t>
  </si>
  <si>
    <t>经验推广与辐射率</t>
  </si>
  <si>
    <t>学校形成的有效融合实践模式被其他学校借鉴或推广的情况。</t>
  </si>
  <si>
    <t>残疾学生及其家长满意度</t>
  </si>
  <si>
    <t>对获得的支持服务、在校学习生活体验的满意度。</t>
  </si>
  <si>
    <t>任课教师满意度</t>
  </si>
  <si>
    <t>对获得的专业支持（如资源教师、培训、辅具）、工作负担减轻程度的满意度。</t>
  </si>
  <si>
    <t>经费使用精准率</t>
  </si>
  <si>
    <t>用于满足残疾学生特殊需要（而非常规教学需要）的支出占该专项经费的比例。</t>
  </si>
  <si>
    <t>单位服务成本控制率</t>
  </si>
  <si>
    <t>反映经费用于残疾学生特定需求的聚焦程度和经济效率。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</si>
  <si>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</si>
  <si>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</si>
  <si>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</si>
  <si>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</si>
  <si>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注：昆明市五华区丰园小学无政府性基金预算支出此表为空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</si>
  <si>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</si>
  <si>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</si>
  <si>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</si>
  <si>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</si>
  <si>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</si>
  <si>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</si>
  <si>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</si>
  <si>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</si>
  <si>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</si>
  <si>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</si>
  <si>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</si>
  <si>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注：昆明市五华区丰园小学无政府采购预算此表为空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</si>
  <si>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</si>
  <si>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</si>
  <si>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</si>
  <si>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</si>
  <si>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</si>
  <si>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</si>
  <si>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</si>
  <si>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注：昆明市五华区丰园小学无政府购买服务此表为空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</si>
  <si>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</si>
  <si>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</si>
  <si>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</si>
  <si>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</si>
  <si>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</si>
  <si>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</si>
  <si>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</si>
  <si>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</si>
  <si>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</si>
  <si>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</si>
  <si>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</si>
  <si>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</si>
  <si>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</si>
  <si>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</si>
  <si>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</si>
  <si>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</si>
  <si>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</si>
  <si>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</si>
  <si>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</si>
  <si>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</si>
  <si>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</si>
  <si>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</si>
  <si>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</si>
  <si>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注：昆明市五华区丰园小学无市对下转移支付预算此表为空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</si>
  <si>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</si>
  <si>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</si>
  <si>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</si>
  <si>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</si>
  <si>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</si>
  <si>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</si>
  <si>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</si>
  <si>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</si>
  <si>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</si>
  <si>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注：昆明市五华区丰园小学2026年无新增资产配置此表为空</t>
  </si>
  <si>
    <t>预算11表</t>
  </si>
  <si>
    <t>上级补助</t>
  </si>
  <si>
    <t>注：昆明市五华区丰园小学无上级转移支付补助项目支出此表为空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</si>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</sst>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31">
    <xf numFmtId="0" fontId="0" fillId="0" borderId="0" xfId="0" applyFont="1" applyBorder="1"/>
    <xf numFmtId="0" fontId="0" fillId="0" borderId="0" xfId="0" applyFont="1" applyFill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>
      <alignment horizontal="left" vertical="center" wrapText="1"/>
    </xf>
    <xf numFmtId="176" fontId="6" fillId="0" borderId="1" xfId="51" applyNumberFormat="1" applyFont="1" applyFill="1" applyBorder="1">
      <alignment horizontal="right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>
      <alignment horizontal="right" vertical="center" wrapText="1"/>
    </xf>
    <xf numFmtId="4" fontId="5" fillId="0" borderId="1" xfId="51" applyNumberFormat="1" applyFont="1" applyFill="1" applyBorder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/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49" fontId="5" fillId="0" borderId="1" xfId="50" applyNumberFormat="1" applyFont="1" applyBorder="1">
      <alignment horizontal="left" vertical="center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4" fontId="0" fillId="0" borderId="0" xfId="0" applyNumberFormat="1" applyFont="1" applyBorder="1"/>
    <xf numFmtId="0" fontId="18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2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2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right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H17" sqref="H17"/>
    </sheetView>
  </sheetViews>
  <sheetFormatPr defaultColWidth="8.57407407407407" defaultRowHeight="12.75" customHeight="1" outlineLevelCol="3"/>
  <cols>
    <col min="1" max="4" width="41" customWidth="1"/>
  </cols>
  <sheetData>
    <row r="1" s="1" customFormat="1" ht="15" customHeight="1" spans="1:4">
      <c r="A1" s="50"/>
      <c r="B1" s="50"/>
      <c r="C1" s="50"/>
      <c r="D1" s="51" t="s">
        <v>0</v>
      </c>
    </row>
    <row r="2" s="1" customFormat="1" ht="41.25" customHeight="1" spans="1:4">
      <c r="A2" s="45" t="str">
        <f>"2026"&amp;"年部门财务收支预算总表"</f>
        <v>2026年部门财务收支预算总表</v>
      </c>
    </row>
    <row r="3" s="1" customFormat="1" ht="17.25" customHeight="1" spans="1:4">
      <c r="A3" s="48" t="str">
        <f>"单位名称："&amp;"昆明市五华区丰园小学"</f>
        <v>单位名称：昆明市五华区丰园小学</v>
      </c>
      <c r="B3" s="191"/>
      <c r="D3" s="228" t="s">
        <v>1</v>
      </c>
    </row>
    <row r="4" s="1" customFormat="1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7.25" customHeight="1" spans="1:4">
      <c r="A6" s="195" t="s">
        <v>7</v>
      </c>
      <c r="B6" s="83">
        <v>11835077.24</v>
      </c>
      <c r="C6" s="195" t="s">
        <v>8</v>
      </c>
      <c r="D6" s="83"/>
    </row>
    <row r="7" ht="17.25" customHeight="1" spans="1:4">
      <c r="A7" s="195" t="s">
        <v>9</v>
      </c>
      <c r="B7" s="83"/>
      <c r="C7" s="195" t="s">
        <v>10</v>
      </c>
      <c r="D7" s="83"/>
    </row>
    <row r="8" ht="17.25" customHeight="1" spans="1:4">
      <c r="A8" s="195" t="s">
        <v>11</v>
      </c>
      <c r="B8" s="83"/>
      <c r="C8" s="229" t="s">
        <v>12</v>
      </c>
      <c r="D8" s="83"/>
    </row>
    <row r="9" ht="17.25" customHeight="1" spans="1:4">
      <c r="A9" s="195" t="s">
        <v>13</v>
      </c>
      <c r="B9" s="83"/>
      <c r="C9" s="229" t="s">
        <v>14</v>
      </c>
      <c r="D9" s="83"/>
    </row>
    <row r="10" ht="17.25" customHeight="1" spans="1:4">
      <c r="A10" s="195" t="s">
        <v>15</v>
      </c>
      <c r="B10" s="83">
        <v>420000</v>
      </c>
      <c r="C10" s="229" t="s">
        <v>16</v>
      </c>
      <c r="D10" s="83">
        <v>9076477.24</v>
      </c>
    </row>
    <row r="11" ht="17.25" customHeight="1" spans="1:4">
      <c r="A11" s="195" t="s">
        <v>17</v>
      </c>
      <c r="B11" s="83"/>
      <c r="C11" s="229" t="s">
        <v>18</v>
      </c>
      <c r="D11" s="83"/>
    </row>
    <row r="12" ht="17.25" customHeight="1" spans="1:4">
      <c r="A12" s="195" t="s">
        <v>19</v>
      </c>
      <c r="B12" s="83"/>
      <c r="C12" s="230" t="s">
        <v>20</v>
      </c>
      <c r="D12" s="83"/>
    </row>
    <row r="13" ht="17.25" customHeight="1" spans="1:4">
      <c r="A13" s="195" t="s">
        <v>21</v>
      </c>
      <c r="B13" s="83"/>
      <c r="C13" s="230" t="s">
        <v>22</v>
      </c>
      <c r="D13" s="83">
        <v>1574600</v>
      </c>
    </row>
    <row r="14" ht="17.25" customHeight="1" spans="1:4">
      <c r="A14" s="195" t="s">
        <v>23</v>
      </c>
      <c r="B14" s="83"/>
      <c r="C14" s="230" t="s">
        <v>24</v>
      </c>
      <c r="D14" s="83">
        <v>734000</v>
      </c>
    </row>
    <row r="15" ht="17.25" customHeight="1" spans="1:4">
      <c r="A15" s="195" t="s">
        <v>25</v>
      </c>
      <c r="B15" s="83">
        <v>420000</v>
      </c>
      <c r="C15" s="230" t="s">
        <v>26</v>
      </c>
      <c r="D15" s="83"/>
    </row>
    <row r="16" ht="17.25" customHeight="1" spans="1:4">
      <c r="A16" s="171"/>
      <c r="B16" s="83"/>
      <c r="C16" s="230" t="s">
        <v>27</v>
      </c>
      <c r="D16" s="83"/>
    </row>
    <row r="17" ht="17.25" customHeight="1" spans="1:4">
      <c r="A17" s="197"/>
      <c r="B17" s="83"/>
      <c r="C17" s="230" t="s">
        <v>28</v>
      </c>
      <c r="D17" s="83"/>
    </row>
    <row r="18" ht="17.25" customHeight="1" spans="1:4">
      <c r="A18" s="197"/>
      <c r="B18" s="83"/>
      <c r="C18" s="230" t="s">
        <v>29</v>
      </c>
      <c r="D18" s="83"/>
    </row>
    <row r="19" ht="17.25" customHeight="1" spans="1:4">
      <c r="A19" s="197"/>
      <c r="B19" s="83"/>
      <c r="C19" s="230" t="s">
        <v>30</v>
      </c>
      <c r="D19" s="83"/>
    </row>
    <row r="20" ht="17.25" customHeight="1" spans="1:4">
      <c r="A20" s="197"/>
      <c r="B20" s="83"/>
      <c r="C20" s="230" t="s">
        <v>31</v>
      </c>
      <c r="D20" s="83"/>
    </row>
    <row r="21" ht="17.25" customHeight="1" spans="1:4">
      <c r="A21" s="197"/>
      <c r="B21" s="83"/>
      <c r="C21" s="230" t="s">
        <v>32</v>
      </c>
      <c r="D21" s="83"/>
    </row>
    <row r="22" ht="17.25" customHeight="1" spans="1:4">
      <c r="A22" s="197"/>
      <c r="B22" s="83"/>
      <c r="C22" s="230" t="s">
        <v>33</v>
      </c>
      <c r="D22" s="83"/>
    </row>
    <row r="23" ht="17.25" customHeight="1" spans="1:4">
      <c r="A23" s="197"/>
      <c r="B23" s="83"/>
      <c r="C23" s="230" t="s">
        <v>34</v>
      </c>
      <c r="D23" s="83"/>
    </row>
    <row r="24" ht="17.25" customHeight="1" spans="1:4">
      <c r="A24" s="197"/>
      <c r="B24" s="83"/>
      <c r="C24" s="230" t="s">
        <v>35</v>
      </c>
      <c r="D24" s="83">
        <v>870000</v>
      </c>
    </row>
    <row r="25" ht="17.25" customHeight="1" spans="1:4">
      <c r="A25" s="197"/>
      <c r="B25" s="83"/>
      <c r="C25" s="230" t="s">
        <v>36</v>
      </c>
      <c r="D25" s="83"/>
    </row>
    <row r="26" ht="17.25" customHeight="1" spans="1:4">
      <c r="A26" s="197"/>
      <c r="B26" s="83"/>
      <c r="C26" s="171" t="s">
        <v>37</v>
      </c>
      <c r="D26" s="83"/>
    </row>
    <row r="27" ht="17.25" customHeight="1" spans="1:4">
      <c r="A27" s="197"/>
      <c r="B27" s="83"/>
      <c r="C27" s="230" t="s">
        <v>38</v>
      </c>
      <c r="D27" s="83"/>
    </row>
    <row r="28" ht="16.5" customHeight="1" spans="1:4">
      <c r="A28" s="197"/>
      <c r="B28" s="83"/>
      <c r="C28" s="230" t="s">
        <v>39</v>
      </c>
      <c r="D28" s="83"/>
    </row>
    <row r="29" ht="16.5" customHeight="1" spans="1:4">
      <c r="A29" s="197"/>
      <c r="B29" s="83"/>
      <c r="C29" s="171" t="s">
        <v>40</v>
      </c>
      <c r="D29" s="83"/>
    </row>
    <row r="30" ht="17.25" customHeight="1" spans="1:4">
      <c r="A30" s="197"/>
      <c r="B30" s="83"/>
      <c r="C30" s="171" t="s">
        <v>41</v>
      </c>
      <c r="D30" s="83"/>
    </row>
    <row r="31" ht="17.25" customHeight="1" spans="1:4">
      <c r="A31" s="197"/>
      <c r="B31" s="83"/>
      <c r="C31" s="230" t="s">
        <v>42</v>
      </c>
      <c r="D31" s="83"/>
    </row>
    <row r="32" ht="16.5" customHeight="1" spans="1:4">
      <c r="A32" s="197" t="s">
        <v>43</v>
      </c>
      <c r="B32" s="83">
        <v>12255077.24</v>
      </c>
      <c r="C32" s="197" t="s">
        <v>44</v>
      </c>
      <c r="D32" s="83">
        <v>12255077.24</v>
      </c>
    </row>
    <row r="33" ht="16.5" customHeight="1" spans="1:4">
      <c r="A33" s="171" t="s">
        <v>45</v>
      </c>
      <c r="B33" s="83"/>
      <c r="C33" s="171" t="s">
        <v>46</v>
      </c>
      <c r="D33" s="83"/>
    </row>
    <row r="34" ht="16.5" customHeight="1" spans="1:4">
      <c r="A34" s="230" t="s">
        <v>47</v>
      </c>
      <c r="B34" s="83"/>
      <c r="C34" s="230" t="s">
        <v>47</v>
      </c>
      <c r="D34" s="83"/>
    </row>
    <row r="35" ht="16.5" customHeight="1" spans="1:4">
      <c r="A35" s="230" t="s">
        <v>48</v>
      </c>
      <c r="B35" s="83"/>
      <c r="C35" s="230" t="s">
        <v>49</v>
      </c>
      <c r="D35" s="83"/>
    </row>
    <row r="36" ht="16.5" customHeight="1" spans="1:4">
      <c r="A36" s="199" t="s">
        <v>50</v>
      </c>
      <c r="B36" s="83">
        <v>12255077.24</v>
      </c>
      <c r="C36" s="199" t="s">
        <v>51</v>
      </c>
      <c r="D36" s="83">
        <v>12255077.24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7">
        <v>1</v>
      </c>
      <c r="B1" s="128">
        <v>0</v>
      </c>
      <c r="C1" s="127">
        <v>1</v>
      </c>
      <c r="D1" s="129"/>
      <c r="E1" s="129"/>
      <c r="F1" s="119" t="s">
        <v>409</v>
      </c>
    </row>
    <row r="2" ht="42" customHeight="1" spans="1:6">
      <c r="A2" s="130" t="str">
        <f>"2026"&amp;"年部门政府性基金预算支出预算表"</f>
        <v>2026年部门政府性基金预算支出预算表</v>
      </c>
      <c r="B2" s="130" t="s">
        <v>410</v>
      </c>
      <c r="C2" s="131"/>
      <c r="D2" s="132"/>
      <c r="E2" s="132"/>
      <c r="F2" s="132"/>
    </row>
    <row r="3" ht="13.5" customHeight="1" spans="1:6">
      <c r="A3" s="14" t="str">
        <f>"单位名称："&amp;"昆明市五华区丰园小学"</f>
        <v>单位名称：昆明市五华区丰园小学</v>
      </c>
      <c r="B3" s="14" t="s">
        <v>411</v>
      </c>
      <c r="C3" s="127"/>
      <c r="D3" s="129"/>
      <c r="E3" s="129"/>
      <c r="F3" s="119" t="s">
        <v>1</v>
      </c>
    </row>
    <row r="4" s="1" customFormat="1" ht="19.5" customHeight="1" spans="1:6">
      <c r="A4" s="133" t="s">
        <v>180</v>
      </c>
      <c r="B4" s="134" t="s">
        <v>72</v>
      </c>
      <c r="C4" s="133" t="s">
        <v>73</v>
      </c>
      <c r="D4" s="21" t="s">
        <v>412</v>
      </c>
      <c r="E4" s="22"/>
      <c r="F4" s="23"/>
    </row>
    <row r="5" s="1" customFormat="1" ht="18.75" customHeight="1" spans="1:6">
      <c r="A5" s="135"/>
      <c r="B5" s="136"/>
      <c r="C5" s="135"/>
      <c r="D5" s="20" t="s">
        <v>55</v>
      </c>
      <c r="E5" s="21" t="s">
        <v>75</v>
      </c>
      <c r="F5" s="20" t="s">
        <v>76</v>
      </c>
    </row>
    <row r="6" s="1" customFormat="1" ht="18.75" customHeight="1" spans="1:6">
      <c r="A6" s="7">
        <v>1</v>
      </c>
      <c r="B6" s="137" t="s">
        <v>83</v>
      </c>
      <c r="C6" s="7">
        <v>3</v>
      </c>
      <c r="D6" s="138">
        <v>4</v>
      </c>
      <c r="E6" s="138">
        <v>5</v>
      </c>
      <c r="F6" s="138">
        <v>6</v>
      </c>
    </row>
    <row r="7" s="1" customFormat="1" ht="21" customHeight="1" spans="1:6">
      <c r="A7" s="33"/>
      <c r="B7" s="33"/>
      <c r="C7" s="33"/>
      <c r="D7" s="139"/>
      <c r="E7" s="139"/>
      <c r="F7" s="139"/>
    </row>
    <row r="8" s="1" customFormat="1" ht="21" customHeight="1" spans="1:6">
      <c r="A8" s="33"/>
      <c r="B8" s="33"/>
      <c r="C8" s="33"/>
      <c r="D8" s="139"/>
      <c r="E8" s="139"/>
      <c r="F8" s="139"/>
    </row>
    <row r="9" s="1" customFormat="1" ht="18.75" customHeight="1" spans="1:6">
      <c r="A9" s="140" t="s">
        <v>169</v>
      </c>
      <c r="B9" s="140" t="s">
        <v>169</v>
      </c>
      <c r="C9" s="141" t="s">
        <v>169</v>
      </c>
      <c r="D9" s="139"/>
      <c r="E9" s="139"/>
      <c r="F9" s="139"/>
    </row>
    <row r="10" s="1" customFormat="1" customHeight="1" spans="1:6">
      <c r="A10" s="1" t="s">
        <v>413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D24" sqref="D2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5"/>
      <c r="C1" s="85"/>
      <c r="R1" s="12"/>
      <c r="S1" s="12" t="s">
        <v>414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13"/>
      <c r="E2" s="13"/>
      <c r="F2" s="13"/>
      <c r="G2" s="13"/>
      <c r="H2" s="13"/>
      <c r="I2" s="13"/>
      <c r="J2" s="13"/>
      <c r="K2" s="13"/>
      <c r="L2" s="13"/>
      <c r="M2" s="64"/>
      <c r="N2" s="13"/>
      <c r="O2" s="13"/>
      <c r="P2" s="64"/>
      <c r="Q2" s="13"/>
      <c r="R2" s="64"/>
      <c r="S2" s="64"/>
    </row>
    <row r="3" ht="18.75" customHeight="1" spans="1:19">
      <c r="A3" s="118" t="str">
        <f>"单位名称："&amp;"昆明市五华区丰园小学"</f>
        <v>单位名称：昆明市五华区丰园小学</v>
      </c>
      <c r="B3" s="90"/>
      <c r="C3" s="90"/>
      <c r="D3" s="16"/>
      <c r="E3" s="16"/>
      <c r="F3" s="16"/>
      <c r="G3" s="16"/>
      <c r="H3" s="16"/>
      <c r="I3" s="16"/>
      <c r="J3" s="16"/>
      <c r="K3" s="16"/>
      <c r="L3" s="16"/>
      <c r="R3" s="17"/>
      <c r="S3" s="119" t="s">
        <v>1</v>
      </c>
    </row>
    <row r="4" ht="15.75" customHeight="1" spans="1:19">
      <c r="A4" s="92" t="s">
        <v>179</v>
      </c>
      <c r="B4" s="93" t="s">
        <v>180</v>
      </c>
      <c r="C4" s="93" t="s">
        <v>415</v>
      </c>
      <c r="D4" s="94" t="s">
        <v>416</v>
      </c>
      <c r="E4" s="94" t="s">
        <v>417</v>
      </c>
      <c r="F4" s="94" t="s">
        <v>418</v>
      </c>
      <c r="G4" s="94" t="s">
        <v>419</v>
      </c>
      <c r="H4" s="94" t="s">
        <v>420</v>
      </c>
      <c r="I4" s="95" t="s">
        <v>187</v>
      </c>
      <c r="J4" s="95"/>
      <c r="K4" s="95"/>
      <c r="L4" s="95"/>
      <c r="M4" s="96"/>
      <c r="N4" s="95"/>
      <c r="O4" s="95"/>
      <c r="P4" s="97"/>
      <c r="Q4" s="95"/>
      <c r="R4" s="96"/>
      <c r="S4" s="98"/>
    </row>
    <row r="5" ht="17.25" customHeight="1" spans="1:19">
      <c r="A5" s="99"/>
      <c r="B5" s="100"/>
      <c r="C5" s="100"/>
      <c r="D5" s="101"/>
      <c r="E5" s="101"/>
      <c r="F5" s="101"/>
      <c r="G5" s="101"/>
      <c r="H5" s="101"/>
      <c r="I5" s="101" t="s">
        <v>55</v>
      </c>
      <c r="J5" s="101" t="s">
        <v>58</v>
      </c>
      <c r="K5" s="101" t="s">
        <v>421</v>
      </c>
      <c r="L5" s="101" t="s">
        <v>422</v>
      </c>
      <c r="M5" s="102" t="s">
        <v>423</v>
      </c>
      <c r="N5" s="103" t="s">
        <v>424</v>
      </c>
      <c r="O5" s="103"/>
      <c r="P5" s="104"/>
      <c r="Q5" s="103"/>
      <c r="R5" s="105"/>
      <c r="S5" s="106"/>
    </row>
    <row r="6" ht="54" customHeight="1" spans="1:19">
      <c r="A6" s="107"/>
      <c r="B6" s="106"/>
      <c r="C6" s="106"/>
      <c r="D6" s="108"/>
      <c r="E6" s="108"/>
      <c r="F6" s="108"/>
      <c r="G6" s="108"/>
      <c r="H6" s="108"/>
      <c r="I6" s="108"/>
      <c r="J6" s="108" t="s">
        <v>57</v>
      </c>
      <c r="K6" s="108"/>
      <c r="L6" s="108"/>
      <c r="M6" s="109"/>
      <c r="N6" s="108" t="s">
        <v>57</v>
      </c>
      <c r="O6" s="108" t="s">
        <v>64</v>
      </c>
      <c r="P6" s="106" t="s">
        <v>65</v>
      </c>
      <c r="Q6" s="108" t="s">
        <v>66</v>
      </c>
      <c r="R6" s="109" t="s">
        <v>67</v>
      </c>
      <c r="S6" s="106" t="s">
        <v>68</v>
      </c>
    </row>
    <row r="7" ht="18" customHeight="1" spans="1:19">
      <c r="A7" s="120">
        <v>1</v>
      </c>
      <c r="B7" s="120" t="s">
        <v>83</v>
      </c>
      <c r="C7" s="121">
        <v>3</v>
      </c>
      <c r="D7" s="121">
        <v>4</v>
      </c>
      <c r="E7" s="120">
        <v>5</v>
      </c>
      <c r="F7" s="120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  <c r="R7" s="120">
        <v>18</v>
      </c>
      <c r="S7" s="120">
        <v>19</v>
      </c>
    </row>
    <row r="8" ht="21" customHeight="1" spans="1:19">
      <c r="A8" s="111"/>
      <c r="B8" s="112"/>
      <c r="C8" s="112"/>
      <c r="D8" s="113"/>
      <c r="E8" s="113"/>
      <c r="F8" s="113"/>
      <c r="G8" s="12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14" t="s">
        <v>169</v>
      </c>
      <c r="B9" s="115"/>
      <c r="C9" s="115"/>
      <c r="D9" s="116"/>
      <c r="E9" s="116"/>
      <c r="F9" s="116"/>
      <c r="G9" s="12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5" t="s">
        <v>425</v>
      </c>
      <c r="B10" s="124"/>
      <c r="C10" s="124"/>
      <c r="D10" s="15"/>
      <c r="E10" s="15"/>
      <c r="F10" s="15"/>
      <c r="G10" s="125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5" sqref="D2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4"/>
      <c r="B1" s="85"/>
      <c r="C1" s="85"/>
      <c r="D1" s="85"/>
      <c r="E1" s="85"/>
      <c r="F1" s="85"/>
      <c r="G1" s="85"/>
      <c r="H1" s="74"/>
      <c r="I1" s="74"/>
      <c r="J1" s="74"/>
      <c r="K1" s="74"/>
      <c r="L1" s="74"/>
      <c r="M1" s="74"/>
      <c r="N1" s="86"/>
      <c r="O1" s="74"/>
      <c r="P1" s="74"/>
      <c r="Q1" s="85"/>
      <c r="R1" s="74"/>
      <c r="S1" s="87"/>
      <c r="T1" s="87" t="s">
        <v>426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8"/>
      <c r="I2" s="88"/>
      <c r="J2" s="88"/>
      <c r="K2" s="88"/>
      <c r="L2" s="88"/>
      <c r="M2" s="88"/>
      <c r="N2" s="89"/>
      <c r="O2" s="88"/>
      <c r="P2" s="88"/>
      <c r="Q2" s="64"/>
      <c r="R2" s="88"/>
      <c r="S2" s="89"/>
      <c r="T2" s="64"/>
    </row>
    <row r="3" ht="22.5" customHeight="1" spans="1:20">
      <c r="A3" s="71" t="str">
        <f>"单位名称："&amp;"昆明市五华区丰园小学"</f>
        <v>单位名称：昆明市五华区丰园小学</v>
      </c>
      <c r="B3" s="90"/>
      <c r="C3" s="90"/>
      <c r="D3" s="90"/>
      <c r="E3" s="90"/>
      <c r="F3" s="90"/>
      <c r="G3" s="90"/>
      <c r="H3" s="72"/>
      <c r="I3" s="72"/>
      <c r="J3" s="72"/>
      <c r="K3" s="72"/>
      <c r="L3" s="72"/>
      <c r="M3" s="72"/>
      <c r="N3" s="86"/>
      <c r="O3" s="74"/>
      <c r="P3" s="74"/>
      <c r="Q3" s="85"/>
      <c r="R3" s="74"/>
      <c r="S3" s="91"/>
      <c r="T3" s="87" t="s">
        <v>1</v>
      </c>
    </row>
    <row r="4" ht="24" customHeight="1" spans="1:20">
      <c r="A4" s="92" t="s">
        <v>179</v>
      </c>
      <c r="B4" s="93" t="s">
        <v>180</v>
      </c>
      <c r="C4" s="93" t="s">
        <v>415</v>
      </c>
      <c r="D4" s="93" t="s">
        <v>427</v>
      </c>
      <c r="E4" s="93" t="s">
        <v>428</v>
      </c>
      <c r="F4" s="93" t="s">
        <v>429</v>
      </c>
      <c r="G4" s="93" t="s">
        <v>430</v>
      </c>
      <c r="H4" s="94" t="s">
        <v>431</v>
      </c>
      <c r="I4" s="94" t="s">
        <v>432</v>
      </c>
      <c r="J4" s="95" t="s">
        <v>187</v>
      </c>
      <c r="K4" s="95"/>
      <c r="L4" s="95"/>
      <c r="M4" s="95"/>
      <c r="N4" s="96"/>
      <c r="O4" s="95"/>
      <c r="P4" s="95"/>
      <c r="Q4" s="97"/>
      <c r="R4" s="95"/>
      <c r="S4" s="96"/>
      <c r="T4" s="98"/>
    </row>
    <row r="5" ht="24" customHeight="1" spans="1:20">
      <c r="A5" s="99"/>
      <c r="B5" s="100"/>
      <c r="C5" s="100"/>
      <c r="D5" s="100"/>
      <c r="E5" s="100"/>
      <c r="F5" s="100"/>
      <c r="G5" s="100"/>
      <c r="H5" s="101"/>
      <c r="I5" s="101"/>
      <c r="J5" s="101" t="s">
        <v>55</v>
      </c>
      <c r="K5" s="101" t="s">
        <v>58</v>
      </c>
      <c r="L5" s="101" t="s">
        <v>421</v>
      </c>
      <c r="M5" s="101" t="s">
        <v>422</v>
      </c>
      <c r="N5" s="102" t="s">
        <v>423</v>
      </c>
      <c r="O5" s="103" t="s">
        <v>424</v>
      </c>
      <c r="P5" s="103"/>
      <c r="Q5" s="104"/>
      <c r="R5" s="103"/>
      <c r="S5" s="105"/>
      <c r="T5" s="106"/>
    </row>
    <row r="6" ht="54" customHeight="1" spans="1:20">
      <c r="A6" s="107"/>
      <c r="B6" s="106"/>
      <c r="C6" s="106"/>
      <c r="D6" s="106"/>
      <c r="E6" s="106"/>
      <c r="F6" s="106"/>
      <c r="G6" s="106"/>
      <c r="H6" s="108"/>
      <c r="I6" s="108"/>
      <c r="J6" s="108"/>
      <c r="K6" s="108" t="s">
        <v>57</v>
      </c>
      <c r="L6" s="108"/>
      <c r="M6" s="108"/>
      <c r="N6" s="109"/>
      <c r="O6" s="108" t="s">
        <v>57</v>
      </c>
      <c r="P6" s="108" t="s">
        <v>64</v>
      </c>
      <c r="Q6" s="106" t="s">
        <v>65</v>
      </c>
      <c r="R6" s="108" t="s">
        <v>66</v>
      </c>
      <c r="S6" s="109" t="s">
        <v>67</v>
      </c>
      <c r="T6" s="106" t="s">
        <v>68</v>
      </c>
    </row>
    <row r="7" ht="17.25" customHeight="1" spans="1:20">
      <c r="A7" s="110">
        <v>1</v>
      </c>
      <c r="B7" s="106">
        <v>2</v>
      </c>
      <c r="C7" s="110">
        <v>3</v>
      </c>
      <c r="D7" s="110">
        <v>4</v>
      </c>
      <c r="E7" s="106">
        <v>5</v>
      </c>
      <c r="F7" s="110">
        <v>6</v>
      </c>
      <c r="G7" s="110">
        <v>7</v>
      </c>
      <c r="H7" s="106">
        <v>8</v>
      </c>
      <c r="I7" s="110">
        <v>9</v>
      </c>
      <c r="J7" s="110">
        <v>10</v>
      </c>
      <c r="K7" s="106">
        <v>11</v>
      </c>
      <c r="L7" s="110">
        <v>12</v>
      </c>
      <c r="M7" s="110">
        <v>13</v>
      </c>
      <c r="N7" s="106">
        <v>14</v>
      </c>
      <c r="O7" s="110">
        <v>15</v>
      </c>
      <c r="P7" s="110">
        <v>16</v>
      </c>
      <c r="Q7" s="106">
        <v>17</v>
      </c>
      <c r="R7" s="110">
        <v>18</v>
      </c>
      <c r="S7" s="110">
        <v>19</v>
      </c>
      <c r="T7" s="110">
        <v>20</v>
      </c>
    </row>
    <row r="8" ht="21" customHeight="1" spans="1:20">
      <c r="A8" s="111"/>
      <c r="B8" s="112"/>
      <c r="C8" s="112"/>
      <c r="D8" s="112"/>
      <c r="E8" s="112"/>
      <c r="F8" s="112"/>
      <c r="G8" s="112"/>
      <c r="H8" s="113"/>
      <c r="I8" s="11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14" t="s">
        <v>169</v>
      </c>
      <c r="B9" s="115"/>
      <c r="C9" s="115"/>
      <c r="D9" s="115"/>
      <c r="E9" s="115"/>
      <c r="F9" s="115"/>
      <c r="G9" s="115"/>
      <c r="H9" s="116"/>
      <c r="I9" s="117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433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69"/>
      <c r="W1" s="12"/>
      <c r="X1" s="12" t="s">
        <v>434</v>
      </c>
    </row>
    <row r="2" ht="41.25" customHeight="1" spans="1:24">
      <c r="A2" s="70" t="str">
        <f>"2026"&amp;"年对下转移支付预算表"</f>
        <v>2026年对下转移支付预算表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4"/>
      <c r="X2" s="64"/>
    </row>
    <row r="3" ht="18" customHeight="1" spans="1:24">
      <c r="A3" s="71" t="str">
        <f>"单位名称："&amp;"昆明市五华区丰园小学"</f>
        <v>单位名称：昆明市五华区丰园小学</v>
      </c>
      <c r="B3" s="72"/>
      <c r="C3" s="72"/>
      <c r="D3" s="73"/>
      <c r="E3" s="74"/>
      <c r="F3" s="74"/>
      <c r="G3" s="74"/>
      <c r="H3" s="74"/>
      <c r="I3" s="74"/>
      <c r="W3" s="17"/>
      <c r="X3" s="17" t="s">
        <v>1</v>
      </c>
    </row>
    <row r="4" s="1" customFormat="1" ht="19.5" customHeight="1" spans="1:24">
      <c r="A4" s="20" t="s">
        <v>435</v>
      </c>
      <c r="B4" s="21" t="s">
        <v>187</v>
      </c>
      <c r="C4" s="22"/>
      <c r="D4" s="22"/>
      <c r="E4" s="21" t="s">
        <v>436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5"/>
      <c r="X4" s="76"/>
    </row>
    <row r="5" s="1" customFormat="1" ht="40.5" customHeight="1" spans="1:24">
      <c r="A5" s="29"/>
      <c r="B5" s="26" t="s">
        <v>55</v>
      </c>
      <c r="C5" s="19" t="s">
        <v>58</v>
      </c>
      <c r="D5" s="77" t="s">
        <v>421</v>
      </c>
      <c r="E5" s="31" t="s">
        <v>437</v>
      </c>
      <c r="F5" s="31" t="s">
        <v>438</v>
      </c>
      <c r="G5" s="31" t="s">
        <v>439</v>
      </c>
      <c r="H5" s="31" t="s">
        <v>440</v>
      </c>
      <c r="I5" s="31" t="s">
        <v>441</v>
      </c>
      <c r="J5" s="31" t="s">
        <v>442</v>
      </c>
      <c r="K5" s="31" t="s">
        <v>443</v>
      </c>
      <c r="L5" s="31" t="s">
        <v>444</v>
      </c>
      <c r="M5" s="31" t="s">
        <v>445</v>
      </c>
      <c r="N5" s="31" t="s">
        <v>446</v>
      </c>
      <c r="O5" s="31" t="s">
        <v>447</v>
      </c>
      <c r="P5" s="31" t="s">
        <v>448</v>
      </c>
      <c r="Q5" s="31" t="s">
        <v>449</v>
      </c>
      <c r="R5" s="31" t="s">
        <v>450</v>
      </c>
      <c r="S5" s="31" t="s">
        <v>451</v>
      </c>
      <c r="T5" s="31" t="s">
        <v>452</v>
      </c>
      <c r="U5" s="31" t="s">
        <v>453</v>
      </c>
      <c r="V5" s="31" t="s">
        <v>454</v>
      </c>
      <c r="W5" s="31" t="s">
        <v>455</v>
      </c>
      <c r="X5" s="78" t="s">
        <v>456</v>
      </c>
    </row>
    <row r="6" ht="19.5" customHeight="1" spans="1:24">
      <c r="A6" s="79">
        <v>1</v>
      </c>
      <c r="B6" s="79">
        <v>2</v>
      </c>
      <c r="C6" s="79">
        <v>3</v>
      </c>
      <c r="D6" s="80">
        <v>4</v>
      </c>
      <c r="E6" s="81">
        <v>5</v>
      </c>
      <c r="F6" s="79">
        <v>6</v>
      </c>
      <c r="G6" s="79">
        <v>7</v>
      </c>
      <c r="H6" s="80">
        <v>8</v>
      </c>
      <c r="I6" s="79">
        <v>9</v>
      </c>
      <c r="J6" s="79">
        <v>10</v>
      </c>
      <c r="K6" s="79">
        <v>11</v>
      </c>
      <c r="L6" s="80">
        <v>12</v>
      </c>
      <c r="M6" s="79">
        <v>13</v>
      </c>
      <c r="N6" s="79">
        <v>14</v>
      </c>
      <c r="O6" s="79">
        <v>15</v>
      </c>
      <c r="P6" s="80">
        <v>16</v>
      </c>
      <c r="Q6" s="79">
        <v>17</v>
      </c>
      <c r="R6" s="79">
        <v>18</v>
      </c>
      <c r="S6" s="79">
        <v>19</v>
      </c>
      <c r="T6" s="80">
        <v>20</v>
      </c>
      <c r="U6" s="80">
        <v>21</v>
      </c>
      <c r="V6" s="80">
        <v>22</v>
      </c>
      <c r="W6" s="81">
        <v>23</v>
      </c>
      <c r="X6" s="81">
        <v>24</v>
      </c>
    </row>
    <row r="7" ht="19.5" customHeight="1" spans="1:24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8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457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5" sqref="C15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458</v>
      </c>
    </row>
    <row r="2" ht="41.25" customHeight="1" spans="1:10">
      <c r="A2" s="63" t="str">
        <f>"2026"&amp;"年对下转移支付绩效目标表"</f>
        <v>2026年对下转移支付绩效目标表</v>
      </c>
      <c r="B2" s="13"/>
      <c r="C2" s="13"/>
      <c r="D2" s="13"/>
      <c r="E2" s="13"/>
      <c r="F2" s="64"/>
      <c r="G2" s="13"/>
      <c r="H2" s="64"/>
      <c r="I2" s="64"/>
      <c r="J2" s="13"/>
    </row>
    <row r="3" ht="17.25" customHeight="1" spans="1:10">
      <c r="A3" s="14" t="str">
        <f>"单位名称："&amp;"昆明市五华区丰园小学"</f>
        <v>单位名称：昆明市五华区丰园小学</v>
      </c>
    </row>
    <row r="4" ht="44.25" customHeight="1" spans="1:10">
      <c r="A4" s="65" t="s">
        <v>435</v>
      </c>
      <c r="B4" s="65" t="s">
        <v>276</v>
      </c>
      <c r="C4" s="65" t="s">
        <v>277</v>
      </c>
      <c r="D4" s="65" t="s">
        <v>278</v>
      </c>
      <c r="E4" s="65" t="s">
        <v>279</v>
      </c>
      <c r="F4" s="66" t="s">
        <v>280</v>
      </c>
      <c r="G4" s="65" t="s">
        <v>281</v>
      </c>
      <c r="H4" s="66" t="s">
        <v>282</v>
      </c>
      <c r="I4" s="66" t="s">
        <v>283</v>
      </c>
      <c r="J4" s="65" t="s">
        <v>284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s="1" customFormat="1" ht="24" customHeight="1" spans="1:10">
      <c r="A6" s="32"/>
      <c r="B6" s="67"/>
      <c r="C6" s="67"/>
      <c r="D6" s="67"/>
      <c r="E6" s="55"/>
      <c r="F6" s="68"/>
      <c r="G6" s="55"/>
      <c r="H6" s="68"/>
      <c r="I6" s="68"/>
      <c r="J6" s="55"/>
    </row>
    <row r="7" s="1" customFormat="1" ht="24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customHeight="1" spans="1:10">
      <c r="A8" t="s">
        <v>457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s="1" customFormat="1" customHeight="1" spans="1:9">
      <c r="A1" s="42" t="s">
        <v>459</v>
      </c>
      <c r="B1" s="43"/>
      <c r="C1" s="43"/>
      <c r="D1" s="44"/>
      <c r="E1" s="44"/>
      <c r="F1" s="44"/>
      <c r="G1" s="43"/>
      <c r="H1" s="43"/>
      <c r="I1" s="44"/>
    </row>
    <row r="2" s="1" customFormat="1" ht="41.25" customHeight="1" spans="1:9">
      <c r="A2" s="45" t="str">
        <f>"2026"&amp;"年新增资产配置预算表"</f>
        <v>2026年新增资产配置预算表</v>
      </c>
      <c r="B2" s="46"/>
      <c r="C2" s="46"/>
      <c r="D2" s="47"/>
      <c r="E2" s="47"/>
      <c r="F2" s="47"/>
      <c r="G2" s="46"/>
      <c r="H2" s="46"/>
      <c r="I2" s="47"/>
    </row>
    <row r="3" s="1" customFormat="1" customHeight="1" spans="1:9">
      <c r="A3" s="48" t="str">
        <f>"单位名称："&amp;"昆明市五华区丰园小学"</f>
        <v>单位名称：昆明市五华区丰园小学</v>
      </c>
      <c r="B3" s="49"/>
      <c r="C3" s="49"/>
      <c r="D3" s="50"/>
      <c r="F3" s="47"/>
      <c r="G3" s="46"/>
      <c r="H3" s="46"/>
      <c r="I3" s="51" t="s">
        <v>1</v>
      </c>
    </row>
    <row r="4" s="1" customFormat="1" ht="28.5" customHeight="1" spans="1:9">
      <c r="A4" s="52" t="s">
        <v>179</v>
      </c>
      <c r="B4" s="31" t="s">
        <v>180</v>
      </c>
      <c r="C4" s="52" t="s">
        <v>460</v>
      </c>
      <c r="D4" s="52" t="s">
        <v>461</v>
      </c>
      <c r="E4" s="52" t="s">
        <v>462</v>
      </c>
      <c r="F4" s="52" t="s">
        <v>463</v>
      </c>
      <c r="G4" s="31" t="s">
        <v>464</v>
      </c>
      <c r="H4" s="31"/>
      <c r="I4" s="52"/>
    </row>
    <row r="5" s="1" customFormat="1" ht="21" customHeight="1" spans="1:9">
      <c r="A5" s="52"/>
      <c r="B5" s="53"/>
      <c r="C5" s="53"/>
      <c r="D5" s="54"/>
      <c r="E5" s="53"/>
      <c r="F5" s="53"/>
      <c r="G5" s="31" t="s">
        <v>419</v>
      </c>
      <c r="H5" s="31" t="s">
        <v>465</v>
      </c>
      <c r="I5" s="31" t="s">
        <v>466</v>
      </c>
    </row>
    <row r="6" s="1" customFormat="1" ht="17.25" customHeight="1" spans="1:9">
      <c r="A6" s="55" t="s">
        <v>82</v>
      </c>
      <c r="B6" s="56" t="s">
        <v>83</v>
      </c>
      <c r="C6" s="55" t="s">
        <v>84</v>
      </c>
      <c r="D6" s="55" t="s">
        <v>85</v>
      </c>
      <c r="E6" s="55" t="s">
        <v>86</v>
      </c>
      <c r="F6" s="56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32"/>
      <c r="B7" s="33"/>
      <c r="C7" s="33"/>
      <c r="D7" s="32"/>
      <c r="E7" s="33"/>
      <c r="F7" s="56"/>
      <c r="G7" s="57"/>
      <c r="H7" s="58"/>
      <c r="I7" s="58"/>
    </row>
    <row r="8" s="1" customFormat="1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467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468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"单位名称："&amp;"昆明市五华区丰园小学"</f>
        <v>单位名称：昆明市五华区丰园小学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s="1" customFormat="1" ht="21.75" customHeight="1" spans="1:11">
      <c r="A4" s="18" t="s">
        <v>246</v>
      </c>
      <c r="B4" s="18" t="s">
        <v>182</v>
      </c>
      <c r="C4" s="18" t="s">
        <v>247</v>
      </c>
      <c r="D4" s="19" t="s">
        <v>183</v>
      </c>
      <c r="E4" s="19" t="s">
        <v>184</v>
      </c>
      <c r="F4" s="19" t="s">
        <v>248</v>
      </c>
      <c r="G4" s="19" t="s">
        <v>249</v>
      </c>
      <c r="H4" s="20" t="s">
        <v>55</v>
      </c>
      <c r="I4" s="21" t="s">
        <v>469</v>
      </c>
      <c r="J4" s="22"/>
      <c r="K4" s="23"/>
    </row>
    <row r="5" s="1" customFormat="1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s="1" customFormat="1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s="1" customFormat="1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s="1" customFormat="1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s="1" customFormat="1" ht="18.75" customHeight="1" spans="1:11">
      <c r="A9" s="33"/>
      <c r="B9" s="33"/>
      <c r="C9" s="33"/>
      <c r="D9" s="33"/>
      <c r="E9" s="33"/>
      <c r="F9" s="33"/>
      <c r="G9" s="33"/>
      <c r="H9" s="36"/>
      <c r="I9" s="36"/>
      <c r="J9" s="36"/>
      <c r="K9" s="34"/>
    </row>
    <row r="10" ht="18.75" customHeight="1" spans="1:11">
      <c r="A10" s="37" t="s">
        <v>169</v>
      </c>
      <c r="B10" s="38"/>
      <c r="C10" s="38"/>
      <c r="D10" s="38"/>
      <c r="E10" s="38"/>
      <c r="F10" s="38"/>
      <c r="G10" s="39"/>
      <c r="H10" s="40"/>
      <c r="I10" s="40"/>
      <c r="J10" s="40"/>
      <c r="K10" s="41"/>
    </row>
    <row r="11" customHeight="1" spans="1:11">
      <c r="A11" t="s">
        <v>470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C18" sqref="C18"/>
    </sheetView>
  </sheetViews>
  <sheetFormatPr defaultColWidth="10" defaultRowHeight="12.75" customHeight="1" outlineLevelCol="6"/>
  <cols>
    <col min="1" max="1" width="44" customWidth="1"/>
    <col min="2" max="2" width="19.1388888888889" customWidth="1"/>
    <col min="3" max="3" width="49.25" customWidth="1"/>
    <col min="4" max="4" width="8.71296296296296" customWidth="1"/>
    <col min="5" max="7" width="20.5740740740741" customWidth="1"/>
  </cols>
  <sheetData>
    <row r="1" ht="15" customHeight="1" spans="1:7">
      <c r="A1" s="2"/>
      <c r="B1" s="2"/>
      <c r="C1" s="2"/>
      <c r="D1" s="2"/>
      <c r="E1" s="2"/>
      <c r="F1" s="2"/>
      <c r="G1" s="3" t="s">
        <v>471</v>
      </c>
    </row>
    <row r="2" ht="45" customHeight="1" spans="1:7">
      <c r="A2" s="4" t="str">
        <f>"2026"&amp;"年部门项目支出中期规划预算表"</f>
        <v>2026年部门项目支出中期规划预算表</v>
      </c>
      <c r="B2" s="4"/>
      <c r="C2" s="4"/>
      <c r="D2" s="4"/>
      <c r="E2" s="4"/>
      <c r="F2" s="4"/>
      <c r="G2" s="4"/>
    </row>
    <row r="3" ht="15" customHeight="1" spans="1:7">
      <c r="A3" s="5" t="str">
        <f>"单位名称："&amp;"昆明市五华区丰园小学"</f>
        <v>单位名称：昆明市五华区丰园小学</v>
      </c>
      <c r="B3" s="5"/>
      <c r="C3" s="2"/>
      <c r="D3" s="2"/>
      <c r="E3" s="2"/>
      <c r="F3" s="2"/>
      <c r="G3" s="3" t="s">
        <v>1</v>
      </c>
    </row>
    <row r="4" ht="45" customHeight="1" spans="1:7">
      <c r="A4" s="6" t="s">
        <v>247</v>
      </c>
      <c r="B4" s="6" t="s">
        <v>246</v>
      </c>
      <c r="C4" s="6" t="s">
        <v>182</v>
      </c>
      <c r="D4" s="6" t="s">
        <v>472</v>
      </c>
      <c r="E4" s="6" t="s">
        <v>58</v>
      </c>
      <c r="F4" s="6"/>
      <c r="G4" s="6"/>
    </row>
    <row r="5" ht="45" customHeight="1" spans="1:7">
      <c r="A5" s="6"/>
      <c r="B5" s="6"/>
      <c r="C5" s="6"/>
      <c r="D5" s="6"/>
      <c r="E5" s="6" t="s">
        <v>473</v>
      </c>
      <c r="F5" s="6" t="s">
        <v>474</v>
      </c>
      <c r="G5" s="6" t="s">
        <v>475</v>
      </c>
    </row>
    <row r="6" s="1" customFormat="1" ht="15" customHeight="1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="1" customFormat="1" ht="22.5" customHeight="1" spans="1:7">
      <c r="A7" s="8" t="s">
        <v>70</v>
      </c>
      <c r="B7" s="8" t="s">
        <v>476</v>
      </c>
      <c r="C7" s="8" t="s">
        <v>259</v>
      </c>
      <c r="D7" s="8" t="s">
        <v>477</v>
      </c>
      <c r="E7" s="9">
        <v>121098.24</v>
      </c>
      <c r="F7" s="9">
        <v>121098.24</v>
      </c>
      <c r="G7" s="9">
        <v>121098.24</v>
      </c>
    </row>
    <row r="8" s="1" customFormat="1" ht="22.5" customHeight="1" spans="1:7">
      <c r="A8" s="8" t="s">
        <v>70</v>
      </c>
      <c r="B8" s="8" t="s">
        <v>476</v>
      </c>
      <c r="C8" s="8" t="s">
        <v>269</v>
      </c>
      <c r="D8" s="8" t="s">
        <v>477</v>
      </c>
      <c r="E8" s="9">
        <v>896</v>
      </c>
      <c r="F8" s="9">
        <v>896</v>
      </c>
      <c r="G8" s="9">
        <v>896</v>
      </c>
    </row>
    <row r="9" s="1" customFormat="1" ht="22.5" customHeight="1" spans="1:7">
      <c r="A9" s="10" t="s">
        <v>55</v>
      </c>
      <c r="B9" s="10"/>
      <c r="C9" s="10"/>
      <c r="D9" s="10"/>
      <c r="E9" s="9">
        <v>121994.24</v>
      </c>
      <c r="F9" s="9">
        <v>121994.24</v>
      </c>
      <c r="G9" s="9">
        <v>121994.24</v>
      </c>
    </row>
    <row r="10" s="1" customFormat="1" customHeight="1"/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7" sqref="E1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s="1" customFormat="1" ht="17.25" customHeight="1" spans="1:19">
      <c r="A1" s="51" t="s">
        <v>52</v>
      </c>
    </row>
    <row r="2" s="1" customFormat="1" ht="41.25" customHeight="1" spans="1:19">
      <c r="A2" s="45" t="str">
        <f>"2026"&amp;"年部门收入预算表"</f>
        <v>2026年部门收入预算表</v>
      </c>
    </row>
    <row r="3" s="1" customFormat="1" ht="17.25" customHeight="1" spans="1:19">
      <c r="A3" s="48" t="str">
        <f>"单位名称："&amp;"昆明市五华区丰园小学"</f>
        <v>单位名称：昆明市五华区丰园小学</v>
      </c>
      <c r="S3" s="50" t="s">
        <v>1</v>
      </c>
    </row>
    <row r="4" s="1" customFormat="1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40"/>
      <c r="J4" s="217"/>
      <c r="K4" s="217"/>
      <c r="L4" s="217"/>
      <c r="M4" s="217"/>
      <c r="N4" s="218"/>
      <c r="O4" s="217" t="s">
        <v>45</v>
      </c>
      <c r="P4" s="217"/>
      <c r="Q4" s="217"/>
      <c r="R4" s="217"/>
      <c r="S4" s="218"/>
    </row>
    <row r="5" s="1" customFormat="1" ht="27" customHeight="1" spans="1:19">
      <c r="A5" s="219"/>
      <c r="B5" s="220"/>
      <c r="C5" s="220"/>
      <c r="D5" s="220" t="s">
        <v>57</v>
      </c>
      <c r="E5" s="220" t="s">
        <v>58</v>
      </c>
      <c r="F5" s="220" t="s">
        <v>59</v>
      </c>
      <c r="G5" s="220" t="s">
        <v>60</v>
      </c>
      <c r="H5" s="220" t="s">
        <v>61</v>
      </c>
      <c r="I5" s="221" t="s">
        <v>62</v>
      </c>
      <c r="J5" s="222"/>
      <c r="K5" s="222"/>
      <c r="L5" s="222"/>
      <c r="M5" s="222"/>
      <c r="N5" s="223"/>
      <c r="O5" s="220" t="s">
        <v>57</v>
      </c>
      <c r="P5" s="220" t="s">
        <v>58</v>
      </c>
      <c r="Q5" s="220" t="s">
        <v>59</v>
      </c>
      <c r="R5" s="220" t="s">
        <v>60</v>
      </c>
      <c r="S5" s="220" t="s">
        <v>63</v>
      </c>
    </row>
    <row r="6" s="1" customFormat="1" ht="30" customHeight="1" spans="1:19">
      <c r="A6" s="224"/>
      <c r="B6" s="225"/>
      <c r="C6" s="226"/>
      <c r="D6" s="226"/>
      <c r="E6" s="226"/>
      <c r="F6" s="226"/>
      <c r="G6" s="226"/>
      <c r="H6" s="226"/>
      <c r="I6" s="68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7"/>
      <c r="P6" s="227"/>
      <c r="Q6" s="227"/>
      <c r="R6" s="227"/>
      <c r="S6" s="226"/>
    </row>
    <row r="7" s="1" customFormat="1" ht="15" customHeight="1" spans="1:19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68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s="1" customFormat="1" ht="18" customHeight="1" spans="1:19">
      <c r="A8" s="33" t="s">
        <v>69</v>
      </c>
      <c r="B8" s="33" t="s">
        <v>70</v>
      </c>
      <c r="C8" s="139">
        <v>12255077.24</v>
      </c>
      <c r="D8" s="139">
        <v>12255077.24</v>
      </c>
      <c r="E8" s="139">
        <v>11835077.24</v>
      </c>
      <c r="F8" s="139"/>
      <c r="G8" s="139"/>
      <c r="H8" s="139"/>
      <c r="I8" s="139">
        <v>420000</v>
      </c>
      <c r="J8" s="139"/>
      <c r="K8" s="139"/>
      <c r="L8" s="139"/>
      <c r="M8" s="139"/>
      <c r="N8" s="139">
        <v>420000</v>
      </c>
      <c r="O8" s="139"/>
      <c r="P8" s="139"/>
      <c r="Q8" s="139"/>
      <c r="R8" s="139"/>
      <c r="S8" s="139"/>
    </row>
    <row r="9" s="1" customFormat="1" ht="18" customHeight="1" spans="1:19">
      <c r="A9" s="52" t="s">
        <v>55</v>
      </c>
      <c r="B9" s="181"/>
      <c r="C9" s="139">
        <v>12255077.24</v>
      </c>
      <c r="D9" s="139">
        <v>12255077.24</v>
      </c>
      <c r="E9" s="139">
        <v>11835077.24</v>
      </c>
      <c r="F9" s="139"/>
      <c r="G9" s="139"/>
      <c r="H9" s="139"/>
      <c r="I9" s="139">
        <v>420000</v>
      </c>
      <c r="J9" s="139"/>
      <c r="K9" s="139"/>
      <c r="L9" s="139"/>
      <c r="M9" s="139"/>
      <c r="N9" s="139">
        <v>420000</v>
      </c>
      <c r="O9" s="139"/>
      <c r="P9" s="139"/>
      <c r="Q9" s="139"/>
      <c r="R9" s="139"/>
      <c r="S9" s="13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abSelected="1" topLeftCell="A10" workbookViewId="0">
      <selection activeCell="B13" sqref="B13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s="1" customFormat="1" ht="17.25" customHeight="1" spans="1:15">
      <c r="A1" s="50" t="s">
        <v>71</v>
      </c>
    </row>
    <row r="2" s="1" customFormat="1" ht="41.25" customHeight="1" spans="1:15">
      <c r="A2" s="45" t="str">
        <f>"2026"&amp;"年部门支出预算表"</f>
        <v>2026年部门支出预算表</v>
      </c>
    </row>
    <row r="3" s="1" customFormat="1" ht="17.25" customHeight="1" spans="1:15">
      <c r="A3" s="48" t="str">
        <f>"单位名称："&amp;"昆明市五华区丰园小学"</f>
        <v>单位名称：昆明市五华区丰园小学</v>
      </c>
      <c r="O3" s="50" t="s">
        <v>1</v>
      </c>
    </row>
    <row r="4" s="1" customFormat="1" ht="27" customHeight="1" spans="1:15">
      <c r="A4" s="201" t="s">
        <v>72</v>
      </c>
      <c r="B4" s="201" t="s">
        <v>73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74</v>
      </c>
      <c r="J4" s="202" t="s">
        <v>62</v>
      </c>
      <c r="K4" s="203"/>
      <c r="L4" s="203"/>
      <c r="M4" s="203"/>
      <c r="N4" s="206"/>
      <c r="O4" s="207"/>
    </row>
    <row r="5" s="1" customFormat="1" ht="42" customHeight="1" spans="1:15">
      <c r="A5" s="208"/>
      <c r="B5" s="208"/>
      <c r="C5" s="209"/>
      <c r="D5" s="210" t="s">
        <v>57</v>
      </c>
      <c r="E5" s="210" t="s">
        <v>75</v>
      </c>
      <c r="F5" s="210" t="s">
        <v>76</v>
      </c>
      <c r="G5" s="209"/>
      <c r="H5" s="209"/>
      <c r="I5" s="208"/>
      <c r="J5" s="210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s="1" customFormat="1" ht="18" customHeight="1" spans="1:15">
      <c r="A6" s="55" t="s">
        <v>82</v>
      </c>
      <c r="B6" s="55" t="s">
        <v>83</v>
      </c>
      <c r="C6" s="55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5" t="s">
        <v>95</v>
      </c>
      <c r="O6" s="56" t="s">
        <v>96</v>
      </c>
    </row>
    <row r="7" s="1" customFormat="1" ht="21" customHeight="1" spans="1:15">
      <c r="A7" s="32" t="s">
        <v>97</v>
      </c>
      <c r="B7" s="32" t="s">
        <v>98</v>
      </c>
      <c r="C7" s="139">
        <v>9076477.24</v>
      </c>
      <c r="D7" s="139">
        <v>8656477.24</v>
      </c>
      <c r="E7" s="139">
        <v>8509483</v>
      </c>
      <c r="F7" s="139">
        <v>146994.24</v>
      </c>
      <c r="G7" s="139"/>
      <c r="H7" s="139"/>
      <c r="I7" s="139"/>
      <c r="J7" s="139">
        <v>420000</v>
      </c>
      <c r="K7" s="139"/>
      <c r="L7" s="139"/>
      <c r="M7" s="139"/>
      <c r="N7" s="139"/>
      <c r="O7" s="139">
        <v>420000</v>
      </c>
    </row>
    <row r="8" s="1" customFormat="1" ht="21" customHeight="1" spans="1:15">
      <c r="A8" s="211" t="s">
        <v>99</v>
      </c>
      <c r="B8" s="211" t="s">
        <v>100</v>
      </c>
      <c r="C8" s="139">
        <v>9075581.24</v>
      </c>
      <c r="D8" s="139">
        <v>8655581.24</v>
      </c>
      <c r="E8" s="139">
        <v>8509483</v>
      </c>
      <c r="F8" s="139">
        <v>146098.24</v>
      </c>
      <c r="G8" s="139"/>
      <c r="H8" s="139"/>
      <c r="I8" s="139"/>
      <c r="J8" s="139">
        <v>420000</v>
      </c>
      <c r="K8" s="139"/>
      <c r="L8" s="139"/>
      <c r="M8" s="139"/>
      <c r="N8" s="139"/>
      <c r="O8" s="139">
        <v>420000</v>
      </c>
    </row>
    <row r="9" s="1" customFormat="1" ht="21" customHeight="1" spans="1:15">
      <c r="A9" s="212" t="s">
        <v>101</v>
      </c>
      <c r="B9" s="212" t="s">
        <v>102</v>
      </c>
      <c r="C9" s="139">
        <v>9075581.24</v>
      </c>
      <c r="D9" s="139">
        <v>8655581.24</v>
      </c>
      <c r="E9" s="139">
        <v>8509483</v>
      </c>
      <c r="F9" s="139">
        <v>146098.24</v>
      </c>
      <c r="G9" s="139"/>
      <c r="H9" s="139"/>
      <c r="I9" s="139"/>
      <c r="J9" s="139">
        <v>420000</v>
      </c>
      <c r="K9" s="139"/>
      <c r="L9" s="139"/>
      <c r="M9" s="139"/>
      <c r="N9" s="139"/>
      <c r="O9" s="139">
        <v>420000</v>
      </c>
    </row>
    <row r="10" s="1" customFormat="1" ht="21" customHeight="1" spans="1:15">
      <c r="A10" s="211" t="s">
        <v>103</v>
      </c>
      <c r="B10" s="211" t="s">
        <v>104</v>
      </c>
      <c r="C10" s="139">
        <v>896</v>
      </c>
      <c r="D10" s="139">
        <v>896</v>
      </c>
      <c r="E10" s="139"/>
      <c r="F10" s="139">
        <v>896</v>
      </c>
      <c r="G10" s="139"/>
      <c r="H10" s="139"/>
      <c r="I10" s="139"/>
      <c r="J10" s="139"/>
      <c r="K10" s="139"/>
      <c r="L10" s="139"/>
      <c r="M10" s="139"/>
      <c r="N10" s="139"/>
      <c r="O10" s="139"/>
    </row>
    <row r="11" s="1" customFormat="1" ht="21" customHeight="1" spans="1:15">
      <c r="A11" s="212" t="s">
        <v>105</v>
      </c>
      <c r="B11" s="212" t="s">
        <v>106</v>
      </c>
      <c r="C11" s="139">
        <v>896</v>
      </c>
      <c r="D11" s="139">
        <v>896</v>
      </c>
      <c r="E11" s="139"/>
      <c r="F11" s="139">
        <v>896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s="1" customFormat="1" ht="21" customHeight="1" spans="1:15">
      <c r="A12" s="32" t="s">
        <v>107</v>
      </c>
      <c r="B12" s="32" t="s">
        <v>108</v>
      </c>
      <c r="C12" s="139">
        <v>1574600</v>
      </c>
      <c r="D12" s="139">
        <v>1574600</v>
      </c>
      <c r="E12" s="139">
        <v>1574600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s="1" customFormat="1" ht="21" customHeight="1" spans="1:15">
      <c r="A13" s="211" t="s">
        <v>109</v>
      </c>
      <c r="B13" s="211" t="s">
        <v>110</v>
      </c>
      <c r="C13" s="139">
        <v>1574600</v>
      </c>
      <c r="D13" s="139">
        <v>1574600</v>
      </c>
      <c r="E13" s="139">
        <v>1574600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s="1" customFormat="1" ht="21" customHeight="1" spans="1:15">
      <c r="A14" s="212" t="s">
        <v>111</v>
      </c>
      <c r="B14" s="212" t="s">
        <v>112</v>
      </c>
      <c r="C14" s="139">
        <v>444600</v>
      </c>
      <c r="D14" s="139">
        <v>444600</v>
      </c>
      <c r="E14" s="139">
        <v>444600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="1" customFormat="1" ht="21" customHeight="1" spans="1:15">
      <c r="A15" s="212" t="s">
        <v>113</v>
      </c>
      <c r="B15" s="212" t="s">
        <v>114</v>
      </c>
      <c r="C15" s="139">
        <v>830000</v>
      </c>
      <c r="D15" s="139">
        <v>830000</v>
      </c>
      <c r="E15" s="139">
        <v>830000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s="1" customFormat="1" ht="21" customHeight="1" spans="1:15">
      <c r="A16" s="212" t="s">
        <v>115</v>
      </c>
      <c r="B16" s="212" t="s">
        <v>116</v>
      </c>
      <c r="C16" s="139">
        <v>300000</v>
      </c>
      <c r="D16" s="139">
        <v>300000</v>
      </c>
      <c r="E16" s="139">
        <v>300000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s="1" customFormat="1" ht="21" customHeight="1" spans="1:15">
      <c r="A17" s="32" t="s">
        <v>117</v>
      </c>
      <c r="B17" s="32" t="s">
        <v>118</v>
      </c>
      <c r="C17" s="139">
        <v>734000</v>
      </c>
      <c r="D17" s="139">
        <v>734000</v>
      </c>
      <c r="E17" s="139">
        <v>734000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s="1" customFormat="1" ht="21" customHeight="1" spans="1:15">
      <c r="A18" s="211" t="s">
        <v>119</v>
      </c>
      <c r="B18" s="211" t="s">
        <v>120</v>
      </c>
      <c r="C18" s="139">
        <v>734000</v>
      </c>
      <c r="D18" s="139">
        <v>734000</v>
      </c>
      <c r="E18" s="139">
        <v>734000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="1" customFormat="1" ht="21" customHeight="1" spans="1:15">
      <c r="A19" s="212" t="s">
        <v>121</v>
      </c>
      <c r="B19" s="212" t="s">
        <v>122</v>
      </c>
      <c r="C19" s="139">
        <v>720000</v>
      </c>
      <c r="D19" s="139">
        <v>720000</v>
      </c>
      <c r="E19" s="139">
        <v>720000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="1" customFormat="1" ht="21" customHeight="1" spans="1:15">
      <c r="A20" s="212" t="s">
        <v>123</v>
      </c>
      <c r="B20" s="212" t="s">
        <v>124</v>
      </c>
      <c r="C20" s="139">
        <v>14000</v>
      </c>
      <c r="D20" s="139">
        <v>14000</v>
      </c>
      <c r="E20" s="139">
        <v>14000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s="1" customFormat="1" ht="21" customHeight="1" spans="1:15">
      <c r="A21" s="32" t="s">
        <v>125</v>
      </c>
      <c r="B21" s="32" t="s">
        <v>126</v>
      </c>
      <c r="C21" s="139">
        <v>870000</v>
      </c>
      <c r="D21" s="139">
        <v>870000</v>
      </c>
      <c r="E21" s="139">
        <v>870000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s="1" customFormat="1" ht="21" customHeight="1" spans="1:15">
      <c r="A22" s="211" t="s">
        <v>127</v>
      </c>
      <c r="B22" s="211" t="s">
        <v>128</v>
      </c>
      <c r="C22" s="139">
        <v>870000</v>
      </c>
      <c r="D22" s="139">
        <v>870000</v>
      </c>
      <c r="E22" s="139">
        <v>870000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s="1" customFormat="1" ht="21" customHeight="1" spans="1:15">
      <c r="A23" s="212" t="s">
        <v>129</v>
      </c>
      <c r="B23" s="212" t="s">
        <v>130</v>
      </c>
      <c r="C23" s="139">
        <v>870000</v>
      </c>
      <c r="D23" s="139">
        <v>870000</v>
      </c>
      <c r="E23" s="139">
        <v>870000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s="1" customFormat="1" ht="21" customHeight="1" spans="1:15">
      <c r="A24" s="213" t="s">
        <v>55</v>
      </c>
      <c r="B24" s="214"/>
      <c r="C24" s="139">
        <v>12255077.24</v>
      </c>
      <c r="D24" s="139">
        <v>11835077.24</v>
      </c>
      <c r="E24" s="139">
        <v>11688083</v>
      </c>
      <c r="F24" s="139">
        <v>146994.24</v>
      </c>
      <c r="G24" s="139"/>
      <c r="H24" s="139"/>
      <c r="I24" s="139"/>
      <c r="J24" s="139">
        <v>420000</v>
      </c>
      <c r="K24" s="139"/>
      <c r="L24" s="139"/>
      <c r="M24" s="139"/>
      <c r="N24" s="139"/>
      <c r="O24" s="139">
        <v>420000</v>
      </c>
    </row>
    <row r="25" s="1" customFormat="1" customHeight="1"/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4"/>
  <sheetViews>
    <sheetView showGridLines="0" showZeros="0" topLeftCell="A3" workbookViewId="0">
      <selection activeCell="G22" sqref="G22"/>
    </sheetView>
  </sheetViews>
  <sheetFormatPr defaultColWidth="8.57407407407407" defaultRowHeight="12.75" customHeight="1" outlineLevelCol="5"/>
  <cols>
    <col min="1" max="4" width="35.5740740740741" customWidth="1"/>
    <col min="6" max="6" width="13.6296296296296" customWidth="1"/>
  </cols>
  <sheetData>
    <row r="1" s="1" customFormat="1" ht="15" customHeight="1" spans="1:6">
      <c r="A1" s="46"/>
      <c r="B1" s="50"/>
      <c r="C1" s="50"/>
      <c r="D1" s="50" t="s">
        <v>131</v>
      </c>
    </row>
    <row r="2" s="1" customFormat="1" ht="41.25" customHeight="1" spans="1:6">
      <c r="A2" s="45" t="str">
        <f>"2026"&amp;"年部门财政拨款收支预算总表"</f>
        <v>2026年部门财政拨款收支预算总表</v>
      </c>
    </row>
    <row r="3" s="1" customFormat="1" ht="17.25" customHeight="1" spans="1:6">
      <c r="A3" s="48" t="str">
        <f>"单位名称："&amp;"昆明市五华区丰园小学"</f>
        <v>单位名称：昆明市五华区丰园小学</v>
      </c>
      <c r="B3" s="191"/>
      <c r="D3" s="50" t="s">
        <v>1</v>
      </c>
    </row>
    <row r="4" s="1" customFormat="1" ht="17.25" customHeight="1" spans="1:6">
      <c r="A4" s="192" t="s">
        <v>2</v>
      </c>
      <c r="B4" s="193"/>
      <c r="C4" s="192" t="s">
        <v>3</v>
      </c>
      <c r="D4" s="193"/>
    </row>
    <row r="5" ht="18.75" customHeight="1" spans="1:6">
      <c r="A5" s="194" t="s">
        <v>4</v>
      </c>
      <c r="B5" s="194" t="s">
        <v>5</v>
      </c>
      <c r="C5" s="194" t="s">
        <v>6</v>
      </c>
      <c r="D5" s="194" t="s">
        <v>5</v>
      </c>
    </row>
    <row r="6" ht="16.5" customHeight="1" spans="1:6">
      <c r="A6" s="195" t="s">
        <v>132</v>
      </c>
      <c r="B6" s="83">
        <v>11835077.24</v>
      </c>
      <c r="C6" s="195" t="s">
        <v>133</v>
      </c>
      <c r="D6" s="83">
        <v>11835077.24</v>
      </c>
    </row>
    <row r="7" ht="16.5" customHeight="1" spans="1:6">
      <c r="A7" s="195" t="s">
        <v>134</v>
      </c>
      <c r="B7" s="83">
        <v>11835077.24</v>
      </c>
      <c r="C7" s="195" t="s">
        <v>135</v>
      </c>
      <c r="D7" s="83"/>
    </row>
    <row r="8" ht="16.5" customHeight="1" spans="1:6">
      <c r="A8" s="195" t="s">
        <v>136</v>
      </c>
      <c r="B8" s="83"/>
      <c r="C8" s="195" t="s">
        <v>137</v>
      </c>
      <c r="D8" s="83"/>
    </row>
    <row r="9" ht="16.5" customHeight="1" spans="1:6">
      <c r="A9" s="195" t="s">
        <v>138</v>
      </c>
      <c r="B9" s="83"/>
      <c r="C9" s="195" t="s">
        <v>139</v>
      </c>
      <c r="D9" s="83"/>
    </row>
    <row r="10" ht="16.5" customHeight="1" spans="1:6">
      <c r="A10" s="195" t="s">
        <v>140</v>
      </c>
      <c r="B10" s="83"/>
      <c r="C10" s="195" t="s">
        <v>141</v>
      </c>
      <c r="D10" s="83"/>
    </row>
    <row r="11" ht="16.5" customHeight="1" spans="1:6">
      <c r="A11" s="195" t="s">
        <v>134</v>
      </c>
      <c r="B11" s="83"/>
      <c r="C11" s="195" t="s">
        <v>142</v>
      </c>
      <c r="D11" s="83"/>
      <c r="F11" s="196"/>
    </row>
    <row r="12" ht="16.5" customHeight="1" spans="1:6">
      <c r="A12" s="171" t="s">
        <v>136</v>
      </c>
      <c r="B12" s="83"/>
      <c r="C12" s="84" t="s">
        <v>143</v>
      </c>
      <c r="D12" s="83"/>
    </row>
    <row r="13" ht="16.5" customHeight="1" spans="1:6">
      <c r="A13" s="171" t="s">
        <v>138</v>
      </c>
      <c r="B13" s="83"/>
      <c r="C13" s="84" t="s">
        <v>144</v>
      </c>
      <c r="D13" s="83"/>
    </row>
    <row r="14" ht="16.5" customHeight="1" spans="1:6">
      <c r="A14" s="197"/>
      <c r="B14" s="83"/>
      <c r="C14" s="84" t="s">
        <v>145</v>
      </c>
      <c r="D14" s="58"/>
    </row>
    <row r="15" ht="16.5" customHeight="1" spans="1:6">
      <c r="A15" s="197"/>
      <c r="B15" s="83"/>
      <c r="C15" s="84" t="s">
        <v>146</v>
      </c>
      <c r="D15" s="58"/>
    </row>
    <row r="16" ht="16.5" customHeight="1" spans="1:6">
      <c r="A16" s="197"/>
      <c r="B16" s="83"/>
      <c r="C16" s="84" t="s">
        <v>147</v>
      </c>
      <c r="D16" s="83"/>
    </row>
    <row r="17" ht="16.5" customHeight="1" spans="1:4">
      <c r="A17" s="197"/>
      <c r="B17" s="83"/>
      <c r="C17" s="84" t="s">
        <v>148</v>
      </c>
      <c r="D17" s="83"/>
    </row>
    <row r="18" ht="16.5" customHeight="1" spans="1:4">
      <c r="A18" s="197"/>
      <c r="B18" s="83"/>
      <c r="C18" s="84" t="s">
        <v>149</v>
      </c>
      <c r="D18" s="83"/>
    </row>
    <row r="19" ht="16.5" customHeight="1" spans="1:4">
      <c r="A19" s="197"/>
      <c r="B19" s="83"/>
      <c r="C19" s="84" t="s">
        <v>150</v>
      </c>
      <c r="D19" s="83"/>
    </row>
    <row r="20" ht="16.5" customHeight="1" spans="1:4">
      <c r="A20" s="197"/>
      <c r="B20" s="83"/>
      <c r="C20" s="84" t="s">
        <v>151</v>
      </c>
      <c r="D20" s="83"/>
    </row>
    <row r="21" ht="16.5" customHeight="1" spans="1:4">
      <c r="A21" s="197"/>
      <c r="B21" s="83"/>
      <c r="C21" s="84" t="s">
        <v>152</v>
      </c>
      <c r="D21" s="83"/>
    </row>
    <row r="22" ht="16.5" customHeight="1" spans="1:4">
      <c r="A22" s="197"/>
      <c r="B22" s="83"/>
      <c r="C22" s="84" t="s">
        <v>153</v>
      </c>
      <c r="D22" s="83"/>
    </row>
    <row r="23" ht="16.5" customHeight="1" spans="1:4">
      <c r="A23" s="197"/>
      <c r="B23" s="83"/>
      <c r="C23" s="84" t="s">
        <v>154</v>
      </c>
      <c r="D23" s="83"/>
    </row>
    <row r="24" ht="16.5" customHeight="1" spans="1:4">
      <c r="A24" s="197"/>
      <c r="B24" s="83"/>
      <c r="C24" s="84" t="s">
        <v>155</v>
      </c>
      <c r="D24" s="83"/>
    </row>
    <row r="25" ht="16.5" customHeight="1" spans="1:4">
      <c r="A25" s="197"/>
      <c r="B25" s="83"/>
      <c r="C25" s="84" t="s">
        <v>156</v>
      </c>
      <c r="D25" s="198"/>
    </row>
    <row r="26" ht="16.5" customHeight="1" spans="1:4">
      <c r="A26" s="197"/>
      <c r="B26" s="83"/>
      <c r="C26" s="84" t="s">
        <v>157</v>
      </c>
      <c r="D26" s="83"/>
    </row>
    <row r="27" ht="16.5" customHeight="1" spans="1:4">
      <c r="A27" s="197"/>
      <c r="B27" s="83"/>
      <c r="C27" s="84" t="s">
        <v>158</v>
      </c>
      <c r="D27" s="83"/>
    </row>
    <row r="28" ht="16.5" customHeight="1" spans="1:4">
      <c r="A28" s="197"/>
      <c r="B28" s="83"/>
      <c r="C28" s="84" t="s">
        <v>159</v>
      </c>
      <c r="D28" s="83"/>
    </row>
    <row r="29" ht="16.5" customHeight="1" spans="1:4">
      <c r="A29" s="197"/>
      <c r="B29" s="83"/>
      <c r="C29" s="84" t="s">
        <v>160</v>
      </c>
      <c r="D29" s="83"/>
    </row>
    <row r="30" ht="16.5" customHeight="1" spans="1:4">
      <c r="A30" s="197"/>
      <c r="B30" s="83"/>
      <c r="C30" s="84" t="s">
        <v>161</v>
      </c>
      <c r="D30" s="83"/>
    </row>
    <row r="31" ht="16.5" customHeight="1" spans="1:4">
      <c r="A31" s="197"/>
      <c r="B31" s="83"/>
      <c r="C31" s="171" t="s">
        <v>162</v>
      </c>
      <c r="D31" s="83"/>
    </row>
    <row r="32" ht="16.5" customHeight="1" spans="1:4">
      <c r="A32" s="197"/>
      <c r="B32" s="83"/>
      <c r="C32" s="171" t="s">
        <v>163</v>
      </c>
      <c r="D32" s="83"/>
    </row>
    <row r="33" ht="16.5" customHeight="1" spans="1:4">
      <c r="A33" s="197"/>
      <c r="B33" s="83"/>
      <c r="C33" s="82" t="s">
        <v>164</v>
      </c>
      <c r="D33" s="83"/>
    </row>
    <row r="34" ht="15" customHeight="1" spans="1:4">
      <c r="A34" s="199" t="s">
        <v>50</v>
      </c>
      <c r="B34" s="200">
        <v>11835077.24</v>
      </c>
      <c r="C34" s="199" t="s">
        <v>51</v>
      </c>
      <c r="D34" s="200">
        <v>11835077.24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28" sqref="E28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9"/>
      <c r="F1" s="69"/>
      <c r="G1" s="150" t="s">
        <v>165</v>
      </c>
    </row>
    <row r="2" ht="41.25" customHeight="1" spans="1:7">
      <c r="A2" s="132" t="str">
        <f>"2026"&amp;"年一般公共预算支出预算表（按功能科目分类）"</f>
        <v>2026年一般公共预算支出预算表（按功能科目分类）</v>
      </c>
      <c r="B2" s="132"/>
      <c r="C2" s="132"/>
      <c r="D2" s="132"/>
      <c r="E2" s="132"/>
      <c r="F2" s="132"/>
      <c r="G2" s="132"/>
    </row>
    <row r="3" ht="18" customHeight="1" spans="1:7">
      <c r="A3" s="14" t="str">
        <f>"单位名称："&amp;"昆明市五华区丰园小学"</f>
        <v>单位名称：昆明市五华区丰园小学</v>
      </c>
      <c r="F3" s="129"/>
      <c r="G3" s="150" t="s">
        <v>1</v>
      </c>
    </row>
    <row r="4" ht="20.25" customHeight="1" spans="1:7">
      <c r="A4" s="182" t="s">
        <v>166</v>
      </c>
      <c r="B4" s="183"/>
      <c r="C4" s="163" t="s">
        <v>55</v>
      </c>
      <c r="D4" s="158" t="s">
        <v>75</v>
      </c>
      <c r="E4" s="159"/>
      <c r="F4" s="165"/>
      <c r="G4" s="184" t="s">
        <v>76</v>
      </c>
    </row>
    <row r="5" ht="20.25" customHeight="1" spans="1:7">
      <c r="A5" s="185" t="s">
        <v>72</v>
      </c>
      <c r="B5" s="185" t="s">
        <v>73</v>
      </c>
      <c r="C5" s="110"/>
      <c r="D5" s="186" t="s">
        <v>57</v>
      </c>
      <c r="E5" s="186" t="s">
        <v>167</v>
      </c>
      <c r="F5" s="186" t="s">
        <v>168</v>
      </c>
      <c r="G5" s="187"/>
    </row>
    <row r="6" ht="15" customHeight="1" spans="1:7">
      <c r="A6" s="188" t="s">
        <v>82</v>
      </c>
      <c r="B6" s="188" t="s">
        <v>83</v>
      </c>
      <c r="C6" s="188" t="s">
        <v>84</v>
      </c>
      <c r="D6" s="188" t="s">
        <v>85</v>
      </c>
      <c r="E6" s="188" t="s">
        <v>86</v>
      </c>
      <c r="F6" s="188" t="s">
        <v>87</v>
      </c>
      <c r="G6" s="188" t="s">
        <v>88</v>
      </c>
    </row>
    <row r="7" ht="18" customHeight="1" spans="1:7">
      <c r="A7" s="82" t="s">
        <v>97</v>
      </c>
      <c r="B7" s="82" t="s">
        <v>98</v>
      </c>
      <c r="C7" s="83">
        <v>8656477.24</v>
      </c>
      <c r="D7" s="83">
        <v>8509483</v>
      </c>
      <c r="E7" s="83">
        <v>8308463</v>
      </c>
      <c r="F7" s="83">
        <v>201020</v>
      </c>
      <c r="G7" s="83">
        <v>146994.24</v>
      </c>
    </row>
    <row r="8" ht="18" customHeight="1" spans="1:7">
      <c r="A8" s="148" t="s">
        <v>99</v>
      </c>
      <c r="B8" s="148" t="s">
        <v>100</v>
      </c>
      <c r="C8" s="83">
        <v>8655581.24</v>
      </c>
      <c r="D8" s="83">
        <v>8509483</v>
      </c>
      <c r="E8" s="83">
        <v>8308463</v>
      </c>
      <c r="F8" s="83">
        <v>201020</v>
      </c>
      <c r="G8" s="83">
        <v>146098.24</v>
      </c>
    </row>
    <row r="9" ht="18" customHeight="1" spans="1:7">
      <c r="A9" s="189" t="s">
        <v>101</v>
      </c>
      <c r="B9" s="189" t="s">
        <v>102</v>
      </c>
      <c r="C9" s="83">
        <v>8655581.24</v>
      </c>
      <c r="D9" s="83">
        <v>8509483</v>
      </c>
      <c r="E9" s="83">
        <v>8308463</v>
      </c>
      <c r="F9" s="83">
        <v>201020</v>
      </c>
      <c r="G9" s="83">
        <v>146098.24</v>
      </c>
    </row>
    <row r="10" ht="18" customHeight="1" spans="1:7">
      <c r="A10" s="148" t="s">
        <v>103</v>
      </c>
      <c r="B10" s="148" t="s">
        <v>104</v>
      </c>
      <c r="C10" s="83">
        <v>896</v>
      </c>
      <c r="D10" s="83"/>
      <c r="E10" s="83"/>
      <c r="F10" s="83"/>
      <c r="G10" s="83">
        <v>896</v>
      </c>
    </row>
    <row r="11" ht="18" customHeight="1" spans="1:7">
      <c r="A11" s="189" t="s">
        <v>105</v>
      </c>
      <c r="B11" s="189" t="s">
        <v>106</v>
      </c>
      <c r="C11" s="83">
        <v>896</v>
      </c>
      <c r="D11" s="83"/>
      <c r="E11" s="83"/>
      <c r="F11" s="83"/>
      <c r="G11" s="83">
        <v>896</v>
      </c>
    </row>
    <row r="12" ht="18" customHeight="1" spans="1:7">
      <c r="A12" s="82" t="s">
        <v>107</v>
      </c>
      <c r="B12" s="82" t="s">
        <v>108</v>
      </c>
      <c r="C12" s="83">
        <v>1574600</v>
      </c>
      <c r="D12" s="83">
        <v>1574600</v>
      </c>
      <c r="E12" s="83">
        <v>1517600</v>
      </c>
      <c r="F12" s="83">
        <v>57000</v>
      </c>
      <c r="G12" s="83"/>
    </row>
    <row r="13" ht="18" customHeight="1" spans="1:7">
      <c r="A13" s="148" t="s">
        <v>109</v>
      </c>
      <c r="B13" s="148" t="s">
        <v>110</v>
      </c>
      <c r="C13" s="83">
        <v>1574600</v>
      </c>
      <c r="D13" s="83">
        <v>1574600</v>
      </c>
      <c r="E13" s="83">
        <v>1517600</v>
      </c>
      <c r="F13" s="83">
        <v>57000</v>
      </c>
      <c r="G13" s="83"/>
    </row>
    <row r="14" ht="18" customHeight="1" spans="1:7">
      <c r="A14" s="189" t="s">
        <v>111</v>
      </c>
      <c r="B14" s="189" t="s">
        <v>112</v>
      </c>
      <c r="C14" s="83">
        <v>444600</v>
      </c>
      <c r="D14" s="83">
        <v>444600</v>
      </c>
      <c r="E14" s="83">
        <v>387600</v>
      </c>
      <c r="F14" s="83">
        <v>57000</v>
      </c>
      <c r="G14" s="83"/>
    </row>
    <row r="15" ht="18" customHeight="1" spans="1:7">
      <c r="A15" s="189" t="s">
        <v>113</v>
      </c>
      <c r="B15" s="189" t="s">
        <v>114</v>
      </c>
      <c r="C15" s="83">
        <v>830000</v>
      </c>
      <c r="D15" s="83">
        <v>830000</v>
      </c>
      <c r="E15" s="83">
        <v>830000</v>
      </c>
      <c r="F15" s="83"/>
      <c r="G15" s="83"/>
    </row>
    <row r="16" ht="18" customHeight="1" spans="1:7">
      <c r="A16" s="189" t="s">
        <v>115</v>
      </c>
      <c r="B16" s="189" t="s">
        <v>116</v>
      </c>
      <c r="C16" s="83">
        <v>300000</v>
      </c>
      <c r="D16" s="83">
        <v>300000</v>
      </c>
      <c r="E16" s="83">
        <v>300000</v>
      </c>
      <c r="F16" s="83"/>
      <c r="G16" s="83"/>
    </row>
    <row r="17" ht="18" customHeight="1" spans="1:7">
      <c r="A17" s="82" t="s">
        <v>117</v>
      </c>
      <c r="B17" s="82" t="s">
        <v>118</v>
      </c>
      <c r="C17" s="83">
        <v>734000</v>
      </c>
      <c r="D17" s="83">
        <v>734000</v>
      </c>
      <c r="E17" s="83">
        <v>734000</v>
      </c>
      <c r="F17" s="83"/>
      <c r="G17" s="83"/>
    </row>
    <row r="18" ht="18" customHeight="1" spans="1:7">
      <c r="A18" s="148" t="s">
        <v>119</v>
      </c>
      <c r="B18" s="148" t="s">
        <v>120</v>
      </c>
      <c r="C18" s="83">
        <v>734000</v>
      </c>
      <c r="D18" s="83">
        <v>734000</v>
      </c>
      <c r="E18" s="83">
        <v>734000</v>
      </c>
      <c r="F18" s="83"/>
      <c r="G18" s="83"/>
    </row>
    <row r="19" ht="18" customHeight="1" spans="1:7">
      <c r="A19" s="189" t="s">
        <v>121</v>
      </c>
      <c r="B19" s="189" t="s">
        <v>122</v>
      </c>
      <c r="C19" s="83">
        <v>720000</v>
      </c>
      <c r="D19" s="83">
        <v>720000</v>
      </c>
      <c r="E19" s="83">
        <v>720000</v>
      </c>
      <c r="F19" s="83"/>
      <c r="G19" s="83"/>
    </row>
    <row r="20" ht="18" customHeight="1" spans="1:7">
      <c r="A20" s="189" t="s">
        <v>123</v>
      </c>
      <c r="B20" s="189" t="s">
        <v>124</v>
      </c>
      <c r="C20" s="83">
        <v>14000</v>
      </c>
      <c r="D20" s="83">
        <v>14000</v>
      </c>
      <c r="E20" s="83">
        <v>14000</v>
      </c>
      <c r="F20" s="83"/>
      <c r="G20" s="83"/>
    </row>
    <row r="21" ht="18" customHeight="1" spans="1:7">
      <c r="A21" s="82" t="s">
        <v>125</v>
      </c>
      <c r="B21" s="82" t="s">
        <v>126</v>
      </c>
      <c r="C21" s="83">
        <v>870000</v>
      </c>
      <c r="D21" s="83">
        <v>870000</v>
      </c>
      <c r="E21" s="83">
        <v>870000</v>
      </c>
      <c r="F21" s="83"/>
      <c r="G21" s="83"/>
    </row>
    <row r="22" ht="18" customHeight="1" spans="1:7">
      <c r="A22" s="148" t="s">
        <v>127</v>
      </c>
      <c r="B22" s="148" t="s">
        <v>128</v>
      </c>
      <c r="C22" s="83">
        <v>870000</v>
      </c>
      <c r="D22" s="83">
        <v>870000</v>
      </c>
      <c r="E22" s="83">
        <v>870000</v>
      </c>
      <c r="F22" s="83"/>
      <c r="G22" s="83"/>
    </row>
    <row r="23" ht="18" customHeight="1" spans="1:7">
      <c r="A23" s="189" t="s">
        <v>129</v>
      </c>
      <c r="B23" s="189" t="s">
        <v>130</v>
      </c>
      <c r="C23" s="83">
        <v>870000</v>
      </c>
      <c r="D23" s="83">
        <v>870000</v>
      </c>
      <c r="E23" s="83">
        <v>870000</v>
      </c>
      <c r="F23" s="83"/>
      <c r="G23" s="83"/>
    </row>
    <row r="24" ht="18" customHeight="1" spans="1:7">
      <c r="A24" s="80" t="s">
        <v>169</v>
      </c>
      <c r="B24" s="190" t="s">
        <v>169</v>
      </c>
      <c r="C24" s="83">
        <v>11835077.24</v>
      </c>
      <c r="D24" s="83">
        <v>11688083</v>
      </c>
      <c r="E24" s="83">
        <v>11430063</v>
      </c>
      <c r="F24" s="83">
        <v>258020</v>
      </c>
      <c r="G24" s="83">
        <v>146994.24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13" sqref="E13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75"/>
      <c r="B1" s="175"/>
      <c r="C1" s="175"/>
      <c r="D1" s="175"/>
      <c r="E1" s="176"/>
      <c r="F1" s="177" t="s">
        <v>170</v>
      </c>
    </row>
    <row r="2" ht="41.25" customHeight="1" spans="1:6">
      <c r="A2" s="178" t="str">
        <f>"2026"&amp;"年一般公共预算“三公”经费支出预算表"</f>
        <v>2026年一般公共预算“三公”经费支出预算表</v>
      </c>
      <c r="B2" s="175"/>
      <c r="C2" s="175"/>
      <c r="D2" s="175"/>
      <c r="E2" s="176"/>
      <c r="F2" s="175"/>
    </row>
    <row r="3" s="1" customFormat="1" customHeight="1" spans="1:6">
      <c r="A3" s="179" t="str">
        <f>"单位名称："&amp;"昆明市五华区丰园小学"</f>
        <v>单位名称：昆明市五华区丰园小学</v>
      </c>
      <c r="B3" s="180"/>
      <c r="D3" s="47"/>
      <c r="E3" s="46"/>
      <c r="F3" s="51" t="s">
        <v>1</v>
      </c>
    </row>
    <row r="4" s="1" customFormat="1" ht="27" customHeight="1" spans="1:6">
      <c r="A4" s="52" t="s">
        <v>171</v>
      </c>
      <c r="B4" s="52" t="s">
        <v>172</v>
      </c>
      <c r="C4" s="52" t="s">
        <v>173</v>
      </c>
      <c r="D4" s="52"/>
      <c r="E4" s="31"/>
      <c r="F4" s="52" t="s">
        <v>174</v>
      </c>
    </row>
    <row r="5" s="1" customFormat="1" ht="28.5" customHeight="1" spans="1:6">
      <c r="A5" s="181"/>
      <c r="B5" s="54"/>
      <c r="C5" s="31" t="s">
        <v>57</v>
      </c>
      <c r="D5" s="31" t="s">
        <v>175</v>
      </c>
      <c r="E5" s="31" t="s">
        <v>176</v>
      </c>
      <c r="F5" s="53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139"/>
      <c r="B7" s="139"/>
      <c r="C7" s="139"/>
      <c r="D7" s="139"/>
      <c r="E7" s="139"/>
      <c r="F7" s="139"/>
    </row>
    <row r="8" s="1" customFormat="1" customHeight="1" spans="1:6">
      <c r="A8" s="1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topLeftCell="D1" workbookViewId="0">
      <selection activeCell="N24" sqref="N24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25.5" customWidth="1"/>
    <col min="5" max="5" width="10.1388888888889" customWidth="1"/>
    <col min="6" max="6" width="28.75" customWidth="1"/>
    <col min="7" max="7" width="10.2777777777778" customWidth="1"/>
    <col min="8" max="8" width="24.6296296296296" customWidth="1"/>
    <col min="9" max="24" width="18.712962962963" customWidth="1"/>
  </cols>
  <sheetData>
    <row r="1" ht="13.5" customHeight="1" spans="1:24">
      <c r="B1" s="149"/>
      <c r="C1" s="155"/>
      <c r="E1" s="156"/>
      <c r="F1" s="156"/>
      <c r="G1" s="156"/>
      <c r="H1" s="156"/>
      <c r="I1" s="85"/>
      <c r="J1" s="85"/>
      <c r="K1" s="85"/>
      <c r="L1" s="85"/>
      <c r="M1" s="85"/>
      <c r="N1" s="85"/>
      <c r="R1" s="85"/>
      <c r="V1" s="155"/>
      <c r="X1" s="12" t="s">
        <v>178</v>
      </c>
    </row>
    <row r="2" ht="45.75" customHeight="1" spans="1:24">
      <c r="A2" s="64" t="str">
        <f>"2026"&amp;"年部门基本支出预算表"</f>
        <v>2026年部门基本支出预算表</v>
      </c>
      <c r="B2" s="1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3"/>
      <c r="P2" s="13"/>
      <c r="Q2" s="13"/>
      <c r="R2" s="64"/>
      <c r="S2" s="64"/>
      <c r="T2" s="64"/>
      <c r="U2" s="64"/>
      <c r="V2" s="64"/>
      <c r="W2" s="64"/>
      <c r="X2" s="64"/>
    </row>
    <row r="3" ht="18.75" customHeight="1" spans="1:24">
      <c r="A3" s="14" t="str">
        <f>"单位名称："&amp;"昆明市五华区丰园小学"</f>
        <v>单位名称：昆明市五华区丰园小学</v>
      </c>
      <c r="B3" s="15"/>
      <c r="C3" s="124"/>
      <c r="D3" s="124"/>
      <c r="E3" s="124"/>
      <c r="F3" s="124"/>
      <c r="G3" s="124"/>
      <c r="H3" s="124"/>
      <c r="I3" s="90"/>
      <c r="J3" s="90"/>
      <c r="K3" s="90"/>
      <c r="L3" s="90"/>
      <c r="M3" s="90"/>
      <c r="N3" s="90"/>
      <c r="O3" s="16"/>
      <c r="P3" s="16"/>
      <c r="Q3" s="16"/>
      <c r="R3" s="90"/>
      <c r="V3" s="155"/>
      <c r="X3" s="12" t="s">
        <v>1</v>
      </c>
    </row>
    <row r="4" ht="18" customHeight="1" spans="1:24">
      <c r="A4" s="157" t="s">
        <v>179</v>
      </c>
      <c r="B4" s="157" t="s">
        <v>180</v>
      </c>
      <c r="C4" s="157" t="s">
        <v>181</v>
      </c>
      <c r="D4" s="157" t="s">
        <v>182</v>
      </c>
      <c r="E4" s="157" t="s">
        <v>183</v>
      </c>
      <c r="F4" s="157" t="s">
        <v>184</v>
      </c>
      <c r="G4" s="157" t="s">
        <v>185</v>
      </c>
      <c r="H4" s="157" t="s">
        <v>186</v>
      </c>
      <c r="I4" s="158" t="s">
        <v>187</v>
      </c>
      <c r="J4" s="97" t="s">
        <v>187</v>
      </c>
      <c r="K4" s="97"/>
      <c r="L4" s="97"/>
      <c r="M4" s="97"/>
      <c r="N4" s="97"/>
      <c r="O4" s="159"/>
      <c r="P4" s="159"/>
      <c r="Q4" s="159"/>
      <c r="R4" s="96" t="s">
        <v>61</v>
      </c>
      <c r="S4" s="97" t="s">
        <v>62</v>
      </c>
      <c r="T4" s="97"/>
      <c r="U4" s="97"/>
      <c r="V4" s="97"/>
      <c r="W4" s="97"/>
      <c r="X4" s="98"/>
    </row>
    <row r="5" ht="18" customHeight="1" spans="1:24">
      <c r="A5" s="160"/>
      <c r="B5" s="161"/>
      <c r="C5" s="162"/>
      <c r="D5" s="160"/>
      <c r="E5" s="160"/>
      <c r="F5" s="160"/>
      <c r="G5" s="160"/>
      <c r="H5" s="160"/>
      <c r="I5" s="163" t="s">
        <v>188</v>
      </c>
      <c r="J5" s="158" t="s">
        <v>58</v>
      </c>
      <c r="K5" s="97"/>
      <c r="L5" s="97"/>
      <c r="M5" s="97"/>
      <c r="N5" s="98"/>
      <c r="O5" s="164" t="s">
        <v>189</v>
      </c>
      <c r="P5" s="159"/>
      <c r="Q5" s="165"/>
      <c r="R5" s="157" t="s">
        <v>61</v>
      </c>
      <c r="S5" s="158" t="s">
        <v>62</v>
      </c>
      <c r="T5" s="96" t="s">
        <v>64</v>
      </c>
      <c r="U5" s="97" t="s">
        <v>62</v>
      </c>
      <c r="V5" s="96" t="s">
        <v>66</v>
      </c>
      <c r="W5" s="96" t="s">
        <v>67</v>
      </c>
      <c r="X5" s="166" t="s">
        <v>68</v>
      </c>
    </row>
    <row r="6" ht="19.5" customHeight="1" spans="1:24">
      <c r="A6" s="161"/>
      <c r="B6" s="161"/>
      <c r="C6" s="161"/>
      <c r="D6" s="161"/>
      <c r="E6" s="161"/>
      <c r="F6" s="161"/>
      <c r="G6" s="161"/>
      <c r="H6" s="161"/>
      <c r="I6" s="161"/>
      <c r="J6" s="167" t="s">
        <v>190</v>
      </c>
      <c r="K6" s="157" t="s">
        <v>191</v>
      </c>
      <c r="L6" s="157" t="s">
        <v>192</v>
      </c>
      <c r="M6" s="157" t="s">
        <v>193</v>
      </c>
      <c r="N6" s="157" t="s">
        <v>194</v>
      </c>
      <c r="O6" s="157" t="s">
        <v>58</v>
      </c>
      <c r="P6" s="157" t="s">
        <v>59</v>
      </c>
      <c r="Q6" s="157" t="s">
        <v>60</v>
      </c>
      <c r="R6" s="161"/>
      <c r="S6" s="157" t="s">
        <v>57</v>
      </c>
      <c r="T6" s="157" t="s">
        <v>64</v>
      </c>
      <c r="U6" s="157" t="s">
        <v>195</v>
      </c>
      <c r="V6" s="157" t="s">
        <v>66</v>
      </c>
      <c r="W6" s="157" t="s">
        <v>67</v>
      </c>
      <c r="X6" s="157" t="s">
        <v>68</v>
      </c>
    </row>
    <row r="7" ht="37.5" customHeight="1" spans="1:24">
      <c r="A7" s="168"/>
      <c r="B7" s="110"/>
      <c r="C7" s="168"/>
      <c r="D7" s="168"/>
      <c r="E7" s="168"/>
      <c r="F7" s="168"/>
      <c r="G7" s="168"/>
      <c r="H7" s="168"/>
      <c r="I7" s="168"/>
      <c r="J7" s="169" t="s">
        <v>57</v>
      </c>
      <c r="K7" s="170" t="s">
        <v>196</v>
      </c>
      <c r="L7" s="170" t="s">
        <v>192</v>
      </c>
      <c r="M7" s="170" t="s">
        <v>193</v>
      </c>
      <c r="N7" s="170" t="s">
        <v>194</v>
      </c>
      <c r="O7" s="170" t="s">
        <v>192</v>
      </c>
      <c r="P7" s="170" t="s">
        <v>193</v>
      </c>
      <c r="Q7" s="170" t="s">
        <v>194</v>
      </c>
      <c r="R7" s="170" t="s">
        <v>61</v>
      </c>
      <c r="S7" s="170" t="s">
        <v>57</v>
      </c>
      <c r="T7" s="170" t="s">
        <v>64</v>
      </c>
      <c r="U7" s="170" t="s">
        <v>195</v>
      </c>
      <c r="V7" s="170" t="s">
        <v>66</v>
      </c>
      <c r="W7" s="170" t="s">
        <v>67</v>
      </c>
      <c r="X7" s="170" t="s">
        <v>68</v>
      </c>
    </row>
    <row r="8" customHeight="1" spans="1:24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  <c r="O8" s="81">
        <v>15</v>
      </c>
      <c r="P8" s="81">
        <v>16</v>
      </c>
      <c r="Q8" s="81">
        <v>17</v>
      </c>
      <c r="R8" s="81">
        <v>18</v>
      </c>
      <c r="S8" s="81">
        <v>19</v>
      </c>
      <c r="T8" s="81">
        <v>20</v>
      </c>
      <c r="U8" s="81">
        <v>21</v>
      </c>
      <c r="V8" s="81">
        <v>22</v>
      </c>
      <c r="W8" s="81">
        <v>23</v>
      </c>
      <c r="X8" s="81">
        <v>24</v>
      </c>
    </row>
    <row r="9" ht="20.25" customHeight="1" spans="1:24">
      <c r="A9" s="171" t="s">
        <v>197</v>
      </c>
      <c r="B9" s="171" t="s">
        <v>70</v>
      </c>
      <c r="C9" s="171" t="s">
        <v>198</v>
      </c>
      <c r="D9" s="171" t="s">
        <v>199</v>
      </c>
      <c r="E9" s="171" t="s">
        <v>101</v>
      </c>
      <c r="F9" s="171" t="s">
        <v>102</v>
      </c>
      <c r="G9" s="171" t="s">
        <v>200</v>
      </c>
      <c r="H9" s="171" t="s">
        <v>201</v>
      </c>
      <c r="I9" s="83">
        <v>2189700</v>
      </c>
      <c r="J9" s="83">
        <v>2189700</v>
      </c>
      <c r="K9" s="83"/>
      <c r="L9" s="83"/>
      <c r="M9" s="83">
        <v>2189700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71" t="s">
        <v>197</v>
      </c>
      <c r="B10" s="171" t="s">
        <v>70</v>
      </c>
      <c r="C10" s="171" t="s">
        <v>198</v>
      </c>
      <c r="D10" s="171" t="s">
        <v>199</v>
      </c>
      <c r="E10" s="171" t="s">
        <v>101</v>
      </c>
      <c r="F10" s="171" t="s">
        <v>102</v>
      </c>
      <c r="G10" s="171" t="s">
        <v>202</v>
      </c>
      <c r="H10" s="171" t="s">
        <v>203</v>
      </c>
      <c r="I10" s="83">
        <v>862488</v>
      </c>
      <c r="J10" s="83">
        <v>862488</v>
      </c>
      <c r="K10" s="172"/>
      <c r="L10" s="172"/>
      <c r="M10" s="83">
        <v>862488</v>
      </c>
      <c r="N10" s="172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71" t="s">
        <v>197</v>
      </c>
      <c r="B11" s="171" t="s">
        <v>70</v>
      </c>
      <c r="C11" s="171" t="s">
        <v>198</v>
      </c>
      <c r="D11" s="171" t="s">
        <v>199</v>
      </c>
      <c r="E11" s="171" t="s">
        <v>101</v>
      </c>
      <c r="F11" s="171" t="s">
        <v>102</v>
      </c>
      <c r="G11" s="171" t="s">
        <v>204</v>
      </c>
      <c r="H11" s="171" t="s">
        <v>205</v>
      </c>
      <c r="I11" s="83">
        <v>182475</v>
      </c>
      <c r="J11" s="83">
        <v>182475</v>
      </c>
      <c r="K11" s="172"/>
      <c r="L11" s="172"/>
      <c r="M11" s="83">
        <v>182475</v>
      </c>
      <c r="N11" s="172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71" t="s">
        <v>197</v>
      </c>
      <c r="B12" s="171" t="s">
        <v>70</v>
      </c>
      <c r="C12" s="171" t="s">
        <v>198</v>
      </c>
      <c r="D12" s="171" t="s">
        <v>199</v>
      </c>
      <c r="E12" s="171" t="s">
        <v>101</v>
      </c>
      <c r="F12" s="171" t="s">
        <v>102</v>
      </c>
      <c r="G12" s="171" t="s">
        <v>206</v>
      </c>
      <c r="H12" s="171" t="s">
        <v>207</v>
      </c>
      <c r="I12" s="83">
        <v>438240</v>
      </c>
      <c r="J12" s="83">
        <v>438240</v>
      </c>
      <c r="K12" s="172"/>
      <c r="L12" s="172"/>
      <c r="M12" s="83">
        <v>438240</v>
      </c>
      <c r="N12" s="172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71" t="s">
        <v>197</v>
      </c>
      <c r="B13" s="171" t="s">
        <v>70</v>
      </c>
      <c r="C13" s="171" t="s">
        <v>198</v>
      </c>
      <c r="D13" s="171" t="s">
        <v>199</v>
      </c>
      <c r="E13" s="171" t="s">
        <v>101</v>
      </c>
      <c r="F13" s="171" t="s">
        <v>102</v>
      </c>
      <c r="G13" s="171" t="s">
        <v>206</v>
      </c>
      <c r="H13" s="171" t="s">
        <v>207</v>
      </c>
      <c r="I13" s="83">
        <v>807960</v>
      </c>
      <c r="J13" s="83">
        <v>807960</v>
      </c>
      <c r="K13" s="172"/>
      <c r="L13" s="172"/>
      <c r="M13" s="83">
        <v>807960</v>
      </c>
      <c r="N13" s="172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71" t="s">
        <v>197</v>
      </c>
      <c r="B14" s="171" t="s">
        <v>70</v>
      </c>
      <c r="C14" s="171" t="s">
        <v>208</v>
      </c>
      <c r="D14" s="171" t="s">
        <v>209</v>
      </c>
      <c r="E14" s="171" t="s">
        <v>113</v>
      </c>
      <c r="F14" s="171" t="s">
        <v>114</v>
      </c>
      <c r="G14" s="171" t="s">
        <v>210</v>
      </c>
      <c r="H14" s="171" t="s">
        <v>211</v>
      </c>
      <c r="I14" s="83">
        <v>830000</v>
      </c>
      <c r="J14" s="83">
        <v>830000</v>
      </c>
      <c r="K14" s="172"/>
      <c r="L14" s="172"/>
      <c r="M14" s="83">
        <v>830000</v>
      </c>
      <c r="N14" s="172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71" t="s">
        <v>197</v>
      </c>
      <c r="B15" s="171" t="s">
        <v>70</v>
      </c>
      <c r="C15" s="171" t="s">
        <v>208</v>
      </c>
      <c r="D15" s="171" t="s">
        <v>209</v>
      </c>
      <c r="E15" s="171" t="s">
        <v>115</v>
      </c>
      <c r="F15" s="171" t="s">
        <v>116</v>
      </c>
      <c r="G15" s="171" t="s">
        <v>212</v>
      </c>
      <c r="H15" s="171" t="s">
        <v>213</v>
      </c>
      <c r="I15" s="83">
        <v>300000</v>
      </c>
      <c r="J15" s="83">
        <v>300000</v>
      </c>
      <c r="K15" s="172"/>
      <c r="L15" s="172"/>
      <c r="M15" s="83">
        <v>300000</v>
      </c>
      <c r="N15" s="172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71" t="s">
        <v>197</v>
      </c>
      <c r="B16" s="171" t="s">
        <v>70</v>
      </c>
      <c r="C16" s="171" t="s">
        <v>208</v>
      </c>
      <c r="D16" s="171" t="s">
        <v>209</v>
      </c>
      <c r="E16" s="171" t="s">
        <v>121</v>
      </c>
      <c r="F16" s="171" t="s">
        <v>122</v>
      </c>
      <c r="G16" s="171" t="s">
        <v>214</v>
      </c>
      <c r="H16" s="171" t="s">
        <v>215</v>
      </c>
      <c r="I16" s="83">
        <v>720000</v>
      </c>
      <c r="J16" s="83">
        <v>720000</v>
      </c>
      <c r="K16" s="172"/>
      <c r="L16" s="172"/>
      <c r="M16" s="83">
        <v>720000</v>
      </c>
      <c r="N16" s="172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71" t="s">
        <v>197</v>
      </c>
      <c r="B17" s="171" t="s">
        <v>70</v>
      </c>
      <c r="C17" s="171" t="s">
        <v>208</v>
      </c>
      <c r="D17" s="171" t="s">
        <v>209</v>
      </c>
      <c r="E17" s="171" t="s">
        <v>101</v>
      </c>
      <c r="F17" s="171" t="s">
        <v>102</v>
      </c>
      <c r="G17" s="171" t="s">
        <v>216</v>
      </c>
      <c r="H17" s="171" t="s">
        <v>217</v>
      </c>
      <c r="I17" s="83">
        <v>18000</v>
      </c>
      <c r="J17" s="83">
        <v>18000</v>
      </c>
      <c r="K17" s="172"/>
      <c r="L17" s="172"/>
      <c r="M17" s="83">
        <v>18000</v>
      </c>
      <c r="N17" s="172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71" t="s">
        <v>197</v>
      </c>
      <c r="B18" s="171" t="s">
        <v>70</v>
      </c>
      <c r="C18" s="171" t="s">
        <v>208</v>
      </c>
      <c r="D18" s="171" t="s">
        <v>209</v>
      </c>
      <c r="E18" s="171" t="s">
        <v>123</v>
      </c>
      <c r="F18" s="171" t="s">
        <v>124</v>
      </c>
      <c r="G18" s="171" t="s">
        <v>216</v>
      </c>
      <c r="H18" s="171" t="s">
        <v>217</v>
      </c>
      <c r="I18" s="83">
        <v>14000</v>
      </c>
      <c r="J18" s="83">
        <v>14000</v>
      </c>
      <c r="K18" s="172"/>
      <c r="L18" s="172"/>
      <c r="M18" s="83">
        <v>14000</v>
      </c>
      <c r="N18" s="172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71" t="s">
        <v>197</v>
      </c>
      <c r="B19" s="171" t="s">
        <v>70</v>
      </c>
      <c r="C19" s="171" t="s">
        <v>218</v>
      </c>
      <c r="D19" s="171" t="s">
        <v>130</v>
      </c>
      <c r="E19" s="171" t="s">
        <v>129</v>
      </c>
      <c r="F19" s="171" t="s">
        <v>130</v>
      </c>
      <c r="G19" s="171" t="s">
        <v>219</v>
      </c>
      <c r="H19" s="171" t="s">
        <v>130</v>
      </c>
      <c r="I19" s="83">
        <v>870000</v>
      </c>
      <c r="J19" s="83">
        <v>870000</v>
      </c>
      <c r="K19" s="172"/>
      <c r="L19" s="172"/>
      <c r="M19" s="83">
        <v>870000</v>
      </c>
      <c r="N19" s="172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71" t="s">
        <v>197</v>
      </c>
      <c r="B20" s="171" t="s">
        <v>70</v>
      </c>
      <c r="C20" s="171" t="s">
        <v>220</v>
      </c>
      <c r="D20" s="171" t="s">
        <v>221</v>
      </c>
      <c r="E20" s="171" t="s">
        <v>101</v>
      </c>
      <c r="F20" s="171" t="s">
        <v>102</v>
      </c>
      <c r="G20" s="171" t="s">
        <v>222</v>
      </c>
      <c r="H20" s="171" t="s">
        <v>221</v>
      </c>
      <c r="I20" s="83">
        <v>34320</v>
      </c>
      <c r="J20" s="83">
        <v>34320</v>
      </c>
      <c r="K20" s="172"/>
      <c r="L20" s="172"/>
      <c r="M20" s="83">
        <v>34320</v>
      </c>
      <c r="N20" s="172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71" t="s">
        <v>197</v>
      </c>
      <c r="B21" s="171" t="s">
        <v>70</v>
      </c>
      <c r="C21" s="171" t="s">
        <v>223</v>
      </c>
      <c r="D21" s="171" t="s">
        <v>224</v>
      </c>
      <c r="E21" s="171" t="s">
        <v>101</v>
      </c>
      <c r="F21" s="171" t="s">
        <v>102</v>
      </c>
      <c r="G21" s="171" t="s">
        <v>225</v>
      </c>
      <c r="H21" s="171" t="s">
        <v>226</v>
      </c>
      <c r="I21" s="83">
        <v>3400</v>
      </c>
      <c r="J21" s="83">
        <v>3400</v>
      </c>
      <c r="K21" s="172"/>
      <c r="L21" s="172"/>
      <c r="M21" s="83">
        <v>3400</v>
      </c>
      <c r="N21" s="172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71" t="s">
        <v>197</v>
      </c>
      <c r="B22" s="171" t="s">
        <v>70</v>
      </c>
      <c r="C22" s="171" t="s">
        <v>227</v>
      </c>
      <c r="D22" s="171" t="s">
        <v>228</v>
      </c>
      <c r="E22" s="171" t="s">
        <v>101</v>
      </c>
      <c r="F22" s="171" t="s">
        <v>102</v>
      </c>
      <c r="G22" s="171" t="s">
        <v>229</v>
      </c>
      <c r="H22" s="171" t="s">
        <v>230</v>
      </c>
      <c r="I22" s="83">
        <v>105600</v>
      </c>
      <c r="J22" s="83">
        <v>105600</v>
      </c>
      <c r="K22" s="172"/>
      <c r="L22" s="172"/>
      <c r="M22" s="83">
        <v>105600</v>
      </c>
      <c r="N22" s="172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71" t="s">
        <v>197</v>
      </c>
      <c r="B23" s="171" t="s">
        <v>70</v>
      </c>
      <c r="C23" s="171" t="s">
        <v>227</v>
      </c>
      <c r="D23" s="171" t="s">
        <v>228</v>
      </c>
      <c r="E23" s="171" t="s">
        <v>111</v>
      </c>
      <c r="F23" s="171" t="s">
        <v>112</v>
      </c>
      <c r="G23" s="171" t="s">
        <v>229</v>
      </c>
      <c r="H23" s="171" t="s">
        <v>230</v>
      </c>
      <c r="I23" s="83">
        <v>11400</v>
      </c>
      <c r="J23" s="83">
        <v>11400</v>
      </c>
      <c r="K23" s="172"/>
      <c r="L23" s="172"/>
      <c r="M23" s="83">
        <v>11400</v>
      </c>
      <c r="N23" s="172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71" t="s">
        <v>197</v>
      </c>
      <c r="B24" s="171" t="s">
        <v>70</v>
      </c>
      <c r="C24" s="171" t="s">
        <v>231</v>
      </c>
      <c r="D24" s="171" t="s">
        <v>232</v>
      </c>
      <c r="E24" s="171" t="s">
        <v>111</v>
      </c>
      <c r="F24" s="171" t="s">
        <v>112</v>
      </c>
      <c r="G24" s="171" t="s">
        <v>233</v>
      </c>
      <c r="H24" s="171" t="s">
        <v>234</v>
      </c>
      <c r="I24" s="83">
        <v>387600</v>
      </c>
      <c r="J24" s="83">
        <v>387600</v>
      </c>
      <c r="K24" s="172"/>
      <c r="L24" s="172"/>
      <c r="M24" s="83">
        <v>387600</v>
      </c>
      <c r="N24" s="172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71" t="s">
        <v>197</v>
      </c>
      <c r="B25" s="171" t="s">
        <v>70</v>
      </c>
      <c r="C25" s="171" t="s">
        <v>235</v>
      </c>
      <c r="D25" s="171" t="s">
        <v>236</v>
      </c>
      <c r="E25" s="171" t="s">
        <v>101</v>
      </c>
      <c r="F25" s="171" t="s">
        <v>102</v>
      </c>
      <c r="G25" s="171" t="s">
        <v>204</v>
      </c>
      <c r="H25" s="171" t="s">
        <v>205</v>
      </c>
      <c r="I25" s="83">
        <v>1337600</v>
      </c>
      <c r="J25" s="83">
        <v>1337600</v>
      </c>
      <c r="K25" s="172"/>
      <c r="L25" s="172"/>
      <c r="M25" s="83">
        <v>1337600</v>
      </c>
      <c r="N25" s="172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71" t="s">
        <v>197</v>
      </c>
      <c r="B26" s="171" t="s">
        <v>70</v>
      </c>
      <c r="C26" s="171" t="s">
        <v>235</v>
      </c>
      <c r="D26" s="171" t="s">
        <v>236</v>
      </c>
      <c r="E26" s="171" t="s">
        <v>101</v>
      </c>
      <c r="F26" s="171" t="s">
        <v>102</v>
      </c>
      <c r="G26" s="171" t="s">
        <v>206</v>
      </c>
      <c r="H26" s="171" t="s">
        <v>207</v>
      </c>
      <c r="I26" s="83">
        <v>369600</v>
      </c>
      <c r="J26" s="83">
        <v>369600</v>
      </c>
      <c r="K26" s="172"/>
      <c r="L26" s="172"/>
      <c r="M26" s="83">
        <v>369600</v>
      </c>
      <c r="N26" s="172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71" t="s">
        <v>197</v>
      </c>
      <c r="B27" s="171" t="s">
        <v>70</v>
      </c>
      <c r="C27" s="171" t="s">
        <v>235</v>
      </c>
      <c r="D27" s="171" t="s">
        <v>236</v>
      </c>
      <c r="E27" s="171" t="s">
        <v>101</v>
      </c>
      <c r="F27" s="171" t="s">
        <v>102</v>
      </c>
      <c r="G27" s="171" t="s">
        <v>206</v>
      </c>
      <c r="H27" s="171" t="s">
        <v>207</v>
      </c>
      <c r="I27" s="83">
        <v>422400</v>
      </c>
      <c r="J27" s="83">
        <v>422400</v>
      </c>
      <c r="K27" s="172"/>
      <c r="L27" s="172"/>
      <c r="M27" s="83">
        <v>422400</v>
      </c>
      <c r="N27" s="172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71" t="s">
        <v>197</v>
      </c>
      <c r="B28" s="171" t="s">
        <v>70</v>
      </c>
      <c r="C28" s="171" t="s">
        <v>237</v>
      </c>
      <c r="D28" s="171" t="s">
        <v>238</v>
      </c>
      <c r="E28" s="171" t="s">
        <v>111</v>
      </c>
      <c r="F28" s="171" t="s">
        <v>112</v>
      </c>
      <c r="G28" s="171" t="s">
        <v>229</v>
      </c>
      <c r="H28" s="171" t="s">
        <v>230</v>
      </c>
      <c r="I28" s="83">
        <v>45600</v>
      </c>
      <c r="J28" s="83">
        <v>45600</v>
      </c>
      <c r="K28" s="172"/>
      <c r="L28" s="172"/>
      <c r="M28" s="83">
        <v>45600</v>
      </c>
      <c r="N28" s="172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71" t="s">
        <v>197</v>
      </c>
      <c r="B29" s="171" t="s">
        <v>70</v>
      </c>
      <c r="C29" s="171" t="s">
        <v>239</v>
      </c>
      <c r="D29" s="171" t="s">
        <v>240</v>
      </c>
      <c r="E29" s="171" t="s">
        <v>101</v>
      </c>
      <c r="F29" s="171" t="s">
        <v>102</v>
      </c>
      <c r="G29" s="171" t="s">
        <v>241</v>
      </c>
      <c r="H29" s="171" t="s">
        <v>242</v>
      </c>
      <c r="I29" s="83">
        <v>1295304</v>
      </c>
      <c r="J29" s="83">
        <v>1295304</v>
      </c>
      <c r="K29" s="172"/>
      <c r="L29" s="172"/>
      <c r="M29" s="83">
        <v>1295304</v>
      </c>
      <c r="N29" s="172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71" t="s">
        <v>197</v>
      </c>
      <c r="B30" s="171" t="s">
        <v>70</v>
      </c>
      <c r="C30" s="171" t="s">
        <v>239</v>
      </c>
      <c r="D30" s="171" t="s">
        <v>240</v>
      </c>
      <c r="E30" s="171" t="s">
        <v>101</v>
      </c>
      <c r="F30" s="171" t="s">
        <v>102</v>
      </c>
      <c r="G30" s="171" t="s">
        <v>241</v>
      </c>
      <c r="H30" s="171" t="s">
        <v>242</v>
      </c>
      <c r="I30" s="83">
        <v>384696</v>
      </c>
      <c r="J30" s="83">
        <v>384696</v>
      </c>
      <c r="K30" s="172"/>
      <c r="L30" s="172"/>
      <c r="M30" s="83">
        <v>384696</v>
      </c>
      <c r="N30" s="172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71" t="s">
        <v>197</v>
      </c>
      <c r="B31" s="171" t="s">
        <v>70</v>
      </c>
      <c r="C31" s="171" t="s">
        <v>243</v>
      </c>
      <c r="D31" s="171" t="s">
        <v>244</v>
      </c>
      <c r="E31" s="171" t="s">
        <v>101</v>
      </c>
      <c r="F31" s="171" t="s">
        <v>102</v>
      </c>
      <c r="G31" s="171" t="s">
        <v>229</v>
      </c>
      <c r="H31" s="171" t="s">
        <v>230</v>
      </c>
      <c r="I31" s="83">
        <v>57700</v>
      </c>
      <c r="J31" s="83">
        <v>57700</v>
      </c>
      <c r="K31" s="172"/>
      <c r="L31" s="172"/>
      <c r="M31" s="83">
        <v>57700</v>
      </c>
      <c r="N31" s="172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17.25" customHeight="1" spans="1:24">
      <c r="A32" s="37" t="s">
        <v>169</v>
      </c>
      <c r="B32" s="38"/>
      <c r="C32" s="173"/>
      <c r="D32" s="173"/>
      <c r="E32" s="173"/>
      <c r="F32" s="173"/>
      <c r="G32" s="173"/>
      <c r="H32" s="174"/>
      <c r="I32" s="83">
        <v>11688083</v>
      </c>
      <c r="J32" s="83">
        <v>11688083</v>
      </c>
      <c r="K32" s="83"/>
      <c r="L32" s="83"/>
      <c r="M32" s="83">
        <v>11688083</v>
      </c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H25" sqref="H25"/>
    </sheetView>
  </sheetViews>
  <sheetFormatPr defaultColWidth="9.13888888888889" defaultRowHeight="14.25" customHeight="1"/>
  <cols>
    <col min="1" max="2" width="18" customWidth="1"/>
    <col min="3" max="3" width="40.1296296296296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9"/>
      <c r="E1" s="11"/>
      <c r="F1" s="11"/>
      <c r="G1" s="11"/>
      <c r="H1" s="11"/>
      <c r="U1" s="149"/>
      <c r="W1" s="150" t="s">
        <v>245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"单位名称："&amp;"昆明市五华区丰园小学"</f>
        <v>单位名称：昆明市五华区丰园小学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49"/>
      <c r="W3" s="119" t="s">
        <v>1</v>
      </c>
    </row>
    <row r="4" s="1" customFormat="1" ht="21.75" customHeight="1" spans="1:23">
      <c r="A4" s="18" t="s">
        <v>246</v>
      </c>
      <c r="B4" s="19" t="s">
        <v>181</v>
      </c>
      <c r="C4" s="18" t="s">
        <v>182</v>
      </c>
      <c r="D4" s="18" t="s">
        <v>247</v>
      </c>
      <c r="E4" s="19" t="s">
        <v>183</v>
      </c>
      <c r="F4" s="19" t="s">
        <v>184</v>
      </c>
      <c r="G4" s="19" t="s">
        <v>248</v>
      </c>
      <c r="H4" s="19" t="s">
        <v>249</v>
      </c>
      <c r="I4" s="20" t="s">
        <v>55</v>
      </c>
      <c r="J4" s="21" t="s">
        <v>250</v>
      </c>
      <c r="K4" s="22"/>
      <c r="L4" s="22"/>
      <c r="M4" s="23"/>
      <c r="N4" s="21" t="s">
        <v>189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s="1" customFormat="1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51" t="s">
        <v>58</v>
      </c>
      <c r="K5" s="152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195</v>
      </c>
      <c r="U5" s="19" t="s">
        <v>66</v>
      </c>
      <c r="V5" s="19" t="s">
        <v>67</v>
      </c>
      <c r="W5" s="19" t="s">
        <v>68</v>
      </c>
    </row>
    <row r="6" s="1" customFormat="1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53" t="s">
        <v>57</v>
      </c>
      <c r="K6" s="15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="1" customFormat="1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145" t="s">
        <v>57</v>
      </c>
      <c r="K7" s="145" t="s">
        <v>251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s="1" customFormat="1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84" t="s">
        <v>252</v>
      </c>
      <c r="B9" s="84" t="s">
        <v>253</v>
      </c>
      <c r="C9" s="84" t="s">
        <v>254</v>
      </c>
      <c r="D9" s="84" t="s">
        <v>70</v>
      </c>
      <c r="E9" s="84" t="s">
        <v>101</v>
      </c>
      <c r="F9" s="84" t="s">
        <v>102</v>
      </c>
      <c r="G9" s="84" t="s">
        <v>255</v>
      </c>
      <c r="H9" s="84" t="s">
        <v>256</v>
      </c>
      <c r="I9" s="83">
        <v>25000</v>
      </c>
      <c r="J9" s="83">
        <v>25000</v>
      </c>
      <c r="K9" s="83">
        <v>25000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84" t="s">
        <v>257</v>
      </c>
      <c r="B10" s="84" t="s">
        <v>258</v>
      </c>
      <c r="C10" s="84" t="s">
        <v>259</v>
      </c>
      <c r="D10" s="84" t="s">
        <v>70</v>
      </c>
      <c r="E10" s="84" t="s">
        <v>101</v>
      </c>
      <c r="F10" s="84" t="s">
        <v>102</v>
      </c>
      <c r="G10" s="84" t="s">
        <v>260</v>
      </c>
      <c r="H10" s="84" t="s">
        <v>261</v>
      </c>
      <c r="I10" s="83">
        <v>15206.4</v>
      </c>
      <c r="J10" s="83">
        <v>15206.4</v>
      </c>
      <c r="K10" s="83">
        <v>15206.4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84" t="s">
        <v>257</v>
      </c>
      <c r="B11" s="84" t="s">
        <v>258</v>
      </c>
      <c r="C11" s="84" t="s">
        <v>259</v>
      </c>
      <c r="D11" s="84" t="s">
        <v>70</v>
      </c>
      <c r="E11" s="84" t="s">
        <v>101</v>
      </c>
      <c r="F11" s="84" t="s">
        <v>102</v>
      </c>
      <c r="G11" s="84" t="s">
        <v>262</v>
      </c>
      <c r="H11" s="84" t="s">
        <v>263</v>
      </c>
      <c r="I11" s="83">
        <v>14745.6</v>
      </c>
      <c r="J11" s="83">
        <v>14745.6</v>
      </c>
      <c r="K11" s="83">
        <v>14745.6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84" t="s">
        <v>257</v>
      </c>
      <c r="B12" s="84" t="s">
        <v>258</v>
      </c>
      <c r="C12" s="84" t="s">
        <v>259</v>
      </c>
      <c r="D12" s="84" t="s">
        <v>70</v>
      </c>
      <c r="E12" s="84" t="s">
        <v>101</v>
      </c>
      <c r="F12" s="84" t="s">
        <v>102</v>
      </c>
      <c r="G12" s="84" t="s">
        <v>264</v>
      </c>
      <c r="H12" s="84" t="s">
        <v>265</v>
      </c>
      <c r="I12" s="83">
        <v>4976.64</v>
      </c>
      <c r="J12" s="83">
        <v>4976.64</v>
      </c>
      <c r="K12" s="83">
        <v>4976.64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84" t="s">
        <v>257</v>
      </c>
      <c r="B13" s="84" t="s">
        <v>258</v>
      </c>
      <c r="C13" s="84" t="s">
        <v>259</v>
      </c>
      <c r="D13" s="84" t="s">
        <v>70</v>
      </c>
      <c r="E13" s="84" t="s">
        <v>101</v>
      </c>
      <c r="F13" s="84" t="s">
        <v>102</v>
      </c>
      <c r="G13" s="84" t="s">
        <v>266</v>
      </c>
      <c r="H13" s="84" t="s">
        <v>267</v>
      </c>
      <c r="I13" s="83">
        <v>86169.6</v>
      </c>
      <c r="J13" s="83">
        <v>86169.6</v>
      </c>
      <c r="K13" s="83">
        <v>86169.6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84" t="s">
        <v>257</v>
      </c>
      <c r="B14" s="84" t="s">
        <v>268</v>
      </c>
      <c r="C14" s="84" t="s">
        <v>269</v>
      </c>
      <c r="D14" s="84" t="s">
        <v>70</v>
      </c>
      <c r="E14" s="84" t="s">
        <v>105</v>
      </c>
      <c r="F14" s="84" t="s">
        <v>106</v>
      </c>
      <c r="G14" s="84" t="s">
        <v>225</v>
      </c>
      <c r="H14" s="84" t="s">
        <v>226</v>
      </c>
      <c r="I14" s="83">
        <v>896</v>
      </c>
      <c r="J14" s="83">
        <v>896</v>
      </c>
      <c r="K14" s="83">
        <v>896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84" t="s">
        <v>270</v>
      </c>
      <c r="B15" s="84" t="s">
        <v>271</v>
      </c>
      <c r="C15" s="84" t="s">
        <v>272</v>
      </c>
      <c r="D15" s="84" t="s">
        <v>70</v>
      </c>
      <c r="E15" s="84" t="s">
        <v>101</v>
      </c>
      <c r="F15" s="84" t="s">
        <v>102</v>
      </c>
      <c r="G15" s="84" t="s">
        <v>273</v>
      </c>
      <c r="H15" s="84" t="s">
        <v>274</v>
      </c>
      <c r="I15" s="83">
        <v>420000</v>
      </c>
      <c r="J15" s="83"/>
      <c r="K15" s="83"/>
      <c r="L15" s="83"/>
      <c r="M15" s="83"/>
      <c r="N15" s="83"/>
      <c r="O15" s="83"/>
      <c r="P15" s="83"/>
      <c r="Q15" s="83"/>
      <c r="R15" s="83">
        <v>420000</v>
      </c>
      <c r="S15" s="83"/>
      <c r="T15" s="83"/>
      <c r="U15" s="83"/>
      <c r="V15" s="83"/>
      <c r="W15" s="83">
        <v>420000</v>
      </c>
    </row>
    <row r="16" ht="18.75" customHeight="1" spans="1:23">
      <c r="A16" s="37" t="s">
        <v>169</v>
      </c>
      <c r="B16" s="38"/>
      <c r="C16" s="38"/>
      <c r="D16" s="38"/>
      <c r="E16" s="38"/>
      <c r="F16" s="38"/>
      <c r="G16" s="38"/>
      <c r="H16" s="39"/>
      <c r="I16" s="83">
        <v>566994.24</v>
      </c>
      <c r="J16" s="83">
        <v>146994.24</v>
      </c>
      <c r="K16" s="83">
        <v>146994.24</v>
      </c>
      <c r="L16" s="83"/>
      <c r="M16" s="83"/>
      <c r="N16" s="83"/>
      <c r="O16" s="83"/>
      <c r="P16" s="83"/>
      <c r="Q16" s="83"/>
      <c r="R16" s="83">
        <v>420000</v>
      </c>
      <c r="S16" s="83"/>
      <c r="T16" s="83"/>
      <c r="U16" s="83"/>
      <c r="V16" s="83"/>
      <c r="W16" s="83">
        <v>420000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1"/>
  <sheetViews>
    <sheetView showZeros="0" topLeftCell="A29" workbookViewId="0">
      <selection activeCell="N8" sqref="N8"/>
    </sheetView>
  </sheetViews>
  <sheetFormatPr defaultColWidth="9.13888888888889" defaultRowHeight="12" customHeight="1"/>
  <cols>
    <col min="1" max="1" width="34.2777777777778" customWidth="1"/>
    <col min="2" max="2" width="31.1296296296296" style="1" customWidth="1"/>
    <col min="3" max="4" width="23.5740740740741" style="1" customWidth="1"/>
    <col min="5" max="5" width="28.1296296296296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24.6296296296296" style="1" customWidth="1"/>
  </cols>
  <sheetData>
    <row r="1" ht="18" customHeight="1" spans="1:10">
      <c r="J1" s="142" t="s">
        <v>275</v>
      </c>
    </row>
    <row r="2" ht="39.75" customHeight="1" spans="1:10">
      <c r="A2" s="63" t="str">
        <f>"2026"&amp;"年部门项目支出绩效目标表"</f>
        <v>2026年部门项目支出绩效目标表</v>
      </c>
      <c r="B2" s="143"/>
      <c r="C2" s="143"/>
      <c r="D2" s="143"/>
      <c r="E2" s="143"/>
      <c r="F2" s="144"/>
      <c r="G2" s="143"/>
      <c r="H2" s="144"/>
      <c r="I2" s="144"/>
      <c r="J2" s="143"/>
    </row>
    <row r="3" ht="17.25" customHeight="1" spans="1:10">
      <c r="A3" s="14" t="str">
        <f>"单位名称："&amp;"昆明市五华区丰园小学"</f>
        <v>单位名称：昆明市五华区丰园小学</v>
      </c>
    </row>
    <row r="4" ht="44.25" customHeight="1" spans="1:10">
      <c r="A4" s="65" t="s">
        <v>182</v>
      </c>
      <c r="B4" s="145" t="s">
        <v>276</v>
      </c>
      <c r="C4" s="145" t="s">
        <v>277</v>
      </c>
      <c r="D4" s="145" t="s">
        <v>278</v>
      </c>
      <c r="E4" s="145" t="s">
        <v>279</v>
      </c>
      <c r="F4" s="7" t="s">
        <v>280</v>
      </c>
      <c r="G4" s="145" t="s">
        <v>281</v>
      </c>
      <c r="H4" s="7" t="s">
        <v>282</v>
      </c>
      <c r="I4" s="7" t="s">
        <v>283</v>
      </c>
      <c r="J4" s="145" t="s">
        <v>284</v>
      </c>
    </row>
    <row r="5" ht="18.75" customHeight="1" spans="1:10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31">
        <v>6</v>
      </c>
      <c r="G5" s="147">
        <v>7</v>
      </c>
      <c r="H5" s="31">
        <v>8</v>
      </c>
      <c r="I5" s="31">
        <v>9</v>
      </c>
      <c r="J5" s="147">
        <v>10</v>
      </c>
    </row>
    <row r="6" ht="42" customHeight="1" spans="1:10">
      <c r="A6" s="82" t="s">
        <v>70</v>
      </c>
      <c r="B6" s="67"/>
      <c r="C6" s="67"/>
      <c r="D6" s="67"/>
      <c r="E6" s="55"/>
      <c r="F6" s="68"/>
      <c r="G6" s="55"/>
      <c r="H6" s="68"/>
      <c r="I6" s="68"/>
      <c r="J6" s="55"/>
    </row>
    <row r="7" ht="42" customHeight="1" spans="1:10">
      <c r="A7" s="148" t="s">
        <v>272</v>
      </c>
      <c r="B7" s="33" t="s">
        <v>285</v>
      </c>
      <c r="C7" s="33" t="s">
        <v>286</v>
      </c>
      <c r="D7" s="33" t="s">
        <v>287</v>
      </c>
      <c r="E7" s="32" t="s">
        <v>288</v>
      </c>
      <c r="F7" s="33" t="s">
        <v>289</v>
      </c>
      <c r="G7" s="32" t="s">
        <v>290</v>
      </c>
      <c r="H7" s="33" t="s">
        <v>291</v>
      </c>
      <c r="I7" s="33" t="s">
        <v>292</v>
      </c>
      <c r="J7" s="32" t="s">
        <v>293</v>
      </c>
    </row>
    <row r="8" ht="42" customHeight="1" spans="1:10">
      <c r="A8" s="148" t="s">
        <v>272</v>
      </c>
      <c r="B8" s="33" t="s">
        <v>285</v>
      </c>
      <c r="C8" s="33" t="s">
        <v>286</v>
      </c>
      <c r="D8" s="33" t="s">
        <v>287</v>
      </c>
      <c r="E8" s="32" t="s">
        <v>294</v>
      </c>
      <c r="F8" s="33" t="s">
        <v>295</v>
      </c>
      <c r="G8" s="32" t="s">
        <v>296</v>
      </c>
      <c r="H8" s="33" t="s">
        <v>297</v>
      </c>
      <c r="I8" s="33" t="s">
        <v>292</v>
      </c>
      <c r="J8" s="32" t="s">
        <v>298</v>
      </c>
    </row>
    <row r="9" ht="42" customHeight="1" spans="1:10">
      <c r="A9" s="148" t="s">
        <v>272</v>
      </c>
      <c r="B9" s="33" t="s">
        <v>285</v>
      </c>
      <c r="C9" s="33" t="s">
        <v>286</v>
      </c>
      <c r="D9" s="33" t="s">
        <v>299</v>
      </c>
      <c r="E9" s="32" t="s">
        <v>300</v>
      </c>
      <c r="F9" s="33" t="s">
        <v>295</v>
      </c>
      <c r="G9" s="32" t="s">
        <v>301</v>
      </c>
      <c r="H9" s="33" t="s">
        <v>302</v>
      </c>
      <c r="I9" s="33" t="s">
        <v>292</v>
      </c>
      <c r="J9" s="32" t="s">
        <v>300</v>
      </c>
    </row>
    <row r="10" ht="42" customHeight="1" spans="1:10">
      <c r="A10" s="148" t="s">
        <v>272</v>
      </c>
      <c r="B10" s="33" t="s">
        <v>285</v>
      </c>
      <c r="C10" s="33" t="s">
        <v>286</v>
      </c>
      <c r="D10" s="33" t="s">
        <v>299</v>
      </c>
      <c r="E10" s="32" t="s">
        <v>303</v>
      </c>
      <c r="F10" s="33" t="s">
        <v>289</v>
      </c>
      <c r="G10" s="32" t="s">
        <v>304</v>
      </c>
      <c r="H10" s="33" t="s">
        <v>305</v>
      </c>
      <c r="I10" s="33" t="s">
        <v>292</v>
      </c>
      <c r="J10" s="32" t="s">
        <v>306</v>
      </c>
    </row>
    <row r="11" ht="42" customHeight="1" spans="1:10">
      <c r="A11" s="148" t="s">
        <v>272</v>
      </c>
      <c r="B11" s="33" t="s">
        <v>285</v>
      </c>
      <c r="C11" s="33" t="s">
        <v>286</v>
      </c>
      <c r="D11" s="33" t="s">
        <v>299</v>
      </c>
      <c r="E11" s="32" t="s">
        <v>307</v>
      </c>
      <c r="F11" s="33" t="s">
        <v>289</v>
      </c>
      <c r="G11" s="32" t="s">
        <v>308</v>
      </c>
      <c r="H11" s="33" t="s">
        <v>302</v>
      </c>
      <c r="I11" s="33" t="s">
        <v>292</v>
      </c>
      <c r="J11" s="32" t="s">
        <v>309</v>
      </c>
    </row>
    <row r="12" ht="42" customHeight="1" spans="1:10">
      <c r="A12" s="148" t="s">
        <v>272</v>
      </c>
      <c r="B12" s="33" t="s">
        <v>285</v>
      </c>
      <c r="C12" s="33" t="s">
        <v>286</v>
      </c>
      <c r="D12" s="33" t="s">
        <v>310</v>
      </c>
      <c r="E12" s="32" t="s">
        <v>311</v>
      </c>
      <c r="F12" s="33" t="s">
        <v>289</v>
      </c>
      <c r="G12" s="32" t="s">
        <v>308</v>
      </c>
      <c r="H12" s="33" t="s">
        <v>302</v>
      </c>
      <c r="I12" s="33" t="s">
        <v>292</v>
      </c>
      <c r="J12" s="32" t="s">
        <v>312</v>
      </c>
    </row>
    <row r="13" ht="42" customHeight="1" spans="1:10">
      <c r="A13" s="148" t="s">
        <v>272</v>
      </c>
      <c r="B13" s="33" t="s">
        <v>285</v>
      </c>
      <c r="C13" s="33" t="s">
        <v>313</v>
      </c>
      <c r="D13" s="33" t="s">
        <v>314</v>
      </c>
      <c r="E13" s="32" t="s">
        <v>315</v>
      </c>
      <c r="F13" s="33" t="s">
        <v>295</v>
      </c>
      <c r="G13" s="32" t="s">
        <v>316</v>
      </c>
      <c r="H13" s="33" t="s">
        <v>302</v>
      </c>
      <c r="I13" s="33" t="s">
        <v>292</v>
      </c>
      <c r="J13" s="32" t="s">
        <v>317</v>
      </c>
    </row>
    <row r="14" ht="42" customHeight="1" spans="1:10">
      <c r="A14" s="148" t="s">
        <v>272</v>
      </c>
      <c r="B14" s="33" t="s">
        <v>285</v>
      </c>
      <c r="C14" s="33" t="s">
        <v>313</v>
      </c>
      <c r="D14" s="33" t="s">
        <v>314</v>
      </c>
      <c r="E14" s="32" t="s">
        <v>318</v>
      </c>
      <c r="F14" s="33" t="s">
        <v>295</v>
      </c>
      <c r="G14" s="32" t="s">
        <v>319</v>
      </c>
      <c r="H14" s="33" t="s">
        <v>302</v>
      </c>
      <c r="I14" s="33" t="s">
        <v>292</v>
      </c>
      <c r="J14" s="32" t="s">
        <v>320</v>
      </c>
    </row>
    <row r="15" ht="42" customHeight="1" spans="1:10">
      <c r="A15" s="148" t="s">
        <v>272</v>
      </c>
      <c r="B15" s="33" t="s">
        <v>285</v>
      </c>
      <c r="C15" s="33" t="s">
        <v>313</v>
      </c>
      <c r="D15" s="33" t="s">
        <v>321</v>
      </c>
      <c r="E15" s="32" t="s">
        <v>322</v>
      </c>
      <c r="F15" s="33" t="s">
        <v>289</v>
      </c>
      <c r="G15" s="32" t="s">
        <v>308</v>
      </c>
      <c r="H15" s="33" t="s">
        <v>302</v>
      </c>
      <c r="I15" s="33" t="s">
        <v>292</v>
      </c>
      <c r="J15" s="32" t="s">
        <v>323</v>
      </c>
    </row>
    <row r="16" ht="42" customHeight="1" spans="1:10">
      <c r="A16" s="148" t="s">
        <v>272</v>
      </c>
      <c r="B16" s="33" t="s">
        <v>285</v>
      </c>
      <c r="C16" s="33" t="s">
        <v>313</v>
      </c>
      <c r="D16" s="33" t="s">
        <v>321</v>
      </c>
      <c r="E16" s="32" t="s">
        <v>324</v>
      </c>
      <c r="F16" s="33" t="s">
        <v>295</v>
      </c>
      <c r="G16" s="32" t="s">
        <v>316</v>
      </c>
      <c r="H16" s="33" t="s">
        <v>302</v>
      </c>
      <c r="I16" s="33" t="s">
        <v>292</v>
      </c>
      <c r="J16" s="32" t="s">
        <v>325</v>
      </c>
    </row>
    <row r="17" ht="42" customHeight="1" spans="1:10">
      <c r="A17" s="148" t="s">
        <v>272</v>
      </c>
      <c r="B17" s="33" t="s">
        <v>285</v>
      </c>
      <c r="C17" s="33" t="s">
        <v>326</v>
      </c>
      <c r="D17" s="33" t="s">
        <v>327</v>
      </c>
      <c r="E17" s="32" t="s">
        <v>328</v>
      </c>
      <c r="F17" s="33" t="s">
        <v>295</v>
      </c>
      <c r="G17" s="32" t="s">
        <v>301</v>
      </c>
      <c r="H17" s="33" t="s">
        <v>302</v>
      </c>
      <c r="I17" s="33" t="s">
        <v>292</v>
      </c>
      <c r="J17" s="32" t="s">
        <v>329</v>
      </c>
    </row>
    <row r="18" ht="42" customHeight="1" spans="1:10">
      <c r="A18" s="148" t="s">
        <v>272</v>
      </c>
      <c r="B18" s="33" t="s">
        <v>285</v>
      </c>
      <c r="C18" s="33" t="s">
        <v>330</v>
      </c>
      <c r="D18" s="33" t="s">
        <v>331</v>
      </c>
      <c r="E18" s="32" t="s">
        <v>332</v>
      </c>
      <c r="F18" s="33" t="s">
        <v>333</v>
      </c>
      <c r="G18" s="32" t="s">
        <v>308</v>
      </c>
      <c r="H18" s="33" t="s">
        <v>302</v>
      </c>
      <c r="I18" s="33" t="s">
        <v>292</v>
      </c>
      <c r="J18" s="32" t="s">
        <v>334</v>
      </c>
    </row>
    <row r="19" ht="42" customHeight="1" spans="1:10">
      <c r="A19" s="148" t="s">
        <v>254</v>
      </c>
      <c r="B19" s="33" t="s">
        <v>335</v>
      </c>
      <c r="C19" s="33" t="s">
        <v>286</v>
      </c>
      <c r="D19" s="33" t="s">
        <v>310</v>
      </c>
      <c r="E19" s="32" t="s">
        <v>336</v>
      </c>
      <c r="F19" s="33" t="s">
        <v>289</v>
      </c>
      <c r="G19" s="32" t="s">
        <v>337</v>
      </c>
      <c r="H19" s="33" t="s">
        <v>338</v>
      </c>
      <c r="I19" s="33" t="s">
        <v>292</v>
      </c>
      <c r="J19" s="32" t="s">
        <v>336</v>
      </c>
    </row>
    <row r="20" ht="42" customHeight="1" spans="1:10">
      <c r="A20" s="148" t="s">
        <v>254</v>
      </c>
      <c r="B20" s="33" t="s">
        <v>335</v>
      </c>
      <c r="C20" s="33" t="s">
        <v>313</v>
      </c>
      <c r="D20" s="33" t="s">
        <v>314</v>
      </c>
      <c r="E20" s="32" t="s">
        <v>339</v>
      </c>
      <c r="F20" s="33" t="s">
        <v>289</v>
      </c>
      <c r="G20" s="32" t="s">
        <v>308</v>
      </c>
      <c r="H20" s="33" t="s">
        <v>302</v>
      </c>
      <c r="I20" s="33" t="s">
        <v>292</v>
      </c>
      <c r="J20" s="32" t="s">
        <v>339</v>
      </c>
    </row>
    <row r="21" ht="42" customHeight="1" spans="1:10">
      <c r="A21" s="148" t="s">
        <v>254</v>
      </c>
      <c r="B21" s="33" t="s">
        <v>335</v>
      </c>
      <c r="C21" s="33" t="s">
        <v>326</v>
      </c>
      <c r="D21" s="33" t="s">
        <v>327</v>
      </c>
      <c r="E21" s="32" t="s">
        <v>327</v>
      </c>
      <c r="F21" s="33" t="s">
        <v>295</v>
      </c>
      <c r="G21" s="32" t="s">
        <v>340</v>
      </c>
      <c r="H21" s="33" t="s">
        <v>302</v>
      </c>
      <c r="I21" s="33" t="s">
        <v>292</v>
      </c>
      <c r="J21" s="32" t="s">
        <v>327</v>
      </c>
    </row>
    <row r="22" ht="42" customHeight="1" spans="1:10">
      <c r="A22" s="148" t="s">
        <v>259</v>
      </c>
      <c r="B22" s="33" t="s">
        <v>341</v>
      </c>
      <c r="C22" s="33" t="s">
        <v>286</v>
      </c>
      <c r="D22" s="33" t="s">
        <v>287</v>
      </c>
      <c r="E22" s="32" t="s">
        <v>342</v>
      </c>
      <c r="F22" s="33" t="s">
        <v>289</v>
      </c>
      <c r="G22" s="32" t="s">
        <v>343</v>
      </c>
      <c r="H22" s="33" t="s">
        <v>291</v>
      </c>
      <c r="I22" s="33" t="s">
        <v>292</v>
      </c>
      <c r="J22" s="32" t="s">
        <v>344</v>
      </c>
    </row>
    <row r="23" ht="42" customHeight="1" spans="1:10">
      <c r="A23" s="148" t="s">
        <v>259</v>
      </c>
      <c r="B23" s="33" t="s">
        <v>341</v>
      </c>
      <c r="C23" s="33" t="s">
        <v>286</v>
      </c>
      <c r="D23" s="33" t="s">
        <v>287</v>
      </c>
      <c r="E23" s="32" t="s">
        <v>345</v>
      </c>
      <c r="F23" s="33" t="s">
        <v>295</v>
      </c>
      <c r="G23" s="32" t="s">
        <v>346</v>
      </c>
      <c r="H23" s="33" t="s">
        <v>302</v>
      </c>
      <c r="I23" s="33" t="s">
        <v>292</v>
      </c>
      <c r="J23" s="32" t="s">
        <v>347</v>
      </c>
    </row>
    <row r="24" ht="42" customHeight="1" spans="1:10">
      <c r="A24" s="148" t="s">
        <v>259</v>
      </c>
      <c r="B24" s="33" t="s">
        <v>341</v>
      </c>
      <c r="C24" s="33" t="s">
        <v>286</v>
      </c>
      <c r="D24" s="33" t="s">
        <v>299</v>
      </c>
      <c r="E24" s="32" t="s">
        <v>348</v>
      </c>
      <c r="F24" s="33" t="s">
        <v>295</v>
      </c>
      <c r="G24" s="32" t="s">
        <v>301</v>
      </c>
      <c r="H24" s="33" t="s">
        <v>302</v>
      </c>
      <c r="I24" s="33" t="s">
        <v>292</v>
      </c>
      <c r="J24" s="32" t="s">
        <v>349</v>
      </c>
    </row>
    <row r="25" ht="42" customHeight="1" spans="1:10">
      <c r="A25" s="148" t="s">
        <v>259</v>
      </c>
      <c r="B25" s="33" t="s">
        <v>341</v>
      </c>
      <c r="C25" s="33" t="s">
        <v>286</v>
      </c>
      <c r="D25" s="33" t="s">
        <v>299</v>
      </c>
      <c r="E25" s="32" t="s">
        <v>350</v>
      </c>
      <c r="F25" s="33" t="s">
        <v>295</v>
      </c>
      <c r="G25" s="32" t="s">
        <v>301</v>
      </c>
      <c r="H25" s="33" t="s">
        <v>302</v>
      </c>
      <c r="I25" s="33" t="s">
        <v>292</v>
      </c>
      <c r="J25" s="32" t="s">
        <v>349</v>
      </c>
    </row>
    <row r="26" ht="42" customHeight="1" spans="1:10">
      <c r="A26" s="148" t="s">
        <v>259</v>
      </c>
      <c r="B26" s="33" t="s">
        <v>341</v>
      </c>
      <c r="C26" s="33" t="s">
        <v>286</v>
      </c>
      <c r="D26" s="33" t="s">
        <v>299</v>
      </c>
      <c r="E26" s="32" t="s">
        <v>351</v>
      </c>
      <c r="F26" s="33" t="s">
        <v>289</v>
      </c>
      <c r="G26" s="32" t="s">
        <v>308</v>
      </c>
      <c r="H26" s="33" t="s">
        <v>302</v>
      </c>
      <c r="I26" s="33" t="s">
        <v>292</v>
      </c>
      <c r="J26" s="32" t="s">
        <v>352</v>
      </c>
    </row>
    <row r="27" ht="42" customHeight="1" spans="1:10">
      <c r="A27" s="148" t="s">
        <v>259</v>
      </c>
      <c r="B27" s="33" t="s">
        <v>341</v>
      </c>
      <c r="C27" s="33" t="s">
        <v>286</v>
      </c>
      <c r="D27" s="33" t="s">
        <v>310</v>
      </c>
      <c r="E27" s="32" t="s">
        <v>353</v>
      </c>
      <c r="F27" s="33" t="s">
        <v>289</v>
      </c>
      <c r="G27" s="32" t="s">
        <v>308</v>
      </c>
      <c r="H27" s="33" t="s">
        <v>302</v>
      </c>
      <c r="I27" s="33" t="s">
        <v>292</v>
      </c>
      <c r="J27" s="32" t="s">
        <v>354</v>
      </c>
    </row>
    <row r="28" ht="42" customHeight="1" spans="1:10">
      <c r="A28" s="148" t="s">
        <v>259</v>
      </c>
      <c r="B28" s="33" t="s">
        <v>341</v>
      </c>
      <c r="C28" s="33" t="s">
        <v>286</v>
      </c>
      <c r="D28" s="33" t="s">
        <v>310</v>
      </c>
      <c r="E28" s="32" t="s">
        <v>355</v>
      </c>
      <c r="F28" s="33" t="s">
        <v>289</v>
      </c>
      <c r="G28" s="32" t="s">
        <v>308</v>
      </c>
      <c r="H28" s="33" t="s">
        <v>302</v>
      </c>
      <c r="I28" s="33" t="s">
        <v>292</v>
      </c>
      <c r="J28" s="32" t="s">
        <v>355</v>
      </c>
    </row>
    <row r="29" ht="42" customHeight="1" spans="1:10">
      <c r="A29" s="148" t="s">
        <v>259</v>
      </c>
      <c r="B29" s="33" t="s">
        <v>341</v>
      </c>
      <c r="C29" s="33" t="s">
        <v>313</v>
      </c>
      <c r="D29" s="33" t="s">
        <v>314</v>
      </c>
      <c r="E29" s="32" t="s">
        <v>356</v>
      </c>
      <c r="F29" s="33" t="s">
        <v>289</v>
      </c>
      <c r="G29" s="32" t="s">
        <v>308</v>
      </c>
      <c r="H29" s="33" t="s">
        <v>302</v>
      </c>
      <c r="I29" s="33" t="s">
        <v>292</v>
      </c>
      <c r="J29" s="32" t="s">
        <v>357</v>
      </c>
    </row>
    <row r="30" ht="42" customHeight="1" spans="1:10">
      <c r="A30" s="148" t="s">
        <v>259</v>
      </c>
      <c r="B30" s="33" t="s">
        <v>341</v>
      </c>
      <c r="C30" s="33" t="s">
        <v>313</v>
      </c>
      <c r="D30" s="33" t="s">
        <v>314</v>
      </c>
      <c r="E30" s="32" t="s">
        <v>358</v>
      </c>
      <c r="F30" s="33" t="s">
        <v>295</v>
      </c>
      <c r="G30" s="32" t="s">
        <v>359</v>
      </c>
      <c r="H30" s="33" t="s">
        <v>302</v>
      </c>
      <c r="I30" s="33" t="s">
        <v>292</v>
      </c>
      <c r="J30" s="32" t="s">
        <v>360</v>
      </c>
    </row>
    <row r="31" ht="42" customHeight="1" spans="1:10">
      <c r="A31" s="148" t="s">
        <v>259</v>
      </c>
      <c r="B31" s="33" t="s">
        <v>341</v>
      </c>
      <c r="C31" s="33" t="s">
        <v>313</v>
      </c>
      <c r="D31" s="33" t="s">
        <v>314</v>
      </c>
      <c r="E31" s="32" t="s">
        <v>361</v>
      </c>
      <c r="F31" s="33" t="s">
        <v>295</v>
      </c>
      <c r="G31" s="32" t="s">
        <v>359</v>
      </c>
      <c r="H31" s="33" t="s">
        <v>302</v>
      </c>
      <c r="I31" s="33" t="s">
        <v>292</v>
      </c>
      <c r="J31" s="32" t="s">
        <v>362</v>
      </c>
    </row>
    <row r="32" ht="42" customHeight="1" spans="1:10">
      <c r="A32" s="148" t="s">
        <v>259</v>
      </c>
      <c r="B32" s="33" t="s">
        <v>341</v>
      </c>
      <c r="C32" s="33" t="s">
        <v>313</v>
      </c>
      <c r="D32" s="33" t="s">
        <v>321</v>
      </c>
      <c r="E32" s="32" t="s">
        <v>363</v>
      </c>
      <c r="F32" s="33" t="s">
        <v>295</v>
      </c>
      <c r="G32" s="32" t="s">
        <v>301</v>
      </c>
      <c r="H32" s="33" t="s">
        <v>302</v>
      </c>
      <c r="I32" s="33" t="s">
        <v>292</v>
      </c>
      <c r="J32" s="32" t="s">
        <v>364</v>
      </c>
    </row>
    <row r="33" ht="42" customHeight="1" spans="1:10">
      <c r="A33" s="148" t="s">
        <v>259</v>
      </c>
      <c r="B33" s="33" t="s">
        <v>341</v>
      </c>
      <c r="C33" s="33" t="s">
        <v>313</v>
      </c>
      <c r="D33" s="33" t="s">
        <v>321</v>
      </c>
      <c r="E33" s="32" t="s">
        <v>365</v>
      </c>
      <c r="F33" s="33" t="s">
        <v>295</v>
      </c>
      <c r="G33" s="32" t="s">
        <v>301</v>
      </c>
      <c r="H33" s="33" t="s">
        <v>302</v>
      </c>
      <c r="I33" s="33" t="s">
        <v>292</v>
      </c>
      <c r="J33" s="32" t="s">
        <v>366</v>
      </c>
    </row>
    <row r="34" ht="42" customHeight="1" spans="1:10">
      <c r="A34" s="148" t="s">
        <v>259</v>
      </c>
      <c r="B34" s="33" t="s">
        <v>341</v>
      </c>
      <c r="C34" s="33" t="s">
        <v>326</v>
      </c>
      <c r="D34" s="33" t="s">
        <v>327</v>
      </c>
      <c r="E34" s="32" t="s">
        <v>367</v>
      </c>
      <c r="F34" s="33" t="s">
        <v>295</v>
      </c>
      <c r="G34" s="32" t="s">
        <v>340</v>
      </c>
      <c r="H34" s="33" t="s">
        <v>302</v>
      </c>
      <c r="I34" s="33" t="s">
        <v>292</v>
      </c>
      <c r="J34" s="32" t="s">
        <v>368</v>
      </c>
    </row>
    <row r="35" ht="42" customHeight="1" spans="1:10">
      <c r="A35" s="148" t="s">
        <v>259</v>
      </c>
      <c r="B35" s="33" t="s">
        <v>341</v>
      </c>
      <c r="C35" s="33" t="s">
        <v>326</v>
      </c>
      <c r="D35" s="33" t="s">
        <v>327</v>
      </c>
      <c r="E35" s="32" t="s">
        <v>369</v>
      </c>
      <c r="F35" s="33" t="s">
        <v>295</v>
      </c>
      <c r="G35" s="32" t="s">
        <v>340</v>
      </c>
      <c r="H35" s="33" t="s">
        <v>302</v>
      </c>
      <c r="I35" s="33" t="s">
        <v>292</v>
      </c>
      <c r="J35" s="32" t="s">
        <v>370</v>
      </c>
    </row>
    <row r="36" ht="42" customHeight="1" spans="1:10">
      <c r="A36" s="148" t="s">
        <v>259</v>
      </c>
      <c r="B36" s="33" t="s">
        <v>341</v>
      </c>
      <c r="C36" s="33" t="s">
        <v>330</v>
      </c>
      <c r="D36" s="33" t="s">
        <v>331</v>
      </c>
      <c r="E36" s="32" t="s">
        <v>371</v>
      </c>
      <c r="F36" s="33" t="s">
        <v>333</v>
      </c>
      <c r="G36" s="32" t="s">
        <v>372</v>
      </c>
      <c r="H36" s="33" t="s">
        <v>302</v>
      </c>
      <c r="I36" s="33" t="s">
        <v>292</v>
      </c>
      <c r="J36" s="32" t="s">
        <v>373</v>
      </c>
    </row>
    <row r="37" ht="42" customHeight="1" spans="1:10">
      <c r="A37" s="148" t="s">
        <v>259</v>
      </c>
      <c r="B37" s="33" t="s">
        <v>341</v>
      </c>
      <c r="C37" s="33" t="s">
        <v>330</v>
      </c>
      <c r="D37" s="33" t="s">
        <v>331</v>
      </c>
      <c r="E37" s="32" t="s">
        <v>374</v>
      </c>
      <c r="F37" s="33" t="s">
        <v>295</v>
      </c>
      <c r="G37" s="32" t="s">
        <v>301</v>
      </c>
      <c r="H37" s="33" t="s">
        <v>302</v>
      </c>
      <c r="I37" s="33" t="s">
        <v>292</v>
      </c>
      <c r="J37" s="32" t="s">
        <v>375</v>
      </c>
    </row>
    <row r="38" ht="42" customHeight="1" spans="1:10">
      <c r="A38" s="148" t="s">
        <v>269</v>
      </c>
      <c r="B38" s="33" t="s">
        <v>376</v>
      </c>
      <c r="C38" s="33" t="s">
        <v>286</v>
      </c>
      <c r="D38" s="33" t="s">
        <v>287</v>
      </c>
      <c r="E38" s="32" t="s">
        <v>377</v>
      </c>
      <c r="F38" s="33" t="s">
        <v>295</v>
      </c>
      <c r="G38" s="32" t="s">
        <v>89</v>
      </c>
      <c r="H38" s="33" t="s">
        <v>305</v>
      </c>
      <c r="I38" s="33" t="s">
        <v>378</v>
      </c>
      <c r="J38" s="32" t="s">
        <v>379</v>
      </c>
    </row>
    <row r="39" ht="42" customHeight="1" spans="1:10">
      <c r="A39" s="148" t="s">
        <v>269</v>
      </c>
      <c r="B39" s="33" t="s">
        <v>376</v>
      </c>
      <c r="C39" s="33" t="s">
        <v>286</v>
      </c>
      <c r="D39" s="33" t="s">
        <v>287</v>
      </c>
      <c r="E39" s="32" t="s">
        <v>380</v>
      </c>
      <c r="F39" s="33" t="s">
        <v>295</v>
      </c>
      <c r="G39" s="32" t="s">
        <v>85</v>
      </c>
      <c r="H39" s="33" t="s">
        <v>305</v>
      </c>
      <c r="I39" s="33" t="s">
        <v>378</v>
      </c>
      <c r="J39" s="32" t="s">
        <v>381</v>
      </c>
    </row>
    <row r="40" ht="42" customHeight="1" spans="1:10">
      <c r="A40" s="148" t="s">
        <v>269</v>
      </c>
      <c r="B40" s="33" t="s">
        <v>376</v>
      </c>
      <c r="C40" s="33" t="s">
        <v>286</v>
      </c>
      <c r="D40" s="33" t="s">
        <v>299</v>
      </c>
      <c r="E40" s="32" t="s">
        <v>382</v>
      </c>
      <c r="F40" s="33" t="s">
        <v>295</v>
      </c>
      <c r="G40" s="32" t="s">
        <v>340</v>
      </c>
      <c r="H40" s="33" t="s">
        <v>302</v>
      </c>
      <c r="I40" s="33" t="s">
        <v>292</v>
      </c>
      <c r="J40" s="32" t="s">
        <v>383</v>
      </c>
    </row>
    <row r="41" ht="42" customHeight="1" spans="1:10">
      <c r="A41" s="148" t="s">
        <v>269</v>
      </c>
      <c r="B41" s="33" t="s">
        <v>376</v>
      </c>
      <c r="C41" s="33" t="s">
        <v>286</v>
      </c>
      <c r="D41" s="33" t="s">
        <v>299</v>
      </c>
      <c r="E41" s="32" t="s">
        <v>384</v>
      </c>
      <c r="F41" s="33" t="s">
        <v>295</v>
      </c>
      <c r="G41" s="32" t="s">
        <v>301</v>
      </c>
      <c r="H41" s="33" t="s">
        <v>302</v>
      </c>
      <c r="I41" s="33" t="s">
        <v>292</v>
      </c>
      <c r="J41" s="32" t="s">
        <v>385</v>
      </c>
    </row>
    <row r="42" ht="42" customHeight="1" spans="1:10">
      <c r="A42" s="148" t="s">
        <v>269</v>
      </c>
      <c r="B42" s="33" t="s">
        <v>376</v>
      </c>
      <c r="C42" s="33" t="s">
        <v>286</v>
      </c>
      <c r="D42" s="33" t="s">
        <v>310</v>
      </c>
      <c r="E42" s="32" t="s">
        <v>386</v>
      </c>
      <c r="F42" s="33" t="s">
        <v>333</v>
      </c>
      <c r="G42" s="32" t="s">
        <v>387</v>
      </c>
      <c r="H42" s="33" t="s">
        <v>388</v>
      </c>
      <c r="I42" s="33" t="s">
        <v>378</v>
      </c>
      <c r="J42" s="32" t="s">
        <v>389</v>
      </c>
    </row>
    <row r="43" ht="62" customHeight="1" spans="1:10">
      <c r="A43" s="148" t="s">
        <v>269</v>
      </c>
      <c r="B43" s="33" t="s">
        <v>376</v>
      </c>
      <c r="C43" s="33" t="s">
        <v>286</v>
      </c>
      <c r="D43" s="33" t="s">
        <v>310</v>
      </c>
      <c r="E43" s="32" t="s">
        <v>390</v>
      </c>
      <c r="F43" s="33" t="s">
        <v>295</v>
      </c>
      <c r="G43" s="32" t="s">
        <v>301</v>
      </c>
      <c r="H43" s="33" t="s">
        <v>302</v>
      </c>
      <c r="I43" s="33" t="s">
        <v>292</v>
      </c>
      <c r="J43" s="32" t="s">
        <v>391</v>
      </c>
    </row>
    <row r="44" ht="42" customHeight="1" spans="1:10">
      <c r="A44" s="148" t="s">
        <v>269</v>
      </c>
      <c r="B44" s="33" t="s">
        <v>376</v>
      </c>
      <c r="C44" s="33" t="s">
        <v>313</v>
      </c>
      <c r="D44" s="33" t="s">
        <v>314</v>
      </c>
      <c r="E44" s="32" t="s">
        <v>392</v>
      </c>
      <c r="F44" s="33" t="s">
        <v>295</v>
      </c>
      <c r="G44" s="32" t="s">
        <v>301</v>
      </c>
      <c r="H44" s="33" t="s">
        <v>302</v>
      </c>
      <c r="I44" s="33" t="s">
        <v>292</v>
      </c>
      <c r="J44" s="32" t="s">
        <v>393</v>
      </c>
    </row>
    <row r="45" ht="42" customHeight="1" spans="1:10">
      <c r="A45" s="148" t="s">
        <v>269</v>
      </c>
      <c r="B45" s="33" t="s">
        <v>376</v>
      </c>
      <c r="C45" s="33" t="s">
        <v>313</v>
      </c>
      <c r="D45" s="33" t="s">
        <v>314</v>
      </c>
      <c r="E45" s="32" t="s">
        <v>394</v>
      </c>
      <c r="F45" s="33" t="s">
        <v>289</v>
      </c>
      <c r="G45" s="32" t="s">
        <v>308</v>
      </c>
      <c r="H45" s="33" t="s">
        <v>302</v>
      </c>
      <c r="I45" s="33" t="s">
        <v>292</v>
      </c>
      <c r="J45" s="32" t="s">
        <v>395</v>
      </c>
    </row>
    <row r="46" ht="42" customHeight="1" spans="1:10">
      <c r="A46" s="148" t="s">
        <v>269</v>
      </c>
      <c r="B46" s="33" t="s">
        <v>376</v>
      </c>
      <c r="C46" s="33" t="s">
        <v>313</v>
      </c>
      <c r="D46" s="33" t="s">
        <v>321</v>
      </c>
      <c r="E46" s="32" t="s">
        <v>396</v>
      </c>
      <c r="F46" s="33"/>
      <c r="G46" s="32" t="s">
        <v>397</v>
      </c>
      <c r="H46" s="33"/>
      <c r="I46" s="33" t="s">
        <v>378</v>
      </c>
      <c r="J46" s="32" t="s">
        <v>398</v>
      </c>
    </row>
    <row r="47" ht="42" customHeight="1" spans="1:10">
      <c r="A47" s="148" t="s">
        <v>269</v>
      </c>
      <c r="B47" s="33" t="s">
        <v>376</v>
      </c>
      <c r="C47" s="33" t="s">
        <v>313</v>
      </c>
      <c r="D47" s="33" t="s">
        <v>321</v>
      </c>
      <c r="E47" s="32" t="s">
        <v>399</v>
      </c>
      <c r="F47" s="33" t="s">
        <v>295</v>
      </c>
      <c r="G47" s="32" t="s">
        <v>301</v>
      </c>
      <c r="H47" s="33" t="s">
        <v>302</v>
      </c>
      <c r="I47" s="33" t="s">
        <v>292</v>
      </c>
      <c r="J47" s="32" t="s">
        <v>400</v>
      </c>
    </row>
    <row r="48" ht="42" customHeight="1" spans="1:10">
      <c r="A48" s="148" t="s">
        <v>269</v>
      </c>
      <c r="B48" s="33" t="s">
        <v>376</v>
      </c>
      <c r="C48" s="33" t="s">
        <v>326</v>
      </c>
      <c r="D48" s="33" t="s">
        <v>327</v>
      </c>
      <c r="E48" s="32" t="s">
        <v>401</v>
      </c>
      <c r="F48" s="33" t="s">
        <v>295</v>
      </c>
      <c r="G48" s="32" t="s">
        <v>340</v>
      </c>
      <c r="H48" s="33" t="s">
        <v>302</v>
      </c>
      <c r="I48" s="33" t="s">
        <v>292</v>
      </c>
      <c r="J48" s="32" t="s">
        <v>402</v>
      </c>
    </row>
    <row r="49" ht="42" customHeight="1" spans="1:10">
      <c r="A49" s="148" t="s">
        <v>269</v>
      </c>
      <c r="B49" s="33" t="s">
        <v>376</v>
      </c>
      <c r="C49" s="33" t="s">
        <v>326</v>
      </c>
      <c r="D49" s="33" t="s">
        <v>327</v>
      </c>
      <c r="E49" s="32" t="s">
        <v>403</v>
      </c>
      <c r="F49" s="33" t="s">
        <v>295</v>
      </c>
      <c r="G49" s="32" t="s">
        <v>340</v>
      </c>
      <c r="H49" s="33" t="s">
        <v>302</v>
      </c>
      <c r="I49" s="33" t="s">
        <v>292</v>
      </c>
      <c r="J49" s="32" t="s">
        <v>404</v>
      </c>
    </row>
    <row r="50" ht="42" customHeight="1" spans="1:10">
      <c r="A50" s="148" t="s">
        <v>269</v>
      </c>
      <c r="B50" s="33" t="s">
        <v>376</v>
      </c>
      <c r="C50" s="33" t="s">
        <v>330</v>
      </c>
      <c r="D50" s="33" t="s">
        <v>331</v>
      </c>
      <c r="E50" s="32" t="s">
        <v>405</v>
      </c>
      <c r="F50" s="33" t="s">
        <v>289</v>
      </c>
      <c r="G50" s="32" t="s">
        <v>308</v>
      </c>
      <c r="H50" s="33" t="s">
        <v>302</v>
      </c>
      <c r="I50" s="33" t="s">
        <v>292</v>
      </c>
      <c r="J50" s="32" t="s">
        <v>406</v>
      </c>
    </row>
    <row r="51" ht="42" customHeight="1" spans="1:10">
      <c r="A51" s="148" t="s">
        <v>269</v>
      </c>
      <c r="B51" s="33" t="s">
        <v>376</v>
      </c>
      <c r="C51" s="33" t="s">
        <v>330</v>
      </c>
      <c r="D51" s="33" t="s">
        <v>331</v>
      </c>
      <c r="E51" s="32" t="s">
        <v>407</v>
      </c>
      <c r="F51" s="33" t="s">
        <v>295</v>
      </c>
      <c r="G51" s="32" t="s">
        <v>301</v>
      </c>
      <c r="H51" s="33" t="s">
        <v>302</v>
      </c>
      <c r="I51" s="33" t="s">
        <v>292</v>
      </c>
      <c r="J51" s="32" t="s">
        <v>408</v>
      </c>
    </row>
  </sheetData>
  <mergeCells count="10">
    <mergeCell ref="A2:J2"/>
    <mergeCell ref="A3:H3"/>
    <mergeCell ref="A7:A18"/>
    <mergeCell ref="A19:A21"/>
    <mergeCell ref="A22:A37"/>
    <mergeCell ref="A38:A51"/>
    <mergeCell ref="B7:B18"/>
    <mergeCell ref="B19:B21"/>
    <mergeCell ref="B22:B37"/>
    <mergeCell ref="B38:B5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2026-03-12T03:24:00Z</dcterms:created>
  <dcterms:modified xsi:type="dcterms:W3CDTF">2026-03-12T06:24:24Z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D842370A69BF42DDAB7AEA680C75F6B6_13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