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activeTab="2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<sst xmlns="http://schemas.openxmlformats.org/spreadsheetml/2006/main" count="1018" uniqueCount="396">
  <si>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</si>
  <si>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</si>
  <si>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</si>
  <si>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</si>
  <si>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</si>
  <si>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</si>
  <si>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</si>
  <si>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</si>
  <si>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</si>
  <si>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</si>
  <si>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</si>
  <si>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</si>
  <si>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</si>
  <si>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</si>
  <si>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</si>
  <si>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</si>
  <si>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</si>
  <si>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</si>
  <si>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</si>
  <si>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</si>
  <si>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</si>
  <si>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</si>
  <si>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</si>
  <si>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</si>
  <si>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</si>
  <si>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</si>
  <si>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</si>
  <si>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</si>
  <si>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</si>
  <si>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</si>
  <si>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</si>
  <si>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</si>
  <si>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</si>
  <si>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</si>
  <si>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</si>
  <si>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</si>
  <si>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</si>
  <si>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</si>
  <si>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</si>
  <si>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</si>
  <si>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</si>
  <si>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</si>
  <si>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</si>
  <si>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</si>
  <si>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</si>
  <si>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</si>
  <si>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</si>
  <si>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</si>
  <si>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</si>
  <si>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</si>
  <si>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</si>
  <si>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</si>
  <si>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</si>
  <si>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</si>
  <si>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</si>
  <si>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</si>
  <si>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</si>
  <si>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</si>
  <si>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</si>
  <si>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</si>
  <si>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</si>
  <si>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</si>
  <si>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</si>
  <si>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</si>
  <si>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</si>
  <si>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</si>
  <si>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</si>
  <si>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</si>
  <si>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</si>
  <si>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105049</t>
  </si>
  <si>
    <t>昆明市第二幼儿园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</si>
  <si>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</si>
  <si>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</si>
  <si>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</si>
  <si>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</si>
  <si>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</si>
  <si>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</si>
  <si>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</si>
  <si>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</si>
  <si>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</si>
  <si>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</si>
  <si>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</si>
  <si>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</si>
  <si>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</si>
  <si>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</si>
  <si>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</si>
  <si>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</si>
  <si>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</si>
  <si>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</si>
  <si>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</si>
  <si>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</si>
  <si>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</si>
  <si>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</si>
  <si>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</si>
  <si>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</si>
  <si>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</si>
  <si>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</si>
  <si>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</si>
  <si>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</si>
  <si>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</si>
  <si>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</si>
  <si>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2050201</t>
  </si>
  <si>
    <t>学前教育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</si>
  <si>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</si>
  <si>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</si>
  <si>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</si>
  <si>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</si>
  <si>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</si>
  <si>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</si>
  <si>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</si>
  <si>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</si>
  <si>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</si>
  <si>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</si>
  <si>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</si>
  <si>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</si>
  <si>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</si>
  <si>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</si>
  <si>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</si>
  <si>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</si>
  <si>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</si>
  <si>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</si>
  <si>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</si>
  <si>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</si>
  <si>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</si>
  <si>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</si>
  <si>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</si>
  <si>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</si>
  <si>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</si>
  <si>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</si>
  <si>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</si>
  <si>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</si>
  <si>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</si>
  <si>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</si>
  <si>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</si>
  <si>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</si>
  <si>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</si>
  <si>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</si>
  <si>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</si>
  <si>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</si>
  <si>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</si>
  <si>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</si>
  <si>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</si>
  <si>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</si>
  <si>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</si>
  <si>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</si>
  <si>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</si>
  <si>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</si>
  <si>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</si>
  <si>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</si>
  <si>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</si>
  <si>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</si>
  <si>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</si>
  <si>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</si>
  <si>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</si>
  <si>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</si>
  <si>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</si>
  <si>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</si>
  <si>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</si>
  <si>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</si>
  <si>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</si>
  <si>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</si>
  <si>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</si>
  <si>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</si>
  <si>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</si>
  <si>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</si>
  <si>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</si>
  <si>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</si>
  <si>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</si>
  <si>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</si>
  <si>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</si>
  <si>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</si>
  <si>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</si>
  <si>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</si>
  <si>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备注：昆明市第二幼儿园无一般公共预算“三公”经费支出预算。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</si>
  <si>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</si>
  <si>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</si>
  <si>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</si>
  <si>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</si>
  <si>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</si>
  <si>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</si>
  <si>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</si>
  <si>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</si>
  <si>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</si>
  <si>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</si>
  <si>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</si>
  <si>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</si>
  <si>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</si>
  <si>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</si>
  <si>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</si>
  <si>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</si>
  <si>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</si>
  <si>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</si>
  <si>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</si>
  <si>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昆明市五华区教育局</t>
  </si>
  <si>
    <t>530102210000000002750</t>
  </si>
  <si>
    <t>事业人员工资支出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</si>
  <si>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</si>
  <si>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</si>
  <si>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</si>
  <si>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</si>
  <si>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</si>
  <si>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</si>
  <si>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</si>
  <si>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</si>
  <si>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530102210000000002751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</si>
  <si>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</si>
  <si>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</si>
  <si>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</si>
  <si>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</si>
  <si>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</si>
  <si>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</si>
  <si>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</si>
  <si>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</si>
  <si>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</si>
  <si>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530102210000000002752</t>
  </si>
  <si>
    <t>30113</t>
  </si>
  <si>
    <t>530102210000000002756</t>
  </si>
  <si>
    <t>工会经费</t>
  </si>
  <si>
    <t>30228</t>
  </si>
  <si>
    <t>530102210000000002758</t>
  </si>
  <si>
    <t>其他商品服务支出</t>
  </si>
  <si>
    <t>30201</t>
  </si>
  <si>
    <t>办公费</t>
  </si>
  <si>
    <t>530102210000000002759</t>
  </si>
  <si>
    <t>一般公用经费</t>
  </si>
  <si>
    <t>30205</t>
  </si>
  <si>
    <t>水费</t>
  </si>
  <si>
    <t>30206</t>
  </si>
  <si>
    <t>电费</t>
  </si>
  <si>
    <t>30207</t>
  </si>
  <si>
    <t>邮电费</t>
  </si>
  <si>
    <t>30213</t>
  </si>
  <si>
    <t>维修（护）费</t>
  </si>
  <si>
    <t>30216</t>
  </si>
  <si>
    <t>培训费</t>
  </si>
  <si>
    <t>30299</t>
  </si>
  <si>
    <t>其他商品和服务支出</t>
  </si>
  <si>
    <t>530102231100001257844</t>
  </si>
  <si>
    <t>离退休人员支出</t>
  </si>
  <si>
    <t>30305</t>
  </si>
  <si>
    <t>生活补助</t>
  </si>
  <si>
    <t>530102231100001449224</t>
  </si>
  <si>
    <t>离退休及特殊人员福利费</t>
  </si>
  <si>
    <t>530102231100001449239</t>
  </si>
  <si>
    <t>事业人员绩效奖励</t>
  </si>
  <si>
    <t>530102241100002214194</t>
  </si>
  <si>
    <t>其他人员支出</t>
  </si>
  <si>
    <t>30199</t>
  </si>
  <si>
    <t>其他工资福利支出</t>
  </si>
  <si>
    <t>530102261100004946694</t>
  </si>
  <si>
    <t>残疾人保障金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</si>
  <si>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</si>
  <si>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</si>
  <si>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</si>
  <si>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</si>
  <si>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</si>
  <si>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</si>
  <si>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</si>
  <si>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</si>
  <si>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530102261100004954129</t>
  </si>
  <si>
    <t>五华区基础教育学校书记、校长职级资金</t>
  </si>
  <si>
    <t>30309</t>
  </si>
  <si>
    <t>奖励金</t>
  </si>
  <si>
    <t>专项业务类</t>
  </si>
  <si>
    <t>530102251100004754875</t>
  </si>
  <si>
    <t>昆财教〔2025〕262号下达2025年第二批学前教育免保育教育费省级补助资金</t>
  </si>
  <si>
    <t>事业发展类</t>
  </si>
  <si>
    <t>530102251100004642465</t>
  </si>
  <si>
    <t>昆财教〔2025〕173号预下达2025年学前教育免保育教育费中央补助资金</t>
  </si>
  <si>
    <t>530102251100004642478</t>
  </si>
  <si>
    <t>昆财教【2025】202号25年学前教育免保育教育费市级补助资金</t>
  </si>
  <si>
    <t>530102261100005143580</t>
  </si>
  <si>
    <t>自营食堂伙食费项目经费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</si>
  <si>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</si>
  <si>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</si>
  <si>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</si>
  <si>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</si>
  <si>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</si>
  <si>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</si>
  <si>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</si>
  <si>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</si>
  <si>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</si>
  <si>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</si>
  <si>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做好本部门人员、公用经费保障，按规定落实干部职工各项待遇，落实2024年度校长绩效考核待遇。</t>
  </si>
  <si>
    <t>产出指标</t>
  </si>
  <si>
    <t>时效指标</t>
  </si>
  <si>
    <t>项目完成时间</t>
  </si>
  <si>
    <t>=</t>
  </si>
  <si>
    <t>2025年12月31日前</t>
  </si>
  <si>
    <t>项</t>
  </si>
  <si>
    <t>定量指标</t>
  </si>
  <si>
    <t>效益指标</t>
  </si>
  <si>
    <t>社会效益</t>
  </si>
  <si>
    <t>补助对象政策知晓度</t>
  </si>
  <si>
    <t>100</t>
  </si>
  <si>
    <t>%</t>
  </si>
  <si>
    <t>满意度指标</t>
  </si>
  <si>
    <t>服务对象满意度</t>
  </si>
  <si>
    <t>&gt;=</t>
  </si>
  <si>
    <t>90</t>
  </si>
  <si>
    <t>按规定标准据实收取并足额保障伙食费资金，资金到位率100%且专款专用，支出合规率达100%；严格落实食品安全管理制度，食品留样规范率均达100%，全年无食品安全事故发生；科学制定幼儿食谱，满足幼儿生长发育需求；完成食堂“明厨亮灶”常态化运行伙食费收支情况按月公示，家长满意度≥90%。</t>
  </si>
  <si>
    <t>数量指标</t>
  </si>
  <si>
    <t>收取伙食费次数</t>
  </si>
  <si>
    <t>次</t>
  </si>
  <si>
    <t>受益幼儿人数</t>
  </si>
  <si>
    <t>人</t>
  </si>
  <si>
    <t>伙食费资金到位金额</t>
  </si>
  <si>
    <t>661500</t>
  </si>
  <si>
    <t>元</t>
  </si>
  <si>
    <t>质量指标</t>
  </si>
  <si>
    <t>食品留样规范率</t>
  </si>
  <si>
    <t>“明厨亮灶”运行达标率</t>
  </si>
  <si>
    <t>食品安全事故发生数</t>
  </si>
  <si>
    <t>0</t>
  </si>
  <si>
    <t>食品安全事故发生次数</t>
  </si>
  <si>
    <t>幼儿膳食保障覆盖率</t>
  </si>
  <si>
    <t>覆盖全体在园就餐幼儿</t>
  </si>
  <si>
    <t>可持续影响</t>
  </si>
  <si>
    <t>持续食堂正常运转</t>
  </si>
  <si>
    <t>95</t>
  </si>
  <si>
    <t>食堂正常运转</t>
  </si>
  <si>
    <t>家长满意度</t>
  </si>
  <si>
    <t>预算06表</t>
  </si>
  <si>
    <t>政府性基金预算支出预算表</t>
  </si>
  <si>
    <t>单位名称：昆明市发展和改革委员会</t>
  </si>
  <si>
    <t>政府性基金预算支出</t>
  </si>
  <si>
    <t>备注：昆明市第二幼儿园无政府性基金预算支出预算。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</si>
  <si>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</si>
  <si>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</si>
  <si>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</si>
  <si>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</si>
  <si>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</si>
  <si>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</si>
  <si>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</si>
  <si>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</si>
  <si>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</si>
  <si>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</si>
  <si>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</si>
  <si>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采购复印纸</t>
  </si>
  <si>
    <t>复印纸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</si>
  <si>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</si>
  <si>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</si>
  <si>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</si>
  <si>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</si>
  <si>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</si>
  <si>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</si>
  <si>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</si>
  <si>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</si>
  <si>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备注：昆明市第二幼儿园无政府购买服务预算。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</si>
  <si>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</si>
  <si>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</si>
  <si>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</si>
  <si>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</si>
  <si>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</si>
  <si>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</si>
  <si>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</si>
  <si>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</si>
  <si>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</si>
  <si>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</si>
  <si>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</si>
  <si>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</si>
  <si>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</si>
  <si>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</si>
  <si>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</si>
  <si>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</si>
  <si>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</si>
  <si>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</si>
  <si>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</si>
  <si>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</si>
  <si>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</si>
  <si>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</si>
  <si>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</si>
  <si>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备注：昆明市第二幼儿园无市对下转移支付预算。</t>
  </si>
  <si>
    <t>预算09-2表</t>
  </si>
  <si>
    <t>备注：昆明市第二幼儿园无市对下转移支付绩效目标。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</si>
  <si>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</si>
  <si>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</si>
  <si>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</si>
  <si>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</si>
  <si>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</si>
  <si>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</si>
  <si>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</si>
  <si>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</si>
  <si>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备注：昆明市第二幼儿园无新增资产配置。</t>
  </si>
  <si>
    <t>预算11表</t>
  </si>
  <si>
    <t>上级补助</t>
  </si>
  <si>
    <t>备注：昆明市第二幼儿园无上级补助项目支出预算。</t>
  </si>
  <si>
    <t>预算12表</t>
  </si>
  <si>
    <t>项目级次</t>
  </si>
  <si>
    <t>2026年</t>
  </si>
  <si>
    <t>2027年</t>
  </si>
  <si>
    <t>2028年</t>
  </si>
  <si>
    <t>经常性项目</t>
  </si>
  <si>
    <t>本级</t>
  </si>
  <si>
    <t>自营食堂伙食费</t>
  </si>
  <si>
    <t>昆财教〔2025〕202号25年学前教育免保育教育费市级补助资金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</si>
</sst>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39">
    <font>
      <sz val="11"/>
      <color theme="1"/>
      <name val="宋体"/>
      <charset val="134"/>
      <scheme val="minor"/>
    </font>
    <font>
      <sz val="11.25"/>
      <color rgb="FF000000"/>
      <name val="SimSun"/>
      <charset val="134"/>
    </font>
    <font>
      <sz val="9"/>
      <color rgb="FF000000"/>
      <name val="SimSun"/>
      <charset val="134"/>
    </font>
    <font>
      <b/>
      <sz val="21"/>
      <color rgb="FF000000"/>
      <name val="SimSun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9"/>
      <color theme="1"/>
      <name val="宋体"/>
      <charset val="134"/>
      <scheme val="minor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6" borderId="19" applyNumberFormat="0" applyAlignment="0" applyProtection="0">
      <alignment vertical="center"/>
    </xf>
    <xf numFmtId="0" fontId="30" fillId="6" borderId="18" applyNumberFormat="0" applyAlignment="0" applyProtection="0">
      <alignment vertical="center"/>
    </xf>
    <xf numFmtId="0" fontId="31" fillId="7" borderId="20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6" fontId="6" fillId="0" borderId="1">
      <alignment horizontal="right" vertical="center"/>
    </xf>
    <xf numFmtId="49" fontId="6" fillId="0" borderId="1">
      <alignment horizontal="left" vertical="center" wrapText="1"/>
    </xf>
    <xf numFmtId="176" fontId="6" fillId="0" borderId="1">
      <alignment horizontal="right" vertical="center"/>
    </xf>
    <xf numFmtId="177" fontId="6" fillId="0" borderId="1">
      <alignment horizontal="right" vertical="center"/>
    </xf>
    <xf numFmtId="178" fontId="6" fillId="0" borderId="1">
      <alignment horizontal="right" vertical="center"/>
    </xf>
    <xf numFmtId="179" fontId="6" fillId="0" borderId="1">
      <alignment horizontal="right" vertical="center"/>
    </xf>
    <xf numFmtId="10" fontId="6" fillId="0" borderId="1">
      <alignment horizontal="right" vertical="center"/>
    </xf>
    <xf numFmtId="180" fontId="6" fillId="0" borderId="1">
      <alignment horizontal="right" vertical="center"/>
    </xf>
    <xf numFmtId="0" fontId="6" fillId="0" borderId="0">
      <alignment vertical="top"/>
      <protection locked="0"/>
    </xf>
  </cellStyleXfs>
  <cellXfs count="201">
    <xf numFmtId="0" fontId="0" fillId="0" borderId="0" xfId="0" applyFont="1" applyBorder="1"/>
    <xf numFmtId="49" fontId="1" fillId="0" borderId="0" xfId="50" applyNumberFormat="1" applyFont="1" applyBorder="1">
      <alignment horizontal="left" vertical="center" wrapText="1"/>
    </xf>
    <xf numFmtId="49" fontId="2" fillId="0" borderId="0" xfId="0" applyNumberFormat="1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1" xfId="5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5" fillId="3" borderId="2" xfId="57" applyFont="1" applyFill="1" applyBorder="1" applyAlignment="1" applyProtection="1">
      <alignment horizontal="center" vertical="center" wrapText="1"/>
      <protection locked="0"/>
    </xf>
    <xf numFmtId="0" fontId="6" fillId="0" borderId="3" xfId="57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5" fillId="3" borderId="4" xfId="57" applyFont="1" applyFill="1" applyBorder="1" applyAlignment="1" applyProtection="1">
      <alignment horizontal="center" vertical="center" wrapText="1"/>
      <protection locked="0"/>
    </xf>
    <xf numFmtId="176" fontId="8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49" fontId="8" fillId="0" borderId="1" xfId="50" applyNumberFormat="1" applyFont="1" applyBorder="1" applyAlignment="1">
      <alignment horizontal="center" vertical="center" wrapText="1"/>
    </xf>
    <xf numFmtId="49" fontId="7" fillId="0" borderId="0" xfId="0" applyNumberFormat="1" applyFont="1" applyBorder="1"/>
    <xf numFmtId="0" fontId="5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>
      <alignment horizontal="center" vertical="center"/>
    </xf>
    <xf numFmtId="0" fontId="5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5" fillId="0" borderId="0" xfId="0" applyFont="1" applyBorder="1" applyAlignment="1" applyProtection="1">
      <alignment horizontal="right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4" fontId="5" fillId="0" borderId="1" xfId="0" applyNumberFormat="1" applyFont="1" applyBorder="1" applyAlignment="1">
      <alignment horizontal="right" vertical="center" wrapText="1"/>
    </xf>
    <xf numFmtId="4" fontId="8" fillId="0" borderId="1" xfId="51" applyNumberFormat="1" applyFont="1" applyBorder="1">
      <alignment horizontal="right" vertical="center"/>
    </xf>
    <xf numFmtId="0" fontId="5" fillId="0" borderId="1" xfId="0" applyFont="1" applyBorder="1" applyAlignment="1" applyProtection="1">
      <alignment horizontal="left" vertical="center" wrapText="1"/>
      <protection locked="0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10" fillId="0" borderId="0" xfId="0" applyFont="1" applyBorder="1"/>
    <xf numFmtId="0" fontId="5" fillId="2" borderId="0" xfId="0" applyFont="1" applyFill="1" applyBorder="1" applyAlignment="1" applyProtection="1">
      <alignment horizontal="right" vertical="top" wrapText="1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11" fillId="0" borderId="0" xfId="0" applyFont="1" applyBorder="1" applyAlignment="1">
      <alignment vertical="top"/>
    </xf>
    <xf numFmtId="0" fontId="12" fillId="2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Protection="1">
      <protection locked="0"/>
    </xf>
    <xf numFmtId="0" fontId="11" fillId="0" borderId="0" xfId="0" applyFont="1" applyBorder="1"/>
    <xf numFmtId="0" fontId="5" fillId="2" borderId="0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Border="1" applyAlignment="1" applyProtection="1">
      <alignment horizontal="right" vertical="center"/>
      <protection locked="0"/>
    </xf>
    <xf numFmtId="0" fontId="7" fillId="2" borderId="0" xfId="0" applyFont="1" applyFill="1" applyBorder="1" applyAlignment="1" applyProtection="1">
      <alignment horizontal="right" vertical="center" wrapText="1"/>
      <protection locked="0"/>
    </xf>
    <xf numFmtId="0" fontId="5" fillId="2" borderId="0" xfId="0" applyFont="1" applyFill="1" applyBorder="1" applyAlignment="1" applyProtection="1">
      <alignment horizontal="right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right" vertical="center"/>
      <protection locked="0"/>
    </xf>
    <xf numFmtId="0" fontId="7" fillId="2" borderId="1" xfId="0" applyFont="1" applyFill="1" applyBorder="1" applyAlignment="1" applyProtection="1">
      <alignment horizontal="right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left" vertical="center" wrapText="1"/>
    </xf>
    <xf numFmtId="3" fontId="5" fillId="2" borderId="1" xfId="0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Border="1" applyAlignment="1" applyProtection="1">
      <alignment horizontal="right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>
      <alignment horizontal="right" vertical="center"/>
    </xf>
    <xf numFmtId="0" fontId="1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7" fillId="0" borderId="0" xfId="0" applyFont="1" applyBorder="1" applyAlignment="1">
      <alignment wrapText="1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Protection="1">
      <protection locked="0"/>
    </xf>
    <xf numFmtId="0" fontId="5" fillId="0" borderId="0" xfId="0" applyFont="1" applyBorder="1" applyAlignment="1" applyProtection="1">
      <alignment vertical="top" wrapText="1"/>
      <protection locked="0"/>
    </xf>
    <xf numFmtId="0" fontId="5" fillId="0" borderId="0" xfId="0" applyFont="1" applyBorder="1" applyAlignment="1" applyProtection="1">
      <alignment horizontal="right" vertical="center" wrapText="1"/>
      <protection locked="0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right" wrapText="1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>
      <alignment horizontal="left" vertical="center" wrapText="1"/>
    </xf>
    <xf numFmtId="0" fontId="5" fillId="0" borderId="13" xfId="0" applyFont="1" applyBorder="1" applyAlignment="1" applyProtection="1">
      <alignment horizontal="left" vertical="center"/>
      <protection locked="0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center" vertical="center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12" xfId="0" applyFont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/>
    </xf>
    <xf numFmtId="180" fontId="8" fillId="0" borderId="1" xfId="56" applyNumberFormat="1" applyFont="1" applyBorder="1" applyAlignment="1">
      <alignment horizontal="center" vertical="center"/>
    </xf>
    <xf numFmtId="180" fontId="8" fillId="0" borderId="1" xfId="0" applyNumberFormat="1" applyFont="1" applyBorder="1" applyAlignment="1">
      <alignment horizontal="center" vertical="center"/>
    </xf>
    <xf numFmtId="3" fontId="5" fillId="0" borderId="13" xfId="0" applyNumberFormat="1" applyFont="1" applyBorder="1" applyAlignment="1">
      <alignment horizontal="right" vertical="center"/>
    </xf>
    <xf numFmtId="0" fontId="5" fillId="2" borderId="13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/>
    </xf>
    <xf numFmtId="176" fontId="8" fillId="0" borderId="0" xfId="0" applyNumberFormat="1" applyFont="1" applyBorder="1" applyAlignment="1">
      <alignment horizontal="left" vertical="center"/>
    </xf>
    <xf numFmtId="0" fontId="14" fillId="0" borderId="0" xfId="0" applyFont="1" applyBorder="1" applyAlignment="1" applyProtection="1">
      <alignment horizontal="right"/>
      <protection locked="0"/>
    </xf>
    <xf numFmtId="49" fontId="14" fillId="0" borderId="0" xfId="0" applyNumberFormat="1" applyFont="1" applyBorder="1" applyProtection="1">
      <protection locked="0"/>
    </xf>
    <xf numFmtId="0" fontId="7" fillId="0" borderId="0" xfId="0" applyFont="1" applyBorder="1" applyAlignment="1">
      <alignment horizontal="right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 indent="1"/>
    </xf>
    <xf numFmtId="0" fontId="7" fillId="0" borderId="0" xfId="0" applyFont="1" applyBorder="1" applyAlignment="1">
      <alignment vertical="top"/>
    </xf>
    <xf numFmtId="0" fontId="5" fillId="0" borderId="0" xfId="0" applyFont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vertical="top"/>
      <protection locked="0"/>
    </xf>
    <xf numFmtId="49" fontId="7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left" vertical="center"/>
    </xf>
    <xf numFmtId="49" fontId="8" fillId="0" borderId="1" xfId="50" applyNumberFormat="1" applyFont="1" applyBorder="1">
      <alignment horizontal="left" vertical="center" wrapText="1"/>
    </xf>
    <xf numFmtId="0" fontId="5" fillId="0" borderId="6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>
      <alignment horizontal="right" vertical="center" wrapText="1"/>
    </xf>
    <xf numFmtId="0" fontId="16" fillId="0" borderId="0" xfId="0" applyFont="1" applyBorder="1" applyAlignment="1">
      <alignment horizontal="center" vertical="center"/>
    </xf>
    <xf numFmtId="0" fontId="7" fillId="2" borderId="0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 indent="2"/>
    </xf>
    <xf numFmtId="0" fontId="7" fillId="0" borderId="3" xfId="0" applyFont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vertical="top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 applyProtection="1">
      <alignment horizontal="center" vertical="center" wrapText="1"/>
      <protection locked="0"/>
    </xf>
    <xf numFmtId="176" fontId="19" fillId="0" borderId="1" xfId="0" applyNumberFormat="1" applyFont="1" applyBorder="1" applyAlignment="1">
      <alignment horizontal="right" vertical="center"/>
    </xf>
    <xf numFmtId="0" fontId="17" fillId="2" borderId="5" xfId="0" applyFont="1" applyFill="1" applyBorder="1" applyAlignment="1">
      <alignment horizontal="center" vertical="center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6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7" fillId="0" borderId="5" xfId="0" applyFont="1" applyBorder="1" applyAlignment="1" applyProtection="1">
      <alignment horizontal="center" vertical="center"/>
      <protection locked="0"/>
    </xf>
    <xf numFmtId="0" fontId="17" fillId="0" borderId="6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2" borderId="8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17" fillId="0" borderId="8" xfId="0" applyFont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2"/>
    </xf>
    <xf numFmtId="0" fontId="5" fillId="2" borderId="4" xfId="0" applyFont="1" applyFill="1" applyBorder="1" applyAlignment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>
      <alignment horizontal="left" vertical="center"/>
    </xf>
    <xf numFmtId="0" fontId="5" fillId="2" borderId="13" xfId="0" applyFont="1" applyFill="1" applyBorder="1" applyAlignment="1" applyProtection="1">
      <alignment horizontal="right"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 applyProtection="1">
      <alignment vertical="top" wrapText="1"/>
      <protection locked="0"/>
    </xf>
    <xf numFmtId="0" fontId="5" fillId="0" borderId="1" xfId="0" applyFont="1" applyBorder="1" applyAlignment="1" applyProtection="1">
      <alignment vertical="center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opLeftCell="A2" workbookViewId="0">
      <selection activeCell="D10" sqref="D10:D14"/>
    </sheetView>
  </sheetViews>
  <sheetFormatPr defaultColWidth="8.57407407407407" defaultRowHeight="12.75" customHeight="1" outlineLevelCol="3"/>
  <cols>
    <col min="1" max="4" width="41" customWidth="1"/>
  </cols>
  <sheetData>
    <row r="1" ht="15" customHeight="1" spans="1:4">
      <c r="A1" s="52"/>
      <c r="B1" s="52"/>
      <c r="C1" s="52"/>
      <c r="D1" s="53" t="s">
        <v>0</v>
      </c>
    </row>
    <row r="2" ht="41.25" customHeight="1" spans="1:4">
      <c r="A2" s="47" t="str">
        <f>"2026"&amp;"年部门财务收支预算总表"</f>
        <v>2026年部门财务收支预算总表</v>
      </c>
    </row>
    <row r="3" ht="17.25" customHeight="1" spans="1:4">
      <c r="A3" s="50" t="str">
        <f>"单位名称："&amp;"昆明市第二幼儿园"</f>
        <v>单位名称：昆明市第二幼儿园</v>
      </c>
      <c r="B3" s="166"/>
      <c r="D3" s="140" t="s">
        <v>1</v>
      </c>
    </row>
    <row r="4" ht="23.25" customHeight="1" spans="1:4">
      <c r="A4" s="167" t="s">
        <v>2</v>
      </c>
      <c r="B4" s="168"/>
      <c r="C4" s="167" t="s">
        <v>3</v>
      </c>
      <c r="D4" s="168"/>
    </row>
    <row r="5" ht="24" customHeight="1" spans="1:4">
      <c r="A5" s="167" t="s">
        <v>4</v>
      </c>
      <c r="B5" s="167" t="s">
        <v>5</v>
      </c>
      <c r="C5" s="167" t="s">
        <v>6</v>
      </c>
      <c r="D5" s="167" t="s">
        <v>5</v>
      </c>
    </row>
    <row r="6" ht="17.25" customHeight="1" spans="1:4">
      <c r="A6" s="169" t="s">
        <v>7</v>
      </c>
      <c r="B6" s="11">
        <v>6199587.8</v>
      </c>
      <c r="C6" s="169" t="s">
        <v>8</v>
      </c>
      <c r="D6" s="11"/>
    </row>
    <row r="7" ht="17.25" customHeight="1" spans="1:4">
      <c r="A7" s="169" t="s">
        <v>9</v>
      </c>
      <c r="B7" s="11"/>
      <c r="C7" s="169" t="s">
        <v>10</v>
      </c>
      <c r="D7" s="11"/>
    </row>
    <row r="8" ht="17.25" customHeight="1" spans="1:4">
      <c r="A8" s="169" t="s">
        <v>11</v>
      </c>
      <c r="B8" s="11"/>
      <c r="C8" s="200" t="s">
        <v>12</v>
      </c>
      <c r="D8" s="11"/>
    </row>
    <row r="9" ht="17.25" customHeight="1" spans="1:4">
      <c r="A9" s="169" t="s">
        <v>13</v>
      </c>
      <c r="B9" s="11"/>
      <c r="C9" s="200" t="s">
        <v>14</v>
      </c>
      <c r="D9" s="11"/>
    </row>
    <row r="10" ht="17.25" customHeight="1" spans="1:4">
      <c r="A10" s="169" t="s">
        <v>15</v>
      </c>
      <c r="B10" s="11">
        <v>870225</v>
      </c>
      <c r="C10" s="200" t="s">
        <v>16</v>
      </c>
      <c r="D10" s="11">
        <v>5148774.13</v>
      </c>
    </row>
    <row r="11" ht="17.25" customHeight="1" spans="1:4">
      <c r="A11" s="169" t="s">
        <v>17</v>
      </c>
      <c r="B11" s="11"/>
      <c r="C11" s="200" t="s">
        <v>18</v>
      </c>
      <c r="D11" s="11"/>
    </row>
    <row r="12" ht="17.25" customHeight="1" spans="1:4">
      <c r="A12" s="169" t="s">
        <v>19</v>
      </c>
      <c r="B12" s="11"/>
      <c r="C12" s="38" t="s">
        <v>20</v>
      </c>
      <c r="D12" s="11"/>
    </row>
    <row r="13" ht="17.25" customHeight="1" spans="1:4">
      <c r="A13" s="169" t="s">
        <v>21</v>
      </c>
      <c r="B13" s="11"/>
      <c r="C13" s="38" t="s">
        <v>22</v>
      </c>
      <c r="D13" s="11">
        <v>1127410</v>
      </c>
    </row>
    <row r="14" ht="17.25" customHeight="1" spans="1:4">
      <c r="A14" s="169" t="s">
        <v>23</v>
      </c>
      <c r="B14" s="11"/>
      <c r="C14" s="38" t="s">
        <v>24</v>
      </c>
      <c r="D14" s="11">
        <v>410793</v>
      </c>
    </row>
    <row r="15" ht="17.25" customHeight="1" spans="1:4">
      <c r="A15" s="169" t="s">
        <v>25</v>
      </c>
      <c r="B15" s="11">
        <v>870225</v>
      </c>
      <c r="C15" s="38" t="s">
        <v>26</v>
      </c>
      <c r="D15" s="11"/>
    </row>
    <row r="16" ht="17.25" customHeight="1" spans="1:4">
      <c r="A16" s="153"/>
      <c r="B16" s="11"/>
      <c r="C16" s="38" t="s">
        <v>27</v>
      </c>
      <c r="D16" s="11"/>
    </row>
    <row r="17" ht="17.25" customHeight="1" spans="1:4">
      <c r="A17" s="170"/>
      <c r="B17" s="11"/>
      <c r="C17" s="38" t="s">
        <v>28</v>
      </c>
      <c r="D17" s="11"/>
    </row>
    <row r="18" ht="17.25" customHeight="1" spans="1:4">
      <c r="A18" s="170"/>
      <c r="B18" s="11"/>
      <c r="C18" s="38" t="s">
        <v>29</v>
      </c>
      <c r="D18" s="11"/>
    </row>
    <row r="19" ht="17.25" customHeight="1" spans="1:4">
      <c r="A19" s="170"/>
      <c r="B19" s="11"/>
      <c r="C19" s="38" t="s">
        <v>30</v>
      </c>
      <c r="D19" s="11"/>
    </row>
    <row r="20" ht="17.25" customHeight="1" spans="1:4">
      <c r="A20" s="170"/>
      <c r="B20" s="11"/>
      <c r="C20" s="38" t="s">
        <v>31</v>
      </c>
      <c r="D20" s="11"/>
    </row>
    <row r="21" ht="17.25" customHeight="1" spans="1:4">
      <c r="A21" s="170"/>
      <c r="B21" s="11"/>
      <c r="C21" s="38" t="s">
        <v>32</v>
      </c>
      <c r="D21" s="11"/>
    </row>
    <row r="22" ht="17.25" customHeight="1" spans="1:4">
      <c r="A22" s="170"/>
      <c r="B22" s="11"/>
      <c r="C22" s="38" t="s">
        <v>33</v>
      </c>
      <c r="D22" s="11"/>
    </row>
    <row r="23" ht="17.25" customHeight="1" spans="1:4">
      <c r="A23" s="170"/>
      <c r="B23" s="11"/>
      <c r="C23" s="38" t="s">
        <v>34</v>
      </c>
      <c r="D23" s="11"/>
    </row>
    <row r="24" ht="17.25" customHeight="1" spans="1:4">
      <c r="A24" s="170"/>
      <c r="B24" s="11"/>
      <c r="C24" s="38" t="s">
        <v>35</v>
      </c>
      <c r="D24" s="11">
        <v>411468</v>
      </c>
    </row>
    <row r="25" ht="17.25" customHeight="1" spans="1:4">
      <c r="A25" s="170"/>
      <c r="B25" s="11"/>
      <c r="C25" s="38" t="s">
        <v>36</v>
      </c>
      <c r="D25" s="11"/>
    </row>
    <row r="26" ht="17.25" customHeight="1" spans="1:4">
      <c r="A26" s="170"/>
      <c r="B26" s="11"/>
      <c r="C26" s="153" t="s">
        <v>37</v>
      </c>
      <c r="D26" s="11"/>
    </row>
    <row r="27" ht="17.25" customHeight="1" spans="1:4">
      <c r="A27" s="170"/>
      <c r="B27" s="11"/>
      <c r="C27" s="38" t="s">
        <v>38</v>
      </c>
      <c r="D27" s="11"/>
    </row>
    <row r="28" ht="16.5" customHeight="1" spans="1:4">
      <c r="A28" s="170"/>
      <c r="B28" s="11"/>
      <c r="C28" s="38" t="s">
        <v>39</v>
      </c>
      <c r="D28" s="11"/>
    </row>
    <row r="29" ht="16.5" customHeight="1" spans="1:4">
      <c r="A29" s="170"/>
      <c r="B29" s="11"/>
      <c r="C29" s="153" t="s">
        <v>40</v>
      </c>
      <c r="D29" s="11"/>
    </row>
    <row r="30" ht="17.25" customHeight="1" spans="1:4">
      <c r="A30" s="170"/>
      <c r="B30" s="11"/>
      <c r="C30" s="153" t="s">
        <v>41</v>
      </c>
      <c r="D30" s="11"/>
    </row>
    <row r="31" ht="17.25" customHeight="1" spans="1:4">
      <c r="A31" s="170"/>
      <c r="B31" s="11"/>
      <c r="C31" s="38" t="s">
        <v>42</v>
      </c>
      <c r="D31" s="11"/>
    </row>
    <row r="32" ht="16.5" customHeight="1" spans="1:4">
      <c r="A32" s="170" t="s">
        <v>43</v>
      </c>
      <c r="B32" s="11">
        <v>7069812.8</v>
      </c>
      <c r="C32" s="170" t="s">
        <v>44</v>
      </c>
      <c r="D32" s="11">
        <v>7098445.13</v>
      </c>
    </row>
    <row r="33" ht="16.5" customHeight="1" spans="1:4">
      <c r="A33" s="153" t="s">
        <v>45</v>
      </c>
      <c r="B33" s="11">
        <v>28632.33</v>
      </c>
      <c r="C33" s="153" t="s">
        <v>46</v>
      </c>
      <c r="D33" s="11"/>
    </row>
    <row r="34" ht="16.5" customHeight="1" spans="1:4">
      <c r="A34" s="38" t="s">
        <v>47</v>
      </c>
      <c r="B34" s="11">
        <v>28632.33</v>
      </c>
      <c r="C34" s="38" t="s">
        <v>47</v>
      </c>
      <c r="D34" s="11"/>
    </row>
    <row r="35" ht="16.5" customHeight="1" spans="1:4">
      <c r="A35" s="38" t="s">
        <v>48</v>
      </c>
      <c r="B35" s="11"/>
      <c r="C35" s="38" t="s">
        <v>49</v>
      </c>
      <c r="D35" s="11"/>
    </row>
    <row r="36" ht="16.5" customHeight="1" spans="1:4">
      <c r="A36" s="171" t="s">
        <v>50</v>
      </c>
      <c r="B36" s="11">
        <v>7098445.13</v>
      </c>
      <c r="C36" s="171" t="s">
        <v>51</v>
      </c>
      <c r="D36" s="11">
        <v>7098445.13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1"/>
  <sheetViews>
    <sheetView showZeros="0" workbookViewId="0">
      <selection activeCell="A11" sqref="A11"/>
    </sheetView>
  </sheetViews>
  <sheetFormatPr defaultColWidth="9.13888888888889" defaultRowHeight="14.25" customHeight="1" outlineLevelCol="5"/>
  <cols>
    <col min="1" max="1" width="32.1388888888889" customWidth="1"/>
    <col min="2" max="2" width="20.712962962963" customWidth="1"/>
    <col min="3" max="3" width="32.1388888888889" customWidth="1"/>
    <col min="4" max="4" width="27.712962962963" customWidth="1"/>
    <col min="5" max="6" width="36.712962962963" customWidth="1"/>
  </cols>
  <sheetData>
    <row r="1" ht="12" customHeight="1" spans="1:6">
      <c r="A1" s="122">
        <v>1</v>
      </c>
      <c r="B1" s="123">
        <v>0</v>
      </c>
      <c r="C1" s="122">
        <v>1</v>
      </c>
      <c r="D1" s="124"/>
      <c r="E1" s="124"/>
      <c r="F1" s="115" t="s">
        <v>322</v>
      </c>
    </row>
    <row r="2" ht="42" customHeight="1" spans="1:6">
      <c r="A2" s="125" t="str">
        <f>"2026"&amp;"年部门政府性基金预算支出预算表"</f>
        <v>2026年部门政府性基金预算支出预算表</v>
      </c>
      <c r="B2" s="125" t="s">
        <v>323</v>
      </c>
      <c r="C2" s="126"/>
      <c r="D2" s="127"/>
      <c r="E2" s="127"/>
      <c r="F2" s="127"/>
    </row>
    <row r="3" ht="13.5" customHeight="1" spans="1:6">
      <c r="A3" s="17" t="str">
        <f>"单位名称："&amp;"昆明市第二幼儿园"</f>
        <v>单位名称：昆明市第二幼儿园</v>
      </c>
      <c r="B3" s="17" t="s">
        <v>324</v>
      </c>
      <c r="C3" s="122"/>
      <c r="D3" s="124"/>
      <c r="E3" s="124"/>
      <c r="F3" s="115" t="s">
        <v>1</v>
      </c>
    </row>
    <row r="4" ht="19.5" customHeight="1" spans="1:6">
      <c r="A4" s="128" t="s">
        <v>176</v>
      </c>
      <c r="B4" s="129" t="s">
        <v>72</v>
      </c>
      <c r="C4" s="128" t="s">
        <v>73</v>
      </c>
      <c r="D4" s="24" t="s">
        <v>325</v>
      </c>
      <c r="E4" s="25"/>
      <c r="F4" s="26"/>
    </row>
    <row r="5" ht="18.75" customHeight="1" spans="1:6">
      <c r="A5" s="130"/>
      <c r="B5" s="131"/>
      <c r="C5" s="130"/>
      <c r="D5" s="132" t="s">
        <v>55</v>
      </c>
      <c r="E5" s="24" t="s">
        <v>75</v>
      </c>
      <c r="F5" s="132" t="s">
        <v>76</v>
      </c>
    </row>
    <row r="6" ht="18.75" customHeight="1" spans="1:6">
      <c r="A6" s="73">
        <v>1</v>
      </c>
      <c r="B6" s="133" t="s">
        <v>83</v>
      </c>
      <c r="C6" s="73">
        <v>3</v>
      </c>
      <c r="D6" s="134">
        <v>4</v>
      </c>
      <c r="E6" s="134">
        <v>5</v>
      </c>
      <c r="F6" s="134">
        <v>6</v>
      </c>
    </row>
    <row r="7" ht="21" customHeight="1" spans="1:6">
      <c r="A7" s="35"/>
      <c r="B7" s="35"/>
      <c r="C7" s="35"/>
      <c r="D7" s="11"/>
      <c r="E7" s="11"/>
      <c r="F7" s="11"/>
    </row>
    <row r="8" ht="21" customHeight="1" spans="1:6">
      <c r="A8" s="35"/>
      <c r="B8" s="35"/>
      <c r="C8" s="35"/>
      <c r="D8" s="11"/>
      <c r="E8" s="11"/>
      <c r="F8" s="11"/>
    </row>
    <row r="9" ht="18.75" customHeight="1" spans="1:6">
      <c r="A9" s="135" t="s">
        <v>165</v>
      </c>
      <c r="B9" s="135" t="s">
        <v>165</v>
      </c>
      <c r="C9" s="136" t="s">
        <v>165</v>
      </c>
      <c r="D9" s="11"/>
      <c r="E9" s="11"/>
      <c r="F9" s="11"/>
    </row>
    <row r="11" customHeight="1" spans="1:6">
      <c r="A11" s="43" t="s">
        <v>326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0"/>
  <sheetViews>
    <sheetView showZeros="0" workbookViewId="0">
      <selection activeCell="G8" sqref="G8"/>
    </sheetView>
  </sheetViews>
  <sheetFormatPr defaultColWidth="9.13888888888889" defaultRowHeight="14.25" customHeight="1"/>
  <cols>
    <col min="1" max="2" width="32.5740740740741" customWidth="1"/>
    <col min="3" max="3" width="41.1388888888889" customWidth="1"/>
    <col min="4" max="4" width="21.712962962963" customWidth="1"/>
    <col min="5" max="5" width="35.2777777777778" customWidth="1"/>
    <col min="6" max="6" width="7.71296296296296" customWidth="1"/>
    <col min="7" max="7" width="11.1388888888889" customWidth="1"/>
    <col min="8" max="8" width="13.2777777777778" customWidth="1"/>
    <col min="9" max="18" width="20" customWidth="1"/>
    <col min="19" max="19" width="19.8518518518519" customWidth="1"/>
  </cols>
  <sheetData>
    <row r="1" ht="15.75" customHeight="1" spans="1:19">
      <c r="B1" s="87"/>
      <c r="C1" s="87"/>
      <c r="R1" s="15"/>
      <c r="S1" s="15" t="s">
        <v>327</v>
      </c>
    </row>
    <row r="2" ht="41.25" customHeight="1" spans="1:19">
      <c r="A2" s="77" t="str">
        <f>"2026"&amp;"年部门政府采购预算表"</f>
        <v>2026年部门政府采购预算表</v>
      </c>
      <c r="B2" s="71"/>
      <c r="C2" s="71"/>
      <c r="D2" s="16"/>
      <c r="E2" s="16"/>
      <c r="F2" s="16"/>
      <c r="G2" s="16"/>
      <c r="H2" s="16"/>
      <c r="I2" s="16"/>
      <c r="J2" s="16"/>
      <c r="K2" s="16"/>
      <c r="L2" s="16"/>
      <c r="M2" s="71"/>
      <c r="N2" s="16"/>
      <c r="O2" s="16"/>
      <c r="P2" s="71"/>
      <c r="Q2" s="16"/>
      <c r="R2" s="71"/>
      <c r="S2" s="71"/>
    </row>
    <row r="3" ht="18.75" customHeight="1" spans="1:19">
      <c r="A3" s="114" t="str">
        <f>"单位名称："&amp;"昆明市第二幼儿园"</f>
        <v>单位名称：昆明市第二幼儿园</v>
      </c>
      <c r="B3" s="92"/>
      <c r="C3" s="92"/>
      <c r="D3" s="19"/>
      <c r="E3" s="19"/>
      <c r="F3" s="19"/>
      <c r="G3" s="19"/>
      <c r="H3" s="19"/>
      <c r="I3" s="19"/>
      <c r="J3" s="19"/>
      <c r="K3" s="19"/>
      <c r="L3" s="19"/>
      <c r="R3" s="20"/>
      <c r="S3" s="115" t="s">
        <v>1</v>
      </c>
    </row>
    <row r="4" ht="15.75" customHeight="1" spans="1:19">
      <c r="A4" s="22" t="s">
        <v>175</v>
      </c>
      <c r="B4" s="94" t="s">
        <v>176</v>
      </c>
      <c r="C4" s="94" t="s">
        <v>328</v>
      </c>
      <c r="D4" s="95" t="s">
        <v>329</v>
      </c>
      <c r="E4" s="95" t="s">
        <v>330</v>
      </c>
      <c r="F4" s="95" t="s">
        <v>331</v>
      </c>
      <c r="G4" s="95" t="s">
        <v>332</v>
      </c>
      <c r="H4" s="95" t="s">
        <v>333</v>
      </c>
      <c r="I4" s="96" t="s">
        <v>183</v>
      </c>
      <c r="J4" s="96"/>
      <c r="K4" s="96"/>
      <c r="L4" s="96"/>
      <c r="M4" s="97"/>
      <c r="N4" s="96"/>
      <c r="O4" s="96"/>
      <c r="P4" s="82"/>
      <c r="Q4" s="96"/>
      <c r="R4" s="97"/>
      <c r="S4" s="83"/>
    </row>
    <row r="5" ht="17.25" customHeight="1" spans="1:19">
      <c r="A5" s="28"/>
      <c r="B5" s="98"/>
      <c r="C5" s="98"/>
      <c r="D5" s="99"/>
      <c r="E5" s="99"/>
      <c r="F5" s="99"/>
      <c r="G5" s="99"/>
      <c r="H5" s="99"/>
      <c r="I5" s="99" t="s">
        <v>55</v>
      </c>
      <c r="J5" s="99" t="s">
        <v>58</v>
      </c>
      <c r="K5" s="99" t="s">
        <v>334</v>
      </c>
      <c r="L5" s="99" t="s">
        <v>335</v>
      </c>
      <c r="M5" s="100" t="s">
        <v>336</v>
      </c>
      <c r="N5" s="101" t="s">
        <v>337</v>
      </c>
      <c r="O5" s="101"/>
      <c r="P5" s="102"/>
      <c r="Q5" s="101"/>
      <c r="R5" s="103"/>
      <c r="S5" s="104"/>
    </row>
    <row r="6" ht="54" customHeight="1" spans="1:19">
      <c r="A6" s="31"/>
      <c r="B6" s="104"/>
      <c r="C6" s="104"/>
      <c r="D6" s="105"/>
      <c r="E6" s="105"/>
      <c r="F6" s="105"/>
      <c r="G6" s="105"/>
      <c r="H6" s="105"/>
      <c r="I6" s="105"/>
      <c r="J6" s="105" t="s">
        <v>57</v>
      </c>
      <c r="K6" s="105"/>
      <c r="L6" s="105"/>
      <c r="M6" s="106"/>
      <c r="N6" s="105" t="s">
        <v>57</v>
      </c>
      <c r="O6" s="105" t="s">
        <v>64</v>
      </c>
      <c r="P6" s="104" t="s">
        <v>65</v>
      </c>
      <c r="Q6" s="105" t="s">
        <v>66</v>
      </c>
      <c r="R6" s="106" t="s">
        <v>67</v>
      </c>
      <c r="S6" s="104" t="s">
        <v>68</v>
      </c>
    </row>
    <row r="7" ht="18" customHeight="1" spans="1:19">
      <c r="A7" s="116">
        <v>1</v>
      </c>
      <c r="B7" s="116" t="s">
        <v>83</v>
      </c>
      <c r="C7" s="117">
        <v>3</v>
      </c>
      <c r="D7" s="117">
        <v>4</v>
      </c>
      <c r="E7" s="116">
        <v>5</v>
      </c>
      <c r="F7" s="116">
        <v>6</v>
      </c>
      <c r="G7" s="116">
        <v>7</v>
      </c>
      <c r="H7" s="116">
        <v>8</v>
      </c>
      <c r="I7" s="116">
        <v>9</v>
      </c>
      <c r="J7" s="116">
        <v>10</v>
      </c>
      <c r="K7" s="116">
        <v>11</v>
      </c>
      <c r="L7" s="116">
        <v>12</v>
      </c>
      <c r="M7" s="116">
        <v>13</v>
      </c>
      <c r="N7" s="116">
        <v>14</v>
      </c>
      <c r="O7" s="116">
        <v>15</v>
      </c>
      <c r="P7" s="116">
        <v>16</v>
      </c>
      <c r="Q7" s="116">
        <v>17</v>
      </c>
      <c r="R7" s="116">
        <v>18</v>
      </c>
      <c r="S7" s="116">
        <v>19</v>
      </c>
    </row>
    <row r="8" ht="21" customHeight="1" spans="1:19">
      <c r="A8" s="107" t="s">
        <v>193</v>
      </c>
      <c r="B8" s="108" t="s">
        <v>70</v>
      </c>
      <c r="C8" s="108" t="s">
        <v>224</v>
      </c>
      <c r="D8" s="109" t="s">
        <v>338</v>
      </c>
      <c r="E8" s="109" t="s">
        <v>339</v>
      </c>
      <c r="F8" s="109" t="s">
        <v>308</v>
      </c>
      <c r="G8" s="118">
        <v>20</v>
      </c>
      <c r="H8" s="11"/>
      <c r="I8" s="11">
        <v>2000</v>
      </c>
      <c r="J8" s="11">
        <v>2000</v>
      </c>
      <c r="K8" s="11"/>
      <c r="L8" s="11"/>
      <c r="M8" s="11"/>
      <c r="N8" s="11"/>
      <c r="O8" s="11"/>
      <c r="P8" s="11"/>
      <c r="Q8" s="11"/>
      <c r="R8" s="11"/>
      <c r="S8" s="11"/>
    </row>
    <row r="9" ht="21" customHeight="1" spans="1:19">
      <c r="A9" s="110" t="s">
        <v>165</v>
      </c>
      <c r="B9" s="111"/>
      <c r="C9" s="111"/>
      <c r="D9" s="112"/>
      <c r="E9" s="112"/>
      <c r="F9" s="112"/>
      <c r="G9" s="119"/>
      <c r="H9" s="11"/>
      <c r="I9" s="11">
        <v>2000</v>
      </c>
      <c r="J9" s="11">
        <v>2000</v>
      </c>
      <c r="K9" s="11"/>
      <c r="L9" s="11"/>
      <c r="M9" s="11"/>
      <c r="N9" s="11"/>
      <c r="O9" s="11"/>
      <c r="P9" s="11"/>
      <c r="Q9" s="11"/>
      <c r="R9" s="11"/>
      <c r="S9" s="11"/>
    </row>
    <row r="10" ht="21" customHeight="1" spans="1:19">
      <c r="A10" s="114" t="s">
        <v>340</v>
      </c>
      <c r="B10" s="17"/>
      <c r="C10" s="17"/>
      <c r="D10" s="114"/>
      <c r="E10" s="114"/>
      <c r="F10" s="114"/>
      <c r="G10" s="120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1"/>
  <sheetViews>
    <sheetView showZeros="0" workbookViewId="0">
      <selection activeCell="A11" sqref="A11"/>
    </sheetView>
  </sheetViews>
  <sheetFormatPr defaultColWidth="9.13888888888889" defaultRowHeight="14.25" customHeight="1"/>
  <cols>
    <col min="1" max="5" width="39.1388888888889" customWidth="1"/>
    <col min="6" max="6" width="27.5740740740741" customWidth="1"/>
    <col min="7" max="7" width="28.5740740740741" customWidth="1"/>
    <col min="8" max="8" width="28.1388888888889" customWidth="1"/>
    <col min="9" max="9" width="39.1388888888889" customWidth="1"/>
    <col min="10" max="18" width="20.4259259259259" customWidth="1"/>
    <col min="19" max="20" width="20.2777777777778" customWidth="1"/>
  </cols>
  <sheetData>
    <row r="1" ht="16.5" customHeight="1" spans="1:20">
      <c r="A1" s="81"/>
      <c r="B1" s="87"/>
      <c r="C1" s="87"/>
      <c r="D1" s="87"/>
      <c r="E1" s="87"/>
      <c r="F1" s="87"/>
      <c r="G1" s="87"/>
      <c r="H1" s="81"/>
      <c r="I1" s="81"/>
      <c r="J1" s="81"/>
      <c r="K1" s="81"/>
      <c r="L1" s="81"/>
      <c r="M1" s="81"/>
      <c r="N1" s="88"/>
      <c r="O1" s="81"/>
      <c r="P1" s="81"/>
      <c r="Q1" s="87"/>
      <c r="R1" s="81"/>
      <c r="S1" s="89"/>
      <c r="T1" s="89" t="s">
        <v>341</v>
      </c>
    </row>
    <row r="2" ht="41.25" customHeight="1" spans="1:20">
      <c r="A2" s="77" t="str">
        <f>"2026"&amp;"年部门政府购买服务预算表"</f>
        <v>2026年部门政府购买服务预算表</v>
      </c>
      <c r="B2" s="71"/>
      <c r="C2" s="71"/>
      <c r="D2" s="71"/>
      <c r="E2" s="71"/>
      <c r="F2" s="71"/>
      <c r="G2" s="71"/>
      <c r="H2" s="90"/>
      <c r="I2" s="90"/>
      <c r="J2" s="90"/>
      <c r="K2" s="90"/>
      <c r="L2" s="90"/>
      <c r="M2" s="90"/>
      <c r="N2" s="91"/>
      <c r="O2" s="90"/>
      <c r="P2" s="90"/>
      <c r="Q2" s="71"/>
      <c r="R2" s="90"/>
      <c r="S2" s="91"/>
      <c r="T2" s="71"/>
    </row>
    <row r="3" ht="22.5" customHeight="1" spans="1:20">
      <c r="A3" s="78" t="str">
        <f>"单位名称："&amp;"昆明市第二幼儿园"</f>
        <v>单位名称：昆明市第二幼儿园</v>
      </c>
      <c r="B3" s="92"/>
      <c r="C3" s="92"/>
      <c r="D3" s="92"/>
      <c r="E3" s="92"/>
      <c r="F3" s="92"/>
      <c r="G3" s="92"/>
      <c r="H3" s="79"/>
      <c r="I3" s="79"/>
      <c r="J3" s="79"/>
      <c r="K3" s="79"/>
      <c r="L3" s="79"/>
      <c r="M3" s="79"/>
      <c r="N3" s="88"/>
      <c r="O3" s="81"/>
      <c r="P3" s="81"/>
      <c r="Q3" s="87"/>
      <c r="R3" s="81"/>
      <c r="S3" s="93"/>
      <c r="T3" s="89" t="s">
        <v>1</v>
      </c>
    </row>
    <row r="4" ht="24" customHeight="1" spans="1:20">
      <c r="A4" s="22" t="s">
        <v>175</v>
      </c>
      <c r="B4" s="94" t="s">
        <v>176</v>
      </c>
      <c r="C4" s="94" t="s">
        <v>328</v>
      </c>
      <c r="D4" s="94" t="s">
        <v>342</v>
      </c>
      <c r="E4" s="94" t="s">
        <v>343</v>
      </c>
      <c r="F4" s="94" t="s">
        <v>344</v>
      </c>
      <c r="G4" s="94" t="s">
        <v>345</v>
      </c>
      <c r="H4" s="95" t="s">
        <v>346</v>
      </c>
      <c r="I4" s="95" t="s">
        <v>347</v>
      </c>
      <c r="J4" s="96" t="s">
        <v>183</v>
      </c>
      <c r="K4" s="96"/>
      <c r="L4" s="96"/>
      <c r="M4" s="96"/>
      <c r="N4" s="97"/>
      <c r="O4" s="96"/>
      <c r="P4" s="96"/>
      <c r="Q4" s="82"/>
      <c r="R4" s="96"/>
      <c r="S4" s="97"/>
      <c r="T4" s="83"/>
    </row>
    <row r="5" ht="24" customHeight="1" spans="1:20">
      <c r="A5" s="28"/>
      <c r="B5" s="98"/>
      <c r="C5" s="98"/>
      <c r="D5" s="98"/>
      <c r="E5" s="98"/>
      <c r="F5" s="98"/>
      <c r="G5" s="98"/>
      <c r="H5" s="99"/>
      <c r="I5" s="99"/>
      <c r="J5" s="99" t="s">
        <v>55</v>
      </c>
      <c r="K5" s="99" t="s">
        <v>58</v>
      </c>
      <c r="L5" s="99" t="s">
        <v>334</v>
      </c>
      <c r="M5" s="99" t="s">
        <v>335</v>
      </c>
      <c r="N5" s="100" t="s">
        <v>336</v>
      </c>
      <c r="O5" s="101" t="s">
        <v>337</v>
      </c>
      <c r="P5" s="101"/>
      <c r="Q5" s="102"/>
      <c r="R5" s="101"/>
      <c r="S5" s="103"/>
      <c r="T5" s="104"/>
    </row>
    <row r="6" ht="54" customHeight="1" spans="1:20">
      <c r="A6" s="31"/>
      <c r="B6" s="104"/>
      <c r="C6" s="104"/>
      <c r="D6" s="104"/>
      <c r="E6" s="104"/>
      <c r="F6" s="104"/>
      <c r="G6" s="104"/>
      <c r="H6" s="105"/>
      <c r="I6" s="105"/>
      <c r="J6" s="105"/>
      <c r="K6" s="105" t="s">
        <v>57</v>
      </c>
      <c r="L6" s="105"/>
      <c r="M6" s="105"/>
      <c r="N6" s="106"/>
      <c r="O6" s="105" t="s">
        <v>57</v>
      </c>
      <c r="P6" s="105" t="s">
        <v>64</v>
      </c>
      <c r="Q6" s="104" t="s">
        <v>65</v>
      </c>
      <c r="R6" s="105" t="s">
        <v>66</v>
      </c>
      <c r="S6" s="106" t="s">
        <v>67</v>
      </c>
      <c r="T6" s="104" t="s">
        <v>68</v>
      </c>
    </row>
    <row r="7" ht="17.25" customHeight="1" spans="1:20">
      <c r="A7" s="32">
        <v>1</v>
      </c>
      <c r="B7" s="104">
        <v>2</v>
      </c>
      <c r="C7" s="32">
        <v>3</v>
      </c>
      <c r="D7" s="32">
        <v>4</v>
      </c>
      <c r="E7" s="104">
        <v>5</v>
      </c>
      <c r="F7" s="32">
        <v>6</v>
      </c>
      <c r="G7" s="32">
        <v>7</v>
      </c>
      <c r="H7" s="104">
        <v>8</v>
      </c>
      <c r="I7" s="32">
        <v>9</v>
      </c>
      <c r="J7" s="32">
        <v>10</v>
      </c>
      <c r="K7" s="104">
        <v>11</v>
      </c>
      <c r="L7" s="32">
        <v>12</v>
      </c>
      <c r="M7" s="32">
        <v>13</v>
      </c>
      <c r="N7" s="104">
        <v>14</v>
      </c>
      <c r="O7" s="32">
        <v>15</v>
      </c>
      <c r="P7" s="32">
        <v>16</v>
      </c>
      <c r="Q7" s="104">
        <v>17</v>
      </c>
      <c r="R7" s="32">
        <v>18</v>
      </c>
      <c r="S7" s="32">
        <v>19</v>
      </c>
      <c r="T7" s="32">
        <v>20</v>
      </c>
    </row>
    <row r="8" ht="21" customHeight="1" spans="1:20">
      <c r="A8" s="107"/>
      <c r="B8" s="108"/>
      <c r="C8" s="108"/>
      <c r="D8" s="108"/>
      <c r="E8" s="108"/>
      <c r="F8" s="108"/>
      <c r="G8" s="108"/>
      <c r="H8" s="109"/>
      <c r="I8" s="109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</row>
    <row r="9" ht="21" customHeight="1" spans="1:20">
      <c r="A9" s="110" t="s">
        <v>165</v>
      </c>
      <c r="B9" s="111"/>
      <c r="C9" s="111"/>
      <c r="D9" s="111"/>
      <c r="E9" s="111"/>
      <c r="F9" s="111"/>
      <c r="G9" s="111"/>
      <c r="H9" s="112"/>
      <c r="I9" s="113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</row>
    <row r="11" customHeight="1" spans="1:20">
      <c r="A11" s="43" t="s">
        <v>348</v>
      </c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10"/>
  <sheetViews>
    <sheetView showZeros="0" workbookViewId="0">
      <selection activeCell="A10" sqref="A10"/>
    </sheetView>
  </sheetViews>
  <sheetFormatPr defaultColWidth="9.13888888888889" defaultRowHeight="14.25" customHeight="1"/>
  <cols>
    <col min="1" max="1" width="37.712962962963" customWidth="1"/>
    <col min="2" max="24" width="20" customWidth="1"/>
  </cols>
  <sheetData>
    <row r="1" ht="17.25" customHeight="1" spans="1:24">
      <c r="D1" s="76"/>
      <c r="W1" s="15"/>
      <c r="X1" s="15" t="s">
        <v>349</v>
      </c>
    </row>
    <row r="2" ht="41.25" customHeight="1" spans="1:24">
      <c r="A2" s="77" t="str">
        <f>"2026"&amp;"年对下转移支付预算表"</f>
        <v>2026年对下转移支付预算表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71"/>
      <c r="X2" s="71"/>
    </row>
    <row r="3" ht="18" customHeight="1" spans="1:24">
      <c r="A3" s="78" t="str">
        <f>"单位名称："&amp;"昆明市第二幼儿园"</f>
        <v>单位名称：昆明市第二幼儿园</v>
      </c>
      <c r="B3" s="79"/>
      <c r="C3" s="79"/>
      <c r="D3" s="80"/>
      <c r="E3" s="81"/>
      <c r="F3" s="81"/>
      <c r="G3" s="81"/>
      <c r="H3" s="81"/>
      <c r="I3" s="81"/>
      <c r="W3" s="20"/>
      <c r="X3" s="20" t="s">
        <v>1</v>
      </c>
    </row>
    <row r="4" ht="19.5" customHeight="1" spans="1:24">
      <c r="A4" s="23" t="s">
        <v>350</v>
      </c>
      <c r="B4" s="24" t="s">
        <v>183</v>
      </c>
      <c r="C4" s="25"/>
      <c r="D4" s="25"/>
      <c r="E4" s="24" t="s">
        <v>351</v>
      </c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82"/>
      <c r="X4" s="83"/>
    </row>
    <row r="5" ht="40.5" customHeight="1" spans="1:24">
      <c r="A5" s="32"/>
      <c r="B5" s="29" t="s">
        <v>55</v>
      </c>
      <c r="C5" s="22" t="s">
        <v>58</v>
      </c>
      <c r="D5" s="84" t="s">
        <v>334</v>
      </c>
      <c r="E5" s="55" t="s">
        <v>352</v>
      </c>
      <c r="F5" s="55" t="s">
        <v>353</v>
      </c>
      <c r="G5" s="55" t="s">
        <v>354</v>
      </c>
      <c r="H5" s="55" t="s">
        <v>355</v>
      </c>
      <c r="I5" s="55" t="s">
        <v>356</v>
      </c>
      <c r="J5" s="55" t="s">
        <v>357</v>
      </c>
      <c r="K5" s="55" t="s">
        <v>358</v>
      </c>
      <c r="L5" s="55" t="s">
        <v>359</v>
      </c>
      <c r="M5" s="55" t="s">
        <v>360</v>
      </c>
      <c r="N5" s="55" t="s">
        <v>361</v>
      </c>
      <c r="O5" s="55" t="s">
        <v>362</v>
      </c>
      <c r="P5" s="55" t="s">
        <v>363</v>
      </c>
      <c r="Q5" s="55" t="s">
        <v>364</v>
      </c>
      <c r="R5" s="55" t="s">
        <v>365</v>
      </c>
      <c r="S5" s="55" t="s">
        <v>366</v>
      </c>
      <c r="T5" s="55" t="s">
        <v>367</v>
      </c>
      <c r="U5" s="55" t="s">
        <v>368</v>
      </c>
      <c r="V5" s="55" t="s">
        <v>369</v>
      </c>
      <c r="W5" s="55" t="s">
        <v>370</v>
      </c>
      <c r="X5" s="85" t="s">
        <v>371</v>
      </c>
    </row>
    <row r="6" ht="19.5" customHeight="1" spans="1:24">
      <c r="A6" s="9">
        <v>1</v>
      </c>
      <c r="B6" s="9">
        <v>2</v>
      </c>
      <c r="C6" s="9">
        <v>3</v>
      </c>
      <c r="D6" s="86">
        <v>4</v>
      </c>
      <c r="E6" s="33">
        <v>5</v>
      </c>
      <c r="F6" s="9">
        <v>6</v>
      </c>
      <c r="G6" s="9">
        <v>7</v>
      </c>
      <c r="H6" s="86">
        <v>8</v>
      </c>
      <c r="I6" s="9">
        <v>9</v>
      </c>
      <c r="J6" s="9">
        <v>10</v>
      </c>
      <c r="K6" s="9">
        <v>11</v>
      </c>
      <c r="L6" s="86">
        <v>12</v>
      </c>
      <c r="M6" s="9">
        <v>13</v>
      </c>
      <c r="N6" s="9">
        <v>14</v>
      </c>
      <c r="O6" s="9">
        <v>15</v>
      </c>
      <c r="P6" s="86">
        <v>16</v>
      </c>
      <c r="Q6" s="9">
        <v>17</v>
      </c>
      <c r="R6" s="9">
        <v>18</v>
      </c>
      <c r="S6" s="9">
        <v>19</v>
      </c>
      <c r="T6" s="86">
        <v>20</v>
      </c>
      <c r="U6" s="86">
        <v>21</v>
      </c>
      <c r="V6" s="86">
        <v>22</v>
      </c>
      <c r="W6" s="33">
        <v>23</v>
      </c>
      <c r="X6" s="33">
        <v>24</v>
      </c>
    </row>
    <row r="7" ht="19.5" customHeight="1" spans="1:24">
      <c r="A7" s="34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</row>
    <row r="8" ht="19.5" customHeight="1" spans="1:24">
      <c r="A8" s="74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</row>
    <row r="10" customHeight="1" spans="1:24">
      <c r="A10" s="43" t="s">
        <v>372</v>
      </c>
    </row>
  </sheetData>
  <mergeCells count="5">
    <mergeCell ref="A2:X2"/>
    <mergeCell ref="A3:I3"/>
    <mergeCell ref="B4:D4"/>
    <mergeCell ref="E4:X4"/>
    <mergeCell ref="A4:A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9"/>
  <sheetViews>
    <sheetView showZeros="0" workbookViewId="0">
      <selection activeCell="A9" sqref="A9"/>
    </sheetView>
  </sheetViews>
  <sheetFormatPr defaultColWidth="9.13888888888889" defaultRowHeight="12" customHeight="1"/>
  <cols>
    <col min="1" max="1" width="34.2777777777778" customWidth="1"/>
    <col min="2" max="2" width="29" customWidth="1"/>
    <col min="3" max="5" width="23.5740740740741" customWidth="1"/>
    <col min="6" max="6" width="11.2777777777778" customWidth="1"/>
    <col min="7" max="7" width="25.1388888888889" customWidth="1"/>
    <col min="8" max="8" width="15.5740740740741" customWidth="1"/>
    <col min="9" max="9" width="13.4259259259259" customWidth="1"/>
    <col min="10" max="10" width="18.8518518518519" customWidth="1"/>
  </cols>
  <sheetData>
    <row r="1" ht="16.5" customHeight="1" spans="1:10">
      <c r="J1" s="15" t="s">
        <v>373</v>
      </c>
    </row>
    <row r="2" ht="41.25" customHeight="1" spans="1:10">
      <c r="A2" s="70" t="str">
        <f>"2026"&amp;"年对下转移支付绩效目标表"</f>
        <v>2026年对下转移支付绩效目标表</v>
      </c>
      <c r="B2" s="16"/>
      <c r="C2" s="16"/>
      <c r="D2" s="16"/>
      <c r="E2" s="16"/>
      <c r="F2" s="71"/>
      <c r="G2" s="16"/>
      <c r="H2" s="71"/>
      <c r="I2" s="71"/>
      <c r="J2" s="16"/>
    </row>
    <row r="3" ht="17.25" customHeight="1" spans="1:10">
      <c r="A3" s="17" t="str">
        <f>"单位名称："&amp;"昆明市第二幼儿园"</f>
        <v>单位名称：昆明市第二幼儿园</v>
      </c>
    </row>
    <row r="4" ht="44.25" customHeight="1" spans="1:10">
      <c r="A4" s="72" t="s">
        <v>350</v>
      </c>
      <c r="B4" s="72" t="s">
        <v>274</v>
      </c>
      <c r="C4" s="72" t="s">
        <v>275</v>
      </c>
      <c r="D4" s="72" t="s">
        <v>276</v>
      </c>
      <c r="E4" s="72" t="s">
        <v>277</v>
      </c>
      <c r="F4" s="73" t="s">
        <v>278</v>
      </c>
      <c r="G4" s="72" t="s">
        <v>279</v>
      </c>
      <c r="H4" s="73" t="s">
        <v>280</v>
      </c>
      <c r="I4" s="73" t="s">
        <v>281</v>
      </c>
      <c r="J4" s="72" t="s">
        <v>282</v>
      </c>
    </row>
    <row r="5" ht="14.25" customHeight="1" spans="1:10">
      <c r="A5" s="72">
        <v>1</v>
      </c>
      <c r="B5" s="72">
        <v>2</v>
      </c>
      <c r="C5" s="72">
        <v>3</v>
      </c>
      <c r="D5" s="72">
        <v>4</v>
      </c>
      <c r="E5" s="72">
        <v>5</v>
      </c>
      <c r="F5" s="73">
        <v>6</v>
      </c>
      <c r="G5" s="72">
        <v>7</v>
      </c>
      <c r="H5" s="73">
        <v>8</v>
      </c>
      <c r="I5" s="73">
        <v>9</v>
      </c>
      <c r="J5" s="72">
        <v>10</v>
      </c>
    </row>
    <row r="6" ht="42" customHeight="1" spans="1:10">
      <c r="A6" s="34"/>
      <c r="B6" s="74"/>
      <c r="C6" s="74"/>
      <c r="D6" s="74"/>
      <c r="E6" s="61"/>
      <c r="F6" s="75"/>
      <c r="G6" s="61"/>
      <c r="H6" s="75"/>
      <c r="I6" s="75"/>
      <c r="J6" s="61"/>
    </row>
    <row r="7" ht="42" customHeight="1" spans="1:10">
      <c r="A7" s="34"/>
      <c r="B7" s="35"/>
      <c r="C7" s="35"/>
      <c r="D7" s="35"/>
      <c r="E7" s="34"/>
      <c r="F7" s="35"/>
      <c r="G7" s="34"/>
      <c r="H7" s="35"/>
      <c r="I7" s="35"/>
      <c r="J7" s="34"/>
    </row>
    <row r="9" customHeight="1" spans="1:10">
      <c r="A9" s="43" t="s">
        <v>374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10"/>
  <sheetViews>
    <sheetView showZeros="0" workbookViewId="0">
      <selection activeCell="A10" sqref="A10"/>
    </sheetView>
  </sheetViews>
  <sheetFormatPr defaultColWidth="10.4259259259259" defaultRowHeight="14.25" customHeight="1"/>
  <cols>
    <col min="1" max="3" width="33.712962962963" customWidth="1"/>
    <col min="4" max="4" width="45.5740740740741" customWidth="1"/>
    <col min="5" max="5" width="27.5740740740741" customWidth="1"/>
    <col min="6" max="6" width="21.712962962963" customWidth="1"/>
    <col min="7" max="9" width="26.2777777777778" customWidth="1"/>
  </cols>
  <sheetData>
    <row r="1" customHeight="1" spans="1:9">
      <c r="A1" s="44" t="s">
        <v>375</v>
      </c>
      <c r="B1" s="45"/>
      <c r="C1" s="45"/>
      <c r="D1" s="46"/>
      <c r="E1" s="46"/>
      <c r="F1" s="46"/>
      <c r="G1" s="45"/>
      <c r="H1" s="45"/>
      <c r="I1" s="46"/>
    </row>
    <row r="2" ht="41.25" customHeight="1" spans="1:9">
      <c r="A2" s="47" t="str">
        <f>"2026"&amp;"年新增资产配置预算表"</f>
        <v>2026年新增资产配置预算表</v>
      </c>
      <c r="B2" s="48"/>
      <c r="C2" s="48"/>
      <c r="D2" s="49"/>
      <c r="E2" s="49"/>
      <c r="F2" s="49"/>
      <c r="G2" s="48"/>
      <c r="H2" s="48"/>
      <c r="I2" s="49"/>
    </row>
    <row r="3" customHeight="1" spans="1:9">
      <c r="A3" s="50" t="str">
        <f>"单位名称："&amp;"昆明市第二幼儿园"</f>
        <v>单位名称：昆明市第二幼儿园</v>
      </c>
      <c r="B3" s="51"/>
      <c r="C3" s="51"/>
      <c r="D3" s="52"/>
      <c r="F3" s="49"/>
      <c r="G3" s="48"/>
      <c r="H3" s="48"/>
      <c r="I3" s="53" t="s">
        <v>1</v>
      </c>
    </row>
    <row r="4" ht="28.5" customHeight="1" spans="1:9">
      <c r="A4" s="54" t="s">
        <v>175</v>
      </c>
      <c r="B4" s="55" t="s">
        <v>176</v>
      </c>
      <c r="C4" s="56" t="s">
        <v>376</v>
      </c>
      <c r="D4" s="54" t="s">
        <v>377</v>
      </c>
      <c r="E4" s="54" t="s">
        <v>378</v>
      </c>
      <c r="F4" s="54" t="s">
        <v>379</v>
      </c>
      <c r="G4" s="55" t="s">
        <v>380</v>
      </c>
      <c r="H4" s="33"/>
      <c r="I4" s="54"/>
    </row>
    <row r="5" ht="21" customHeight="1" spans="1:9">
      <c r="A5" s="56"/>
      <c r="B5" s="57"/>
      <c r="C5" s="57"/>
      <c r="D5" s="58"/>
      <c r="E5" s="57"/>
      <c r="F5" s="57"/>
      <c r="G5" s="55" t="s">
        <v>332</v>
      </c>
      <c r="H5" s="55" t="s">
        <v>381</v>
      </c>
      <c r="I5" s="55" t="s">
        <v>382</v>
      </c>
    </row>
    <row r="6" ht="17.25" customHeight="1" spans="1:9">
      <c r="A6" s="59" t="s">
        <v>82</v>
      </c>
      <c r="B6" s="60" t="s">
        <v>83</v>
      </c>
      <c r="C6" s="59" t="s">
        <v>84</v>
      </c>
      <c r="D6" s="61" t="s">
        <v>85</v>
      </c>
      <c r="E6" s="59" t="s">
        <v>86</v>
      </c>
      <c r="F6" s="60" t="s">
        <v>87</v>
      </c>
      <c r="G6" s="62" t="s">
        <v>88</v>
      </c>
      <c r="H6" s="61" t="s">
        <v>89</v>
      </c>
      <c r="I6" s="61">
        <v>9</v>
      </c>
    </row>
    <row r="7" ht="19.5" customHeight="1" spans="1:9">
      <c r="A7" s="63"/>
      <c r="B7" s="38"/>
      <c r="C7" s="38"/>
      <c r="D7" s="34"/>
      <c r="E7" s="35"/>
      <c r="F7" s="62"/>
      <c r="G7" s="64"/>
      <c r="H7" s="65"/>
      <c r="I7" s="65"/>
    </row>
    <row r="8" ht="19.5" customHeight="1" spans="1:9">
      <c r="A8" s="66" t="s">
        <v>55</v>
      </c>
      <c r="B8" s="67"/>
      <c r="C8" s="67"/>
      <c r="D8" s="68"/>
      <c r="E8" s="69"/>
      <c r="F8" s="69"/>
      <c r="G8" s="64"/>
      <c r="H8" s="65"/>
      <c r="I8" s="65"/>
    </row>
    <row r="10" customHeight="1" spans="1:9">
      <c r="A10" s="43" t="s">
        <v>383</v>
      </c>
    </row>
  </sheetData>
  <mergeCells count="11">
    <mergeCell ref="A1:I1"/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2"/>
  <sheetViews>
    <sheetView showZeros="0" workbookViewId="0">
      <selection activeCell="A12" sqref="A12"/>
    </sheetView>
  </sheetViews>
  <sheetFormatPr defaultColWidth="9.13888888888889" defaultRowHeight="14.25" customHeight="1"/>
  <cols>
    <col min="1" max="1" width="19.2777777777778" customWidth="1"/>
    <col min="2" max="2" width="33.8518518518519" customWidth="1"/>
    <col min="3" max="3" width="23.8518518518519" customWidth="1"/>
    <col min="4" max="4" width="11.1388888888889" customWidth="1"/>
    <col min="5" max="5" width="17.712962962963" customWidth="1"/>
    <col min="6" max="6" width="9.85185185185185" customWidth="1"/>
    <col min="7" max="7" width="17.712962962963" customWidth="1"/>
    <col min="8" max="11" width="23.1388888888889" customWidth="1"/>
  </cols>
  <sheetData>
    <row r="1" customHeight="1" spans="1:11">
      <c r="D1" s="14"/>
      <c r="E1" s="14"/>
      <c r="F1" s="14"/>
      <c r="G1" s="14"/>
      <c r="K1" s="15" t="s">
        <v>384</v>
      </c>
    </row>
    <row r="2" ht="41.25" customHeight="1" spans="1:11">
      <c r="A2" s="16" t="str">
        <f>"2026"&amp;"年上级转移支付补助项目支出预算表"</f>
        <v>2026年上级转移支付补助项目支出预算表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ht="13.5" customHeight="1" spans="1:11">
      <c r="A3" s="17" t="str">
        <f>"单位名称："&amp;"昆明市第二幼儿园"</f>
        <v>单位名称：昆明市第二幼儿园</v>
      </c>
      <c r="B3" s="18"/>
      <c r="C3" s="18"/>
      <c r="D3" s="18"/>
      <c r="E3" s="18"/>
      <c r="F3" s="18"/>
      <c r="G3" s="18"/>
      <c r="H3" s="19"/>
      <c r="I3" s="19"/>
      <c r="J3" s="19"/>
      <c r="K3" s="20" t="s">
        <v>1</v>
      </c>
    </row>
    <row r="4" ht="21.75" customHeight="1" spans="1:11">
      <c r="A4" s="21" t="s">
        <v>252</v>
      </c>
      <c r="B4" s="21" t="s">
        <v>178</v>
      </c>
      <c r="C4" s="21" t="s">
        <v>253</v>
      </c>
      <c r="D4" s="22" t="s">
        <v>179</v>
      </c>
      <c r="E4" s="22" t="s">
        <v>180</v>
      </c>
      <c r="F4" s="22" t="s">
        <v>254</v>
      </c>
      <c r="G4" s="22" t="s">
        <v>255</v>
      </c>
      <c r="H4" s="23" t="s">
        <v>55</v>
      </c>
      <c r="I4" s="24" t="s">
        <v>385</v>
      </c>
      <c r="J4" s="25"/>
      <c r="K4" s="26"/>
    </row>
    <row r="5" ht="21.75" customHeight="1" spans="1:11">
      <c r="A5" s="27"/>
      <c r="B5" s="27"/>
      <c r="C5" s="27"/>
      <c r="D5" s="28"/>
      <c r="E5" s="28"/>
      <c r="F5" s="28"/>
      <c r="G5" s="28"/>
      <c r="H5" s="29"/>
      <c r="I5" s="22" t="s">
        <v>58</v>
      </c>
      <c r="J5" s="22" t="s">
        <v>59</v>
      </c>
      <c r="K5" s="22" t="s">
        <v>60</v>
      </c>
    </row>
    <row r="6" ht="40.5" customHeight="1" spans="1:11">
      <c r="A6" s="30"/>
      <c r="B6" s="30"/>
      <c r="C6" s="30"/>
      <c r="D6" s="31"/>
      <c r="E6" s="31"/>
      <c r="F6" s="31"/>
      <c r="G6" s="31"/>
      <c r="H6" s="32"/>
      <c r="I6" s="31" t="s">
        <v>57</v>
      </c>
      <c r="J6" s="31"/>
      <c r="K6" s="31"/>
    </row>
    <row r="7" ht="15" customHeight="1" spans="1:11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  <c r="I7" s="9">
        <v>9</v>
      </c>
      <c r="J7" s="33">
        <v>10</v>
      </c>
      <c r="K7" s="33">
        <v>11</v>
      </c>
    </row>
    <row r="8" ht="18.75" customHeight="1" spans="1:11">
      <c r="A8" s="34"/>
      <c r="B8" s="35"/>
      <c r="C8" s="34"/>
      <c r="D8" s="34"/>
      <c r="E8" s="34"/>
      <c r="F8" s="34"/>
      <c r="G8" s="34"/>
      <c r="H8" s="36"/>
      <c r="I8" s="37"/>
      <c r="J8" s="37"/>
      <c r="K8" s="36"/>
    </row>
    <row r="9" ht="18.75" customHeight="1" spans="1:11">
      <c r="A9" s="38"/>
      <c r="B9" s="35"/>
      <c r="C9" s="35"/>
      <c r="D9" s="35"/>
      <c r="E9" s="35"/>
      <c r="F9" s="35"/>
      <c r="G9" s="35"/>
      <c r="H9" s="39"/>
      <c r="I9" s="39"/>
      <c r="J9" s="39"/>
      <c r="K9" s="36"/>
    </row>
    <row r="10" ht="18.75" customHeight="1" spans="1:11">
      <c r="A10" s="40" t="s">
        <v>165</v>
      </c>
      <c r="B10" s="41"/>
      <c r="C10" s="41"/>
      <c r="D10" s="41"/>
      <c r="E10" s="41"/>
      <c r="F10" s="41"/>
      <c r="G10" s="42"/>
      <c r="H10" s="39"/>
      <c r="I10" s="39"/>
      <c r="J10" s="39"/>
      <c r="K10" s="36"/>
    </row>
    <row r="12" customHeight="1" spans="1:11">
      <c r="A12" s="43" t="s">
        <v>386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9"/>
  <sheetViews>
    <sheetView showGridLines="0" showZeros="0" topLeftCell="A10" workbookViewId="0">
      <selection activeCell="A7" sqref="A7"/>
    </sheetView>
  </sheetViews>
  <sheetFormatPr defaultColWidth="10" defaultRowHeight="12.75" customHeight="1" outlineLevelCol="6"/>
  <cols>
    <col min="1" max="1" width="49" customWidth="1"/>
    <col min="2" max="2" width="19.1388888888889" customWidth="1"/>
    <col min="3" max="3" width="64.2777777777778" customWidth="1"/>
    <col min="4" max="4" width="8.71296296296296" customWidth="1"/>
    <col min="5" max="7" width="20.5740740740741" customWidth="1"/>
  </cols>
  <sheetData>
    <row r="1" ht="15" customHeight="1" spans="1:7">
      <c r="A1" s="1"/>
      <c r="B1" s="1"/>
      <c r="C1" s="1"/>
      <c r="D1" s="1"/>
      <c r="E1" s="1"/>
      <c r="F1" s="1"/>
      <c r="G1" s="2" t="s">
        <v>387</v>
      </c>
    </row>
    <row r="2" ht="45" customHeight="1" spans="1:7">
      <c r="A2" s="3" t="str">
        <f>"2026"&amp;"年部门项目支出中期规划预算表"</f>
        <v>2026年部门项目支出中期规划预算表</v>
      </c>
      <c r="B2" s="3"/>
      <c r="C2" s="3"/>
      <c r="D2" s="3"/>
      <c r="E2" s="3"/>
      <c r="F2" s="3"/>
      <c r="G2" s="3"/>
    </row>
    <row r="3" ht="15" customHeight="1" spans="1:7">
      <c r="A3" s="4" t="str">
        <f>"单位名称："&amp;"昆明市第二幼儿园"</f>
        <v>单位名称：昆明市第二幼儿园</v>
      </c>
      <c r="B3" s="4"/>
      <c r="C3" s="1"/>
      <c r="D3" s="1"/>
      <c r="E3" s="1"/>
      <c r="F3" s="1"/>
      <c r="G3" s="2" t="s">
        <v>1</v>
      </c>
    </row>
    <row r="4" ht="45" customHeight="1" spans="1:7">
      <c r="A4" s="5" t="s">
        <v>253</v>
      </c>
      <c r="B4" s="5" t="s">
        <v>252</v>
      </c>
      <c r="C4" s="5" t="s">
        <v>178</v>
      </c>
      <c r="D4" s="5" t="s">
        <v>388</v>
      </c>
      <c r="E4" s="5" t="s">
        <v>58</v>
      </c>
      <c r="F4" s="5"/>
      <c r="G4" s="5"/>
    </row>
    <row r="5" ht="45" customHeight="1" spans="1:7">
      <c r="A5" s="5"/>
      <c r="B5" s="5"/>
      <c r="C5" s="5"/>
      <c r="D5" s="5"/>
      <c r="E5" s="5" t="s">
        <v>389</v>
      </c>
      <c r="F5" s="5" t="s">
        <v>390</v>
      </c>
      <c r="G5" s="5" t="s">
        <v>391</v>
      </c>
    </row>
    <row r="6" ht="15" customHeight="1" spans="1:7">
      <c r="A6" s="6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</row>
    <row r="7" ht="22.5" customHeight="1" spans="1:7">
      <c r="A7" s="7" t="s">
        <v>70</v>
      </c>
      <c r="B7" s="8" t="s">
        <v>392</v>
      </c>
      <c r="C7" s="9" t="s">
        <v>195</v>
      </c>
      <c r="D7" s="10" t="s">
        <v>393</v>
      </c>
      <c r="E7" s="11">
        <v>2349063</v>
      </c>
      <c r="F7" s="11">
        <v>2349063</v>
      </c>
      <c r="G7" s="11">
        <v>2349063</v>
      </c>
    </row>
    <row r="8" ht="22.5" customHeight="1" spans="1:7">
      <c r="A8" s="7" t="s">
        <v>70</v>
      </c>
      <c r="B8" s="8" t="s">
        <v>392</v>
      </c>
      <c r="C8" s="9" t="s">
        <v>205</v>
      </c>
      <c r="D8" s="10" t="s">
        <v>393</v>
      </c>
      <c r="E8" s="11">
        <v>1031885</v>
      </c>
      <c r="F8" s="11">
        <v>1031885</v>
      </c>
      <c r="G8" s="11">
        <v>1031885</v>
      </c>
    </row>
    <row r="9" ht="22.5" customHeight="1" spans="1:7">
      <c r="A9" s="7" t="s">
        <v>70</v>
      </c>
      <c r="B9" s="8" t="s">
        <v>392</v>
      </c>
      <c r="C9" s="9" t="s">
        <v>126</v>
      </c>
      <c r="D9" s="10" t="s">
        <v>393</v>
      </c>
      <c r="E9" s="11">
        <v>411468</v>
      </c>
      <c r="F9" s="11">
        <v>411468</v>
      </c>
      <c r="G9" s="11">
        <v>411468</v>
      </c>
    </row>
    <row r="10" ht="22.5" customHeight="1" spans="1:7">
      <c r="A10" s="7" t="s">
        <v>70</v>
      </c>
      <c r="B10" s="8" t="s">
        <v>392</v>
      </c>
      <c r="C10" s="9" t="s">
        <v>217</v>
      </c>
      <c r="D10" s="10" t="s">
        <v>393</v>
      </c>
      <c r="E10" s="11">
        <v>17160</v>
      </c>
      <c r="F10" s="11">
        <v>17160</v>
      </c>
      <c r="G10" s="11">
        <v>17160</v>
      </c>
    </row>
    <row r="11" ht="22.5" customHeight="1" spans="1:7">
      <c r="A11" s="7" t="s">
        <v>70</v>
      </c>
      <c r="B11" s="8" t="s">
        <v>392</v>
      </c>
      <c r="C11" s="9" t="s">
        <v>220</v>
      </c>
      <c r="D11" s="10" t="s">
        <v>393</v>
      </c>
      <c r="E11" s="11">
        <v>3600</v>
      </c>
      <c r="F11" s="11">
        <v>3600</v>
      </c>
      <c r="G11" s="11">
        <v>3600</v>
      </c>
    </row>
    <row r="12" ht="22.5" customHeight="1" spans="1:7">
      <c r="A12" s="7" t="s">
        <v>70</v>
      </c>
      <c r="B12" s="8" t="s">
        <v>392</v>
      </c>
      <c r="C12" s="9" t="s">
        <v>224</v>
      </c>
      <c r="D12" s="10" t="s">
        <v>393</v>
      </c>
      <c r="E12" s="11">
        <v>191216</v>
      </c>
      <c r="F12" s="11">
        <v>191216</v>
      </c>
      <c r="G12" s="11">
        <v>191216</v>
      </c>
    </row>
    <row r="13" ht="22.5" customHeight="1" spans="1:7">
      <c r="A13" s="7" t="s">
        <v>70</v>
      </c>
      <c r="B13" s="8" t="s">
        <v>392</v>
      </c>
      <c r="C13" s="9" t="s">
        <v>238</v>
      </c>
      <c r="D13" s="10" t="s">
        <v>393</v>
      </c>
      <c r="E13" s="11">
        <v>448800</v>
      </c>
      <c r="F13" s="11">
        <v>448800</v>
      </c>
      <c r="G13" s="11">
        <v>448800</v>
      </c>
    </row>
    <row r="14" ht="22.5" customHeight="1" spans="1:7">
      <c r="A14" s="7" t="s">
        <v>70</v>
      </c>
      <c r="B14" s="8" t="s">
        <v>392</v>
      </c>
      <c r="C14" s="9" t="s">
        <v>242</v>
      </c>
      <c r="D14" s="10" t="s">
        <v>393</v>
      </c>
      <c r="E14" s="11">
        <v>52800</v>
      </c>
      <c r="F14" s="11">
        <v>52800</v>
      </c>
      <c r="G14" s="11">
        <v>52800</v>
      </c>
    </row>
    <row r="15" ht="22.5" customHeight="1" spans="1:7">
      <c r="A15" s="7" t="s">
        <v>70</v>
      </c>
      <c r="B15" s="8" t="s">
        <v>392</v>
      </c>
      <c r="C15" s="9" t="s">
        <v>244</v>
      </c>
      <c r="D15" s="10" t="s">
        <v>393</v>
      </c>
      <c r="E15" s="11">
        <v>1064800</v>
      </c>
      <c r="F15" s="11">
        <v>1064800</v>
      </c>
      <c r="G15" s="11">
        <v>1064800</v>
      </c>
    </row>
    <row r="16" ht="22.5" customHeight="1" spans="1:7">
      <c r="A16" s="7" t="s">
        <v>70</v>
      </c>
      <c r="B16" s="8" t="s">
        <v>392</v>
      </c>
      <c r="C16" s="9" t="s">
        <v>246</v>
      </c>
      <c r="D16" s="10" t="s">
        <v>393</v>
      </c>
      <c r="E16" s="11">
        <v>595000.8</v>
      </c>
      <c r="F16" s="11">
        <v>595000.8</v>
      </c>
      <c r="G16" s="11">
        <v>595000.8</v>
      </c>
    </row>
    <row r="17" ht="22.5" customHeight="1" spans="1:7">
      <c r="A17" s="7" t="s">
        <v>70</v>
      </c>
      <c r="B17" s="8" t="s">
        <v>392</v>
      </c>
      <c r="C17" s="9" t="s">
        <v>250</v>
      </c>
      <c r="D17" s="10" t="s">
        <v>393</v>
      </c>
      <c r="E17" s="11">
        <v>13795</v>
      </c>
      <c r="F17" s="11">
        <v>13795</v>
      </c>
      <c r="G17" s="11">
        <v>13795</v>
      </c>
    </row>
    <row r="18" ht="22.5" customHeight="1" spans="1:7">
      <c r="A18" s="7" t="s">
        <v>70</v>
      </c>
      <c r="B18" s="8" t="s">
        <v>392</v>
      </c>
      <c r="C18" s="9" t="s">
        <v>260</v>
      </c>
      <c r="D18" s="10" t="s">
        <v>393</v>
      </c>
      <c r="E18" s="11">
        <v>20000</v>
      </c>
      <c r="F18" s="11">
        <v>20000</v>
      </c>
      <c r="G18" s="11">
        <v>20000</v>
      </c>
    </row>
    <row r="19" ht="22.5" customHeight="1" spans="1:7">
      <c r="A19" s="7" t="s">
        <v>70</v>
      </c>
      <c r="B19" s="8" t="s">
        <v>392</v>
      </c>
      <c r="C19" s="9" t="s">
        <v>394</v>
      </c>
      <c r="D19" s="10" t="s">
        <v>393</v>
      </c>
      <c r="E19" s="11">
        <v>870225</v>
      </c>
      <c r="F19" s="11">
        <v>870225</v>
      </c>
      <c r="G19" s="11">
        <v>870225</v>
      </c>
    </row>
    <row r="20" ht="22.5" customHeight="1" spans="1:7">
      <c r="A20" s="7" t="s">
        <v>70</v>
      </c>
      <c r="B20" s="8" t="s">
        <v>392</v>
      </c>
      <c r="C20" s="9" t="s">
        <v>268</v>
      </c>
      <c r="D20" s="10" t="s">
        <v>393</v>
      </c>
      <c r="E20" s="11">
        <v>19015.89</v>
      </c>
      <c r="F20" s="11">
        <v>19015.89</v>
      </c>
      <c r="G20" s="11">
        <v>19015.89</v>
      </c>
    </row>
    <row r="21" ht="22.5" customHeight="1" spans="1:7">
      <c r="A21" s="7" t="s">
        <v>70</v>
      </c>
      <c r="B21" s="8" t="s">
        <v>392</v>
      </c>
      <c r="C21" s="9" t="s">
        <v>395</v>
      </c>
      <c r="D21" s="10" t="s">
        <v>393</v>
      </c>
      <c r="E21" s="11">
        <v>839</v>
      </c>
      <c r="F21" s="11">
        <v>839</v>
      </c>
      <c r="G21" s="11">
        <v>839</v>
      </c>
    </row>
    <row r="22" ht="22.5" customHeight="1" spans="1:7">
      <c r="A22" s="7" t="s">
        <v>70</v>
      </c>
      <c r="B22" s="8" t="s">
        <v>392</v>
      </c>
      <c r="C22" s="12" t="s">
        <v>265</v>
      </c>
      <c r="D22" s="10" t="s">
        <v>393</v>
      </c>
      <c r="E22" s="11">
        <v>8777.44</v>
      </c>
      <c r="F22" s="11">
        <v>8777.44</v>
      </c>
      <c r="G22" s="11">
        <v>8777.44</v>
      </c>
    </row>
    <row r="23" ht="22.5" customHeight="1" spans="1:7">
      <c r="A23" s="13" t="s">
        <v>55</v>
      </c>
      <c r="B23" s="13"/>
      <c r="C23" s="13"/>
      <c r="D23" s="13"/>
      <c r="E23" s="11">
        <f>SUM(E7:E22)</f>
        <v>7098445.13</v>
      </c>
      <c r="F23" s="11">
        <f>SUM(F7:F22)</f>
        <v>7098445.13</v>
      </c>
      <c r="G23" s="11">
        <f>SUM(G7:G22)</f>
        <v>7098445.13</v>
      </c>
    </row>
    <row r="29" customHeight="1" spans="1:7">
      <c r="E29" s="11"/>
    </row>
  </sheetData>
  <mergeCells count="8">
    <mergeCell ref="A2:G2"/>
    <mergeCell ref="A3:B3"/>
    <mergeCell ref="E4:G4"/>
    <mergeCell ref="A23:D23"/>
    <mergeCell ref="A4:A5"/>
    <mergeCell ref="B4:B5"/>
    <mergeCell ref="C4:C5"/>
    <mergeCell ref="D4:D5"/>
  </mergeCells>
  <pageMargins left="0.19" right="0.19" top="0.19" bottom="0.2" header="0.19" footer="0.19"/>
  <pageSetup paperSize="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E8" sqref="E8"/>
    </sheetView>
  </sheetViews>
  <sheetFormatPr defaultColWidth="8.57407407407407" defaultRowHeight="12.75" customHeight="1"/>
  <cols>
    <col min="1" max="1" width="15.8888888888889" customWidth="1"/>
    <col min="2" max="2" width="35" customWidth="1"/>
    <col min="3" max="19" width="22" customWidth="1"/>
  </cols>
  <sheetData>
    <row r="1" ht="17.25" customHeight="1" spans="1:19">
      <c r="A1" s="53" t="s">
        <v>52</v>
      </c>
    </row>
    <row r="2" ht="41.25" customHeight="1" spans="1:19">
      <c r="A2" s="47" t="str">
        <f>"2026"&amp;"年部门收入预算表"</f>
        <v>2026年部门收入预算表</v>
      </c>
    </row>
    <row r="3" ht="17.25" customHeight="1" spans="1:19">
      <c r="A3" s="50" t="str">
        <f>"单位名称："&amp;"昆明市第二幼儿园"</f>
        <v>单位名称：昆明市第二幼儿园</v>
      </c>
      <c r="S3" s="52" t="s">
        <v>1</v>
      </c>
    </row>
    <row r="4" ht="21.75" customHeight="1" spans="1:19">
      <c r="A4" s="187" t="s">
        <v>53</v>
      </c>
      <c r="B4" s="188" t="s">
        <v>54</v>
      </c>
      <c r="C4" s="188" t="s">
        <v>55</v>
      </c>
      <c r="D4" s="189" t="s">
        <v>56</v>
      </c>
      <c r="E4" s="189"/>
      <c r="F4" s="189"/>
      <c r="G4" s="189"/>
      <c r="H4" s="189"/>
      <c r="I4" s="135"/>
      <c r="J4" s="189"/>
      <c r="K4" s="189"/>
      <c r="L4" s="189"/>
      <c r="M4" s="189"/>
      <c r="N4" s="190"/>
      <c r="O4" s="189" t="s">
        <v>45</v>
      </c>
      <c r="P4" s="189"/>
      <c r="Q4" s="189"/>
      <c r="R4" s="189"/>
      <c r="S4" s="190"/>
    </row>
    <row r="5" ht="27" customHeight="1" spans="1:19">
      <c r="A5" s="191"/>
      <c r="B5" s="192"/>
      <c r="C5" s="192"/>
      <c r="D5" s="192" t="s">
        <v>57</v>
      </c>
      <c r="E5" s="192" t="s">
        <v>58</v>
      </c>
      <c r="F5" s="192" t="s">
        <v>59</v>
      </c>
      <c r="G5" s="192" t="s">
        <v>60</v>
      </c>
      <c r="H5" s="192" t="s">
        <v>61</v>
      </c>
      <c r="I5" s="193" t="s">
        <v>62</v>
      </c>
      <c r="J5" s="194"/>
      <c r="K5" s="194"/>
      <c r="L5" s="194"/>
      <c r="M5" s="194"/>
      <c r="N5" s="195"/>
      <c r="O5" s="192" t="s">
        <v>57</v>
      </c>
      <c r="P5" s="192" t="s">
        <v>58</v>
      </c>
      <c r="Q5" s="192" t="s">
        <v>59</v>
      </c>
      <c r="R5" s="192" t="s">
        <v>60</v>
      </c>
      <c r="S5" s="192" t="s">
        <v>63</v>
      </c>
    </row>
    <row r="6" ht="30" customHeight="1" spans="1:19">
      <c r="A6" s="196"/>
      <c r="B6" s="113"/>
      <c r="C6" s="119"/>
      <c r="D6" s="119"/>
      <c r="E6" s="119"/>
      <c r="F6" s="119"/>
      <c r="G6" s="119"/>
      <c r="H6" s="119"/>
      <c r="I6" s="75" t="s">
        <v>57</v>
      </c>
      <c r="J6" s="195" t="s">
        <v>64</v>
      </c>
      <c r="K6" s="195" t="s">
        <v>65</v>
      </c>
      <c r="L6" s="195" t="s">
        <v>66</v>
      </c>
      <c r="M6" s="195" t="s">
        <v>67</v>
      </c>
      <c r="N6" s="195" t="s">
        <v>68</v>
      </c>
      <c r="O6" s="197"/>
      <c r="P6" s="197"/>
      <c r="Q6" s="197"/>
      <c r="R6" s="197"/>
      <c r="S6" s="119"/>
    </row>
    <row r="7" ht="15" customHeight="1" spans="1:19">
      <c r="A7" s="198">
        <v>1</v>
      </c>
      <c r="B7" s="198">
        <v>2</v>
      </c>
      <c r="C7" s="198">
        <v>3</v>
      </c>
      <c r="D7" s="198">
        <v>4</v>
      </c>
      <c r="E7" s="198">
        <v>5</v>
      </c>
      <c r="F7" s="198">
        <v>6</v>
      </c>
      <c r="G7" s="198">
        <v>7</v>
      </c>
      <c r="H7" s="198">
        <v>8</v>
      </c>
      <c r="I7" s="75">
        <v>9</v>
      </c>
      <c r="J7" s="198">
        <v>10</v>
      </c>
      <c r="K7" s="198">
        <v>11</v>
      </c>
      <c r="L7" s="198">
        <v>12</v>
      </c>
      <c r="M7" s="198">
        <v>13</v>
      </c>
      <c r="N7" s="198">
        <v>14</v>
      </c>
      <c r="O7" s="198">
        <v>15</v>
      </c>
      <c r="P7" s="198">
        <v>16</v>
      </c>
      <c r="Q7" s="198">
        <v>17</v>
      </c>
      <c r="R7" s="198">
        <v>18</v>
      </c>
      <c r="S7" s="198">
        <v>19</v>
      </c>
    </row>
    <row r="8" ht="18" customHeight="1" spans="1:19">
      <c r="A8" s="35" t="s">
        <v>69</v>
      </c>
      <c r="B8" s="35" t="s">
        <v>70</v>
      </c>
      <c r="C8" s="11">
        <v>7098445.13</v>
      </c>
      <c r="D8" s="11">
        <v>7069812.8</v>
      </c>
      <c r="E8" s="11">
        <v>6199587.8</v>
      </c>
      <c r="F8" s="11"/>
      <c r="G8" s="11"/>
      <c r="H8" s="11"/>
      <c r="I8" s="11">
        <v>870225</v>
      </c>
      <c r="J8" s="11"/>
      <c r="K8" s="11"/>
      <c r="L8" s="11"/>
      <c r="M8" s="11"/>
      <c r="N8" s="11">
        <v>870225</v>
      </c>
      <c r="O8" s="11">
        <v>28632.33</v>
      </c>
      <c r="P8" s="11">
        <v>28632.33</v>
      </c>
      <c r="Q8" s="11"/>
      <c r="R8" s="11"/>
      <c r="S8" s="11"/>
    </row>
    <row r="9" ht="18" customHeight="1" spans="1:19">
      <c r="A9" s="56" t="s">
        <v>55</v>
      </c>
      <c r="B9" s="199"/>
      <c r="C9" s="11">
        <v>7098445.13</v>
      </c>
      <c r="D9" s="11">
        <v>7069812.8</v>
      </c>
      <c r="E9" s="11">
        <v>6199587.8</v>
      </c>
      <c r="F9" s="11"/>
      <c r="G9" s="11"/>
      <c r="H9" s="11"/>
      <c r="I9" s="11">
        <v>870225</v>
      </c>
      <c r="J9" s="11"/>
      <c r="K9" s="11"/>
      <c r="L9" s="11"/>
      <c r="M9" s="11"/>
      <c r="N9" s="11">
        <v>870225</v>
      </c>
      <c r="O9" s="11">
        <v>28632.33</v>
      </c>
      <c r="P9" s="11">
        <v>28632.33</v>
      </c>
      <c r="Q9" s="11"/>
      <c r="R9" s="11"/>
      <c r="S9" s="11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2"/>
  <sheetViews>
    <sheetView showGridLines="0" showZeros="0" tabSelected="1" topLeftCell="A10" workbookViewId="0">
      <selection activeCell="E22" sqref="E22:F22"/>
    </sheetView>
  </sheetViews>
  <sheetFormatPr defaultColWidth="8.57407407407407" defaultRowHeight="12.75" customHeight="1"/>
  <cols>
    <col min="1" max="1" width="14.2777777777778" customWidth="1"/>
    <col min="2" max="2" width="37.5740740740741" customWidth="1"/>
    <col min="3" max="8" width="24.5740740740741" customWidth="1"/>
    <col min="9" max="9" width="26.712962962963" customWidth="1"/>
    <col min="10" max="11" width="24.4259259259259" customWidth="1"/>
    <col min="12" max="15" width="24.5740740740741" customWidth="1"/>
  </cols>
  <sheetData>
    <row r="1" ht="17.25" customHeight="1" spans="1:15">
      <c r="A1" s="52" t="s">
        <v>71</v>
      </c>
    </row>
    <row r="2" ht="41.25" customHeight="1" spans="1:15">
      <c r="A2" s="47" t="str">
        <f>"2026"&amp;"年部门支出预算表"</f>
        <v>2026年部门支出预算表</v>
      </c>
    </row>
    <row r="3" ht="17.25" customHeight="1" spans="1:15">
      <c r="A3" s="50" t="str">
        <f>"单位名称："&amp;"昆明市第二幼儿园"</f>
        <v>单位名称：昆明市第二幼儿园</v>
      </c>
      <c r="O3" s="52" t="s">
        <v>1</v>
      </c>
    </row>
    <row r="4" ht="27" customHeight="1" spans="1:15">
      <c r="A4" s="173" t="s">
        <v>72</v>
      </c>
      <c r="B4" s="173" t="s">
        <v>73</v>
      </c>
      <c r="C4" s="173" t="s">
        <v>55</v>
      </c>
      <c r="D4" s="174" t="s">
        <v>58</v>
      </c>
      <c r="E4" s="175"/>
      <c r="F4" s="176"/>
      <c r="G4" s="177" t="s">
        <v>59</v>
      </c>
      <c r="H4" s="177" t="s">
        <v>60</v>
      </c>
      <c r="I4" s="177" t="s">
        <v>74</v>
      </c>
      <c r="J4" s="174" t="s">
        <v>62</v>
      </c>
      <c r="K4" s="175"/>
      <c r="L4" s="175"/>
      <c r="M4" s="175"/>
      <c r="N4" s="178"/>
      <c r="O4" s="179"/>
    </row>
    <row r="5" ht="42" customHeight="1" spans="1:15">
      <c r="A5" s="180"/>
      <c r="B5" s="180"/>
      <c r="C5" s="181"/>
      <c r="D5" s="182" t="s">
        <v>57</v>
      </c>
      <c r="E5" s="182" t="s">
        <v>75</v>
      </c>
      <c r="F5" s="182" t="s">
        <v>76</v>
      </c>
      <c r="G5" s="181"/>
      <c r="H5" s="181"/>
      <c r="I5" s="183"/>
      <c r="J5" s="182" t="s">
        <v>57</v>
      </c>
      <c r="K5" s="167" t="s">
        <v>77</v>
      </c>
      <c r="L5" s="167" t="s">
        <v>78</v>
      </c>
      <c r="M5" s="167" t="s">
        <v>79</v>
      </c>
      <c r="N5" s="167" t="s">
        <v>80</v>
      </c>
      <c r="O5" s="167" t="s">
        <v>81</v>
      </c>
    </row>
    <row r="6" ht="18" customHeight="1" spans="1:15">
      <c r="A6" s="59" t="s">
        <v>82</v>
      </c>
      <c r="B6" s="59" t="s">
        <v>83</v>
      </c>
      <c r="C6" s="59" t="s">
        <v>84</v>
      </c>
      <c r="D6" s="62" t="s">
        <v>85</v>
      </c>
      <c r="E6" s="62" t="s">
        <v>86</v>
      </c>
      <c r="F6" s="62" t="s">
        <v>87</v>
      </c>
      <c r="G6" s="62" t="s">
        <v>88</v>
      </c>
      <c r="H6" s="62" t="s">
        <v>89</v>
      </c>
      <c r="I6" s="62" t="s">
        <v>90</v>
      </c>
      <c r="J6" s="62" t="s">
        <v>91</v>
      </c>
      <c r="K6" s="62" t="s">
        <v>92</v>
      </c>
      <c r="L6" s="62" t="s">
        <v>93</v>
      </c>
      <c r="M6" s="62" t="s">
        <v>94</v>
      </c>
      <c r="N6" s="59" t="s">
        <v>95</v>
      </c>
      <c r="O6" s="62" t="s">
        <v>96</v>
      </c>
    </row>
    <row r="7" ht="21" customHeight="1" spans="1:15">
      <c r="A7" s="63" t="s">
        <v>97</v>
      </c>
      <c r="B7" s="63" t="s">
        <v>98</v>
      </c>
      <c r="C7" s="11">
        <v>5148774.13</v>
      </c>
      <c r="D7" s="11">
        <v>4278549.13</v>
      </c>
      <c r="E7" s="11">
        <v>4229916.8</v>
      </c>
      <c r="F7" s="11">
        <v>48632.33</v>
      </c>
      <c r="G7" s="11"/>
      <c r="H7" s="11"/>
      <c r="I7" s="11"/>
      <c r="J7" s="11">
        <v>870225</v>
      </c>
      <c r="K7" s="11"/>
      <c r="L7" s="11"/>
      <c r="M7" s="11"/>
      <c r="N7" s="11"/>
      <c r="O7" s="11">
        <v>870225</v>
      </c>
    </row>
    <row r="8" ht="21" customHeight="1" spans="1:15">
      <c r="A8" s="184" t="s">
        <v>99</v>
      </c>
      <c r="B8" s="184" t="s">
        <v>100</v>
      </c>
      <c r="C8" s="11">
        <v>5148774.13</v>
      </c>
      <c r="D8" s="11">
        <v>4278549.13</v>
      </c>
      <c r="E8" s="11">
        <v>4229916.8</v>
      </c>
      <c r="F8" s="11">
        <v>48632.33</v>
      </c>
      <c r="G8" s="11"/>
      <c r="H8" s="11"/>
      <c r="I8" s="11"/>
      <c r="J8" s="11">
        <v>870225</v>
      </c>
      <c r="K8" s="11"/>
      <c r="L8" s="11"/>
      <c r="M8" s="11"/>
      <c r="N8" s="11"/>
      <c r="O8" s="11">
        <v>870225</v>
      </c>
    </row>
    <row r="9" ht="21" customHeight="1" spans="1:15">
      <c r="A9" s="185" t="s">
        <v>101</v>
      </c>
      <c r="B9" s="185" t="s">
        <v>102</v>
      </c>
      <c r="C9" s="11">
        <v>5148774.13</v>
      </c>
      <c r="D9" s="11">
        <v>4278549.13</v>
      </c>
      <c r="E9" s="11">
        <v>4229916.8</v>
      </c>
      <c r="F9" s="11">
        <v>48632.33</v>
      </c>
      <c r="G9" s="11"/>
      <c r="H9" s="11"/>
      <c r="I9" s="11"/>
      <c r="J9" s="11">
        <v>870225</v>
      </c>
      <c r="K9" s="11"/>
      <c r="L9" s="11"/>
      <c r="M9" s="11"/>
      <c r="N9" s="11"/>
      <c r="O9" s="11">
        <v>870225</v>
      </c>
    </row>
    <row r="10" ht="21" customHeight="1" spans="1:15">
      <c r="A10" s="63" t="s">
        <v>103</v>
      </c>
      <c r="B10" s="63" t="s">
        <v>104</v>
      </c>
      <c r="C10" s="11">
        <v>1127410</v>
      </c>
      <c r="D10" s="11">
        <v>1127410</v>
      </c>
      <c r="E10" s="11">
        <v>1127410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1" ht="21" customHeight="1" spans="1:15">
      <c r="A11" s="184" t="s">
        <v>105</v>
      </c>
      <c r="B11" s="184" t="s">
        <v>106</v>
      </c>
      <c r="C11" s="11">
        <v>1127410</v>
      </c>
      <c r="D11" s="11">
        <v>1127410</v>
      </c>
      <c r="E11" s="11">
        <v>1127410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ht="21" customHeight="1" spans="1:15">
      <c r="A12" s="185" t="s">
        <v>107</v>
      </c>
      <c r="B12" s="185" t="s">
        <v>108</v>
      </c>
      <c r="C12" s="11">
        <v>514800</v>
      </c>
      <c r="D12" s="11">
        <v>514800</v>
      </c>
      <c r="E12" s="11">
        <v>514800</v>
      </c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ht="21" customHeight="1" spans="1:15">
      <c r="A13" s="185" t="s">
        <v>109</v>
      </c>
      <c r="B13" s="185" t="s">
        <v>110</v>
      </c>
      <c r="C13" s="11">
        <v>412610</v>
      </c>
      <c r="D13" s="11">
        <v>412610</v>
      </c>
      <c r="E13" s="11">
        <v>412610</v>
      </c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ht="21" customHeight="1" spans="1:15">
      <c r="A14" s="185" t="s">
        <v>111</v>
      </c>
      <c r="B14" s="185" t="s">
        <v>112</v>
      </c>
      <c r="C14" s="11">
        <v>200000</v>
      </c>
      <c r="D14" s="11">
        <v>200000</v>
      </c>
      <c r="E14" s="11">
        <v>200000</v>
      </c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ht="21" customHeight="1" spans="1:15">
      <c r="A15" s="63" t="s">
        <v>113</v>
      </c>
      <c r="B15" s="63" t="s">
        <v>114</v>
      </c>
      <c r="C15" s="11">
        <v>410793</v>
      </c>
      <c r="D15" s="11">
        <v>410793</v>
      </c>
      <c r="E15" s="11">
        <v>410793</v>
      </c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ht="21" customHeight="1" spans="1:15">
      <c r="A16" s="184" t="s">
        <v>115</v>
      </c>
      <c r="B16" s="184" t="s">
        <v>116</v>
      </c>
      <c r="C16" s="11">
        <v>410793</v>
      </c>
      <c r="D16" s="11">
        <v>410793</v>
      </c>
      <c r="E16" s="11">
        <v>410793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ht="21" customHeight="1" spans="1:15">
      <c r="A17" s="185" t="s">
        <v>117</v>
      </c>
      <c r="B17" s="185" t="s">
        <v>118</v>
      </c>
      <c r="C17" s="11">
        <v>406627</v>
      </c>
      <c r="D17" s="11">
        <v>406627</v>
      </c>
      <c r="E17" s="11">
        <v>406627</v>
      </c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ht="21" customHeight="1" spans="1:15">
      <c r="A18" s="185" t="s">
        <v>119</v>
      </c>
      <c r="B18" s="185" t="s">
        <v>120</v>
      </c>
      <c r="C18" s="11">
        <v>4166</v>
      </c>
      <c r="D18" s="11">
        <v>4166</v>
      </c>
      <c r="E18" s="11">
        <v>4166</v>
      </c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ht="21" customHeight="1" spans="1:15">
      <c r="A19" s="63" t="s">
        <v>121</v>
      </c>
      <c r="B19" s="63" t="s">
        <v>122</v>
      </c>
      <c r="C19" s="11">
        <v>411468</v>
      </c>
      <c r="D19" s="11">
        <v>411468</v>
      </c>
      <c r="E19" s="11">
        <v>411468</v>
      </c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ht="21" customHeight="1" spans="1:15">
      <c r="A20" s="184" t="s">
        <v>123</v>
      </c>
      <c r="B20" s="184" t="s">
        <v>124</v>
      </c>
      <c r="C20" s="11">
        <v>411468</v>
      </c>
      <c r="D20" s="11">
        <v>411468</v>
      </c>
      <c r="E20" s="11">
        <v>411468</v>
      </c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ht="21" customHeight="1" spans="1:15">
      <c r="A21" s="185" t="s">
        <v>125</v>
      </c>
      <c r="B21" s="185" t="s">
        <v>126</v>
      </c>
      <c r="C21" s="11">
        <v>411468</v>
      </c>
      <c r="D21" s="11">
        <v>411468</v>
      </c>
      <c r="E21" s="11">
        <v>411468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ht="21" customHeight="1" spans="1:15">
      <c r="A22" s="186" t="s">
        <v>55</v>
      </c>
      <c r="B22" s="42"/>
      <c r="C22" s="11">
        <v>7098445.13</v>
      </c>
      <c r="D22" s="11">
        <v>6228220.13</v>
      </c>
      <c r="E22" s="11">
        <v>6179587.8</v>
      </c>
      <c r="F22" s="11">
        <v>48632.33</v>
      </c>
      <c r="G22" s="11"/>
      <c r="H22" s="11"/>
      <c r="I22" s="11"/>
      <c r="J22" s="11">
        <v>870225</v>
      </c>
      <c r="K22" s="11"/>
      <c r="L22" s="11"/>
      <c r="M22" s="11"/>
      <c r="N22" s="11"/>
      <c r="O22" s="11">
        <v>870225</v>
      </c>
    </row>
  </sheetData>
  <mergeCells count="12">
    <mergeCell ref="A1:O1"/>
    <mergeCell ref="A2:O2"/>
    <mergeCell ref="A3:B3"/>
    <mergeCell ref="D4:F4"/>
    <mergeCell ref="J4:O4"/>
    <mergeCell ref="A22:B22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workbookViewId="0">
      <selection activeCell="A1" sqref="A1"/>
    </sheetView>
  </sheetViews>
  <sheetFormatPr defaultColWidth="8.57407407407407" defaultRowHeight="12.75" customHeight="1" outlineLevelCol="3"/>
  <cols>
    <col min="1" max="4" width="35.5740740740741" customWidth="1"/>
  </cols>
  <sheetData>
    <row r="1" ht="15" customHeight="1" spans="1:4">
      <c r="A1" s="48"/>
      <c r="B1" s="52"/>
      <c r="C1" s="52"/>
      <c r="D1" s="52" t="s">
        <v>127</v>
      </c>
    </row>
    <row r="2" ht="41.25" customHeight="1" spans="1:4">
      <c r="A2" s="47" t="str">
        <f>"2026"&amp;"年部门财政拨款收支预算总表"</f>
        <v>2026年部门财政拨款收支预算总表</v>
      </c>
    </row>
    <row r="3" ht="17.25" customHeight="1" spans="1:4">
      <c r="A3" s="50" t="str">
        <f>"单位名称："&amp;"昆明市第二幼儿园"</f>
        <v>单位名称：昆明市第二幼儿园</v>
      </c>
      <c r="B3" s="166"/>
      <c r="D3" s="52" t="s">
        <v>1</v>
      </c>
    </row>
    <row r="4" ht="17.25" customHeight="1" spans="1:4">
      <c r="A4" s="167" t="s">
        <v>2</v>
      </c>
      <c r="B4" s="168"/>
      <c r="C4" s="167" t="s">
        <v>3</v>
      </c>
      <c r="D4" s="168"/>
    </row>
    <row r="5" ht="18.75" customHeight="1" spans="1:4">
      <c r="A5" s="167" t="s">
        <v>4</v>
      </c>
      <c r="B5" s="167" t="s">
        <v>5</v>
      </c>
      <c r="C5" s="167" t="s">
        <v>6</v>
      </c>
      <c r="D5" s="167" t="s">
        <v>5</v>
      </c>
    </row>
    <row r="6" ht="16.5" customHeight="1" spans="1:4">
      <c r="A6" s="169" t="s">
        <v>128</v>
      </c>
      <c r="B6" s="11">
        <v>6199587.8</v>
      </c>
      <c r="C6" s="169" t="s">
        <v>129</v>
      </c>
      <c r="D6" s="11">
        <v>6228220.13</v>
      </c>
    </row>
    <row r="7" ht="16.5" customHeight="1" spans="1:4">
      <c r="A7" s="169" t="s">
        <v>130</v>
      </c>
      <c r="B7" s="11">
        <v>6199587.8</v>
      </c>
      <c r="C7" s="169" t="s">
        <v>131</v>
      </c>
      <c r="D7" s="11"/>
    </row>
    <row r="8" ht="16.5" customHeight="1" spans="1:4">
      <c r="A8" s="169" t="s">
        <v>132</v>
      </c>
      <c r="B8" s="11"/>
      <c r="C8" s="169" t="s">
        <v>133</v>
      </c>
      <c r="D8" s="11"/>
    </row>
    <row r="9" ht="16.5" customHeight="1" spans="1:4">
      <c r="A9" s="169" t="s">
        <v>134</v>
      </c>
      <c r="B9" s="11"/>
      <c r="C9" s="169" t="s">
        <v>135</v>
      </c>
      <c r="D9" s="11"/>
    </row>
    <row r="10" ht="16.5" customHeight="1" spans="1:4">
      <c r="A10" s="169" t="s">
        <v>136</v>
      </c>
      <c r="B10" s="11">
        <v>28632.33</v>
      </c>
      <c r="C10" s="169" t="s">
        <v>137</v>
      </c>
      <c r="D10" s="11"/>
    </row>
    <row r="11" ht="16.5" customHeight="1" spans="1:4">
      <c r="A11" s="169" t="s">
        <v>130</v>
      </c>
      <c r="B11" s="11">
        <v>28632.33</v>
      </c>
      <c r="C11" s="169" t="s">
        <v>138</v>
      </c>
      <c r="D11" s="11"/>
    </row>
    <row r="12" ht="16.5" customHeight="1" spans="1:4">
      <c r="A12" s="153" t="s">
        <v>132</v>
      </c>
      <c r="B12" s="11"/>
      <c r="C12" s="74" t="s">
        <v>139</v>
      </c>
      <c r="D12" s="11"/>
    </row>
    <row r="13" ht="16.5" customHeight="1" spans="1:4">
      <c r="A13" s="153" t="s">
        <v>134</v>
      </c>
      <c r="B13" s="11"/>
      <c r="C13" s="74" t="s">
        <v>140</v>
      </c>
      <c r="D13" s="11"/>
    </row>
    <row r="14" ht="16.5" customHeight="1" spans="1:4">
      <c r="A14" s="170"/>
      <c r="B14" s="11"/>
      <c r="C14" s="74" t="s">
        <v>141</v>
      </c>
      <c r="D14" s="11"/>
    </row>
    <row r="15" ht="16.5" customHeight="1" spans="1:4">
      <c r="A15" s="170"/>
      <c r="B15" s="11"/>
      <c r="C15" s="74" t="s">
        <v>142</v>
      </c>
      <c r="D15" s="11"/>
    </row>
    <row r="16" ht="16.5" customHeight="1" spans="1:4">
      <c r="A16" s="170"/>
      <c r="B16" s="11"/>
      <c r="C16" s="74" t="s">
        <v>143</v>
      </c>
      <c r="D16" s="11"/>
    </row>
    <row r="17" ht="16.5" customHeight="1" spans="1:4">
      <c r="A17" s="170"/>
      <c r="B17" s="11"/>
      <c r="C17" s="74" t="s">
        <v>144</v>
      </c>
      <c r="D17" s="11"/>
    </row>
    <row r="18" ht="16.5" customHeight="1" spans="1:4">
      <c r="A18" s="170"/>
      <c r="B18" s="11"/>
      <c r="C18" s="74" t="s">
        <v>145</v>
      </c>
      <c r="D18" s="11"/>
    </row>
    <row r="19" ht="16.5" customHeight="1" spans="1:4">
      <c r="A19" s="170"/>
      <c r="B19" s="11"/>
      <c r="C19" s="74" t="s">
        <v>146</v>
      </c>
      <c r="D19" s="11"/>
    </row>
    <row r="20" ht="16.5" customHeight="1" spans="1:4">
      <c r="A20" s="170"/>
      <c r="B20" s="11"/>
      <c r="C20" s="74" t="s">
        <v>147</v>
      </c>
      <c r="D20" s="11"/>
    </row>
    <row r="21" ht="16.5" customHeight="1" spans="1:4">
      <c r="A21" s="170"/>
      <c r="B21" s="11"/>
      <c r="C21" s="74" t="s">
        <v>148</v>
      </c>
      <c r="D21" s="11"/>
    </row>
    <row r="22" ht="16.5" customHeight="1" spans="1:4">
      <c r="A22" s="170"/>
      <c r="B22" s="11"/>
      <c r="C22" s="74" t="s">
        <v>149</v>
      </c>
      <c r="D22" s="11"/>
    </row>
    <row r="23" ht="16.5" customHeight="1" spans="1:4">
      <c r="A23" s="170"/>
      <c r="B23" s="11"/>
      <c r="C23" s="74" t="s">
        <v>150</v>
      </c>
      <c r="D23" s="11"/>
    </row>
    <row r="24" ht="16.5" customHeight="1" spans="1:4">
      <c r="A24" s="170"/>
      <c r="B24" s="11"/>
      <c r="C24" s="74" t="s">
        <v>151</v>
      </c>
      <c r="D24" s="11"/>
    </row>
    <row r="25" ht="16.5" customHeight="1" spans="1:4">
      <c r="A25" s="170"/>
      <c r="B25" s="11"/>
      <c r="C25" s="74" t="s">
        <v>152</v>
      </c>
      <c r="D25" s="11"/>
    </row>
    <row r="26" ht="16.5" customHeight="1" spans="1:4">
      <c r="A26" s="170"/>
      <c r="B26" s="11"/>
      <c r="C26" s="74" t="s">
        <v>153</v>
      </c>
      <c r="D26" s="11"/>
    </row>
    <row r="27" ht="16.5" customHeight="1" spans="1:4">
      <c r="A27" s="170"/>
      <c r="B27" s="11"/>
      <c r="C27" s="74" t="s">
        <v>154</v>
      </c>
      <c r="D27" s="11"/>
    </row>
    <row r="28" ht="16.5" customHeight="1" spans="1:4">
      <c r="A28" s="170"/>
      <c r="B28" s="11"/>
      <c r="C28" s="74" t="s">
        <v>155</v>
      </c>
      <c r="D28" s="11"/>
    </row>
    <row r="29" ht="16.5" customHeight="1" spans="1:4">
      <c r="A29" s="170"/>
      <c r="B29" s="11"/>
      <c r="C29" s="74" t="s">
        <v>156</v>
      </c>
      <c r="D29" s="11"/>
    </row>
    <row r="30" ht="16.5" customHeight="1" spans="1:4">
      <c r="A30" s="170"/>
      <c r="B30" s="11"/>
      <c r="C30" s="74" t="s">
        <v>157</v>
      </c>
      <c r="D30" s="11"/>
    </row>
    <row r="31" ht="16.5" customHeight="1" spans="1:4">
      <c r="A31" s="170"/>
      <c r="B31" s="11"/>
      <c r="C31" s="153" t="s">
        <v>158</v>
      </c>
      <c r="D31" s="11"/>
    </row>
    <row r="32" ht="16.5" customHeight="1" spans="1:4">
      <c r="A32" s="170"/>
      <c r="B32" s="11"/>
      <c r="C32" s="153" t="s">
        <v>159</v>
      </c>
      <c r="D32" s="11"/>
    </row>
    <row r="33" ht="16.5" customHeight="1" spans="1:4">
      <c r="A33" s="170"/>
      <c r="B33" s="11"/>
      <c r="C33" s="34" t="s">
        <v>160</v>
      </c>
      <c r="D33" s="11"/>
    </row>
    <row r="34" ht="15" customHeight="1" spans="1:4">
      <c r="A34" s="171" t="s">
        <v>50</v>
      </c>
      <c r="B34" s="172">
        <v>6228220.13</v>
      </c>
      <c r="C34" s="171" t="s">
        <v>51</v>
      </c>
      <c r="D34" s="172">
        <v>6228220.13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2"/>
  <sheetViews>
    <sheetView showZeros="0" workbookViewId="0">
      <selection activeCell="E22" sqref="E22"/>
    </sheetView>
  </sheetViews>
  <sheetFormatPr defaultColWidth="9.13888888888889" defaultRowHeight="14.25" customHeight="1" outlineLevelCol="6"/>
  <cols>
    <col min="1" max="1" width="20.1388888888889" customWidth="1"/>
    <col min="2" max="2" width="44" customWidth="1"/>
    <col min="3" max="7" width="24.1388888888889" customWidth="1"/>
  </cols>
  <sheetData>
    <row r="1" customHeight="1" spans="1:7">
      <c r="D1" s="139"/>
      <c r="F1" s="76"/>
      <c r="G1" s="140" t="s">
        <v>161</v>
      </c>
    </row>
    <row r="2" ht="41.25" customHeight="1" spans="1:7">
      <c r="A2" s="127" t="str">
        <f>"2026"&amp;"年一般公共预算支出预算表（按功能科目分类）"</f>
        <v>2026年一般公共预算支出预算表（按功能科目分类）</v>
      </c>
      <c r="B2" s="127"/>
      <c r="C2" s="127"/>
      <c r="D2" s="127"/>
      <c r="E2" s="127"/>
      <c r="F2" s="127"/>
      <c r="G2" s="127"/>
    </row>
    <row r="3" ht="18" customHeight="1" spans="1:7">
      <c r="A3" s="17" t="str">
        <f>"单位名称："&amp;"昆明市第二幼儿园"</f>
        <v>单位名称：昆明市第二幼儿园</v>
      </c>
      <c r="F3" s="124"/>
      <c r="G3" s="140" t="s">
        <v>1</v>
      </c>
    </row>
    <row r="4" ht="20.25" customHeight="1" spans="1:7">
      <c r="A4" s="161" t="s">
        <v>162</v>
      </c>
      <c r="B4" s="162"/>
      <c r="C4" s="128" t="s">
        <v>55</v>
      </c>
      <c r="D4" s="148" t="s">
        <v>75</v>
      </c>
      <c r="E4" s="25"/>
      <c r="F4" s="26"/>
      <c r="G4" s="142" t="s">
        <v>76</v>
      </c>
    </row>
    <row r="5" ht="20.25" customHeight="1" spans="1:7">
      <c r="A5" s="163" t="s">
        <v>72</v>
      </c>
      <c r="B5" s="163" t="s">
        <v>73</v>
      </c>
      <c r="C5" s="32"/>
      <c r="D5" s="134" t="s">
        <v>57</v>
      </c>
      <c r="E5" s="134" t="s">
        <v>163</v>
      </c>
      <c r="F5" s="134" t="s">
        <v>164</v>
      </c>
      <c r="G5" s="144"/>
    </row>
    <row r="6" ht="15" customHeight="1" spans="1:7">
      <c r="A6" s="66" t="s">
        <v>82</v>
      </c>
      <c r="B6" s="66" t="s">
        <v>83</v>
      </c>
      <c r="C6" s="66" t="s">
        <v>84</v>
      </c>
      <c r="D6" s="66" t="s">
        <v>85</v>
      </c>
      <c r="E6" s="66" t="s">
        <v>86</v>
      </c>
      <c r="F6" s="66" t="s">
        <v>87</v>
      </c>
      <c r="G6" s="66" t="s">
        <v>88</v>
      </c>
    </row>
    <row r="7" ht="18" customHeight="1" spans="1:7">
      <c r="A7" s="34" t="s">
        <v>97</v>
      </c>
      <c r="B7" s="34" t="s">
        <v>98</v>
      </c>
      <c r="C7" s="11">
        <v>4278549.13</v>
      </c>
      <c r="D7" s="11">
        <v>4229916.8</v>
      </c>
      <c r="E7" s="11">
        <v>4017345.8</v>
      </c>
      <c r="F7" s="11">
        <v>212571</v>
      </c>
      <c r="G7" s="11">
        <v>48632.33</v>
      </c>
    </row>
    <row r="8" ht="18" customHeight="1" spans="1:7">
      <c r="A8" s="138" t="s">
        <v>99</v>
      </c>
      <c r="B8" s="138" t="s">
        <v>100</v>
      </c>
      <c r="C8" s="11">
        <v>4278549.13</v>
      </c>
      <c r="D8" s="11">
        <v>4229916.8</v>
      </c>
      <c r="E8" s="11">
        <v>4017345.8</v>
      </c>
      <c r="F8" s="11">
        <v>212571</v>
      </c>
      <c r="G8" s="11">
        <v>48632.33</v>
      </c>
    </row>
    <row r="9" ht="18" customHeight="1" spans="1:7">
      <c r="A9" s="164" t="s">
        <v>101</v>
      </c>
      <c r="B9" s="164" t="s">
        <v>102</v>
      </c>
      <c r="C9" s="11">
        <v>4278549.13</v>
      </c>
      <c r="D9" s="11">
        <v>4229916.8</v>
      </c>
      <c r="E9" s="11">
        <v>4017345.8</v>
      </c>
      <c r="F9" s="11">
        <v>212571</v>
      </c>
      <c r="G9" s="11">
        <v>48632.33</v>
      </c>
    </row>
    <row r="10" ht="18" customHeight="1" spans="1:7">
      <c r="A10" s="34" t="s">
        <v>103</v>
      </c>
      <c r="B10" s="34" t="s">
        <v>104</v>
      </c>
      <c r="C10" s="11">
        <v>1127410</v>
      </c>
      <c r="D10" s="11">
        <v>1127410</v>
      </c>
      <c r="E10" s="11">
        <v>1061410</v>
      </c>
      <c r="F10" s="11">
        <v>66000</v>
      </c>
      <c r="G10" s="11"/>
    </row>
    <row r="11" ht="18" customHeight="1" spans="1:7">
      <c r="A11" s="138" t="s">
        <v>105</v>
      </c>
      <c r="B11" s="138" t="s">
        <v>106</v>
      </c>
      <c r="C11" s="11">
        <v>1127410</v>
      </c>
      <c r="D11" s="11">
        <v>1127410</v>
      </c>
      <c r="E11" s="11">
        <v>1061410</v>
      </c>
      <c r="F11" s="11">
        <v>66000</v>
      </c>
      <c r="G11" s="11"/>
    </row>
    <row r="12" ht="18" customHeight="1" spans="1:7">
      <c r="A12" s="164" t="s">
        <v>107</v>
      </c>
      <c r="B12" s="164" t="s">
        <v>108</v>
      </c>
      <c r="C12" s="11">
        <v>514800</v>
      </c>
      <c r="D12" s="11">
        <v>514800</v>
      </c>
      <c r="E12" s="11">
        <v>448800</v>
      </c>
      <c r="F12" s="11">
        <v>66000</v>
      </c>
      <c r="G12" s="11"/>
    </row>
    <row r="13" ht="18" customHeight="1" spans="1:7">
      <c r="A13" s="164" t="s">
        <v>109</v>
      </c>
      <c r="B13" s="164" t="s">
        <v>110</v>
      </c>
      <c r="C13" s="11">
        <v>412610</v>
      </c>
      <c r="D13" s="11">
        <v>412610</v>
      </c>
      <c r="E13" s="11">
        <v>412610</v>
      </c>
      <c r="F13" s="11"/>
      <c r="G13" s="11"/>
    </row>
    <row r="14" ht="18" customHeight="1" spans="1:7">
      <c r="A14" s="164" t="s">
        <v>111</v>
      </c>
      <c r="B14" s="164" t="s">
        <v>112</v>
      </c>
      <c r="C14" s="11">
        <v>200000</v>
      </c>
      <c r="D14" s="11">
        <v>200000</v>
      </c>
      <c r="E14" s="11">
        <v>200000</v>
      </c>
      <c r="F14" s="11"/>
      <c r="G14" s="11"/>
    </row>
    <row r="15" ht="18" customHeight="1" spans="1:7">
      <c r="A15" s="34" t="s">
        <v>113</v>
      </c>
      <c r="B15" s="34" t="s">
        <v>114</v>
      </c>
      <c r="C15" s="11">
        <v>410793</v>
      </c>
      <c r="D15" s="11">
        <v>410793</v>
      </c>
      <c r="E15" s="11">
        <v>410793</v>
      </c>
      <c r="F15" s="11"/>
      <c r="G15" s="11"/>
    </row>
    <row r="16" ht="18" customHeight="1" spans="1:7">
      <c r="A16" s="138" t="s">
        <v>115</v>
      </c>
      <c r="B16" s="138" t="s">
        <v>116</v>
      </c>
      <c r="C16" s="11">
        <v>410793</v>
      </c>
      <c r="D16" s="11">
        <v>410793</v>
      </c>
      <c r="E16" s="11">
        <v>410793</v>
      </c>
      <c r="F16" s="11"/>
      <c r="G16" s="11"/>
    </row>
    <row r="17" ht="18" customHeight="1" spans="1:7">
      <c r="A17" s="164" t="s">
        <v>117</v>
      </c>
      <c r="B17" s="164" t="s">
        <v>118</v>
      </c>
      <c r="C17" s="11">
        <v>406627</v>
      </c>
      <c r="D17" s="11">
        <v>406627</v>
      </c>
      <c r="E17" s="11">
        <v>406627</v>
      </c>
      <c r="F17" s="11"/>
      <c r="G17" s="11"/>
    </row>
    <row r="18" ht="18" customHeight="1" spans="1:7">
      <c r="A18" s="164" t="s">
        <v>119</v>
      </c>
      <c r="B18" s="164" t="s">
        <v>120</v>
      </c>
      <c r="C18" s="11">
        <v>4166</v>
      </c>
      <c r="D18" s="11">
        <v>4166</v>
      </c>
      <c r="E18" s="11">
        <v>4166</v>
      </c>
      <c r="F18" s="11"/>
      <c r="G18" s="11"/>
    </row>
    <row r="19" ht="18" customHeight="1" spans="1:7">
      <c r="A19" s="34" t="s">
        <v>121</v>
      </c>
      <c r="B19" s="34" t="s">
        <v>122</v>
      </c>
      <c r="C19" s="11">
        <v>411468</v>
      </c>
      <c r="D19" s="11">
        <v>411468</v>
      </c>
      <c r="E19" s="11">
        <v>411468</v>
      </c>
      <c r="F19" s="11"/>
      <c r="G19" s="11"/>
    </row>
    <row r="20" ht="18" customHeight="1" spans="1:7">
      <c r="A20" s="138" t="s">
        <v>123</v>
      </c>
      <c r="B20" s="138" t="s">
        <v>124</v>
      </c>
      <c r="C20" s="11">
        <v>411468</v>
      </c>
      <c r="D20" s="11">
        <v>411468</v>
      </c>
      <c r="E20" s="11">
        <v>411468</v>
      </c>
      <c r="F20" s="11"/>
      <c r="G20" s="11"/>
    </row>
    <row r="21" ht="18" customHeight="1" spans="1:7">
      <c r="A21" s="164" t="s">
        <v>125</v>
      </c>
      <c r="B21" s="164" t="s">
        <v>126</v>
      </c>
      <c r="C21" s="11">
        <v>411468</v>
      </c>
      <c r="D21" s="11">
        <v>411468</v>
      </c>
      <c r="E21" s="11">
        <v>411468</v>
      </c>
      <c r="F21" s="11"/>
      <c r="G21" s="11"/>
    </row>
    <row r="22" ht="18" customHeight="1" spans="1:7">
      <c r="A22" s="86" t="s">
        <v>165</v>
      </c>
      <c r="B22" s="165" t="s">
        <v>165</v>
      </c>
      <c r="C22" s="11">
        <v>6228220.13</v>
      </c>
      <c r="D22" s="11">
        <v>6179587.8</v>
      </c>
      <c r="E22" s="11">
        <v>5901016.8</v>
      </c>
      <c r="F22" s="11">
        <v>278571</v>
      </c>
      <c r="G22" s="11">
        <v>48632.33</v>
      </c>
    </row>
  </sheetData>
  <mergeCells count="6">
    <mergeCell ref="A2:G2"/>
    <mergeCell ref="A4:B4"/>
    <mergeCell ref="D4:F4"/>
    <mergeCell ref="A22:B22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9"/>
  <sheetViews>
    <sheetView showZeros="0" workbookViewId="0">
      <selection activeCell="C14" sqref="C14"/>
    </sheetView>
  </sheetViews>
  <sheetFormatPr defaultColWidth="10.4259259259259" defaultRowHeight="14.25" customHeight="1" outlineLevelCol="5"/>
  <cols>
    <col min="1" max="6" width="28.1388888888889" customWidth="1"/>
  </cols>
  <sheetData>
    <row r="1" customHeight="1" spans="1:6">
      <c r="A1" s="49"/>
      <c r="B1" s="49"/>
      <c r="C1" s="49"/>
      <c r="D1" s="49"/>
      <c r="E1" s="48"/>
      <c r="F1" s="157" t="s">
        <v>166</v>
      </c>
    </row>
    <row r="2" ht="41.25" customHeight="1" spans="1:6">
      <c r="A2" s="158" t="str">
        <f>"2026"&amp;"年一般公共预算“三公”经费支出预算表"</f>
        <v>2026年一般公共预算“三公”经费支出预算表</v>
      </c>
      <c r="B2" s="49"/>
      <c r="C2" s="49"/>
      <c r="D2" s="49"/>
      <c r="E2" s="48"/>
      <c r="F2" s="49"/>
    </row>
    <row r="3" customHeight="1" spans="1:6">
      <c r="A3" s="114" t="str">
        <f>"单位名称："&amp;"昆明市第二幼儿园"</f>
        <v>单位名称：昆明市第二幼儿园</v>
      </c>
      <c r="B3" s="159"/>
      <c r="D3" s="49"/>
      <c r="E3" s="48"/>
      <c r="F3" s="53" t="s">
        <v>1</v>
      </c>
    </row>
    <row r="4" ht="27" customHeight="1" spans="1:6">
      <c r="A4" s="54" t="s">
        <v>167</v>
      </c>
      <c r="B4" s="54" t="s">
        <v>168</v>
      </c>
      <c r="C4" s="56" t="s">
        <v>169</v>
      </c>
      <c r="D4" s="54"/>
      <c r="E4" s="55"/>
      <c r="F4" s="54" t="s">
        <v>170</v>
      </c>
    </row>
    <row r="5" ht="28.5" customHeight="1" spans="1:6">
      <c r="A5" s="160"/>
      <c r="B5" s="58"/>
      <c r="C5" s="55" t="s">
        <v>57</v>
      </c>
      <c r="D5" s="55" t="s">
        <v>171</v>
      </c>
      <c r="E5" s="55" t="s">
        <v>172</v>
      </c>
      <c r="F5" s="57"/>
    </row>
    <row r="6" ht="17.25" customHeight="1" spans="1:6">
      <c r="A6" s="62" t="s">
        <v>82</v>
      </c>
      <c r="B6" s="62" t="s">
        <v>83</v>
      </c>
      <c r="C6" s="62" t="s">
        <v>84</v>
      </c>
      <c r="D6" s="62" t="s">
        <v>85</v>
      </c>
      <c r="E6" s="62" t="s">
        <v>86</v>
      </c>
      <c r="F6" s="62" t="s">
        <v>87</v>
      </c>
    </row>
    <row r="7" ht="17.25" customHeight="1" spans="1:6">
      <c r="A7" s="11"/>
      <c r="B7" s="11"/>
      <c r="C7" s="11"/>
      <c r="D7" s="11"/>
      <c r="E7" s="11"/>
      <c r="F7" s="11"/>
    </row>
    <row r="9" customHeight="1" spans="1:6">
      <c r="A9" s="43" t="s">
        <v>173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42"/>
  <sheetViews>
    <sheetView showZeros="0" topLeftCell="A25" workbookViewId="0">
      <selection activeCell="A1" sqref="A1"/>
    </sheetView>
  </sheetViews>
  <sheetFormatPr defaultColWidth="9.13888888888889" defaultRowHeight="14.25" customHeight="1"/>
  <cols>
    <col min="1" max="2" width="32.8518518518519" customWidth="1"/>
    <col min="3" max="3" width="20.712962962963" customWidth="1"/>
    <col min="4" max="4" width="31.2777777777778" customWidth="1"/>
    <col min="5" max="5" width="10.1388888888889" customWidth="1"/>
    <col min="6" max="6" width="17.5740740740741" customWidth="1"/>
    <col min="7" max="7" width="10.2777777777778" customWidth="1"/>
    <col min="8" max="8" width="23" customWidth="1"/>
    <col min="9" max="24" width="18.712962962963" customWidth="1"/>
  </cols>
  <sheetData>
    <row r="1" ht="13.5" customHeight="1" spans="1:24">
      <c r="B1" s="139"/>
      <c r="C1" s="145"/>
      <c r="E1" s="146"/>
      <c r="F1" s="146"/>
      <c r="G1" s="146"/>
      <c r="H1" s="146"/>
      <c r="I1" s="87"/>
      <c r="J1" s="87"/>
      <c r="K1" s="87"/>
      <c r="L1" s="87"/>
      <c r="M1" s="87"/>
      <c r="N1" s="87"/>
      <c r="R1" s="87"/>
      <c r="V1" s="145"/>
      <c r="X1" s="15" t="s">
        <v>174</v>
      </c>
    </row>
    <row r="2" ht="45.75" customHeight="1" spans="1:24">
      <c r="A2" s="71" t="str">
        <f>"2026"&amp;"年部门基本支出预算表"</f>
        <v>2026年部门基本支出预算表</v>
      </c>
      <c r="B2" s="16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16"/>
      <c r="P2" s="16"/>
      <c r="Q2" s="16"/>
      <c r="R2" s="71"/>
      <c r="S2" s="71"/>
      <c r="T2" s="71"/>
      <c r="U2" s="71"/>
      <c r="V2" s="71"/>
      <c r="W2" s="71"/>
      <c r="X2" s="71"/>
    </row>
    <row r="3" ht="18.75" customHeight="1" spans="1:24">
      <c r="A3" s="17" t="str">
        <f>"单位名称："&amp;"昆明市第二幼儿园"</f>
        <v>单位名称：昆明市第二幼儿园</v>
      </c>
      <c r="B3" s="18"/>
      <c r="C3" s="147"/>
      <c r="D3" s="147"/>
      <c r="E3" s="147"/>
      <c r="F3" s="147"/>
      <c r="G3" s="147"/>
      <c r="H3" s="147"/>
      <c r="I3" s="92"/>
      <c r="J3" s="92"/>
      <c r="K3" s="92"/>
      <c r="L3" s="92"/>
      <c r="M3" s="92"/>
      <c r="N3" s="92"/>
      <c r="O3" s="19"/>
      <c r="P3" s="19"/>
      <c r="Q3" s="19"/>
      <c r="R3" s="92"/>
      <c r="V3" s="145"/>
      <c r="X3" s="15" t="s">
        <v>1</v>
      </c>
    </row>
    <row r="4" ht="18" customHeight="1" spans="1:24">
      <c r="A4" s="21" t="s">
        <v>175</v>
      </c>
      <c r="B4" s="21" t="s">
        <v>176</v>
      </c>
      <c r="C4" s="21" t="s">
        <v>177</v>
      </c>
      <c r="D4" s="21" t="s">
        <v>178</v>
      </c>
      <c r="E4" s="21" t="s">
        <v>179</v>
      </c>
      <c r="F4" s="21" t="s">
        <v>180</v>
      </c>
      <c r="G4" s="21" t="s">
        <v>181</v>
      </c>
      <c r="H4" s="21" t="s">
        <v>182</v>
      </c>
      <c r="I4" s="148" t="s">
        <v>183</v>
      </c>
      <c r="J4" s="82" t="s">
        <v>183</v>
      </c>
      <c r="K4" s="82"/>
      <c r="L4" s="82"/>
      <c r="M4" s="82"/>
      <c r="N4" s="82"/>
      <c r="O4" s="25"/>
      <c r="P4" s="25"/>
      <c r="Q4" s="25"/>
      <c r="R4" s="97" t="s">
        <v>61</v>
      </c>
      <c r="S4" s="82" t="s">
        <v>62</v>
      </c>
      <c r="T4" s="82"/>
      <c r="U4" s="82"/>
      <c r="V4" s="82"/>
      <c r="W4" s="82"/>
      <c r="X4" s="83"/>
    </row>
    <row r="5" ht="18" customHeight="1" spans="1:24">
      <c r="A5" s="27"/>
      <c r="B5" s="29"/>
      <c r="C5" s="130"/>
      <c r="D5" s="27"/>
      <c r="E5" s="27"/>
      <c r="F5" s="27"/>
      <c r="G5" s="27"/>
      <c r="H5" s="27"/>
      <c r="I5" s="128" t="s">
        <v>184</v>
      </c>
      <c r="J5" s="148" t="s">
        <v>58</v>
      </c>
      <c r="K5" s="82"/>
      <c r="L5" s="82"/>
      <c r="M5" s="82"/>
      <c r="N5" s="83"/>
      <c r="O5" s="24" t="s">
        <v>185</v>
      </c>
      <c r="P5" s="25"/>
      <c r="Q5" s="26"/>
      <c r="R5" s="21" t="s">
        <v>61</v>
      </c>
      <c r="S5" s="148" t="s">
        <v>62</v>
      </c>
      <c r="T5" s="97" t="s">
        <v>64</v>
      </c>
      <c r="U5" s="82" t="s">
        <v>62</v>
      </c>
      <c r="V5" s="97" t="s">
        <v>66</v>
      </c>
      <c r="W5" s="97" t="s">
        <v>67</v>
      </c>
      <c r="X5" s="149" t="s">
        <v>68</v>
      </c>
    </row>
    <row r="6" ht="19.5" customHeight="1" spans="1:24">
      <c r="A6" s="29"/>
      <c r="B6" s="29"/>
      <c r="C6" s="29"/>
      <c r="D6" s="29"/>
      <c r="E6" s="29"/>
      <c r="F6" s="29"/>
      <c r="G6" s="29"/>
      <c r="H6" s="29"/>
      <c r="I6" s="29"/>
      <c r="J6" s="150" t="s">
        <v>186</v>
      </c>
      <c r="K6" s="21" t="s">
        <v>187</v>
      </c>
      <c r="L6" s="21" t="s">
        <v>188</v>
      </c>
      <c r="M6" s="21" t="s">
        <v>189</v>
      </c>
      <c r="N6" s="21" t="s">
        <v>190</v>
      </c>
      <c r="O6" s="21" t="s">
        <v>58</v>
      </c>
      <c r="P6" s="21" t="s">
        <v>59</v>
      </c>
      <c r="Q6" s="21" t="s">
        <v>60</v>
      </c>
      <c r="R6" s="29"/>
      <c r="S6" s="21" t="s">
        <v>57</v>
      </c>
      <c r="T6" s="21" t="s">
        <v>64</v>
      </c>
      <c r="U6" s="21" t="s">
        <v>191</v>
      </c>
      <c r="V6" s="21" t="s">
        <v>66</v>
      </c>
      <c r="W6" s="21" t="s">
        <v>67</v>
      </c>
      <c r="X6" s="21" t="s">
        <v>68</v>
      </c>
    </row>
    <row r="7" ht="37.5" customHeight="1" spans="1:24">
      <c r="A7" s="151"/>
      <c r="B7" s="32"/>
      <c r="C7" s="151"/>
      <c r="D7" s="151"/>
      <c r="E7" s="151"/>
      <c r="F7" s="151"/>
      <c r="G7" s="151"/>
      <c r="H7" s="151"/>
      <c r="I7" s="151"/>
      <c r="J7" s="152" t="s">
        <v>57</v>
      </c>
      <c r="K7" s="30" t="s">
        <v>192</v>
      </c>
      <c r="L7" s="30" t="s">
        <v>188</v>
      </c>
      <c r="M7" s="30" t="s">
        <v>189</v>
      </c>
      <c r="N7" s="30" t="s">
        <v>190</v>
      </c>
      <c r="O7" s="30" t="s">
        <v>188</v>
      </c>
      <c r="P7" s="30" t="s">
        <v>189</v>
      </c>
      <c r="Q7" s="30" t="s">
        <v>190</v>
      </c>
      <c r="R7" s="30" t="s">
        <v>61</v>
      </c>
      <c r="S7" s="30" t="s">
        <v>57</v>
      </c>
      <c r="T7" s="30" t="s">
        <v>64</v>
      </c>
      <c r="U7" s="30" t="s">
        <v>191</v>
      </c>
      <c r="V7" s="30" t="s">
        <v>66</v>
      </c>
      <c r="W7" s="30" t="s">
        <v>67</v>
      </c>
      <c r="X7" s="30" t="s">
        <v>68</v>
      </c>
    </row>
    <row r="8" customHeight="1" spans="1:24">
      <c r="A8" s="33">
        <v>1</v>
      </c>
      <c r="B8" s="33">
        <v>2</v>
      </c>
      <c r="C8" s="33">
        <v>3</v>
      </c>
      <c r="D8" s="33">
        <v>4</v>
      </c>
      <c r="E8" s="33">
        <v>5</v>
      </c>
      <c r="F8" s="33">
        <v>6</v>
      </c>
      <c r="G8" s="33">
        <v>7</v>
      </c>
      <c r="H8" s="33">
        <v>8</v>
      </c>
      <c r="I8" s="33">
        <v>9</v>
      </c>
      <c r="J8" s="33">
        <v>10</v>
      </c>
      <c r="K8" s="33">
        <v>11</v>
      </c>
      <c r="L8" s="33">
        <v>12</v>
      </c>
      <c r="M8" s="33">
        <v>13</v>
      </c>
      <c r="N8" s="33">
        <v>14</v>
      </c>
      <c r="O8" s="33">
        <v>15</v>
      </c>
      <c r="P8" s="33">
        <v>16</v>
      </c>
      <c r="Q8" s="33">
        <v>17</v>
      </c>
      <c r="R8" s="33">
        <v>18</v>
      </c>
      <c r="S8" s="33">
        <v>19</v>
      </c>
      <c r="T8" s="33">
        <v>20</v>
      </c>
      <c r="U8" s="33">
        <v>21</v>
      </c>
      <c r="V8" s="33">
        <v>22</v>
      </c>
      <c r="W8" s="33">
        <v>23</v>
      </c>
      <c r="X8" s="33">
        <v>24</v>
      </c>
    </row>
    <row r="9" ht="20.25" customHeight="1" spans="1:24">
      <c r="A9" s="153" t="s">
        <v>193</v>
      </c>
      <c r="B9" s="153" t="s">
        <v>70</v>
      </c>
      <c r="C9" s="153" t="s">
        <v>194</v>
      </c>
      <c r="D9" s="153" t="s">
        <v>195</v>
      </c>
      <c r="E9" s="153" t="s">
        <v>101</v>
      </c>
      <c r="F9" s="153" t="s">
        <v>102</v>
      </c>
      <c r="G9" s="153" t="s">
        <v>196</v>
      </c>
      <c r="H9" s="153" t="s">
        <v>197</v>
      </c>
      <c r="I9" s="11">
        <v>1187604</v>
      </c>
      <c r="J9" s="11">
        <v>1187604</v>
      </c>
      <c r="K9" s="11"/>
      <c r="L9" s="11"/>
      <c r="M9" s="11">
        <v>1187604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ht="20.25" customHeight="1" spans="1:24">
      <c r="A10" s="153" t="s">
        <v>193</v>
      </c>
      <c r="B10" s="153" t="s">
        <v>70</v>
      </c>
      <c r="C10" s="153" t="s">
        <v>194</v>
      </c>
      <c r="D10" s="153" t="s">
        <v>195</v>
      </c>
      <c r="E10" s="153" t="s">
        <v>101</v>
      </c>
      <c r="F10" s="153" t="s">
        <v>102</v>
      </c>
      <c r="G10" s="153" t="s">
        <v>198</v>
      </c>
      <c r="H10" s="153" t="s">
        <v>199</v>
      </c>
      <c r="I10" s="11">
        <v>436872</v>
      </c>
      <c r="J10" s="11">
        <v>436872</v>
      </c>
      <c r="K10" s="154"/>
      <c r="L10" s="154"/>
      <c r="M10" s="11">
        <v>436872</v>
      </c>
      <c r="N10" s="154"/>
      <c r="O10" s="11"/>
      <c r="P10" s="11"/>
      <c r="Q10" s="11"/>
      <c r="R10" s="11"/>
      <c r="S10" s="11"/>
      <c r="T10" s="11"/>
      <c r="U10" s="11"/>
      <c r="V10" s="11"/>
      <c r="W10" s="11"/>
      <c r="X10" s="11"/>
    </row>
    <row r="11" ht="20.25" customHeight="1" spans="1:24">
      <c r="A11" s="153" t="s">
        <v>193</v>
      </c>
      <c r="B11" s="153" t="s">
        <v>70</v>
      </c>
      <c r="C11" s="153" t="s">
        <v>194</v>
      </c>
      <c r="D11" s="153" t="s">
        <v>195</v>
      </c>
      <c r="E11" s="153" t="s">
        <v>101</v>
      </c>
      <c r="F11" s="153" t="s">
        <v>102</v>
      </c>
      <c r="G11" s="153" t="s">
        <v>200</v>
      </c>
      <c r="H11" s="153" t="s">
        <v>201</v>
      </c>
      <c r="I11" s="11">
        <v>98967</v>
      </c>
      <c r="J11" s="11">
        <v>98967</v>
      </c>
      <c r="K11" s="154"/>
      <c r="L11" s="154"/>
      <c r="M11" s="11">
        <v>98967</v>
      </c>
      <c r="N11" s="154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ht="20.25" customHeight="1" spans="1:24">
      <c r="A12" s="153" t="s">
        <v>193</v>
      </c>
      <c r="B12" s="153" t="s">
        <v>70</v>
      </c>
      <c r="C12" s="153" t="s">
        <v>194</v>
      </c>
      <c r="D12" s="153" t="s">
        <v>195</v>
      </c>
      <c r="E12" s="153" t="s">
        <v>101</v>
      </c>
      <c r="F12" s="153" t="s">
        <v>102</v>
      </c>
      <c r="G12" s="153" t="s">
        <v>202</v>
      </c>
      <c r="H12" s="153" t="s">
        <v>203</v>
      </c>
      <c r="I12" s="11">
        <v>406500</v>
      </c>
      <c r="J12" s="11">
        <v>406500</v>
      </c>
      <c r="K12" s="154"/>
      <c r="L12" s="154"/>
      <c r="M12" s="11">
        <v>406500</v>
      </c>
      <c r="N12" s="154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ht="20.25" customHeight="1" spans="1:24">
      <c r="A13" s="153" t="s">
        <v>193</v>
      </c>
      <c r="B13" s="153" t="s">
        <v>70</v>
      </c>
      <c r="C13" s="153" t="s">
        <v>194</v>
      </c>
      <c r="D13" s="153" t="s">
        <v>195</v>
      </c>
      <c r="E13" s="153" t="s">
        <v>101</v>
      </c>
      <c r="F13" s="153" t="s">
        <v>102</v>
      </c>
      <c r="G13" s="153" t="s">
        <v>202</v>
      </c>
      <c r="H13" s="153" t="s">
        <v>203</v>
      </c>
      <c r="I13" s="11">
        <v>219120</v>
      </c>
      <c r="J13" s="11">
        <v>219120</v>
      </c>
      <c r="K13" s="154"/>
      <c r="L13" s="154"/>
      <c r="M13" s="11">
        <v>219120</v>
      </c>
      <c r="N13" s="154"/>
      <c r="O13" s="11"/>
      <c r="P13" s="11"/>
      <c r="Q13" s="11"/>
      <c r="R13" s="11"/>
      <c r="S13" s="11"/>
      <c r="T13" s="11"/>
      <c r="U13" s="11"/>
      <c r="V13" s="11"/>
      <c r="W13" s="11"/>
      <c r="X13" s="11"/>
    </row>
    <row r="14" ht="20.25" customHeight="1" spans="1:24">
      <c r="A14" s="153" t="s">
        <v>193</v>
      </c>
      <c r="B14" s="153" t="s">
        <v>70</v>
      </c>
      <c r="C14" s="153" t="s">
        <v>204</v>
      </c>
      <c r="D14" s="153" t="s">
        <v>205</v>
      </c>
      <c r="E14" s="153" t="s">
        <v>109</v>
      </c>
      <c r="F14" s="153" t="s">
        <v>110</v>
      </c>
      <c r="G14" s="153" t="s">
        <v>206</v>
      </c>
      <c r="H14" s="153" t="s">
        <v>207</v>
      </c>
      <c r="I14" s="11">
        <v>412610</v>
      </c>
      <c r="J14" s="11">
        <v>412610</v>
      </c>
      <c r="K14" s="154"/>
      <c r="L14" s="154"/>
      <c r="M14" s="11">
        <v>412610</v>
      </c>
      <c r="N14" s="154"/>
      <c r="O14" s="11"/>
      <c r="P14" s="11"/>
      <c r="Q14" s="11"/>
      <c r="R14" s="11"/>
      <c r="S14" s="11"/>
      <c r="T14" s="11"/>
      <c r="U14" s="11"/>
      <c r="V14" s="11"/>
      <c r="W14" s="11"/>
      <c r="X14" s="11"/>
    </row>
    <row r="15" ht="20.25" customHeight="1" spans="1:24">
      <c r="A15" s="153" t="s">
        <v>193</v>
      </c>
      <c r="B15" s="153" t="s">
        <v>70</v>
      </c>
      <c r="C15" s="153" t="s">
        <v>204</v>
      </c>
      <c r="D15" s="153" t="s">
        <v>205</v>
      </c>
      <c r="E15" s="153" t="s">
        <v>111</v>
      </c>
      <c r="F15" s="153" t="s">
        <v>112</v>
      </c>
      <c r="G15" s="153" t="s">
        <v>208</v>
      </c>
      <c r="H15" s="153" t="s">
        <v>209</v>
      </c>
      <c r="I15" s="11">
        <v>200000</v>
      </c>
      <c r="J15" s="11">
        <v>200000</v>
      </c>
      <c r="K15" s="154"/>
      <c r="L15" s="154"/>
      <c r="M15" s="11">
        <v>200000</v>
      </c>
      <c r="N15" s="154"/>
      <c r="O15" s="11"/>
      <c r="P15" s="11"/>
      <c r="Q15" s="11"/>
      <c r="R15" s="11"/>
      <c r="S15" s="11"/>
      <c r="T15" s="11"/>
      <c r="U15" s="11"/>
      <c r="V15" s="11"/>
      <c r="W15" s="11"/>
      <c r="X15" s="11"/>
    </row>
    <row r="16" ht="20.25" customHeight="1" spans="1:24">
      <c r="A16" s="153" t="s">
        <v>193</v>
      </c>
      <c r="B16" s="153" t="s">
        <v>70</v>
      </c>
      <c r="C16" s="153" t="s">
        <v>204</v>
      </c>
      <c r="D16" s="153" t="s">
        <v>205</v>
      </c>
      <c r="E16" s="153" t="s">
        <v>117</v>
      </c>
      <c r="F16" s="153" t="s">
        <v>118</v>
      </c>
      <c r="G16" s="153" t="s">
        <v>210</v>
      </c>
      <c r="H16" s="153" t="s">
        <v>211</v>
      </c>
      <c r="I16" s="11">
        <v>406627</v>
      </c>
      <c r="J16" s="11">
        <v>406627</v>
      </c>
      <c r="K16" s="154"/>
      <c r="L16" s="154"/>
      <c r="M16" s="11">
        <v>406627</v>
      </c>
      <c r="N16" s="154"/>
      <c r="O16" s="11"/>
      <c r="P16" s="11"/>
      <c r="Q16" s="11"/>
      <c r="R16" s="11"/>
      <c r="S16" s="11"/>
      <c r="T16" s="11"/>
      <c r="U16" s="11"/>
      <c r="V16" s="11"/>
      <c r="W16" s="11"/>
      <c r="X16" s="11"/>
    </row>
    <row r="17" ht="20.25" customHeight="1" spans="1:24">
      <c r="A17" s="153" t="s">
        <v>193</v>
      </c>
      <c r="B17" s="153" t="s">
        <v>70</v>
      </c>
      <c r="C17" s="153" t="s">
        <v>204</v>
      </c>
      <c r="D17" s="153" t="s">
        <v>205</v>
      </c>
      <c r="E17" s="153" t="s">
        <v>101</v>
      </c>
      <c r="F17" s="153" t="s">
        <v>102</v>
      </c>
      <c r="G17" s="153" t="s">
        <v>212</v>
      </c>
      <c r="H17" s="153" t="s">
        <v>213</v>
      </c>
      <c r="I17" s="11">
        <v>8482</v>
      </c>
      <c r="J17" s="11">
        <v>8482</v>
      </c>
      <c r="K17" s="154"/>
      <c r="L17" s="154"/>
      <c r="M17" s="11">
        <v>8482</v>
      </c>
      <c r="N17" s="154"/>
      <c r="O17" s="11"/>
      <c r="P17" s="11"/>
      <c r="Q17" s="11"/>
      <c r="R17" s="11"/>
      <c r="S17" s="11"/>
      <c r="T17" s="11"/>
      <c r="U17" s="11"/>
      <c r="V17" s="11"/>
      <c r="W17" s="11"/>
      <c r="X17" s="11"/>
    </row>
    <row r="18" ht="20.25" customHeight="1" spans="1:24">
      <c r="A18" s="153" t="s">
        <v>193</v>
      </c>
      <c r="B18" s="153" t="s">
        <v>70</v>
      </c>
      <c r="C18" s="153" t="s">
        <v>204</v>
      </c>
      <c r="D18" s="153" t="s">
        <v>205</v>
      </c>
      <c r="E18" s="153" t="s">
        <v>119</v>
      </c>
      <c r="F18" s="153" t="s">
        <v>120</v>
      </c>
      <c r="G18" s="153" t="s">
        <v>212</v>
      </c>
      <c r="H18" s="153" t="s">
        <v>213</v>
      </c>
      <c r="I18" s="11">
        <v>4166</v>
      </c>
      <c r="J18" s="11">
        <v>4166</v>
      </c>
      <c r="K18" s="154"/>
      <c r="L18" s="154"/>
      <c r="M18" s="11">
        <v>4166</v>
      </c>
      <c r="N18" s="154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ht="20.25" customHeight="1" spans="1:24">
      <c r="A19" s="153" t="s">
        <v>193</v>
      </c>
      <c r="B19" s="153" t="s">
        <v>70</v>
      </c>
      <c r="C19" s="153" t="s">
        <v>214</v>
      </c>
      <c r="D19" s="153" t="s">
        <v>126</v>
      </c>
      <c r="E19" s="153" t="s">
        <v>125</v>
      </c>
      <c r="F19" s="153" t="s">
        <v>126</v>
      </c>
      <c r="G19" s="153" t="s">
        <v>215</v>
      </c>
      <c r="H19" s="153" t="s">
        <v>126</v>
      </c>
      <c r="I19" s="11">
        <v>411468</v>
      </c>
      <c r="J19" s="11">
        <v>411468</v>
      </c>
      <c r="K19" s="154"/>
      <c r="L19" s="154"/>
      <c r="M19" s="11">
        <v>411468</v>
      </c>
      <c r="N19" s="154"/>
      <c r="O19" s="11"/>
      <c r="P19" s="11"/>
      <c r="Q19" s="11"/>
      <c r="R19" s="11"/>
      <c r="S19" s="11"/>
      <c r="T19" s="11"/>
      <c r="U19" s="11"/>
      <c r="V19" s="11"/>
      <c r="W19" s="11"/>
      <c r="X19" s="11"/>
    </row>
    <row r="20" ht="20.25" customHeight="1" spans="1:24">
      <c r="A20" s="153" t="s">
        <v>193</v>
      </c>
      <c r="B20" s="153" t="s">
        <v>70</v>
      </c>
      <c r="C20" s="153" t="s">
        <v>216</v>
      </c>
      <c r="D20" s="153" t="s">
        <v>217</v>
      </c>
      <c r="E20" s="153" t="s">
        <v>101</v>
      </c>
      <c r="F20" s="153" t="s">
        <v>102</v>
      </c>
      <c r="G20" s="153" t="s">
        <v>218</v>
      </c>
      <c r="H20" s="153" t="s">
        <v>217</v>
      </c>
      <c r="I20" s="11">
        <v>17160</v>
      </c>
      <c r="J20" s="11">
        <v>17160</v>
      </c>
      <c r="K20" s="154"/>
      <c r="L20" s="154"/>
      <c r="M20" s="11">
        <v>17160</v>
      </c>
      <c r="N20" s="154"/>
      <c r="O20" s="11"/>
      <c r="P20" s="11"/>
      <c r="Q20" s="11"/>
      <c r="R20" s="11"/>
      <c r="S20" s="11"/>
      <c r="T20" s="11"/>
      <c r="U20" s="11"/>
      <c r="V20" s="11"/>
      <c r="W20" s="11"/>
      <c r="X20" s="11"/>
    </row>
    <row r="21" ht="20.25" customHeight="1" spans="1:24">
      <c r="A21" s="153" t="s">
        <v>193</v>
      </c>
      <c r="B21" s="153" t="s">
        <v>70</v>
      </c>
      <c r="C21" s="153" t="s">
        <v>219</v>
      </c>
      <c r="D21" s="153" t="s">
        <v>220</v>
      </c>
      <c r="E21" s="153" t="s">
        <v>101</v>
      </c>
      <c r="F21" s="153" t="s">
        <v>102</v>
      </c>
      <c r="G21" s="153" t="s">
        <v>221</v>
      </c>
      <c r="H21" s="153" t="s">
        <v>222</v>
      </c>
      <c r="I21" s="11">
        <v>3600</v>
      </c>
      <c r="J21" s="11">
        <v>3600</v>
      </c>
      <c r="K21" s="154"/>
      <c r="L21" s="154"/>
      <c r="M21" s="11">
        <v>3600</v>
      </c>
      <c r="N21" s="154"/>
      <c r="O21" s="11"/>
      <c r="P21" s="11"/>
      <c r="Q21" s="11"/>
      <c r="R21" s="11"/>
      <c r="S21" s="11"/>
      <c r="T21" s="11"/>
      <c r="U21" s="11"/>
      <c r="V21" s="11"/>
      <c r="W21" s="11"/>
      <c r="X21" s="11"/>
    </row>
    <row r="22" ht="20.25" customHeight="1" spans="1:24">
      <c r="A22" s="153" t="s">
        <v>193</v>
      </c>
      <c r="B22" s="153" t="s">
        <v>70</v>
      </c>
      <c r="C22" s="153" t="s">
        <v>223</v>
      </c>
      <c r="D22" s="153" t="s">
        <v>224</v>
      </c>
      <c r="E22" s="153" t="s">
        <v>101</v>
      </c>
      <c r="F22" s="153" t="s">
        <v>102</v>
      </c>
      <c r="G22" s="153" t="s">
        <v>221</v>
      </c>
      <c r="H22" s="153" t="s">
        <v>222</v>
      </c>
      <c r="I22" s="11">
        <v>58916</v>
      </c>
      <c r="J22" s="11">
        <v>58916</v>
      </c>
      <c r="K22" s="154"/>
      <c r="L22" s="154"/>
      <c r="M22" s="11">
        <v>58916</v>
      </c>
      <c r="N22" s="154"/>
      <c r="O22" s="11"/>
      <c r="P22" s="11"/>
      <c r="Q22" s="11"/>
      <c r="R22" s="11"/>
      <c r="S22" s="11"/>
      <c r="T22" s="11"/>
      <c r="U22" s="11"/>
      <c r="V22" s="11"/>
      <c r="W22" s="11"/>
      <c r="X22" s="11"/>
    </row>
    <row r="23" ht="20.25" customHeight="1" spans="1:24">
      <c r="A23" s="153" t="s">
        <v>193</v>
      </c>
      <c r="B23" s="153" t="s">
        <v>70</v>
      </c>
      <c r="C23" s="153" t="s">
        <v>223</v>
      </c>
      <c r="D23" s="153" t="s">
        <v>224</v>
      </c>
      <c r="E23" s="153" t="s">
        <v>101</v>
      </c>
      <c r="F23" s="153" t="s">
        <v>102</v>
      </c>
      <c r="G23" s="153" t="s">
        <v>225</v>
      </c>
      <c r="H23" s="153" t="s">
        <v>226</v>
      </c>
      <c r="I23" s="11">
        <v>4500</v>
      </c>
      <c r="J23" s="11">
        <v>4500</v>
      </c>
      <c r="K23" s="154"/>
      <c r="L23" s="154"/>
      <c r="M23" s="11">
        <v>4500</v>
      </c>
      <c r="N23" s="154"/>
      <c r="O23" s="11"/>
      <c r="P23" s="11"/>
      <c r="Q23" s="11"/>
      <c r="R23" s="11"/>
      <c r="S23" s="11"/>
      <c r="T23" s="11"/>
      <c r="U23" s="11"/>
      <c r="V23" s="11"/>
      <c r="W23" s="11"/>
      <c r="X23" s="11"/>
    </row>
    <row r="24" ht="20.25" customHeight="1" spans="1:24">
      <c r="A24" s="153" t="s">
        <v>193</v>
      </c>
      <c r="B24" s="153" t="s">
        <v>70</v>
      </c>
      <c r="C24" s="153" t="s">
        <v>223</v>
      </c>
      <c r="D24" s="153" t="s">
        <v>224</v>
      </c>
      <c r="E24" s="153" t="s">
        <v>101</v>
      </c>
      <c r="F24" s="153" t="s">
        <v>102</v>
      </c>
      <c r="G24" s="153" t="s">
        <v>227</v>
      </c>
      <c r="H24" s="153" t="s">
        <v>228</v>
      </c>
      <c r="I24" s="11">
        <v>7200</v>
      </c>
      <c r="J24" s="11">
        <v>7200</v>
      </c>
      <c r="K24" s="154"/>
      <c r="L24" s="154"/>
      <c r="M24" s="11">
        <v>7200</v>
      </c>
      <c r="N24" s="154"/>
      <c r="O24" s="11"/>
      <c r="P24" s="11"/>
      <c r="Q24" s="11"/>
      <c r="R24" s="11"/>
      <c r="S24" s="11"/>
      <c r="T24" s="11"/>
      <c r="U24" s="11"/>
      <c r="V24" s="11"/>
      <c r="W24" s="11"/>
      <c r="X24" s="11"/>
    </row>
    <row r="25" ht="20.25" customHeight="1" spans="1:24">
      <c r="A25" s="153" t="s">
        <v>193</v>
      </c>
      <c r="B25" s="153" t="s">
        <v>70</v>
      </c>
      <c r="C25" s="153" t="s">
        <v>223</v>
      </c>
      <c r="D25" s="153" t="s">
        <v>224</v>
      </c>
      <c r="E25" s="153" t="s">
        <v>101</v>
      </c>
      <c r="F25" s="153" t="s">
        <v>102</v>
      </c>
      <c r="G25" s="153" t="s">
        <v>229</v>
      </c>
      <c r="H25" s="153" t="s">
        <v>230</v>
      </c>
      <c r="I25" s="11">
        <v>2000</v>
      </c>
      <c r="J25" s="11">
        <v>2000</v>
      </c>
      <c r="K25" s="154"/>
      <c r="L25" s="154"/>
      <c r="M25" s="11">
        <v>2000</v>
      </c>
      <c r="N25" s="154"/>
      <c r="O25" s="11"/>
      <c r="P25" s="11"/>
      <c r="Q25" s="11"/>
      <c r="R25" s="11"/>
      <c r="S25" s="11"/>
      <c r="T25" s="11"/>
      <c r="U25" s="11"/>
      <c r="V25" s="11"/>
      <c r="W25" s="11"/>
      <c r="X25" s="11"/>
    </row>
    <row r="26" ht="20.25" customHeight="1" spans="1:24">
      <c r="A26" s="153" t="s">
        <v>193</v>
      </c>
      <c r="B26" s="153" t="s">
        <v>70</v>
      </c>
      <c r="C26" s="153" t="s">
        <v>223</v>
      </c>
      <c r="D26" s="153" t="s">
        <v>224</v>
      </c>
      <c r="E26" s="153" t="s">
        <v>101</v>
      </c>
      <c r="F26" s="153" t="s">
        <v>102</v>
      </c>
      <c r="G26" s="153" t="s">
        <v>231</v>
      </c>
      <c r="H26" s="153" t="s">
        <v>232</v>
      </c>
      <c r="I26" s="11">
        <v>40000</v>
      </c>
      <c r="J26" s="11">
        <v>40000</v>
      </c>
      <c r="K26" s="154"/>
      <c r="L26" s="154"/>
      <c r="M26" s="11">
        <v>40000</v>
      </c>
      <c r="N26" s="154"/>
      <c r="O26" s="11"/>
      <c r="P26" s="11"/>
      <c r="Q26" s="11"/>
      <c r="R26" s="11"/>
      <c r="S26" s="11"/>
      <c r="T26" s="11"/>
      <c r="U26" s="11"/>
      <c r="V26" s="11"/>
      <c r="W26" s="11"/>
      <c r="X26" s="11"/>
    </row>
    <row r="27" ht="20.25" customHeight="1" spans="1:24">
      <c r="A27" s="153" t="s">
        <v>193</v>
      </c>
      <c r="B27" s="153" t="s">
        <v>70</v>
      </c>
      <c r="C27" s="153" t="s">
        <v>223</v>
      </c>
      <c r="D27" s="153" t="s">
        <v>224</v>
      </c>
      <c r="E27" s="153" t="s">
        <v>101</v>
      </c>
      <c r="F27" s="153" t="s">
        <v>102</v>
      </c>
      <c r="G27" s="153" t="s">
        <v>233</v>
      </c>
      <c r="H27" s="153" t="s">
        <v>234</v>
      </c>
      <c r="I27" s="11">
        <v>12600</v>
      </c>
      <c r="J27" s="11">
        <v>12600</v>
      </c>
      <c r="K27" s="154"/>
      <c r="L27" s="154"/>
      <c r="M27" s="11">
        <v>12600</v>
      </c>
      <c r="N27" s="154"/>
      <c r="O27" s="11"/>
      <c r="P27" s="11"/>
      <c r="Q27" s="11"/>
      <c r="R27" s="11"/>
      <c r="S27" s="11"/>
      <c r="T27" s="11"/>
      <c r="U27" s="11"/>
      <c r="V27" s="11"/>
      <c r="W27" s="11"/>
      <c r="X27" s="11"/>
    </row>
    <row r="28" ht="20.25" customHeight="1" spans="1:24">
      <c r="A28" s="153" t="s">
        <v>193</v>
      </c>
      <c r="B28" s="153" t="s">
        <v>70</v>
      </c>
      <c r="C28" s="153" t="s">
        <v>223</v>
      </c>
      <c r="D28" s="153" t="s">
        <v>224</v>
      </c>
      <c r="E28" s="153" t="s">
        <v>101</v>
      </c>
      <c r="F28" s="153" t="s">
        <v>102</v>
      </c>
      <c r="G28" s="153" t="s">
        <v>235</v>
      </c>
      <c r="H28" s="153" t="s">
        <v>236</v>
      </c>
      <c r="I28" s="11">
        <v>52800</v>
      </c>
      <c r="J28" s="11">
        <v>52800</v>
      </c>
      <c r="K28" s="154"/>
      <c r="L28" s="154"/>
      <c r="M28" s="11">
        <v>52800</v>
      </c>
      <c r="N28" s="154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ht="20.25" customHeight="1" spans="1:24">
      <c r="A29" s="153" t="s">
        <v>193</v>
      </c>
      <c r="B29" s="153" t="s">
        <v>70</v>
      </c>
      <c r="C29" s="153" t="s">
        <v>223</v>
      </c>
      <c r="D29" s="153" t="s">
        <v>224</v>
      </c>
      <c r="E29" s="153" t="s">
        <v>107</v>
      </c>
      <c r="F29" s="153" t="s">
        <v>108</v>
      </c>
      <c r="G29" s="153" t="s">
        <v>235</v>
      </c>
      <c r="H29" s="153" t="s">
        <v>236</v>
      </c>
      <c r="I29" s="11">
        <v>13200</v>
      </c>
      <c r="J29" s="11">
        <v>13200</v>
      </c>
      <c r="K29" s="154"/>
      <c r="L29" s="154"/>
      <c r="M29" s="11">
        <v>13200</v>
      </c>
      <c r="N29" s="154"/>
      <c r="O29" s="11"/>
      <c r="P29" s="11"/>
      <c r="Q29" s="11"/>
      <c r="R29" s="11"/>
      <c r="S29" s="11"/>
      <c r="T29" s="11"/>
      <c r="U29" s="11"/>
      <c r="V29" s="11"/>
      <c r="W29" s="11"/>
      <c r="X29" s="11"/>
    </row>
    <row r="30" ht="20.25" customHeight="1" spans="1:24">
      <c r="A30" s="153" t="s">
        <v>193</v>
      </c>
      <c r="B30" s="153" t="s">
        <v>70</v>
      </c>
      <c r="C30" s="153" t="s">
        <v>237</v>
      </c>
      <c r="D30" s="153" t="s">
        <v>238</v>
      </c>
      <c r="E30" s="153" t="s">
        <v>107</v>
      </c>
      <c r="F30" s="153" t="s">
        <v>108</v>
      </c>
      <c r="G30" s="153" t="s">
        <v>239</v>
      </c>
      <c r="H30" s="153" t="s">
        <v>240</v>
      </c>
      <c r="I30" s="11">
        <v>448800</v>
      </c>
      <c r="J30" s="11">
        <v>448800</v>
      </c>
      <c r="K30" s="154"/>
      <c r="L30" s="154"/>
      <c r="M30" s="11">
        <v>448800</v>
      </c>
      <c r="N30" s="154"/>
      <c r="O30" s="11"/>
      <c r="P30" s="11"/>
      <c r="Q30" s="11"/>
      <c r="R30" s="11"/>
      <c r="S30" s="11"/>
      <c r="T30" s="11"/>
      <c r="U30" s="11"/>
      <c r="V30" s="11"/>
      <c r="W30" s="11"/>
      <c r="X30" s="11"/>
    </row>
    <row r="31" ht="20.25" customHeight="1" spans="1:24">
      <c r="A31" s="153" t="s">
        <v>193</v>
      </c>
      <c r="B31" s="153" t="s">
        <v>70</v>
      </c>
      <c r="C31" s="153" t="s">
        <v>241</v>
      </c>
      <c r="D31" s="153" t="s">
        <v>242</v>
      </c>
      <c r="E31" s="153" t="s">
        <v>107</v>
      </c>
      <c r="F31" s="153" t="s">
        <v>108</v>
      </c>
      <c r="G31" s="153" t="s">
        <v>235</v>
      </c>
      <c r="H31" s="153" t="s">
        <v>236</v>
      </c>
      <c r="I31" s="11">
        <v>52800</v>
      </c>
      <c r="J31" s="11">
        <v>52800</v>
      </c>
      <c r="K31" s="154"/>
      <c r="L31" s="154"/>
      <c r="M31" s="11">
        <v>52800</v>
      </c>
      <c r="N31" s="154"/>
      <c r="O31" s="11"/>
      <c r="P31" s="11"/>
      <c r="Q31" s="11"/>
      <c r="R31" s="11"/>
      <c r="S31" s="11"/>
      <c r="T31" s="11"/>
      <c r="U31" s="11"/>
      <c r="V31" s="11"/>
      <c r="W31" s="11"/>
      <c r="X31" s="11"/>
    </row>
    <row r="32" ht="20.25" customHeight="1" spans="1:24">
      <c r="A32" s="153" t="s">
        <v>193</v>
      </c>
      <c r="B32" s="153" t="s">
        <v>70</v>
      </c>
      <c r="C32" s="153" t="s">
        <v>243</v>
      </c>
      <c r="D32" s="153" t="s">
        <v>244</v>
      </c>
      <c r="E32" s="153" t="s">
        <v>101</v>
      </c>
      <c r="F32" s="153" t="s">
        <v>102</v>
      </c>
      <c r="G32" s="153" t="s">
        <v>200</v>
      </c>
      <c r="H32" s="153" t="s">
        <v>201</v>
      </c>
      <c r="I32" s="11">
        <v>668800</v>
      </c>
      <c r="J32" s="11">
        <v>668800</v>
      </c>
      <c r="K32" s="154"/>
      <c r="L32" s="154"/>
      <c r="M32" s="11">
        <v>668800</v>
      </c>
      <c r="N32" s="154"/>
      <c r="O32" s="11"/>
      <c r="P32" s="11"/>
      <c r="Q32" s="11"/>
      <c r="R32" s="11"/>
      <c r="S32" s="11"/>
      <c r="T32" s="11"/>
      <c r="U32" s="11"/>
      <c r="V32" s="11"/>
      <c r="W32" s="11"/>
      <c r="X32" s="11"/>
    </row>
    <row r="33" ht="20.25" customHeight="1" spans="1:24">
      <c r="A33" s="153" t="s">
        <v>193</v>
      </c>
      <c r="B33" s="153" t="s">
        <v>70</v>
      </c>
      <c r="C33" s="153" t="s">
        <v>243</v>
      </c>
      <c r="D33" s="153" t="s">
        <v>244</v>
      </c>
      <c r="E33" s="153" t="s">
        <v>101</v>
      </c>
      <c r="F33" s="153" t="s">
        <v>102</v>
      </c>
      <c r="G33" s="153" t="s">
        <v>202</v>
      </c>
      <c r="H33" s="153" t="s">
        <v>203</v>
      </c>
      <c r="I33" s="11">
        <v>211200</v>
      </c>
      <c r="J33" s="11">
        <v>211200</v>
      </c>
      <c r="K33" s="154"/>
      <c r="L33" s="154"/>
      <c r="M33" s="11">
        <v>211200</v>
      </c>
      <c r="N33" s="154"/>
      <c r="O33" s="11"/>
      <c r="P33" s="11"/>
      <c r="Q33" s="11"/>
      <c r="R33" s="11"/>
      <c r="S33" s="11"/>
      <c r="T33" s="11"/>
      <c r="U33" s="11"/>
      <c r="V33" s="11"/>
      <c r="W33" s="11"/>
      <c r="X33" s="11"/>
    </row>
    <row r="34" ht="20.25" customHeight="1" spans="1:24">
      <c r="A34" s="153" t="s">
        <v>193</v>
      </c>
      <c r="B34" s="153" t="s">
        <v>70</v>
      </c>
      <c r="C34" s="153" t="s">
        <v>243</v>
      </c>
      <c r="D34" s="153" t="s">
        <v>244</v>
      </c>
      <c r="E34" s="153" t="s">
        <v>101</v>
      </c>
      <c r="F34" s="153" t="s">
        <v>102</v>
      </c>
      <c r="G34" s="153" t="s">
        <v>202</v>
      </c>
      <c r="H34" s="153" t="s">
        <v>203</v>
      </c>
      <c r="I34" s="11">
        <v>184800</v>
      </c>
      <c r="J34" s="11">
        <v>184800</v>
      </c>
      <c r="K34" s="154"/>
      <c r="L34" s="154"/>
      <c r="M34" s="11">
        <v>184800</v>
      </c>
      <c r="N34" s="154"/>
      <c r="O34" s="11"/>
      <c r="P34" s="11"/>
      <c r="Q34" s="11"/>
      <c r="R34" s="11"/>
      <c r="S34" s="11"/>
      <c r="T34" s="11"/>
      <c r="U34" s="11"/>
      <c r="V34" s="11"/>
      <c r="W34" s="11"/>
      <c r="X34" s="11"/>
    </row>
    <row r="35" ht="20.25" customHeight="1" spans="1:24">
      <c r="A35" s="153" t="s">
        <v>193</v>
      </c>
      <c r="B35" s="153" t="s">
        <v>70</v>
      </c>
      <c r="C35" s="153" t="s">
        <v>245</v>
      </c>
      <c r="D35" s="153" t="s">
        <v>246</v>
      </c>
      <c r="E35" s="153" t="s">
        <v>101</v>
      </c>
      <c r="F35" s="153" t="s">
        <v>102</v>
      </c>
      <c r="G35" s="153" t="s">
        <v>247</v>
      </c>
      <c r="H35" s="153" t="s">
        <v>248</v>
      </c>
      <c r="I35" s="11">
        <v>79000.08</v>
      </c>
      <c r="J35" s="11">
        <v>79000.08</v>
      </c>
      <c r="K35" s="154"/>
      <c r="L35" s="154"/>
      <c r="M35" s="11">
        <v>79000.08</v>
      </c>
      <c r="N35" s="154"/>
      <c r="O35" s="11"/>
      <c r="P35" s="11"/>
      <c r="Q35" s="11"/>
      <c r="R35" s="11"/>
      <c r="S35" s="11"/>
      <c r="T35" s="11"/>
      <c r="U35" s="11"/>
      <c r="V35" s="11"/>
      <c r="W35" s="11"/>
      <c r="X35" s="11"/>
    </row>
    <row r="36" ht="20.25" customHeight="1" spans="1:24">
      <c r="A36" s="153" t="s">
        <v>193</v>
      </c>
      <c r="B36" s="153" t="s">
        <v>70</v>
      </c>
      <c r="C36" s="153" t="s">
        <v>245</v>
      </c>
      <c r="D36" s="153" t="s">
        <v>246</v>
      </c>
      <c r="E36" s="153" t="s">
        <v>101</v>
      </c>
      <c r="F36" s="153" t="s">
        <v>102</v>
      </c>
      <c r="G36" s="153" t="s">
        <v>247</v>
      </c>
      <c r="H36" s="153" t="s">
        <v>248</v>
      </c>
      <c r="I36" s="11">
        <v>384000.48</v>
      </c>
      <c r="J36" s="11">
        <v>384000.48</v>
      </c>
      <c r="K36" s="154"/>
      <c r="L36" s="154"/>
      <c r="M36" s="11">
        <v>384000.48</v>
      </c>
      <c r="N36" s="154"/>
      <c r="O36" s="11"/>
      <c r="P36" s="11"/>
      <c r="Q36" s="11"/>
      <c r="R36" s="11"/>
      <c r="S36" s="11"/>
      <c r="T36" s="11"/>
      <c r="U36" s="11"/>
      <c r="V36" s="11"/>
      <c r="W36" s="11"/>
      <c r="X36" s="11"/>
    </row>
    <row r="37" ht="20.25" customHeight="1" spans="1:24">
      <c r="A37" s="153" t="s">
        <v>193</v>
      </c>
      <c r="B37" s="153" t="s">
        <v>70</v>
      </c>
      <c r="C37" s="153" t="s">
        <v>245</v>
      </c>
      <c r="D37" s="153" t="s">
        <v>246</v>
      </c>
      <c r="E37" s="153" t="s">
        <v>101</v>
      </c>
      <c r="F37" s="153" t="s">
        <v>102</v>
      </c>
      <c r="G37" s="153" t="s">
        <v>247</v>
      </c>
      <c r="H37" s="153" t="s">
        <v>248</v>
      </c>
      <c r="I37" s="11">
        <v>36000</v>
      </c>
      <c r="J37" s="11">
        <v>36000</v>
      </c>
      <c r="K37" s="154"/>
      <c r="L37" s="154"/>
      <c r="M37" s="11">
        <v>36000</v>
      </c>
      <c r="N37" s="154"/>
      <c r="O37" s="11"/>
      <c r="P37" s="11"/>
      <c r="Q37" s="11"/>
      <c r="R37" s="11"/>
      <c r="S37" s="11"/>
      <c r="T37" s="11"/>
      <c r="U37" s="11"/>
      <c r="V37" s="11"/>
      <c r="W37" s="11"/>
      <c r="X37" s="11"/>
    </row>
    <row r="38" ht="20.25" customHeight="1" spans="1:24">
      <c r="A38" s="153" t="s">
        <v>193</v>
      </c>
      <c r="B38" s="153" t="s">
        <v>70</v>
      </c>
      <c r="C38" s="153" t="s">
        <v>245</v>
      </c>
      <c r="D38" s="153" t="s">
        <v>246</v>
      </c>
      <c r="E38" s="153" t="s">
        <v>101</v>
      </c>
      <c r="F38" s="153" t="s">
        <v>102</v>
      </c>
      <c r="G38" s="153" t="s">
        <v>247</v>
      </c>
      <c r="H38" s="153" t="s">
        <v>248</v>
      </c>
      <c r="I38" s="11">
        <v>36</v>
      </c>
      <c r="J38" s="11">
        <v>36</v>
      </c>
      <c r="K38" s="154"/>
      <c r="L38" s="154"/>
      <c r="M38" s="11">
        <v>36</v>
      </c>
      <c r="N38" s="154"/>
      <c r="O38" s="11"/>
      <c r="P38" s="11"/>
      <c r="Q38" s="11"/>
      <c r="R38" s="11"/>
      <c r="S38" s="11"/>
      <c r="T38" s="11"/>
      <c r="U38" s="11"/>
      <c r="V38" s="11"/>
      <c r="W38" s="11"/>
      <c r="X38" s="11"/>
    </row>
    <row r="39" ht="20.25" customHeight="1" spans="1:24">
      <c r="A39" s="153" t="s">
        <v>193</v>
      </c>
      <c r="B39" s="153" t="s">
        <v>70</v>
      </c>
      <c r="C39" s="153" t="s">
        <v>245</v>
      </c>
      <c r="D39" s="153" t="s">
        <v>246</v>
      </c>
      <c r="E39" s="153" t="s">
        <v>101</v>
      </c>
      <c r="F39" s="153" t="s">
        <v>102</v>
      </c>
      <c r="G39" s="153" t="s">
        <v>247</v>
      </c>
      <c r="H39" s="153" t="s">
        <v>248</v>
      </c>
      <c r="I39" s="11">
        <v>83964.24</v>
      </c>
      <c r="J39" s="11">
        <v>83964.24</v>
      </c>
      <c r="K39" s="154"/>
      <c r="L39" s="154"/>
      <c r="M39" s="11">
        <v>83964.24</v>
      </c>
      <c r="N39" s="154"/>
      <c r="O39" s="11"/>
      <c r="P39" s="11"/>
      <c r="Q39" s="11"/>
      <c r="R39" s="11"/>
      <c r="S39" s="11"/>
      <c r="T39" s="11"/>
      <c r="U39" s="11"/>
      <c r="V39" s="11"/>
      <c r="W39" s="11"/>
      <c r="X39" s="11"/>
    </row>
    <row r="40" ht="20.25" customHeight="1" spans="1:24">
      <c r="A40" s="153" t="s">
        <v>193</v>
      </c>
      <c r="B40" s="153" t="s">
        <v>70</v>
      </c>
      <c r="C40" s="153" t="s">
        <v>245</v>
      </c>
      <c r="D40" s="153" t="s">
        <v>246</v>
      </c>
      <c r="E40" s="153" t="s">
        <v>101</v>
      </c>
      <c r="F40" s="153" t="s">
        <v>102</v>
      </c>
      <c r="G40" s="153" t="s">
        <v>247</v>
      </c>
      <c r="H40" s="153" t="s">
        <v>248</v>
      </c>
      <c r="I40" s="11">
        <v>12000</v>
      </c>
      <c r="J40" s="11">
        <v>12000</v>
      </c>
      <c r="K40" s="154"/>
      <c r="L40" s="154"/>
      <c r="M40" s="11">
        <v>12000</v>
      </c>
      <c r="N40" s="154"/>
      <c r="O40" s="11"/>
      <c r="P40" s="11"/>
      <c r="Q40" s="11"/>
      <c r="R40" s="11"/>
      <c r="S40" s="11"/>
      <c r="T40" s="11"/>
      <c r="U40" s="11"/>
      <c r="V40" s="11"/>
      <c r="W40" s="11"/>
      <c r="X40" s="11"/>
    </row>
    <row r="41" ht="20.25" customHeight="1" spans="1:24">
      <c r="A41" s="153" t="s">
        <v>193</v>
      </c>
      <c r="B41" s="153" t="s">
        <v>70</v>
      </c>
      <c r="C41" s="153" t="s">
        <v>249</v>
      </c>
      <c r="D41" s="153" t="s">
        <v>250</v>
      </c>
      <c r="E41" s="153" t="s">
        <v>101</v>
      </c>
      <c r="F41" s="153" t="s">
        <v>102</v>
      </c>
      <c r="G41" s="153" t="s">
        <v>235</v>
      </c>
      <c r="H41" s="153" t="s">
        <v>236</v>
      </c>
      <c r="I41" s="11">
        <v>13795</v>
      </c>
      <c r="J41" s="11">
        <v>13795</v>
      </c>
      <c r="K41" s="154"/>
      <c r="L41" s="154"/>
      <c r="M41" s="11">
        <v>13795</v>
      </c>
      <c r="N41" s="154"/>
      <c r="O41" s="11"/>
      <c r="P41" s="11"/>
      <c r="Q41" s="11"/>
      <c r="R41" s="11"/>
      <c r="S41" s="11"/>
      <c r="T41" s="11"/>
      <c r="U41" s="11"/>
      <c r="V41" s="11"/>
      <c r="W41" s="11"/>
      <c r="X41" s="11"/>
    </row>
    <row r="42" ht="17.25" customHeight="1" spans="1:24">
      <c r="A42" s="40" t="s">
        <v>165</v>
      </c>
      <c r="B42" s="41"/>
      <c r="C42" s="155"/>
      <c r="D42" s="155"/>
      <c r="E42" s="155"/>
      <c r="F42" s="155"/>
      <c r="G42" s="155"/>
      <c r="H42" s="156"/>
      <c r="I42" s="11">
        <v>6179587.8</v>
      </c>
      <c r="J42" s="11">
        <v>6179587.8</v>
      </c>
      <c r="K42" s="11"/>
      <c r="L42" s="11"/>
      <c r="M42" s="11">
        <v>6179587.8</v>
      </c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</row>
  </sheetData>
  <mergeCells count="31">
    <mergeCell ref="A2:X2"/>
    <mergeCell ref="A3:H3"/>
    <mergeCell ref="I4:X4"/>
    <mergeCell ref="J5:N5"/>
    <mergeCell ref="O5:Q5"/>
    <mergeCell ref="S5:X5"/>
    <mergeCell ref="A42:H42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5"/>
  <sheetViews>
    <sheetView showZeros="0" topLeftCell="C1" workbookViewId="0">
      <selection activeCell="N10" sqref="N10:N13"/>
    </sheetView>
  </sheetViews>
  <sheetFormatPr defaultColWidth="9.13888888888889" defaultRowHeight="14.25" customHeight="1"/>
  <cols>
    <col min="1" max="1" width="10.2777777777778" customWidth="1"/>
    <col min="2" max="2" width="13.4259259259259" customWidth="1"/>
    <col min="3" max="3" width="32.8518518518519" customWidth="1"/>
    <col min="4" max="4" width="23.8518518518519" customWidth="1"/>
    <col min="5" max="5" width="11.1388888888889" customWidth="1"/>
    <col min="6" max="6" width="17.712962962963" customWidth="1"/>
    <col min="7" max="7" width="9.85185185185185" customWidth="1"/>
    <col min="8" max="8" width="17.712962962963" customWidth="1"/>
    <col min="9" max="13" width="20" customWidth="1"/>
    <col min="14" max="14" width="12.2777777777778" customWidth="1"/>
    <col min="15" max="15" width="12.712962962963" customWidth="1"/>
    <col min="16" max="16" width="11.1388888888889" customWidth="1"/>
    <col min="17" max="21" width="19.8518518518519" customWidth="1"/>
    <col min="22" max="22" width="20" customWidth="1"/>
    <col min="23" max="23" width="19.8518518518519" customWidth="1"/>
  </cols>
  <sheetData>
    <row r="1" ht="13.5" customHeight="1" spans="1:23">
      <c r="B1" s="139"/>
      <c r="E1" s="14"/>
      <c r="F1" s="14"/>
      <c r="G1" s="14"/>
      <c r="H1" s="14"/>
      <c r="U1" s="139"/>
      <c r="W1" s="140" t="s">
        <v>251</v>
      </c>
    </row>
    <row r="2" ht="46.5" customHeight="1" spans="1:23">
      <c r="A2" s="16" t="str">
        <f>"2026"&amp;"年部门项目支出预算表"</f>
        <v>2026年部门项目支出预算表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</row>
    <row r="3" ht="13.5" customHeight="1" spans="1:23">
      <c r="A3" s="17" t="str">
        <f>"单位名称："&amp;"昆明市第二幼儿园"</f>
        <v>单位名称：昆明市第二幼儿园</v>
      </c>
      <c r="B3" s="18"/>
      <c r="C3" s="18"/>
      <c r="D3" s="18"/>
      <c r="E3" s="18"/>
      <c r="F3" s="18"/>
      <c r="G3" s="18"/>
      <c r="H3" s="18"/>
      <c r="I3" s="19"/>
      <c r="J3" s="19"/>
      <c r="K3" s="19"/>
      <c r="L3" s="19"/>
      <c r="M3" s="19"/>
      <c r="N3" s="19"/>
      <c r="O3" s="19"/>
      <c r="P3" s="19"/>
      <c r="Q3" s="19"/>
      <c r="U3" s="139"/>
      <c r="W3" s="115" t="s">
        <v>1</v>
      </c>
    </row>
    <row r="4" ht="21.75" customHeight="1" spans="1:23">
      <c r="A4" s="21" t="s">
        <v>252</v>
      </c>
      <c r="B4" s="22" t="s">
        <v>177</v>
      </c>
      <c r="C4" s="21" t="s">
        <v>178</v>
      </c>
      <c r="D4" s="21" t="s">
        <v>253</v>
      </c>
      <c r="E4" s="22" t="s">
        <v>179</v>
      </c>
      <c r="F4" s="22" t="s">
        <v>180</v>
      </c>
      <c r="G4" s="22" t="s">
        <v>254</v>
      </c>
      <c r="H4" s="22" t="s">
        <v>255</v>
      </c>
      <c r="I4" s="23" t="s">
        <v>55</v>
      </c>
      <c r="J4" s="24" t="s">
        <v>256</v>
      </c>
      <c r="K4" s="25"/>
      <c r="L4" s="25"/>
      <c r="M4" s="26"/>
      <c r="N4" s="24" t="s">
        <v>185</v>
      </c>
      <c r="O4" s="25"/>
      <c r="P4" s="26"/>
      <c r="Q4" s="22" t="s">
        <v>61</v>
      </c>
      <c r="R4" s="24" t="s">
        <v>62</v>
      </c>
      <c r="S4" s="25"/>
      <c r="T4" s="25"/>
      <c r="U4" s="25"/>
      <c r="V4" s="25"/>
      <c r="W4" s="26"/>
    </row>
    <row r="5" ht="21.75" customHeight="1" spans="1:23">
      <c r="A5" s="27"/>
      <c r="B5" s="29"/>
      <c r="C5" s="27"/>
      <c r="D5" s="27"/>
      <c r="E5" s="28"/>
      <c r="F5" s="28"/>
      <c r="G5" s="28"/>
      <c r="H5" s="28"/>
      <c r="I5" s="29"/>
      <c r="J5" s="141" t="s">
        <v>58</v>
      </c>
      <c r="K5" s="142"/>
      <c r="L5" s="22" t="s">
        <v>59</v>
      </c>
      <c r="M5" s="22" t="s">
        <v>60</v>
      </c>
      <c r="N5" s="22" t="s">
        <v>58</v>
      </c>
      <c r="O5" s="22" t="s">
        <v>59</v>
      </c>
      <c r="P5" s="22" t="s">
        <v>60</v>
      </c>
      <c r="Q5" s="28"/>
      <c r="R5" s="22" t="s">
        <v>57</v>
      </c>
      <c r="S5" s="22" t="s">
        <v>64</v>
      </c>
      <c r="T5" s="22" t="s">
        <v>191</v>
      </c>
      <c r="U5" s="22" t="s">
        <v>66</v>
      </c>
      <c r="V5" s="22" t="s">
        <v>67</v>
      </c>
      <c r="W5" s="22" t="s">
        <v>68</v>
      </c>
    </row>
    <row r="6" ht="21" customHeight="1" spans="1:23">
      <c r="A6" s="29"/>
      <c r="B6" s="29"/>
      <c r="C6" s="29"/>
      <c r="D6" s="29"/>
      <c r="E6" s="29"/>
      <c r="F6" s="29"/>
      <c r="G6" s="29"/>
      <c r="H6" s="29"/>
      <c r="I6" s="29"/>
      <c r="J6" s="143" t="s">
        <v>57</v>
      </c>
      <c r="K6" s="144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</row>
    <row r="7" ht="39.75" customHeight="1" spans="1:23">
      <c r="A7" s="30"/>
      <c r="B7" s="32"/>
      <c r="C7" s="30"/>
      <c r="D7" s="30"/>
      <c r="E7" s="31"/>
      <c r="F7" s="31"/>
      <c r="G7" s="31"/>
      <c r="H7" s="31"/>
      <c r="I7" s="32"/>
      <c r="J7" s="72" t="s">
        <v>57</v>
      </c>
      <c r="K7" s="72" t="s">
        <v>257</v>
      </c>
      <c r="L7" s="31"/>
      <c r="M7" s="31"/>
      <c r="N7" s="31"/>
      <c r="O7" s="31"/>
      <c r="P7" s="31"/>
      <c r="Q7" s="31"/>
      <c r="R7" s="31"/>
      <c r="S7" s="31"/>
      <c r="T7" s="31"/>
      <c r="U7" s="32"/>
      <c r="V7" s="31"/>
      <c r="W7" s="31"/>
    </row>
    <row r="8" ht="15" customHeight="1" spans="1:23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  <c r="J8" s="9">
        <v>10</v>
      </c>
      <c r="K8" s="9">
        <v>11</v>
      </c>
      <c r="L8" s="33">
        <v>12</v>
      </c>
      <c r="M8" s="33">
        <v>13</v>
      </c>
      <c r="N8" s="33">
        <v>14</v>
      </c>
      <c r="O8" s="33">
        <v>15</v>
      </c>
      <c r="P8" s="33">
        <v>16</v>
      </c>
      <c r="Q8" s="33">
        <v>17</v>
      </c>
      <c r="R8" s="33">
        <v>18</v>
      </c>
      <c r="S8" s="33">
        <v>19</v>
      </c>
      <c r="T8" s="33">
        <v>20</v>
      </c>
      <c r="U8" s="9">
        <v>21</v>
      </c>
      <c r="V8" s="33">
        <v>22</v>
      </c>
      <c r="W8" s="9">
        <v>23</v>
      </c>
    </row>
    <row r="9" ht="21.75" customHeight="1" spans="1:23">
      <c r="A9" s="74" t="s">
        <v>258</v>
      </c>
      <c r="B9" s="74" t="s">
        <v>259</v>
      </c>
      <c r="C9" s="74" t="s">
        <v>260</v>
      </c>
      <c r="D9" s="74" t="s">
        <v>70</v>
      </c>
      <c r="E9" s="74" t="s">
        <v>101</v>
      </c>
      <c r="F9" s="74" t="s">
        <v>102</v>
      </c>
      <c r="G9" s="74" t="s">
        <v>261</v>
      </c>
      <c r="H9" s="74" t="s">
        <v>262</v>
      </c>
      <c r="I9" s="11">
        <v>20000</v>
      </c>
      <c r="J9" s="11">
        <v>20000</v>
      </c>
      <c r="K9" s="11">
        <v>20000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ht="21.75" customHeight="1" spans="1:23">
      <c r="A10" s="74" t="s">
        <v>263</v>
      </c>
      <c r="B10" s="74" t="s">
        <v>264</v>
      </c>
      <c r="C10" s="74" t="s">
        <v>265</v>
      </c>
      <c r="D10" s="74" t="s">
        <v>70</v>
      </c>
      <c r="E10" s="74" t="s">
        <v>101</v>
      </c>
      <c r="F10" s="74" t="s">
        <v>102</v>
      </c>
      <c r="G10" s="74" t="s">
        <v>221</v>
      </c>
      <c r="H10" s="74" t="s">
        <v>222</v>
      </c>
      <c r="I10" s="11">
        <v>8777.44</v>
      </c>
      <c r="J10" s="11"/>
      <c r="K10" s="11"/>
      <c r="L10" s="11"/>
      <c r="M10" s="11"/>
      <c r="N10" s="11">
        <v>8777.44</v>
      </c>
      <c r="O10" s="11"/>
      <c r="P10" s="11"/>
      <c r="Q10" s="11"/>
      <c r="R10" s="11"/>
      <c r="S10" s="11"/>
      <c r="T10" s="11"/>
      <c r="U10" s="11"/>
      <c r="V10" s="11"/>
      <c r="W10" s="11"/>
    </row>
    <row r="11" ht="21.75" customHeight="1" spans="1:23">
      <c r="A11" s="74" t="s">
        <v>266</v>
      </c>
      <c r="B11" s="74" t="s">
        <v>267</v>
      </c>
      <c r="C11" s="74" t="s">
        <v>268</v>
      </c>
      <c r="D11" s="74" t="s">
        <v>70</v>
      </c>
      <c r="E11" s="74" t="s">
        <v>101</v>
      </c>
      <c r="F11" s="74" t="s">
        <v>102</v>
      </c>
      <c r="G11" s="74" t="s">
        <v>221</v>
      </c>
      <c r="H11" s="74" t="s">
        <v>222</v>
      </c>
      <c r="I11" s="11">
        <v>14426</v>
      </c>
      <c r="J11" s="11"/>
      <c r="K11" s="11"/>
      <c r="L11" s="11"/>
      <c r="M11" s="11"/>
      <c r="N11" s="11">
        <v>14426</v>
      </c>
      <c r="O11" s="11"/>
      <c r="P11" s="11"/>
      <c r="Q11" s="11"/>
      <c r="R11" s="11"/>
      <c r="S11" s="11"/>
      <c r="T11" s="11"/>
      <c r="U11" s="11"/>
      <c r="V11" s="11"/>
      <c r="W11" s="11"/>
    </row>
    <row r="12" ht="21.75" customHeight="1" spans="1:23">
      <c r="A12" s="74" t="s">
        <v>266</v>
      </c>
      <c r="B12" s="74" t="s">
        <v>267</v>
      </c>
      <c r="C12" s="74" t="s">
        <v>268</v>
      </c>
      <c r="D12" s="74" t="s">
        <v>70</v>
      </c>
      <c r="E12" s="74" t="s">
        <v>101</v>
      </c>
      <c r="F12" s="74" t="s">
        <v>102</v>
      </c>
      <c r="G12" s="74" t="s">
        <v>231</v>
      </c>
      <c r="H12" s="74" t="s">
        <v>232</v>
      </c>
      <c r="I12" s="11">
        <v>4589.89</v>
      </c>
      <c r="J12" s="11"/>
      <c r="K12" s="11"/>
      <c r="L12" s="11"/>
      <c r="M12" s="11"/>
      <c r="N12" s="11">
        <v>4589.89</v>
      </c>
      <c r="O12" s="11"/>
      <c r="P12" s="11"/>
      <c r="Q12" s="11"/>
      <c r="R12" s="11"/>
      <c r="S12" s="11"/>
      <c r="T12" s="11"/>
      <c r="U12" s="11"/>
      <c r="V12" s="11"/>
      <c r="W12" s="11"/>
    </row>
    <row r="13" ht="21.75" customHeight="1" spans="1:23">
      <c r="A13" s="74" t="s">
        <v>266</v>
      </c>
      <c r="B13" s="74" t="s">
        <v>269</v>
      </c>
      <c r="C13" s="74" t="s">
        <v>270</v>
      </c>
      <c r="D13" s="74" t="s">
        <v>70</v>
      </c>
      <c r="E13" s="74" t="s">
        <v>101</v>
      </c>
      <c r="F13" s="74" t="s">
        <v>102</v>
      </c>
      <c r="G13" s="74" t="s">
        <v>231</v>
      </c>
      <c r="H13" s="74" t="s">
        <v>232</v>
      </c>
      <c r="I13" s="11">
        <v>839</v>
      </c>
      <c r="J13" s="11"/>
      <c r="K13" s="11"/>
      <c r="L13" s="11"/>
      <c r="M13" s="11"/>
      <c r="N13" s="11">
        <v>839</v>
      </c>
      <c r="O13" s="11"/>
      <c r="P13" s="11"/>
      <c r="Q13" s="11"/>
      <c r="R13" s="11"/>
      <c r="S13" s="11"/>
      <c r="T13" s="11"/>
      <c r="U13" s="11"/>
      <c r="V13" s="11"/>
      <c r="W13" s="11"/>
    </row>
    <row r="14" ht="21.75" customHeight="1" spans="1:23">
      <c r="A14" s="74" t="s">
        <v>266</v>
      </c>
      <c r="B14" s="74" t="s">
        <v>271</v>
      </c>
      <c r="C14" s="74" t="s">
        <v>272</v>
      </c>
      <c r="D14" s="74" t="s">
        <v>70</v>
      </c>
      <c r="E14" s="74" t="s">
        <v>101</v>
      </c>
      <c r="F14" s="74" t="s">
        <v>102</v>
      </c>
      <c r="G14" s="74" t="s">
        <v>221</v>
      </c>
      <c r="H14" s="74" t="s">
        <v>222</v>
      </c>
      <c r="I14" s="11">
        <v>870225</v>
      </c>
      <c r="J14" s="11"/>
      <c r="K14" s="11"/>
      <c r="L14" s="11"/>
      <c r="M14" s="11"/>
      <c r="N14" s="11"/>
      <c r="O14" s="11"/>
      <c r="P14" s="11"/>
      <c r="Q14" s="11"/>
      <c r="R14" s="11">
        <v>870225</v>
      </c>
      <c r="S14" s="11"/>
      <c r="T14" s="11"/>
      <c r="U14" s="11"/>
      <c r="V14" s="11"/>
      <c r="W14" s="11">
        <v>870225</v>
      </c>
    </row>
    <row r="15" ht="18.75" customHeight="1" spans="1:23">
      <c r="A15" s="40" t="s">
        <v>165</v>
      </c>
      <c r="B15" s="41"/>
      <c r="C15" s="41"/>
      <c r="D15" s="41"/>
      <c r="E15" s="41"/>
      <c r="F15" s="41"/>
      <c r="G15" s="41"/>
      <c r="H15" s="42"/>
      <c r="I15" s="11">
        <v>918857.33</v>
      </c>
      <c r="J15" s="11">
        <v>20000</v>
      </c>
      <c r="K15" s="11">
        <v>20000</v>
      </c>
      <c r="L15" s="11"/>
      <c r="M15" s="11"/>
      <c r="N15" s="11">
        <v>28632.33</v>
      </c>
      <c r="O15" s="11"/>
      <c r="P15" s="11"/>
      <c r="Q15" s="11"/>
      <c r="R15" s="11">
        <v>870225</v>
      </c>
      <c r="S15" s="11"/>
      <c r="T15" s="11"/>
      <c r="U15" s="11"/>
      <c r="V15" s="11"/>
      <c r="W15" s="11">
        <v>870225</v>
      </c>
    </row>
  </sheetData>
  <mergeCells count="28">
    <mergeCell ref="A2:W2"/>
    <mergeCell ref="A3:H3"/>
    <mergeCell ref="J4:M4"/>
    <mergeCell ref="N4:P4"/>
    <mergeCell ref="R4:W4"/>
    <mergeCell ref="A15:H15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18"/>
  <sheetViews>
    <sheetView showZeros="0" workbookViewId="0">
      <selection activeCell="A1" sqref="A1"/>
    </sheetView>
  </sheetViews>
  <sheetFormatPr defaultColWidth="9.13888888888889" defaultRowHeight="12" customHeight="1"/>
  <cols>
    <col min="1" max="1" width="34.2777777777778" customWidth="1"/>
    <col min="2" max="2" width="29" customWidth="1"/>
    <col min="3" max="5" width="23.5740740740741" customWidth="1"/>
    <col min="6" max="6" width="11.2777777777778" customWidth="1"/>
    <col min="7" max="7" width="25.1388888888889" customWidth="1"/>
    <col min="8" max="8" width="15.5740740740741" customWidth="1"/>
    <col min="9" max="9" width="13.4259259259259" customWidth="1"/>
    <col min="10" max="10" width="18.8518518518519" customWidth="1"/>
  </cols>
  <sheetData>
    <row r="1" ht="18" customHeight="1" spans="1:10">
      <c r="J1" s="15" t="s">
        <v>273</v>
      </c>
    </row>
    <row r="2" ht="39.75" customHeight="1" spans="1:10">
      <c r="A2" s="70" t="str">
        <f>"2026"&amp;"年部门项目支出绩效目标表"</f>
        <v>2026年部门项目支出绩效目标表</v>
      </c>
      <c r="B2" s="16"/>
      <c r="C2" s="16"/>
      <c r="D2" s="16"/>
      <c r="E2" s="16"/>
      <c r="F2" s="71"/>
      <c r="G2" s="16"/>
      <c r="H2" s="71"/>
      <c r="I2" s="71"/>
      <c r="J2" s="16"/>
    </row>
    <row r="3" ht="17.25" customHeight="1" spans="1:10">
      <c r="A3" s="17" t="str">
        <f>"单位名称："&amp;"昆明市第二幼儿园"</f>
        <v>单位名称：昆明市第二幼儿园</v>
      </c>
    </row>
    <row r="4" ht="44.25" customHeight="1" spans="1:10">
      <c r="A4" s="72" t="s">
        <v>178</v>
      </c>
      <c r="B4" s="72" t="s">
        <v>274</v>
      </c>
      <c r="C4" s="72" t="s">
        <v>275</v>
      </c>
      <c r="D4" s="72" t="s">
        <v>276</v>
      </c>
      <c r="E4" s="72" t="s">
        <v>277</v>
      </c>
      <c r="F4" s="73" t="s">
        <v>278</v>
      </c>
      <c r="G4" s="72" t="s">
        <v>279</v>
      </c>
      <c r="H4" s="73" t="s">
        <v>280</v>
      </c>
      <c r="I4" s="73" t="s">
        <v>281</v>
      </c>
      <c r="J4" s="72" t="s">
        <v>282</v>
      </c>
    </row>
    <row r="5" ht="18.75" customHeight="1" spans="1:10">
      <c r="A5" s="137">
        <v>1</v>
      </c>
      <c r="B5" s="137">
        <v>2</v>
      </c>
      <c r="C5" s="137">
        <v>3</v>
      </c>
      <c r="D5" s="137">
        <v>4</v>
      </c>
      <c r="E5" s="137">
        <v>5</v>
      </c>
      <c r="F5" s="33">
        <v>6</v>
      </c>
      <c r="G5" s="137">
        <v>7</v>
      </c>
      <c r="H5" s="33">
        <v>8</v>
      </c>
      <c r="I5" s="33">
        <v>9</v>
      </c>
      <c r="J5" s="137">
        <v>10</v>
      </c>
    </row>
    <row r="6" ht="42" customHeight="1" spans="1:10">
      <c r="A6" s="34" t="s">
        <v>70</v>
      </c>
      <c r="B6" s="74"/>
      <c r="C6" s="74"/>
      <c r="D6" s="74"/>
      <c r="E6" s="61"/>
      <c r="F6" s="75"/>
      <c r="G6" s="61"/>
      <c r="H6" s="75"/>
      <c r="I6" s="75"/>
      <c r="J6" s="61"/>
    </row>
    <row r="7" ht="42" customHeight="1" spans="1:10">
      <c r="A7" s="138" t="s">
        <v>260</v>
      </c>
      <c r="B7" s="35" t="s">
        <v>283</v>
      </c>
      <c r="C7" s="35" t="s">
        <v>284</v>
      </c>
      <c r="D7" s="35" t="s">
        <v>285</v>
      </c>
      <c r="E7" s="34" t="s">
        <v>286</v>
      </c>
      <c r="F7" s="35" t="s">
        <v>287</v>
      </c>
      <c r="G7" s="34" t="s">
        <v>288</v>
      </c>
      <c r="H7" s="35" t="s">
        <v>289</v>
      </c>
      <c r="I7" s="35" t="s">
        <v>290</v>
      </c>
      <c r="J7" s="34" t="s">
        <v>286</v>
      </c>
    </row>
    <row r="8" ht="42" customHeight="1" spans="1:10">
      <c r="A8" s="138" t="s">
        <v>260</v>
      </c>
      <c r="B8" s="35" t="s">
        <v>283</v>
      </c>
      <c r="C8" s="35" t="s">
        <v>291</v>
      </c>
      <c r="D8" s="35" t="s">
        <v>292</v>
      </c>
      <c r="E8" s="34" t="s">
        <v>293</v>
      </c>
      <c r="F8" s="35" t="s">
        <v>287</v>
      </c>
      <c r="G8" s="34" t="s">
        <v>294</v>
      </c>
      <c r="H8" s="35" t="s">
        <v>295</v>
      </c>
      <c r="I8" s="35" t="s">
        <v>290</v>
      </c>
      <c r="J8" s="34" t="s">
        <v>293</v>
      </c>
    </row>
    <row r="9" ht="42" customHeight="1" spans="1:10">
      <c r="A9" s="138" t="s">
        <v>260</v>
      </c>
      <c r="B9" s="35" t="s">
        <v>283</v>
      </c>
      <c r="C9" s="35" t="s">
        <v>296</v>
      </c>
      <c r="D9" s="35" t="s">
        <v>297</v>
      </c>
      <c r="E9" s="34" t="s">
        <v>297</v>
      </c>
      <c r="F9" s="35" t="s">
        <v>298</v>
      </c>
      <c r="G9" s="34" t="s">
        <v>299</v>
      </c>
      <c r="H9" s="35" t="s">
        <v>295</v>
      </c>
      <c r="I9" s="35" t="s">
        <v>290</v>
      </c>
      <c r="J9" s="34" t="s">
        <v>297</v>
      </c>
    </row>
    <row r="10" ht="42" customHeight="1" spans="1:10">
      <c r="A10" s="138" t="s">
        <v>272</v>
      </c>
      <c r="B10" s="35" t="s">
        <v>300</v>
      </c>
      <c r="C10" s="35" t="s">
        <v>284</v>
      </c>
      <c r="D10" s="35" t="s">
        <v>301</v>
      </c>
      <c r="E10" s="34" t="s">
        <v>302</v>
      </c>
      <c r="F10" s="35" t="s">
        <v>298</v>
      </c>
      <c r="G10" s="34" t="s">
        <v>85</v>
      </c>
      <c r="H10" s="35" t="s">
        <v>303</v>
      </c>
      <c r="I10" s="35" t="s">
        <v>290</v>
      </c>
      <c r="J10" s="34" t="s">
        <v>302</v>
      </c>
    </row>
    <row r="11" ht="42" customHeight="1" spans="1:10">
      <c r="A11" s="138" t="s">
        <v>272</v>
      </c>
      <c r="B11" s="35" t="s">
        <v>300</v>
      </c>
      <c r="C11" s="35" t="s">
        <v>284</v>
      </c>
      <c r="D11" s="35" t="s">
        <v>301</v>
      </c>
      <c r="E11" s="34" t="s">
        <v>304</v>
      </c>
      <c r="F11" s="35" t="s">
        <v>287</v>
      </c>
      <c r="G11" s="34" t="s">
        <v>113</v>
      </c>
      <c r="H11" s="35" t="s">
        <v>305</v>
      </c>
      <c r="I11" s="35" t="s">
        <v>290</v>
      </c>
      <c r="J11" s="34" t="s">
        <v>304</v>
      </c>
    </row>
    <row r="12" ht="42" customHeight="1" spans="1:10">
      <c r="A12" s="138" t="s">
        <v>272</v>
      </c>
      <c r="B12" s="35" t="s">
        <v>300</v>
      </c>
      <c r="C12" s="35" t="s">
        <v>284</v>
      </c>
      <c r="D12" s="35" t="s">
        <v>301</v>
      </c>
      <c r="E12" s="34" t="s">
        <v>306</v>
      </c>
      <c r="F12" s="35" t="s">
        <v>298</v>
      </c>
      <c r="G12" s="34" t="s">
        <v>307</v>
      </c>
      <c r="H12" s="35" t="s">
        <v>308</v>
      </c>
      <c r="I12" s="35" t="s">
        <v>290</v>
      </c>
      <c r="J12" s="34" t="s">
        <v>306</v>
      </c>
    </row>
    <row r="13" ht="42" customHeight="1" spans="1:10">
      <c r="A13" s="138" t="s">
        <v>272</v>
      </c>
      <c r="B13" s="35" t="s">
        <v>300</v>
      </c>
      <c r="C13" s="35" t="s">
        <v>284</v>
      </c>
      <c r="D13" s="35" t="s">
        <v>309</v>
      </c>
      <c r="E13" s="34" t="s">
        <v>310</v>
      </c>
      <c r="F13" s="35" t="s">
        <v>298</v>
      </c>
      <c r="G13" s="34" t="s">
        <v>294</v>
      </c>
      <c r="H13" s="35" t="s">
        <v>295</v>
      </c>
      <c r="I13" s="35" t="s">
        <v>290</v>
      </c>
      <c r="J13" s="34" t="s">
        <v>310</v>
      </c>
    </row>
    <row r="14" ht="42" customHeight="1" spans="1:10">
      <c r="A14" s="138" t="s">
        <v>272</v>
      </c>
      <c r="B14" s="35" t="s">
        <v>300</v>
      </c>
      <c r="C14" s="35" t="s">
        <v>284</v>
      </c>
      <c r="D14" s="35" t="s">
        <v>309</v>
      </c>
      <c r="E14" s="34" t="s">
        <v>311</v>
      </c>
      <c r="F14" s="35" t="s">
        <v>298</v>
      </c>
      <c r="G14" s="34" t="s">
        <v>294</v>
      </c>
      <c r="H14" s="35" t="s">
        <v>295</v>
      </c>
      <c r="I14" s="35" t="s">
        <v>290</v>
      </c>
      <c r="J14" s="34" t="s">
        <v>311</v>
      </c>
    </row>
    <row r="15" ht="42" customHeight="1" spans="1:10">
      <c r="A15" s="138" t="s">
        <v>272</v>
      </c>
      <c r="B15" s="35" t="s">
        <v>300</v>
      </c>
      <c r="C15" s="35" t="s">
        <v>291</v>
      </c>
      <c r="D15" s="35" t="s">
        <v>292</v>
      </c>
      <c r="E15" s="34" t="s">
        <v>312</v>
      </c>
      <c r="F15" s="35" t="s">
        <v>287</v>
      </c>
      <c r="G15" s="34" t="s">
        <v>313</v>
      </c>
      <c r="H15" s="35" t="s">
        <v>303</v>
      </c>
      <c r="I15" s="35" t="s">
        <v>290</v>
      </c>
      <c r="J15" s="34" t="s">
        <v>314</v>
      </c>
    </row>
    <row r="16" ht="42" customHeight="1" spans="1:10">
      <c r="A16" s="138" t="s">
        <v>272</v>
      </c>
      <c r="B16" s="35" t="s">
        <v>300</v>
      </c>
      <c r="C16" s="35" t="s">
        <v>291</v>
      </c>
      <c r="D16" s="35" t="s">
        <v>292</v>
      </c>
      <c r="E16" s="34" t="s">
        <v>315</v>
      </c>
      <c r="F16" s="35" t="s">
        <v>298</v>
      </c>
      <c r="G16" s="34" t="s">
        <v>294</v>
      </c>
      <c r="H16" s="35" t="s">
        <v>295</v>
      </c>
      <c r="I16" s="35" t="s">
        <v>290</v>
      </c>
      <c r="J16" s="34" t="s">
        <v>316</v>
      </c>
    </row>
    <row r="17" ht="42" customHeight="1" spans="1:10">
      <c r="A17" s="138" t="s">
        <v>272</v>
      </c>
      <c r="B17" s="35" t="s">
        <v>300</v>
      </c>
      <c r="C17" s="35" t="s">
        <v>291</v>
      </c>
      <c r="D17" s="35" t="s">
        <v>317</v>
      </c>
      <c r="E17" s="34" t="s">
        <v>318</v>
      </c>
      <c r="F17" s="35" t="s">
        <v>298</v>
      </c>
      <c r="G17" s="34" t="s">
        <v>319</v>
      </c>
      <c r="H17" s="35" t="s">
        <v>295</v>
      </c>
      <c r="I17" s="35" t="s">
        <v>290</v>
      </c>
      <c r="J17" s="34" t="s">
        <v>320</v>
      </c>
    </row>
    <row r="18" ht="42" customHeight="1" spans="1:10">
      <c r="A18" s="138" t="s">
        <v>272</v>
      </c>
      <c r="B18" s="35" t="s">
        <v>300</v>
      </c>
      <c r="C18" s="35" t="s">
        <v>296</v>
      </c>
      <c r="D18" s="35" t="s">
        <v>297</v>
      </c>
      <c r="E18" s="34" t="s">
        <v>321</v>
      </c>
      <c r="F18" s="35" t="s">
        <v>298</v>
      </c>
      <c r="G18" s="34" t="s">
        <v>299</v>
      </c>
      <c r="H18" s="35" t="s">
        <v>295</v>
      </c>
      <c r="I18" s="35" t="s">
        <v>290</v>
      </c>
      <c r="J18" s="34" t="s">
        <v>321</v>
      </c>
    </row>
  </sheetData>
  <mergeCells count="6">
    <mergeCell ref="A2:J2"/>
    <mergeCell ref="A3:H3"/>
    <mergeCell ref="A7:A9"/>
    <mergeCell ref="A10:A18"/>
    <mergeCell ref="B7:B9"/>
    <mergeCell ref="B10:B18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2026-03-10T07:20:00Z</dcterms:created>
  <dcterms:modified xsi:type="dcterms:W3CDTF">2026-03-12T02:41:59Z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9B7F1688E3474B41966E6ED117D9A4F3_13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