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<sst xmlns="http://schemas.openxmlformats.org/spreadsheetml/2006/main" count="733" uniqueCount="369">
  <si>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</si>
  <si>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</si>
  <si>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</si>
  <si>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</si>
  <si>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</si>
  <si>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</si>
  <si>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</si>
  <si>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</si>
  <si>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</si>
  <si>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</si>
  <si>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</si>
  <si>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</si>
  <si>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</si>
  <si>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</si>
  <si>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</si>
  <si>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</si>
  <si>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</si>
  <si>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</si>
  <si>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</si>
  <si>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</si>
  <si>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</si>
  <si>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</si>
  <si>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</si>
  <si>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</si>
  <si>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</si>
  <si>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</si>
  <si>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</si>
  <si>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</si>
  <si>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</si>
  <si>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</si>
  <si>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</si>
  <si>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</si>
  <si>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</si>
  <si>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</si>
  <si>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</si>
  <si>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</si>
  <si>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</si>
  <si>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</si>
  <si>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</si>
  <si>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</si>
  <si>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</si>
  <si>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</si>
  <si>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</si>
  <si>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</si>
  <si>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</si>
  <si>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</si>
  <si>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</si>
  <si>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</si>
  <si>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</si>
  <si>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</si>
  <si>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</si>
  <si>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</si>
  <si>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</si>
  <si>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</si>
  <si>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</si>
  <si>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</si>
  <si>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</si>
  <si>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</si>
  <si>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</si>
  <si>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</si>
  <si>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</si>
  <si>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</si>
  <si>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</si>
  <si>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</si>
  <si>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</si>
  <si>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</si>
  <si>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</si>
  <si>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</si>
  <si>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</si>
  <si>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昆明市五华区科学技术协会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</si>
  <si>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</si>
  <si>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</si>
  <si>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</si>
  <si>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</si>
  <si>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</si>
  <si>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</si>
  <si>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</si>
  <si>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</si>
  <si>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</si>
  <si>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</si>
  <si>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</si>
  <si>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</si>
  <si>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</si>
  <si>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</si>
  <si>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</si>
  <si>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</si>
  <si>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</si>
  <si>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</si>
  <si>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</si>
  <si>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</si>
  <si>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</si>
  <si>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</si>
  <si>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</si>
  <si>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</si>
  <si>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</si>
  <si>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</si>
  <si>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科学技术支出</t>
  </si>
  <si>
    <t>科学技术普及</t>
  </si>
  <si>
    <t>机构运行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</si>
  <si>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</si>
  <si>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</si>
  <si>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</si>
  <si>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</si>
  <si>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</si>
  <si>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</si>
  <si>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</si>
  <si>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</si>
  <si>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</si>
  <si>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 xml:space="preserve">    其他行政事业单位医疗支出</t>
  </si>
  <si>
    <t>住房保障支出</t>
  </si>
  <si>
    <t xml:space="preserve">  住房改革支出</t>
  </si>
  <si>
    <t xml:space="preserve">    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</si>
  <si>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</si>
  <si>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</si>
  <si>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</si>
  <si>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</si>
  <si>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</si>
  <si>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</si>
  <si>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</si>
  <si>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</si>
  <si>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</si>
  <si>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</si>
  <si>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</si>
  <si>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</si>
  <si>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</si>
  <si>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</si>
  <si>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</si>
  <si>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</si>
  <si>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</si>
  <si>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</si>
  <si>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</si>
  <si>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</si>
  <si>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</si>
  <si>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</si>
  <si>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</si>
  <si>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</si>
  <si>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</si>
  <si>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</si>
  <si>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</si>
  <si>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</si>
  <si>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</si>
  <si>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</si>
  <si>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</si>
  <si>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</si>
  <si>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</si>
  <si>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</si>
  <si>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</si>
  <si>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</si>
  <si>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</si>
  <si>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</si>
  <si>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 xml:space="preserve">  科学技术普及</t>
  </si>
  <si>
    <t xml:space="preserve">   机构运行</t>
  </si>
  <si>
    <t xml:space="preserve">   行政事业单位医疗</t>
  </si>
  <si>
    <t xml:space="preserve">     行政单位医疗</t>
  </si>
  <si>
    <t xml:space="preserve">     公务员医疗补助</t>
  </si>
  <si>
    <t xml:space="preserve">     其他行政事业单位医疗支出</t>
  </si>
  <si>
    <t xml:space="preserve">   住房改革支出</t>
  </si>
  <si>
    <t xml:space="preserve">     住房公积金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</si>
  <si>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</si>
  <si>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</si>
  <si>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</si>
  <si>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</si>
  <si>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</si>
  <si>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</si>
  <si>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</si>
  <si>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</si>
  <si>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备注：我单位2026年无一般公共预算“三公”经费支出预算，故此表为空表。</t>
  </si>
  <si>
    <t>预算04表</t>
  </si>
  <si>
    <t>2026年部门基本支出预算表</t>
  </si>
  <si>
    <t>单位名称：昆明市五华区科学技术协会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</si>
  <si>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</si>
  <si>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</si>
  <si>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</si>
  <si>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</si>
  <si>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</si>
  <si>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</si>
  <si>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</si>
  <si>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</si>
  <si>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</si>
  <si>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</si>
  <si>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</si>
  <si>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</si>
  <si>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</si>
  <si>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</si>
  <si>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</si>
  <si>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</si>
  <si>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</si>
  <si>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530102210000000004423</t>
  </si>
  <si>
    <t>行政人员工资支出</t>
  </si>
  <si>
    <t>2060701</t>
  </si>
  <si>
    <t>基本工资</t>
  </si>
  <si>
    <t>津贴补贴</t>
  </si>
  <si>
    <t>奖金</t>
  </si>
  <si>
    <t>530102210000000004425</t>
  </si>
  <si>
    <t>社会保障缴费</t>
  </si>
  <si>
    <t>2080505</t>
  </si>
  <si>
    <t>机关事业单位基本养老保险缴费支出</t>
  </si>
  <si>
    <t>机关事业单位基本养老保险缴费</t>
  </si>
  <si>
    <t>机关事业单位职业年金缴费支出</t>
  </si>
  <si>
    <t>职业年金缴费</t>
  </si>
  <si>
    <t>2101101</t>
  </si>
  <si>
    <t>行政单位医疗</t>
  </si>
  <si>
    <t>职工基本医疗保险缴费</t>
  </si>
  <si>
    <t>2101103</t>
  </si>
  <si>
    <t>公务员医疗补助</t>
  </si>
  <si>
    <t>公务员医疗补助缴费</t>
  </si>
  <si>
    <t>其他社会保障缴费</t>
  </si>
  <si>
    <t>2101199</t>
  </si>
  <si>
    <t>其他行政事业单位医疗支出</t>
  </si>
  <si>
    <t>530102210000000004426</t>
  </si>
  <si>
    <t>住房公积金</t>
  </si>
  <si>
    <t>2210201</t>
  </si>
  <si>
    <t>530102210000000004429</t>
  </si>
  <si>
    <t>公务交通补贴</t>
  </si>
  <si>
    <t>其他交通费用</t>
  </si>
  <si>
    <t>530102210000000004430</t>
  </si>
  <si>
    <t>工会经费</t>
  </si>
  <si>
    <t>530102210000000004432</t>
  </si>
  <si>
    <t>其他商品服务支出</t>
  </si>
  <si>
    <t>行政运行</t>
  </si>
  <si>
    <t>30201</t>
  </si>
  <si>
    <t>530102210000000004433</t>
  </si>
  <si>
    <t>一般公用经费</t>
  </si>
  <si>
    <t>办公费</t>
  </si>
  <si>
    <t>水费（饮用水）</t>
  </si>
  <si>
    <t>水费（自来水）</t>
  </si>
  <si>
    <t>电费</t>
  </si>
  <si>
    <t>邮电费</t>
  </si>
  <si>
    <t>差旅费</t>
  </si>
  <si>
    <t>维修（护）费</t>
  </si>
  <si>
    <t>培训费</t>
  </si>
  <si>
    <t>福利费</t>
  </si>
  <si>
    <t>2080501</t>
  </si>
  <si>
    <t>行政单位离退休</t>
  </si>
  <si>
    <t>其他商品和服务支出</t>
  </si>
  <si>
    <t>530102231100001233486</t>
  </si>
  <si>
    <t>离退休人员支出</t>
  </si>
  <si>
    <t>生活补助</t>
  </si>
  <si>
    <t>530102231100001419549</t>
  </si>
  <si>
    <t>行政人员绩效奖励</t>
  </si>
  <si>
    <t>530102231100001533226</t>
  </si>
  <si>
    <t>离退休及特殊人员福利费</t>
  </si>
  <si>
    <t>530102261100004952891</t>
  </si>
  <si>
    <t>残疾人保障金</t>
  </si>
  <si>
    <t>30299</t>
  </si>
  <si>
    <t>预算05-1表</t>
  </si>
  <si>
    <t>项目分类</t>
  </si>
  <si>
    <t>项目单位</t>
  </si>
  <si>
    <t>本年拨款</t>
  </si>
  <si>
    <t>其中：本次下达</t>
  </si>
  <si>
    <t>事业发展类</t>
  </si>
  <si>
    <t>530102261100005147724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</si>
  <si>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</si>
  <si>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</si>
  <si>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</si>
  <si>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</si>
  <si>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</si>
  <si>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</si>
  <si>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</si>
  <si>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</si>
  <si>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</si>
  <si>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</si>
  <si>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单位自有资金工作经费</t>
  </si>
  <si>
    <t>完成2026年单位自有资金工作经费</t>
  </si>
  <si>
    <t>产出指标</t>
  </si>
  <si>
    <t>数量指标</t>
  </si>
  <si>
    <t>利息资金拨款的数量</t>
  </si>
  <si>
    <t>=</t>
  </si>
  <si>
    <t>次</t>
  </si>
  <si>
    <t>定量指标</t>
  </si>
  <si>
    <t>反映拨款次数。</t>
  </si>
  <si>
    <t>农大培训次数</t>
  </si>
  <si>
    <t>&gt;=</t>
  </si>
  <si>
    <t>反映农大培训次数。</t>
  </si>
  <si>
    <t>质量指标</t>
  </si>
  <si>
    <t>及时率</t>
  </si>
  <si>
    <t>95</t>
  </si>
  <si>
    <t>%</t>
  </si>
  <si>
    <t>反映完成得及时情况。</t>
  </si>
  <si>
    <t>农函大培训出勤率</t>
  </si>
  <si>
    <t>90</t>
  </si>
  <si>
    <t>反映农函大培训出勤率</t>
  </si>
  <si>
    <t>时效指标</t>
  </si>
  <si>
    <t>计划完成率</t>
  </si>
  <si>
    <t>计划完成率=在规定时间内宣传任务完成数/计划数*100%</t>
  </si>
  <si>
    <t>效益指标</t>
  </si>
  <si>
    <t>社会效益</t>
  </si>
  <si>
    <t>拨款知晓率</t>
  </si>
  <si>
    <t>反映拨款知晓率等。）</t>
  </si>
  <si>
    <t>满意度指标</t>
  </si>
  <si>
    <t>服务对象满意度</t>
  </si>
  <si>
    <t>社会公众满意度</t>
  </si>
  <si>
    <t>反映社会公众对宣传的满意程度。</t>
  </si>
  <si>
    <t>成本指标</t>
  </si>
  <si>
    <t>经济成本指标</t>
  </si>
  <si>
    <t>成本控制率</t>
  </si>
  <si>
    <t>&lt;=</t>
  </si>
  <si>
    <t>100</t>
  </si>
  <si>
    <t>反映成本控制情况。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</si>
  <si>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</si>
  <si>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</si>
  <si>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</si>
  <si>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</si>
  <si>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</si>
  <si>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</si>
  <si>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</si>
  <si>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</si>
  <si>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</si>
  <si>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</si>
  <si>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</si>
  <si>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</si>
  <si>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</si>
  <si>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</si>
  <si>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</si>
  <si>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</si>
  <si>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</si>
  <si>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</si>
  <si>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</si>
  <si>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批</t>
  </si>
  <si>
    <t>备注：我单位2026年无政府采购预算，故此表为空表。</t>
  </si>
  <si>
    <t>预算08表</t>
  </si>
  <si>
    <t>2026年部门政府购买服务预算表</t>
  </si>
  <si>
    <t>政府购买服务项目</t>
  </si>
  <si>
    <t>政府购买服务目录</t>
  </si>
  <si>
    <t>备注：我单位2026年无政府购买服务预算，故此表为空表。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</si>
  <si>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</si>
  <si>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</si>
  <si>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</si>
  <si>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</si>
  <si>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</si>
  <si>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</si>
  <si>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</si>
  <si>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</si>
  <si>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</si>
  <si>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</si>
  <si>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</si>
  <si>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</si>
  <si>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</si>
  <si>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</si>
  <si>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</si>
  <si>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</si>
  <si>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</si>
  <si>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</si>
  <si>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</si>
  <si>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</si>
  <si>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</si>
  <si>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</si>
  <si>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</si>
  <si>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</si>
  <si>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备注：我单位2026年无市对下转移支付预算，故此表为空表。</t>
  </si>
  <si>
    <t>预算09-2表</t>
  </si>
  <si>
    <t>备注：我单位2026年无市对下转移支付绩效目标，故此表为空表。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</si>
  <si>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</si>
  <si>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</si>
  <si>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</si>
  <si>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</si>
  <si>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</si>
  <si>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</si>
  <si>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</si>
  <si>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</si>
  <si>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备注：我单位2026年无新增资产配置，故此表为空表。</t>
  </si>
  <si>
    <t>预算11表</t>
  </si>
  <si>
    <t>上级补助</t>
  </si>
  <si>
    <t>备注：我单位2026年无上级转移支付补助项目支出预算，故此表为空表。</t>
  </si>
  <si>
    <t>预算12表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</si>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</sst>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23.95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</cellStyleXfs>
  <cellXfs count="205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1" applyNumberFormat="1" applyFont="1" applyBorder="1">
      <alignment horizontal="right" vertical="center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/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9" xfId="0" applyFont="1" applyBorder="1"/>
    <xf numFmtId="0" fontId="0" fillId="0" borderId="10" xfId="0" applyFont="1" applyBorder="1"/>
    <xf numFmtId="0" fontId="7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180" fontId="5" fillId="0" borderId="1" xfId="56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49" fontId="12" fillId="0" borderId="1" xfId="50" applyFont="1">
      <alignment horizontal="left" vertical="center" wrapText="1"/>
    </xf>
    <xf numFmtId="176" fontId="12" fillId="0" borderId="1" xfId="51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2" borderId="1" xfId="0" applyNumberFormat="1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4" fontId="9" fillId="0" borderId="1" xfId="0" applyNumberFormat="1" applyFont="1" applyFill="1" applyBorder="1" applyAlignment="1" applyProtection="1">
      <alignment horizontal="right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quotePrefix="1">
      <alignment horizontal="left" vertical="center"/>
    </xf>
    <xf numFmtId="0" fontId="9" fillId="0" borderId="1" xfId="0" applyFont="1" applyBorder="1" applyAlignment="1" quotePrefix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26" workbookViewId="0">
      <selection activeCell="B47" sqref="B4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8" t="s">
        <v>0</v>
      </c>
    </row>
    <row r="2" ht="41.25" customHeight="1" spans="1:1">
      <c r="A2" s="164" t="str">
        <f>"2026"&amp;"年部门财务收支预算总表"</f>
        <v>2026年部门财务收支预算总表</v>
      </c>
    </row>
    <row r="3" ht="17.25" customHeight="1" spans="1:4">
      <c r="A3" s="165" t="str">
        <f>"单位名称："&amp;"昆明市五华区科学技术协会"</f>
        <v>单位名称：昆明市五华区科学技术协会</v>
      </c>
      <c r="B3" s="166"/>
      <c r="D3" s="138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76">
        <v>1774252.12</v>
      </c>
      <c r="C6" s="169" t="s">
        <v>8</v>
      </c>
      <c r="D6" s="76"/>
    </row>
    <row r="7" ht="17.25" customHeight="1" spans="1:4">
      <c r="A7" s="169" t="s">
        <v>9</v>
      </c>
      <c r="B7" s="76"/>
      <c r="C7" s="169" t="s">
        <v>10</v>
      </c>
      <c r="D7" s="76"/>
    </row>
    <row r="8" ht="17.25" customHeight="1" spans="1:4">
      <c r="A8" s="169" t="s">
        <v>11</v>
      </c>
      <c r="B8" s="76"/>
      <c r="C8" s="204" t="s">
        <v>12</v>
      </c>
      <c r="D8" s="76"/>
    </row>
    <row r="9" ht="17.25" customHeight="1" spans="1:4">
      <c r="A9" s="169" t="s">
        <v>13</v>
      </c>
      <c r="B9" s="76"/>
      <c r="C9" s="204" t="s">
        <v>14</v>
      </c>
      <c r="D9" s="76"/>
    </row>
    <row r="10" ht="17.25" customHeight="1" spans="1:4">
      <c r="A10" s="169" t="s">
        <v>15</v>
      </c>
      <c r="B10" s="76"/>
      <c r="C10" s="204" t="s">
        <v>16</v>
      </c>
      <c r="D10" s="76"/>
    </row>
    <row r="11" ht="17.25" customHeight="1" spans="1:4">
      <c r="A11" s="169" t="s">
        <v>17</v>
      </c>
      <c r="B11" s="76"/>
      <c r="C11" s="204" t="s">
        <v>18</v>
      </c>
      <c r="D11" s="76">
        <v>1139821</v>
      </c>
    </row>
    <row r="12" ht="17.25" customHeight="1" spans="1:4">
      <c r="A12" s="169" t="s">
        <v>19</v>
      </c>
      <c r="B12" s="76"/>
      <c r="C12" s="28" t="s">
        <v>20</v>
      </c>
      <c r="D12" s="76"/>
    </row>
    <row r="13" ht="17.25" customHeight="1" spans="1:4">
      <c r="A13" s="169" t="s">
        <v>21</v>
      </c>
      <c r="B13" s="76"/>
      <c r="C13" s="28" t="s">
        <v>22</v>
      </c>
      <c r="D13" s="171">
        <v>390380.44</v>
      </c>
    </row>
    <row r="14" ht="17.25" customHeight="1" spans="1:4">
      <c r="A14" s="169" t="s">
        <v>23</v>
      </c>
      <c r="B14" s="76"/>
      <c r="C14" s="28" t="s">
        <v>24</v>
      </c>
      <c r="D14" s="171">
        <v>137842.68</v>
      </c>
    </row>
    <row r="15" ht="17.25" customHeight="1" spans="1:4">
      <c r="A15" s="169" t="s">
        <v>25</v>
      </c>
      <c r="B15" s="76">
        <v>10000</v>
      </c>
      <c r="C15" s="28" t="s">
        <v>26</v>
      </c>
      <c r="D15" s="76"/>
    </row>
    <row r="16" ht="17.25" customHeight="1" spans="1:4">
      <c r="A16" s="144"/>
      <c r="B16" s="76"/>
      <c r="C16" s="28" t="s">
        <v>27</v>
      </c>
      <c r="D16" s="76"/>
    </row>
    <row r="17" ht="17.25" customHeight="1" spans="1:4">
      <c r="A17" s="170"/>
      <c r="B17" s="76"/>
      <c r="C17" s="28" t="s">
        <v>28</v>
      </c>
      <c r="D17" s="76"/>
    </row>
    <row r="18" ht="17.25" customHeight="1" spans="1:4">
      <c r="A18" s="170"/>
      <c r="B18" s="76"/>
      <c r="C18" s="28" t="s">
        <v>29</v>
      </c>
      <c r="D18" s="76"/>
    </row>
    <row r="19" ht="17.25" customHeight="1" spans="1:4">
      <c r="A19" s="170"/>
      <c r="B19" s="76"/>
      <c r="C19" s="28" t="s">
        <v>30</v>
      </c>
      <c r="D19" s="76"/>
    </row>
    <row r="20" ht="17.25" customHeight="1" spans="1:4">
      <c r="A20" s="170"/>
      <c r="B20" s="76"/>
      <c r="C20" s="28" t="s">
        <v>31</v>
      </c>
      <c r="D20" s="76"/>
    </row>
    <row r="21" ht="17.25" customHeight="1" spans="1:4">
      <c r="A21" s="170"/>
      <c r="B21" s="76"/>
      <c r="C21" s="28" t="s">
        <v>32</v>
      </c>
      <c r="D21" s="76"/>
    </row>
    <row r="22" ht="17.25" customHeight="1" spans="1:4">
      <c r="A22" s="170"/>
      <c r="B22" s="76"/>
      <c r="C22" s="28" t="s">
        <v>33</v>
      </c>
      <c r="D22" s="76"/>
    </row>
    <row r="23" ht="17.25" customHeight="1" spans="1:4">
      <c r="A23" s="170"/>
      <c r="B23" s="76"/>
      <c r="C23" s="28" t="s">
        <v>34</v>
      </c>
      <c r="D23" s="76"/>
    </row>
    <row r="24" ht="17.25" customHeight="1" spans="1:4">
      <c r="A24" s="170"/>
      <c r="B24" s="76"/>
      <c r="C24" s="28" t="s">
        <v>35</v>
      </c>
      <c r="D24" s="76">
        <v>116208</v>
      </c>
    </row>
    <row r="25" ht="17.25" customHeight="1" spans="1:4">
      <c r="A25" s="170"/>
      <c r="B25" s="76"/>
      <c r="C25" s="28" t="s">
        <v>36</v>
      </c>
      <c r="D25" s="76"/>
    </row>
    <row r="26" ht="17.25" customHeight="1" spans="1:4">
      <c r="A26" s="170"/>
      <c r="B26" s="76"/>
      <c r="C26" s="144" t="s">
        <v>37</v>
      </c>
      <c r="D26" s="76"/>
    </row>
    <row r="27" ht="17.25" customHeight="1" spans="1:4">
      <c r="A27" s="170"/>
      <c r="B27" s="76"/>
      <c r="C27" s="28" t="s">
        <v>38</v>
      </c>
      <c r="D27" s="76"/>
    </row>
    <row r="28" ht="16.5" customHeight="1" spans="1:4">
      <c r="A28" s="170"/>
      <c r="B28" s="76"/>
      <c r="C28" s="28" t="s">
        <v>39</v>
      </c>
      <c r="D28" s="76"/>
    </row>
    <row r="29" ht="16.5" customHeight="1" spans="1:4">
      <c r="A29" s="170"/>
      <c r="B29" s="76"/>
      <c r="C29" s="144" t="s">
        <v>40</v>
      </c>
      <c r="D29" s="76"/>
    </row>
    <row r="30" ht="17.25" customHeight="1" spans="1:4">
      <c r="A30" s="170"/>
      <c r="B30" s="76"/>
      <c r="C30" s="144" t="s">
        <v>41</v>
      </c>
      <c r="D30" s="76"/>
    </row>
    <row r="31" ht="17.25" customHeight="1" spans="1:4">
      <c r="A31" s="170"/>
      <c r="B31" s="76"/>
      <c r="C31" s="28" t="s">
        <v>42</v>
      </c>
      <c r="D31" s="76"/>
    </row>
    <row r="32" ht="16.5" customHeight="1" spans="1:4">
      <c r="A32" s="170" t="s">
        <v>43</v>
      </c>
      <c r="B32" s="76">
        <v>1784252.12</v>
      </c>
      <c r="C32" s="170" t="s">
        <v>44</v>
      </c>
      <c r="D32" s="76">
        <v>1784252.12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28" t="s">
        <v>47</v>
      </c>
      <c r="B34" s="76"/>
      <c r="C34" s="28" t="s">
        <v>47</v>
      </c>
      <c r="D34" s="76"/>
    </row>
    <row r="35" ht="16.5" customHeight="1" spans="1:4">
      <c r="A35" s="28" t="s">
        <v>48</v>
      </c>
      <c r="B35" s="76"/>
      <c r="C35" s="28" t="s">
        <v>49</v>
      </c>
      <c r="D35" s="76"/>
    </row>
    <row r="36" ht="16.5" customHeight="1" spans="1:4">
      <c r="A36" s="172" t="s">
        <v>50</v>
      </c>
      <c r="B36" s="76">
        <v>1784252.12</v>
      </c>
      <c r="C36" s="172" t="s">
        <v>51</v>
      </c>
      <c r="D36" s="76">
        <v>1784252.12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C19" sqref="C19"/>
    </sheetView>
  </sheetViews>
  <sheetFormatPr defaultColWidth="9.13333333333333" defaultRowHeight="14.25" customHeight="1" outlineLevelCol="5"/>
  <cols>
    <col min="1" max="1" width="32.1333333333333" customWidth="1"/>
    <col min="2" max="2" width="20.7166666666667" customWidth="1"/>
    <col min="3" max="3" width="32.1333333333333" customWidth="1"/>
    <col min="4" max="4" width="27.7166666666667" customWidth="1"/>
    <col min="5" max="6" width="36.7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299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300</v>
      </c>
      <c r="C2" s="120"/>
      <c r="D2" s="121"/>
      <c r="E2" s="121"/>
      <c r="F2" s="121"/>
    </row>
    <row r="3" ht="13.5" customHeight="1" spans="1:6">
      <c r="A3" s="12" t="str">
        <f>"单位名称："&amp;"昆明市五华区科学技术协会"</f>
        <v>单位名称：昆明市五华区科学技术协会</v>
      </c>
      <c r="B3" s="12" t="s">
        <v>301</v>
      </c>
      <c r="C3" s="116"/>
      <c r="D3" s="118"/>
      <c r="E3" s="118"/>
      <c r="F3" s="115" t="s">
        <v>1</v>
      </c>
    </row>
    <row r="4" ht="19.5" customHeight="1" spans="1:6">
      <c r="A4" s="122" t="s">
        <v>170</v>
      </c>
      <c r="B4" s="123" t="s">
        <v>71</v>
      </c>
      <c r="C4" s="122" t="s">
        <v>72</v>
      </c>
      <c r="D4" s="35" t="s">
        <v>302</v>
      </c>
      <c r="E4" s="36"/>
      <c r="F4" s="37"/>
    </row>
    <row r="5" ht="18.75" customHeight="1" spans="1:6">
      <c r="A5" s="124"/>
      <c r="B5" s="125"/>
      <c r="C5" s="124"/>
      <c r="D5" s="126" t="s">
        <v>55</v>
      </c>
      <c r="E5" s="35" t="s">
        <v>74</v>
      </c>
      <c r="F5" s="126" t="s">
        <v>75</v>
      </c>
    </row>
    <row r="6" ht="18.75" customHeight="1" spans="1:6">
      <c r="A6" s="64">
        <v>1</v>
      </c>
      <c r="B6" s="127" t="s">
        <v>82</v>
      </c>
      <c r="C6" s="64">
        <v>3</v>
      </c>
      <c r="D6" s="128">
        <v>4</v>
      </c>
      <c r="E6" s="128">
        <v>5</v>
      </c>
      <c r="F6" s="128">
        <v>6</v>
      </c>
    </row>
    <row r="7" ht="21" customHeight="1" spans="1:6">
      <c r="A7" s="26"/>
      <c r="B7" s="26"/>
      <c r="C7" s="26"/>
      <c r="D7" s="76"/>
      <c r="E7" s="76"/>
      <c r="F7" s="76"/>
    </row>
    <row r="8" ht="21" customHeight="1" spans="1:6">
      <c r="A8" s="26"/>
      <c r="B8" s="26"/>
      <c r="C8" s="26"/>
      <c r="D8" s="76"/>
      <c r="E8" s="76"/>
      <c r="F8" s="76"/>
    </row>
    <row r="9" ht="18.75" customHeight="1" spans="1:6">
      <c r="A9" s="129" t="s">
        <v>158</v>
      </c>
      <c r="B9" s="129" t="s">
        <v>158</v>
      </c>
      <c r="C9" s="130" t="s">
        <v>158</v>
      </c>
      <c r="D9" s="76"/>
      <c r="E9" s="76"/>
      <c r="F9" s="76"/>
    </row>
    <row r="11" customHeight="1" spans="1:1">
      <c r="A11" t="s">
        <v>303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10" sqref="A10:Q10"/>
    </sheetView>
  </sheetViews>
  <sheetFormatPr defaultColWidth="9.13333333333333" defaultRowHeight="14.25" customHeight="1"/>
  <cols>
    <col min="1" max="1" width="41.1333333333333" customWidth="1"/>
    <col min="2" max="2" width="21.7166666666667" customWidth="1"/>
    <col min="3" max="3" width="35.2833333333333" customWidth="1"/>
    <col min="4" max="4" width="7.71666666666667" customWidth="1"/>
    <col min="5" max="5" width="11.1333333333333" customWidth="1"/>
    <col min="6" max="6" width="13.2833333333333" customWidth="1"/>
    <col min="7" max="16" width="20" customWidth="1"/>
    <col min="17" max="17" width="19.8583333333333" customWidth="1"/>
  </cols>
  <sheetData>
    <row r="1" ht="15.75" customHeight="1" spans="1:17">
      <c r="A1" s="81"/>
      <c r="P1" s="33"/>
      <c r="Q1" s="33" t="s">
        <v>304</v>
      </c>
    </row>
    <row r="2" ht="41.25" customHeight="1" spans="1:17">
      <c r="A2" s="43" t="s">
        <v>305</v>
      </c>
      <c r="B2" s="11"/>
      <c r="C2" s="11"/>
      <c r="D2" s="11"/>
      <c r="E2" s="11"/>
      <c r="F2" s="11"/>
      <c r="G2" s="11"/>
      <c r="H2" s="11"/>
      <c r="I2" s="11"/>
      <c r="J2" s="11"/>
      <c r="K2" s="43"/>
      <c r="L2" s="11"/>
      <c r="M2" s="11"/>
      <c r="N2" s="43"/>
      <c r="O2" s="11"/>
      <c r="P2" s="43"/>
      <c r="Q2" s="43"/>
    </row>
    <row r="3" ht="18.75" customHeight="1" spans="1:17">
      <c r="A3" s="85" t="s">
        <v>169</v>
      </c>
      <c r="B3" s="14"/>
      <c r="C3" s="14"/>
      <c r="D3" s="14"/>
      <c r="E3" s="14"/>
      <c r="F3" s="14"/>
      <c r="G3" s="14"/>
      <c r="H3" s="14"/>
      <c r="I3" s="14"/>
      <c r="J3" s="14"/>
      <c r="P3" s="34"/>
      <c r="Q3" s="115" t="s">
        <v>1</v>
      </c>
    </row>
    <row r="4" ht="15.75" customHeight="1" spans="1:17">
      <c r="A4" s="86" t="s">
        <v>306</v>
      </c>
      <c r="B4" s="104" t="s">
        <v>307</v>
      </c>
      <c r="C4" s="104" t="s">
        <v>308</v>
      </c>
      <c r="D4" s="104" t="s">
        <v>309</v>
      </c>
      <c r="E4" s="104" t="s">
        <v>310</v>
      </c>
      <c r="F4" s="104" t="s">
        <v>311</v>
      </c>
      <c r="G4" s="87" t="s">
        <v>177</v>
      </c>
      <c r="H4" s="87"/>
      <c r="I4" s="87"/>
      <c r="J4" s="87"/>
      <c r="K4" s="88"/>
      <c r="L4" s="87"/>
      <c r="M4" s="87"/>
      <c r="N4" s="99"/>
      <c r="O4" s="87"/>
      <c r="P4" s="88"/>
      <c r="Q4" s="100"/>
    </row>
    <row r="5" ht="17.25" customHeight="1" spans="1:17">
      <c r="A5" s="89"/>
      <c r="B5" s="90"/>
      <c r="C5" s="90"/>
      <c r="D5" s="90"/>
      <c r="E5" s="90"/>
      <c r="F5" s="90"/>
      <c r="G5" s="90" t="s">
        <v>55</v>
      </c>
      <c r="H5" s="90" t="s">
        <v>58</v>
      </c>
      <c r="I5" s="90" t="s">
        <v>312</v>
      </c>
      <c r="J5" s="90" t="s">
        <v>313</v>
      </c>
      <c r="K5" s="91" t="s">
        <v>314</v>
      </c>
      <c r="L5" s="101" t="s">
        <v>315</v>
      </c>
      <c r="M5" s="101"/>
      <c r="N5" s="102"/>
      <c r="O5" s="101"/>
      <c r="P5" s="103"/>
      <c r="Q5" s="92"/>
    </row>
    <row r="6" ht="54" customHeight="1" spans="1:17">
      <c r="A6" s="92"/>
      <c r="B6" s="93"/>
      <c r="C6" s="93"/>
      <c r="D6" s="93"/>
      <c r="E6" s="93"/>
      <c r="F6" s="93"/>
      <c r="G6" s="93"/>
      <c r="H6" s="93" t="s">
        <v>57</v>
      </c>
      <c r="I6" s="93"/>
      <c r="J6" s="93"/>
      <c r="K6" s="94"/>
      <c r="L6" s="93" t="s">
        <v>57</v>
      </c>
      <c r="M6" s="93" t="s">
        <v>64</v>
      </c>
      <c r="N6" s="92" t="s">
        <v>65</v>
      </c>
      <c r="O6" s="93" t="s">
        <v>66</v>
      </c>
      <c r="P6" s="94" t="s">
        <v>67</v>
      </c>
      <c r="Q6" s="92" t="s">
        <v>68</v>
      </c>
    </row>
    <row r="7" ht="18" customHeight="1" spans="1:17">
      <c r="A7" s="105">
        <v>1</v>
      </c>
      <c r="B7" s="105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95" t="s">
        <v>222</v>
      </c>
      <c r="B8" s="107" t="s">
        <v>316</v>
      </c>
      <c r="C8" s="108" t="s">
        <v>317</v>
      </c>
      <c r="D8" s="109" t="s">
        <v>318</v>
      </c>
      <c r="E8" s="109">
        <v>1</v>
      </c>
      <c r="F8" s="76">
        <v>4500</v>
      </c>
      <c r="G8" s="76">
        <v>4500</v>
      </c>
      <c r="H8" s="76">
        <v>4500</v>
      </c>
      <c r="I8" s="76"/>
      <c r="J8" s="76"/>
      <c r="K8" s="76"/>
      <c r="L8" s="76"/>
      <c r="M8" s="76"/>
      <c r="N8" s="76"/>
      <c r="O8" s="76"/>
      <c r="P8" s="76"/>
      <c r="Q8" s="76"/>
    </row>
    <row r="9" ht="21" customHeight="1" spans="1:17">
      <c r="A9" s="96"/>
      <c r="B9" s="110"/>
      <c r="C9" s="110"/>
      <c r="D9" s="110"/>
      <c r="E9" s="111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ht="21" customHeight="1" spans="1:17">
      <c r="A10" s="12" t="s">
        <v>319</v>
      </c>
      <c r="B10" s="112"/>
      <c r="C10" s="112"/>
      <c r="D10" s="112"/>
      <c r="E10" s="113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</sheetData>
  <mergeCells count="17">
    <mergeCell ref="A2:Q2"/>
    <mergeCell ref="A3:F3"/>
    <mergeCell ref="G4:Q4"/>
    <mergeCell ref="L5:Q5"/>
    <mergeCell ref="A9:E9"/>
    <mergeCell ref="A10:Q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22" sqref="A22"/>
    </sheetView>
  </sheetViews>
  <sheetFormatPr defaultColWidth="9.13333333333333" defaultRowHeight="14.25" customHeight="1"/>
  <cols>
    <col min="1" max="3" width="39.1333333333333" customWidth="1"/>
    <col min="4" max="12" width="20.4166666666667" customWidth="1"/>
    <col min="13" max="14" width="20.2833333333333" customWidth="1"/>
  </cols>
  <sheetData>
    <row r="1" ht="16.5" customHeight="1" spans="1:14">
      <c r="A1" s="81"/>
      <c r="B1" s="81"/>
      <c r="C1" s="81"/>
      <c r="D1" s="72"/>
      <c r="E1" s="72"/>
      <c r="F1" s="72"/>
      <c r="G1" s="72"/>
      <c r="H1" s="82"/>
      <c r="I1" s="72"/>
      <c r="J1" s="72"/>
      <c r="K1" s="81"/>
      <c r="L1" s="72"/>
      <c r="M1" s="97"/>
      <c r="N1" s="97" t="s">
        <v>320</v>
      </c>
    </row>
    <row r="2" ht="41.25" customHeight="1" spans="1:14">
      <c r="A2" s="43" t="s">
        <v>321</v>
      </c>
      <c r="B2" s="43"/>
      <c r="C2" s="43"/>
      <c r="D2" s="83"/>
      <c r="E2" s="83"/>
      <c r="F2" s="83"/>
      <c r="G2" s="83"/>
      <c r="H2" s="84"/>
      <c r="I2" s="83"/>
      <c r="J2" s="83"/>
      <c r="K2" s="43"/>
      <c r="L2" s="83"/>
      <c r="M2" s="84"/>
      <c r="N2" s="43"/>
    </row>
    <row r="3" ht="22.5" customHeight="1" spans="1:14">
      <c r="A3" s="85" t="s">
        <v>169</v>
      </c>
      <c r="B3" s="85"/>
      <c r="C3" s="85"/>
      <c r="D3" s="70"/>
      <c r="E3" s="70"/>
      <c r="F3" s="70"/>
      <c r="G3" s="70"/>
      <c r="H3" s="82"/>
      <c r="I3" s="72"/>
      <c r="J3" s="72"/>
      <c r="K3" s="81"/>
      <c r="L3" s="72"/>
      <c r="M3" s="98"/>
      <c r="N3" s="97" t="s">
        <v>1</v>
      </c>
    </row>
    <row r="4" ht="24" customHeight="1" spans="1:14">
      <c r="A4" s="86" t="s">
        <v>306</v>
      </c>
      <c r="B4" s="86" t="s">
        <v>322</v>
      </c>
      <c r="C4" s="86" t="s">
        <v>323</v>
      </c>
      <c r="D4" s="87" t="s">
        <v>177</v>
      </c>
      <c r="E4" s="87"/>
      <c r="F4" s="87"/>
      <c r="G4" s="87"/>
      <c r="H4" s="88"/>
      <c r="I4" s="87"/>
      <c r="J4" s="87"/>
      <c r="K4" s="99"/>
      <c r="L4" s="87"/>
      <c r="M4" s="88"/>
      <c r="N4" s="100"/>
    </row>
    <row r="5" ht="24" customHeight="1" spans="1:14">
      <c r="A5" s="89"/>
      <c r="B5" s="89"/>
      <c r="C5" s="89"/>
      <c r="D5" s="90" t="s">
        <v>55</v>
      </c>
      <c r="E5" s="90" t="s">
        <v>58</v>
      </c>
      <c r="F5" s="90" t="s">
        <v>312</v>
      </c>
      <c r="G5" s="90" t="s">
        <v>313</v>
      </c>
      <c r="H5" s="91" t="s">
        <v>314</v>
      </c>
      <c r="I5" s="101" t="s">
        <v>315</v>
      </c>
      <c r="J5" s="101"/>
      <c r="K5" s="102"/>
      <c r="L5" s="101"/>
      <c r="M5" s="103"/>
      <c r="N5" s="92"/>
    </row>
    <row r="6" ht="54" customHeight="1" spans="1:14">
      <c r="A6" s="92"/>
      <c r="B6" s="92"/>
      <c r="C6" s="92"/>
      <c r="D6" s="93"/>
      <c r="E6" s="93" t="s">
        <v>57</v>
      </c>
      <c r="F6" s="93"/>
      <c r="G6" s="93"/>
      <c r="H6" s="94"/>
      <c r="I6" s="93" t="s">
        <v>57</v>
      </c>
      <c r="J6" s="93" t="s">
        <v>64</v>
      </c>
      <c r="K6" s="92" t="s">
        <v>65</v>
      </c>
      <c r="L6" s="93" t="s">
        <v>66</v>
      </c>
      <c r="M6" s="94" t="s">
        <v>67</v>
      </c>
      <c r="N6" s="92" t="s">
        <v>68</v>
      </c>
    </row>
    <row r="7" ht="17.25" customHeight="1" spans="1:14">
      <c r="A7" s="23">
        <v>1</v>
      </c>
      <c r="B7" s="23">
        <v>2</v>
      </c>
      <c r="C7" s="92">
        <v>3</v>
      </c>
      <c r="D7" s="23">
        <v>4</v>
      </c>
      <c r="E7" s="92">
        <v>5</v>
      </c>
      <c r="F7" s="23">
        <v>6</v>
      </c>
      <c r="G7" s="23">
        <v>7</v>
      </c>
      <c r="H7" s="92">
        <v>8</v>
      </c>
      <c r="I7" s="23">
        <v>9</v>
      </c>
      <c r="J7" s="23">
        <v>10</v>
      </c>
      <c r="K7" s="92">
        <v>11</v>
      </c>
      <c r="L7" s="23">
        <v>12</v>
      </c>
      <c r="M7" s="23">
        <v>13</v>
      </c>
      <c r="N7" s="23">
        <v>14</v>
      </c>
    </row>
    <row r="8" ht="21" customHeight="1" spans="1:14">
      <c r="A8" s="95"/>
      <c r="B8" s="95"/>
      <c r="C8" s="95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ht="21" customHeight="1" spans="1:14">
      <c r="A9" s="96"/>
      <c r="B9" s="96"/>
      <c r="C9" s="9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1" customHeight="1" spans="1:1">
      <c r="A11" t="s">
        <v>324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workbookViewId="0">
      <selection activeCell="K13" sqref="K13"/>
    </sheetView>
  </sheetViews>
  <sheetFormatPr defaultColWidth="9.13333333333333" defaultRowHeight="14.25" customHeight="1"/>
  <cols>
    <col min="1" max="1" width="37.7" customWidth="1"/>
    <col min="2" max="24" width="20" customWidth="1"/>
    <col min="25" max="25" width="19.9083333333333" customWidth="1"/>
  </cols>
  <sheetData>
    <row r="1" ht="17.25" customHeight="1" spans="4:24">
      <c r="D1" s="67"/>
      <c r="W1" s="33"/>
      <c r="X1" s="33" t="s">
        <v>325</v>
      </c>
    </row>
    <row r="2" ht="41.25" customHeight="1" spans="1:24">
      <c r="A2" s="68" t="str">
        <f>"2026"&amp;"年市对下转移支付预算表"</f>
        <v>2026年市对下转移支付预算表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43"/>
    </row>
    <row r="3" ht="18" customHeight="1" spans="1:24">
      <c r="A3" s="69" t="str">
        <f>"单位名称："&amp;"昆明市五华区科学技术协会"</f>
        <v>单位名称：昆明市五华区科学技术协会</v>
      </c>
      <c r="B3" s="70"/>
      <c r="C3" s="70"/>
      <c r="D3" s="71"/>
      <c r="E3" s="72"/>
      <c r="F3" s="72"/>
      <c r="G3" s="72"/>
      <c r="H3" s="72"/>
      <c r="I3" s="72"/>
      <c r="W3" s="34"/>
      <c r="X3" s="34" t="s">
        <v>1</v>
      </c>
    </row>
    <row r="4" ht="19.5" customHeight="1" spans="1:25">
      <c r="A4" s="17" t="s">
        <v>326</v>
      </c>
      <c r="B4" s="35" t="s">
        <v>177</v>
      </c>
      <c r="C4" s="36"/>
      <c r="D4" s="36"/>
      <c r="E4" s="35" t="s">
        <v>327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7"/>
    </row>
    <row r="5" ht="40.5" customHeight="1" spans="1:25">
      <c r="A5" s="23"/>
      <c r="B5" s="20" t="s">
        <v>55</v>
      </c>
      <c r="C5" s="16" t="s">
        <v>58</v>
      </c>
      <c r="D5" s="73" t="s">
        <v>312</v>
      </c>
      <c r="E5" s="74" t="s">
        <v>328</v>
      </c>
      <c r="F5" s="74" t="s">
        <v>329</v>
      </c>
      <c r="G5" s="74" t="s">
        <v>330</v>
      </c>
      <c r="H5" s="74" t="s">
        <v>331</v>
      </c>
      <c r="I5" s="74" t="s">
        <v>332</v>
      </c>
      <c r="J5" s="74" t="s">
        <v>333</v>
      </c>
      <c r="K5" s="74" t="s">
        <v>334</v>
      </c>
      <c r="L5" s="74" t="s">
        <v>335</v>
      </c>
      <c r="M5" s="74" t="s">
        <v>336</v>
      </c>
      <c r="N5" s="74" t="s">
        <v>337</v>
      </c>
      <c r="O5" s="74" t="s">
        <v>338</v>
      </c>
      <c r="P5" s="74" t="s">
        <v>339</v>
      </c>
      <c r="Q5" s="74" t="s">
        <v>340</v>
      </c>
      <c r="R5" s="74" t="s">
        <v>341</v>
      </c>
      <c r="S5" s="74" t="s">
        <v>342</v>
      </c>
      <c r="T5" s="74" t="s">
        <v>343</v>
      </c>
      <c r="U5" s="74" t="s">
        <v>344</v>
      </c>
      <c r="V5" s="74" t="s">
        <v>345</v>
      </c>
      <c r="W5" s="74" t="s">
        <v>346</v>
      </c>
      <c r="X5" s="78" t="s">
        <v>347</v>
      </c>
      <c r="Y5" s="78" t="s">
        <v>348</v>
      </c>
    </row>
    <row r="6" ht="19.5" customHeight="1" spans="1:25">
      <c r="A6" s="24">
        <v>1</v>
      </c>
      <c r="B6" s="24">
        <v>2</v>
      </c>
      <c r="C6" s="24">
        <v>3</v>
      </c>
      <c r="D6" s="75">
        <v>4</v>
      </c>
      <c r="E6" s="38">
        <v>5</v>
      </c>
      <c r="F6" s="24">
        <v>6</v>
      </c>
      <c r="G6" s="24">
        <v>7</v>
      </c>
      <c r="H6" s="75">
        <v>8</v>
      </c>
      <c r="I6" s="24">
        <v>9</v>
      </c>
      <c r="J6" s="24">
        <v>10</v>
      </c>
      <c r="K6" s="24">
        <v>11</v>
      </c>
      <c r="L6" s="75">
        <v>12</v>
      </c>
      <c r="M6" s="24">
        <v>13</v>
      </c>
      <c r="N6" s="24">
        <v>14</v>
      </c>
      <c r="O6" s="24">
        <v>15</v>
      </c>
      <c r="P6" s="75">
        <v>16</v>
      </c>
      <c r="Q6" s="24">
        <v>17</v>
      </c>
      <c r="R6" s="24">
        <v>18</v>
      </c>
      <c r="S6" s="24">
        <v>19</v>
      </c>
      <c r="T6" s="75">
        <v>20</v>
      </c>
      <c r="U6" s="75">
        <v>21</v>
      </c>
      <c r="V6" s="75">
        <v>22</v>
      </c>
      <c r="W6" s="38">
        <v>23</v>
      </c>
      <c r="X6" s="38">
        <v>24</v>
      </c>
      <c r="Y6" s="38">
        <v>25</v>
      </c>
    </row>
    <row r="7" ht="19.5" customHeight="1" spans="1:25">
      <c r="A7" s="2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9"/>
    </row>
    <row r="8" ht="19.5" customHeight="1" spans="1:25">
      <c r="A8" s="6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80"/>
    </row>
    <row r="10" customHeight="1" spans="1:5">
      <c r="A10" s="77" t="s">
        <v>349</v>
      </c>
      <c r="B10" s="77"/>
      <c r="C10" s="77"/>
      <c r="D10" s="77"/>
      <c r="E10" s="77"/>
    </row>
  </sheetData>
  <mergeCells count="6">
    <mergeCell ref="A2:X2"/>
    <mergeCell ref="A3:I3"/>
    <mergeCell ref="B4:D4"/>
    <mergeCell ref="E4:Y4"/>
    <mergeCell ref="A10:E10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6" sqref="A16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6.5" customHeight="1" spans="10:10">
      <c r="J1" s="33" t="s">
        <v>350</v>
      </c>
    </row>
    <row r="2" ht="41.25" customHeight="1" spans="1:10">
      <c r="A2" s="42" t="str">
        <f>"2026"&amp;"年市对下转移支付绩效目标表"</f>
        <v>2026年市对下转移支付绩效目标表</v>
      </c>
      <c r="B2" s="11"/>
      <c r="C2" s="11"/>
      <c r="D2" s="11"/>
      <c r="E2" s="11"/>
      <c r="F2" s="43"/>
      <c r="G2" s="11"/>
      <c r="H2" s="43"/>
      <c r="I2" s="43"/>
      <c r="J2" s="11"/>
    </row>
    <row r="3" ht="17.25" customHeight="1" spans="1:1">
      <c r="A3" s="12" t="str">
        <f>"单位名称："&amp;"昆明市五华区科学技术协会"</f>
        <v>单位名称：昆明市五华区科学技术协会</v>
      </c>
    </row>
    <row r="4" ht="44.25" customHeight="1" spans="1:10">
      <c r="A4" s="63" t="s">
        <v>326</v>
      </c>
      <c r="B4" s="63" t="s">
        <v>253</v>
      </c>
      <c r="C4" s="63" t="s">
        <v>254</v>
      </c>
      <c r="D4" s="63" t="s">
        <v>255</v>
      </c>
      <c r="E4" s="63" t="s">
        <v>256</v>
      </c>
      <c r="F4" s="64" t="s">
        <v>257</v>
      </c>
      <c r="G4" s="63" t="s">
        <v>258</v>
      </c>
      <c r="H4" s="64" t="s">
        <v>259</v>
      </c>
      <c r="I4" s="64" t="s">
        <v>260</v>
      </c>
      <c r="J4" s="63" t="s">
        <v>261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42" customHeight="1" spans="1:10">
      <c r="A6" s="25"/>
      <c r="B6" s="65"/>
      <c r="C6" s="65"/>
      <c r="D6" s="65"/>
      <c r="E6" s="56"/>
      <c r="F6" s="66"/>
      <c r="G6" s="56"/>
      <c r="H6" s="66"/>
      <c r="I6" s="66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9" customHeight="1" spans="1:1">
      <c r="A9" t="s">
        <v>351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17" sqref="B17"/>
    </sheetView>
  </sheetViews>
  <sheetFormatPr defaultColWidth="10.4166666666667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0"/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352</v>
      </c>
      <c r="B2" s="11"/>
      <c r="C2" s="11"/>
      <c r="D2" s="11"/>
      <c r="E2" s="11"/>
      <c r="F2" s="43"/>
      <c r="G2" s="11"/>
      <c r="H2" s="43"/>
    </row>
    <row r="3" customHeight="1" spans="1:8">
      <c r="A3" s="44" t="s">
        <v>169</v>
      </c>
      <c r="B3" s="44"/>
      <c r="C3" s="45"/>
      <c r="E3" s="46"/>
      <c r="F3" s="47"/>
      <c r="G3" s="47"/>
      <c r="H3" s="48" t="s">
        <v>1</v>
      </c>
    </row>
    <row r="4" ht="28.5" customHeight="1" spans="1:8">
      <c r="A4" s="49" t="s">
        <v>170</v>
      </c>
      <c r="B4" s="50" t="s">
        <v>353</v>
      </c>
      <c r="C4" s="51" t="s">
        <v>354</v>
      </c>
      <c r="D4" s="51" t="s">
        <v>355</v>
      </c>
      <c r="E4" s="51" t="s">
        <v>356</v>
      </c>
      <c r="F4" s="49" t="s">
        <v>357</v>
      </c>
      <c r="G4" s="38"/>
      <c r="H4" s="51"/>
    </row>
    <row r="5" ht="21" customHeight="1" spans="1:8">
      <c r="A5" s="52"/>
      <c r="B5" s="52"/>
      <c r="C5" s="53"/>
      <c r="D5" s="52"/>
      <c r="E5" s="52"/>
      <c r="F5" s="49" t="s">
        <v>310</v>
      </c>
      <c r="G5" s="49" t="s">
        <v>358</v>
      </c>
      <c r="H5" s="49" t="s">
        <v>359</v>
      </c>
    </row>
    <row r="6" ht="17.25" customHeight="1" spans="1:8">
      <c r="A6" s="54">
        <v>1</v>
      </c>
      <c r="B6" s="55">
        <v>2</v>
      </c>
      <c r="C6" s="56">
        <v>3</v>
      </c>
      <c r="D6" s="55">
        <v>4</v>
      </c>
      <c r="E6" s="54">
        <v>5</v>
      </c>
      <c r="F6" s="57">
        <v>6</v>
      </c>
      <c r="G6" s="56">
        <v>7</v>
      </c>
      <c r="H6" s="56">
        <v>8</v>
      </c>
    </row>
    <row r="7" ht="19.5" customHeight="1" spans="1:8">
      <c r="A7" s="28"/>
      <c r="B7" s="28"/>
      <c r="C7" s="25"/>
      <c r="D7" s="26"/>
      <c r="E7" s="57"/>
      <c r="F7" s="58"/>
      <c r="G7" s="59"/>
      <c r="H7" s="59"/>
    </row>
    <row r="8" ht="19.5" customHeight="1" spans="1:8">
      <c r="A8" s="60"/>
      <c r="B8" s="60"/>
      <c r="C8" s="61"/>
      <c r="D8" s="62"/>
      <c r="E8" s="62"/>
      <c r="F8" s="58"/>
      <c r="G8" s="59"/>
      <c r="H8" s="59"/>
    </row>
    <row r="10" customHeight="1" spans="1:1">
      <c r="A10" t="s">
        <v>360</v>
      </c>
    </row>
  </sheetData>
  <mergeCells count="10">
    <mergeCell ref="A1:H1"/>
    <mergeCell ref="A2:H2"/>
    <mergeCell ref="A3:B3"/>
    <mergeCell ref="F4:H4"/>
    <mergeCell ref="A8:E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F17" sqref="F17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166666666667" customWidth="1"/>
    <col min="6" max="6" width="9.85833333333333" customWidth="1"/>
    <col min="7" max="7" width="17.7166666666667" customWidth="1"/>
    <col min="8" max="11" width="23.1333333333333" customWidth="1"/>
  </cols>
  <sheetData>
    <row r="1" customHeight="1" spans="4:11">
      <c r="D1" s="10"/>
      <c r="E1" s="10"/>
      <c r="F1" s="10"/>
      <c r="G1" s="10"/>
      <c r="K1" s="33" t="s">
        <v>361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"单位名称："&amp;"昆明市五华区科学技术协会"</f>
        <v>单位名称：昆明市五华区科学技术协会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1</v>
      </c>
    </row>
    <row r="4" ht="21.75" customHeight="1" spans="1:11">
      <c r="A4" s="15" t="s">
        <v>246</v>
      </c>
      <c r="B4" s="15" t="s">
        <v>172</v>
      </c>
      <c r="C4" s="15" t="s">
        <v>247</v>
      </c>
      <c r="D4" s="16" t="s">
        <v>173</v>
      </c>
      <c r="E4" s="16" t="s">
        <v>174</v>
      </c>
      <c r="F4" s="16" t="s">
        <v>175</v>
      </c>
      <c r="G4" s="16" t="s">
        <v>176</v>
      </c>
      <c r="H4" s="17" t="s">
        <v>55</v>
      </c>
      <c r="I4" s="35" t="s">
        <v>362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158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2" customHeight="1" spans="1:1">
      <c r="A12" t="s">
        <v>363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"/>
  <sheetViews>
    <sheetView showGridLines="0" showZeros="0" workbookViewId="0">
      <selection activeCell="A14" sqref="A14"/>
    </sheetView>
  </sheetViews>
  <sheetFormatPr defaultColWidth="10" defaultRowHeight="12.75" customHeight="1" outlineLevelRow="7" outlineLevelCol="6"/>
  <cols>
    <col min="1" max="1" width="49" customWidth="1"/>
    <col min="2" max="2" width="19.1333333333333" customWidth="1"/>
    <col min="3" max="3" width="64.2833333333333" customWidth="1"/>
    <col min="4" max="4" width="8.7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364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">
        <v>169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247</v>
      </c>
      <c r="B4" s="5" t="s">
        <v>246</v>
      </c>
      <c r="C4" s="5" t="s">
        <v>172</v>
      </c>
      <c r="D4" s="5" t="s">
        <v>365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366</v>
      </c>
      <c r="F5" s="5" t="s">
        <v>367</v>
      </c>
      <c r="G5" s="5" t="s">
        <v>368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9" t="s">
        <v>55</v>
      </c>
      <c r="B8" s="9"/>
      <c r="C8" s="9"/>
      <c r="D8" s="9"/>
      <c r="E8" s="8"/>
      <c r="F8" s="8"/>
      <c r="G8" s="8"/>
    </row>
  </sheetData>
  <mergeCells count="8">
    <mergeCell ref="A2:G2"/>
    <mergeCell ref="A3:B3"/>
    <mergeCell ref="E4:G4"/>
    <mergeCell ref="A8:D8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F16" sqref="F1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8" t="s">
        <v>52</v>
      </c>
    </row>
    <row r="2" ht="41.25" customHeight="1" spans="1:1">
      <c r="A2" s="164" t="str">
        <f>"2026"&amp;"年部门收入预算表"</f>
        <v>2026年部门收入预算表</v>
      </c>
    </row>
    <row r="3" ht="17.25" customHeight="1" spans="1:19">
      <c r="A3" s="165" t="str">
        <f>"单位名称："&amp;"昆明市五华区科学技术协会"</f>
        <v>单位名称：昆明市五华区科学技术协会</v>
      </c>
      <c r="S3" s="45" t="s">
        <v>1</v>
      </c>
    </row>
    <row r="4" ht="21.75" customHeight="1" spans="1:19">
      <c r="A4" s="189" t="s">
        <v>53</v>
      </c>
      <c r="B4" s="190" t="s">
        <v>54</v>
      </c>
      <c r="C4" s="190" t="s">
        <v>55</v>
      </c>
      <c r="D4" s="191" t="s">
        <v>56</v>
      </c>
      <c r="E4" s="191"/>
      <c r="F4" s="191"/>
      <c r="G4" s="191"/>
      <c r="H4" s="191"/>
      <c r="I4" s="129"/>
      <c r="J4" s="191"/>
      <c r="K4" s="191"/>
      <c r="L4" s="191"/>
      <c r="M4" s="191"/>
      <c r="N4" s="199"/>
      <c r="O4" s="191" t="s">
        <v>45</v>
      </c>
      <c r="P4" s="191"/>
      <c r="Q4" s="191"/>
      <c r="R4" s="191"/>
      <c r="S4" s="199"/>
    </row>
    <row r="5" ht="27" customHeight="1" spans="1:19">
      <c r="A5" s="192"/>
      <c r="B5" s="193"/>
      <c r="C5" s="193"/>
      <c r="D5" s="193" t="s">
        <v>57</v>
      </c>
      <c r="E5" s="193" t="s">
        <v>58</v>
      </c>
      <c r="F5" s="193" t="s">
        <v>59</v>
      </c>
      <c r="G5" s="193" t="s">
        <v>60</v>
      </c>
      <c r="H5" s="193" t="s">
        <v>61</v>
      </c>
      <c r="I5" s="200" t="s">
        <v>62</v>
      </c>
      <c r="J5" s="201"/>
      <c r="K5" s="201"/>
      <c r="L5" s="201"/>
      <c r="M5" s="201"/>
      <c r="N5" s="202"/>
      <c r="O5" s="193" t="s">
        <v>57</v>
      </c>
      <c r="P5" s="193" t="s">
        <v>58</v>
      </c>
      <c r="Q5" s="193" t="s">
        <v>59</v>
      </c>
      <c r="R5" s="193" t="s">
        <v>60</v>
      </c>
      <c r="S5" s="193" t="s">
        <v>63</v>
      </c>
    </row>
    <row r="6" ht="30" customHeight="1" spans="1:19">
      <c r="A6" s="194"/>
      <c r="B6" s="195"/>
      <c r="C6" s="111"/>
      <c r="D6" s="111"/>
      <c r="E6" s="111"/>
      <c r="F6" s="111"/>
      <c r="G6" s="111"/>
      <c r="H6" s="111"/>
      <c r="I6" s="66" t="s">
        <v>57</v>
      </c>
      <c r="J6" s="202" t="s">
        <v>64</v>
      </c>
      <c r="K6" s="202" t="s">
        <v>65</v>
      </c>
      <c r="L6" s="202" t="s">
        <v>66</v>
      </c>
      <c r="M6" s="202" t="s">
        <v>67</v>
      </c>
      <c r="N6" s="202" t="s">
        <v>68</v>
      </c>
      <c r="O6" s="203"/>
      <c r="P6" s="203"/>
      <c r="Q6" s="203"/>
      <c r="R6" s="203"/>
      <c r="S6" s="111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66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26">
        <v>213</v>
      </c>
      <c r="B8" s="26" t="s">
        <v>69</v>
      </c>
      <c r="C8" s="76">
        <v>1784252.12</v>
      </c>
      <c r="D8" s="76">
        <v>1774252.12</v>
      </c>
      <c r="E8" s="76">
        <v>1774252.12</v>
      </c>
      <c r="F8" s="76"/>
      <c r="G8" s="76"/>
      <c r="H8" s="76"/>
      <c r="I8" s="76">
        <v>10000</v>
      </c>
      <c r="J8" s="76"/>
      <c r="K8" s="76"/>
      <c r="L8" s="76"/>
      <c r="M8" s="76"/>
      <c r="N8" s="76">
        <v>10000</v>
      </c>
      <c r="O8" s="76"/>
      <c r="P8" s="76"/>
      <c r="Q8" s="76"/>
      <c r="R8" s="76"/>
      <c r="S8" s="76"/>
    </row>
    <row r="9" ht="18" customHeight="1" spans="1:19">
      <c r="A9" s="26">
        <v>213001</v>
      </c>
      <c r="B9" s="197" t="s">
        <v>69</v>
      </c>
      <c r="C9" s="76">
        <v>1784252.12</v>
      </c>
      <c r="D9" s="76">
        <v>1774252.12</v>
      </c>
      <c r="E9" s="76">
        <v>1774252.12</v>
      </c>
      <c r="F9" s="76"/>
      <c r="G9" s="76"/>
      <c r="H9" s="76"/>
      <c r="I9" s="76">
        <v>10000</v>
      </c>
      <c r="J9" s="76"/>
      <c r="K9" s="76"/>
      <c r="L9" s="76"/>
      <c r="M9" s="76"/>
      <c r="N9" s="76">
        <v>10000</v>
      </c>
      <c r="O9" s="76"/>
      <c r="P9" s="76"/>
      <c r="Q9" s="76"/>
      <c r="R9" s="76"/>
      <c r="S9" s="76"/>
    </row>
    <row r="10" ht="18" customHeight="1" spans="1:19">
      <c r="A10" s="50" t="s">
        <v>55</v>
      </c>
      <c r="B10" s="198"/>
      <c r="C10" s="76">
        <v>1784252.12</v>
      </c>
      <c r="D10" s="76">
        <v>1774252.12</v>
      </c>
      <c r="E10" s="76">
        <v>1774252.12</v>
      </c>
      <c r="F10" s="76"/>
      <c r="G10" s="76"/>
      <c r="H10" s="76"/>
      <c r="I10" s="76">
        <v>10000</v>
      </c>
      <c r="J10" s="76"/>
      <c r="K10" s="76"/>
      <c r="L10" s="76"/>
      <c r="M10" s="76"/>
      <c r="N10" s="76">
        <v>10000</v>
      </c>
      <c r="O10" s="76"/>
      <c r="P10" s="76"/>
      <c r="Q10" s="76"/>
      <c r="R10" s="76"/>
      <c r="S10" s="7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H17" workbookViewId="0">
      <selection activeCell="A10" sqref="A1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166666666667" customWidth="1"/>
    <col min="12" max="15" width="24.575" customWidth="1"/>
  </cols>
  <sheetData>
    <row r="1" ht="17.25" customHeight="1" spans="1:1">
      <c r="A1" s="45" t="s">
        <v>70</v>
      </c>
    </row>
    <row r="2" ht="41.25" customHeight="1" spans="1:1">
      <c r="A2" s="164" t="str">
        <f>"2026"&amp;"年部门支出预算表"</f>
        <v>2026年部门支出预算表</v>
      </c>
    </row>
    <row r="3" ht="17.25" customHeight="1" spans="1:15">
      <c r="A3" s="165" t="str">
        <f>"单位名称："&amp;"昆明市五华区科学技术协会"</f>
        <v>单位名称：昆明市五华区科学技术协会</v>
      </c>
      <c r="O3" s="45" t="s">
        <v>1</v>
      </c>
    </row>
    <row r="4" ht="27" customHeight="1" spans="1:15">
      <c r="A4" s="174" t="s">
        <v>71</v>
      </c>
      <c r="B4" s="174" t="s">
        <v>72</v>
      </c>
      <c r="C4" s="174" t="s">
        <v>55</v>
      </c>
      <c r="D4" s="175" t="s">
        <v>58</v>
      </c>
      <c r="E4" s="176"/>
      <c r="F4" s="177"/>
      <c r="G4" s="178" t="s">
        <v>59</v>
      </c>
      <c r="H4" s="178" t="s">
        <v>60</v>
      </c>
      <c r="I4" s="178" t="s">
        <v>73</v>
      </c>
      <c r="J4" s="175" t="s">
        <v>62</v>
      </c>
      <c r="K4" s="176"/>
      <c r="L4" s="176"/>
      <c r="M4" s="176"/>
      <c r="N4" s="186"/>
      <c r="O4" s="187"/>
    </row>
    <row r="5" ht="42" customHeight="1" spans="1:15">
      <c r="A5" s="179"/>
      <c r="B5" s="179"/>
      <c r="C5" s="180"/>
      <c r="D5" s="181" t="s">
        <v>57</v>
      </c>
      <c r="E5" s="181" t="s">
        <v>74</v>
      </c>
      <c r="F5" s="181" t="s">
        <v>75</v>
      </c>
      <c r="G5" s="180"/>
      <c r="H5" s="180"/>
      <c r="I5" s="188"/>
      <c r="J5" s="181" t="s">
        <v>57</v>
      </c>
      <c r="K5" s="167" t="s">
        <v>76</v>
      </c>
      <c r="L5" s="167" t="s">
        <v>77</v>
      </c>
      <c r="M5" s="167" t="s">
        <v>78</v>
      </c>
      <c r="N5" s="167" t="s">
        <v>79</v>
      </c>
      <c r="O5" s="167" t="s">
        <v>80</v>
      </c>
    </row>
    <row r="6" ht="18" customHeight="1" spans="1:15">
      <c r="A6" s="55" t="s">
        <v>81</v>
      </c>
      <c r="B6" s="55" t="s">
        <v>82</v>
      </c>
      <c r="C6" s="55" t="s">
        <v>83</v>
      </c>
      <c r="D6" s="57" t="s">
        <v>84</v>
      </c>
      <c r="E6" s="57" t="s">
        <v>85</v>
      </c>
      <c r="F6" s="57" t="s">
        <v>86</v>
      </c>
      <c r="G6" s="57" t="s">
        <v>87</v>
      </c>
      <c r="H6" s="57" t="s">
        <v>88</v>
      </c>
      <c r="I6" s="57" t="s">
        <v>89</v>
      </c>
      <c r="J6" s="57" t="s">
        <v>90</v>
      </c>
      <c r="K6" s="57" t="s">
        <v>91</v>
      </c>
      <c r="L6" s="57" t="s">
        <v>92</v>
      </c>
      <c r="M6" s="57" t="s">
        <v>93</v>
      </c>
      <c r="N6" s="55" t="s">
        <v>94</v>
      </c>
      <c r="O6" s="57" t="s">
        <v>95</v>
      </c>
    </row>
    <row r="7" ht="21" customHeight="1" spans="1:15">
      <c r="A7" s="162">
        <v>206</v>
      </c>
      <c r="B7" s="162" t="s">
        <v>96</v>
      </c>
      <c r="C7" s="76">
        <v>1139821</v>
      </c>
      <c r="D7" s="76">
        <v>1139821</v>
      </c>
      <c r="E7" s="76">
        <v>1129821</v>
      </c>
      <c r="F7" s="76">
        <v>10000</v>
      </c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62">
        <v>20607</v>
      </c>
      <c r="B8" s="162" t="s">
        <v>97</v>
      </c>
      <c r="C8" s="76">
        <v>1139821</v>
      </c>
      <c r="D8" s="76">
        <v>1139821</v>
      </c>
      <c r="E8" s="76">
        <v>1129821</v>
      </c>
      <c r="F8" s="76">
        <v>10000</v>
      </c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62">
        <v>2060701</v>
      </c>
      <c r="B9" s="162" t="s">
        <v>98</v>
      </c>
      <c r="C9" s="76">
        <v>1139821</v>
      </c>
      <c r="D9" s="76">
        <v>1139821</v>
      </c>
      <c r="E9" s="76">
        <v>1129821</v>
      </c>
      <c r="F9" s="76">
        <v>10000</v>
      </c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62">
        <v>2060701</v>
      </c>
      <c r="B10" s="162" t="s">
        <v>98</v>
      </c>
      <c r="C10" s="76">
        <v>10000</v>
      </c>
      <c r="D10" s="76"/>
      <c r="E10" s="76"/>
      <c r="F10" s="76"/>
      <c r="G10" s="76"/>
      <c r="H10" s="76"/>
      <c r="I10" s="76"/>
      <c r="J10" s="76">
        <v>10000</v>
      </c>
      <c r="K10" s="76"/>
      <c r="L10" s="76"/>
      <c r="M10" s="76"/>
      <c r="N10" s="76"/>
      <c r="O10" s="76">
        <v>10000</v>
      </c>
    </row>
    <row r="11" ht="21" customHeight="1" spans="1:15">
      <c r="A11" s="162">
        <v>208</v>
      </c>
      <c r="B11" s="162" t="s">
        <v>99</v>
      </c>
      <c r="C11" s="76">
        <v>390380.44</v>
      </c>
      <c r="D11" s="76">
        <v>390380.44</v>
      </c>
      <c r="E11" s="76">
        <v>390380.44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62">
        <v>20805</v>
      </c>
      <c r="B12" s="162" t="s">
        <v>100</v>
      </c>
      <c r="C12" s="76">
        <v>390380.44</v>
      </c>
      <c r="D12" s="76">
        <v>390380.44</v>
      </c>
      <c r="E12" s="76">
        <v>390380.44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62">
        <v>2080501</v>
      </c>
      <c r="B13" s="162" t="s">
        <v>101</v>
      </c>
      <c r="C13" s="76">
        <v>169200</v>
      </c>
      <c r="D13" s="76">
        <v>169200</v>
      </c>
      <c r="E13" s="76">
        <v>169200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62">
        <v>2080505</v>
      </c>
      <c r="B14" s="162" t="s">
        <v>102</v>
      </c>
      <c r="C14" s="76">
        <v>121180.44</v>
      </c>
      <c r="D14" s="76">
        <v>121180.44</v>
      </c>
      <c r="E14" s="76">
        <v>121180.44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62">
        <v>2080506</v>
      </c>
      <c r="B15" s="162" t="s">
        <v>103</v>
      </c>
      <c r="C15" s="76">
        <v>100000</v>
      </c>
      <c r="D15" s="76">
        <v>100000</v>
      </c>
      <c r="E15" s="76">
        <v>100000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62">
        <v>210</v>
      </c>
      <c r="B16" s="162" t="s">
        <v>104</v>
      </c>
      <c r="C16" s="76">
        <v>137842.68</v>
      </c>
      <c r="D16" s="76">
        <v>137842.68</v>
      </c>
      <c r="E16" s="76">
        <v>137842.68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62">
        <v>21011</v>
      </c>
      <c r="B17" s="162" t="s">
        <v>105</v>
      </c>
      <c r="C17" s="76">
        <v>137842.68</v>
      </c>
      <c r="D17" s="76">
        <v>137842.68</v>
      </c>
      <c r="E17" s="76">
        <v>137842.68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62">
        <v>2101101</v>
      </c>
      <c r="B18" s="162" t="s">
        <v>106</v>
      </c>
      <c r="C18" s="76">
        <v>63763.2</v>
      </c>
      <c r="D18" s="76">
        <v>63763.2</v>
      </c>
      <c r="E18" s="76">
        <v>63763.2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62">
        <v>2101103</v>
      </c>
      <c r="B19" s="162" t="s">
        <v>107</v>
      </c>
      <c r="C19" s="76">
        <v>65668.32</v>
      </c>
      <c r="D19" s="76">
        <v>65668.32</v>
      </c>
      <c r="E19" s="76">
        <v>65668.32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62">
        <v>2101199</v>
      </c>
      <c r="B20" s="162" t="s">
        <v>108</v>
      </c>
      <c r="C20" s="76">
        <v>8411.16</v>
      </c>
      <c r="D20" s="76">
        <v>8411.16</v>
      </c>
      <c r="E20" s="76">
        <v>8411.16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62">
        <v>221</v>
      </c>
      <c r="B21" s="162" t="s">
        <v>109</v>
      </c>
      <c r="C21" s="76">
        <v>116208</v>
      </c>
      <c r="D21" s="76">
        <v>116208</v>
      </c>
      <c r="E21" s="76">
        <v>116208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62">
        <v>22102</v>
      </c>
      <c r="B22" s="162" t="s">
        <v>110</v>
      </c>
      <c r="C22" s="76">
        <v>116208</v>
      </c>
      <c r="D22" s="76">
        <v>116208</v>
      </c>
      <c r="E22" s="76">
        <v>116208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62">
        <v>2210201</v>
      </c>
      <c r="B23" s="162" t="s">
        <v>111</v>
      </c>
      <c r="C23" s="76">
        <v>116208</v>
      </c>
      <c r="D23" s="76">
        <v>116208</v>
      </c>
      <c r="E23" s="76">
        <v>116208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82"/>
      <c r="B24" s="183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82"/>
      <c r="B25" s="184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85" t="s">
        <v>55</v>
      </c>
      <c r="B26" s="32"/>
      <c r="C26" s="76">
        <v>1784252.12</v>
      </c>
      <c r="D26" s="76">
        <v>1774252.12</v>
      </c>
      <c r="E26" s="76">
        <v>1774252.12</v>
      </c>
      <c r="F26" s="76">
        <v>10000</v>
      </c>
      <c r="G26" s="76"/>
      <c r="H26" s="76"/>
      <c r="I26" s="76"/>
      <c r="J26" s="76">
        <v>10000</v>
      </c>
      <c r="K26" s="76"/>
      <c r="L26" s="76"/>
      <c r="M26" s="76"/>
      <c r="N26" s="76"/>
      <c r="O26" s="76">
        <v>10000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9" sqref="B9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7"/>
      <c r="B1" s="45"/>
      <c r="C1" s="45"/>
      <c r="D1" s="45" t="s">
        <v>112</v>
      </c>
    </row>
    <row r="2" ht="41.25" customHeight="1" spans="1:1">
      <c r="A2" s="164" t="str">
        <f>"2026"&amp;"年部门财政拨款收支预算总表"</f>
        <v>2026年部门财政拨款收支预算总表</v>
      </c>
    </row>
    <row r="3" ht="17.25" customHeight="1" spans="1:4">
      <c r="A3" s="165" t="str">
        <f>"单位名称："&amp;"昆明市五华区科学技术协会"</f>
        <v>单位名称：昆明市五华区科学技术协会</v>
      </c>
      <c r="B3" s="166"/>
      <c r="D3" s="45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113</v>
      </c>
      <c r="B6" s="76">
        <v>1784252.12</v>
      </c>
      <c r="C6" s="169" t="s">
        <v>114</v>
      </c>
      <c r="D6" s="76">
        <v>1784252.12</v>
      </c>
    </row>
    <row r="7" ht="16.5" customHeight="1" spans="1:4">
      <c r="A7" s="169" t="s">
        <v>115</v>
      </c>
      <c r="B7" s="76">
        <v>1784252.12</v>
      </c>
      <c r="C7" s="169" t="s">
        <v>116</v>
      </c>
      <c r="D7" s="76"/>
    </row>
    <row r="8" ht="16.5" customHeight="1" spans="1:4">
      <c r="A8" s="169" t="s">
        <v>117</v>
      </c>
      <c r="B8" s="76"/>
      <c r="C8" s="169" t="s">
        <v>118</v>
      </c>
      <c r="D8" s="76"/>
    </row>
    <row r="9" ht="16.5" customHeight="1" spans="1:4">
      <c r="A9" s="169" t="s">
        <v>119</v>
      </c>
      <c r="B9" s="76"/>
      <c r="C9" s="169" t="s">
        <v>120</v>
      </c>
      <c r="D9" s="76"/>
    </row>
    <row r="10" ht="16.5" customHeight="1" spans="1:4">
      <c r="A10" s="169" t="s">
        <v>121</v>
      </c>
      <c r="B10" s="76"/>
      <c r="C10" s="169" t="s">
        <v>122</v>
      </c>
      <c r="D10" s="76"/>
    </row>
    <row r="11" ht="16.5" customHeight="1" spans="1:4">
      <c r="A11" s="169" t="s">
        <v>115</v>
      </c>
      <c r="B11" s="76"/>
      <c r="C11" s="169" t="s">
        <v>123</v>
      </c>
      <c r="D11" s="76"/>
    </row>
    <row r="12" ht="16.5" customHeight="1" spans="1:4">
      <c r="A12" s="144" t="s">
        <v>117</v>
      </c>
      <c r="B12" s="76"/>
      <c r="C12" s="65" t="s">
        <v>124</v>
      </c>
      <c r="D12" s="76">
        <v>1139821</v>
      </c>
    </row>
    <row r="13" ht="16.5" customHeight="1" spans="1:4">
      <c r="A13" s="144" t="s">
        <v>119</v>
      </c>
      <c r="B13" s="76"/>
      <c r="C13" s="65" t="s">
        <v>125</v>
      </c>
      <c r="D13" s="76"/>
    </row>
    <row r="14" ht="16.5" customHeight="1" spans="1:4">
      <c r="A14" s="170"/>
      <c r="B14" s="76"/>
      <c r="C14" s="65" t="s">
        <v>126</v>
      </c>
      <c r="D14" s="171">
        <v>390380.44</v>
      </c>
    </row>
    <row r="15" ht="16.5" customHeight="1" spans="1:4">
      <c r="A15" s="170"/>
      <c r="B15" s="76"/>
      <c r="C15" s="65" t="s">
        <v>127</v>
      </c>
      <c r="D15" s="171">
        <v>137842.68</v>
      </c>
    </row>
    <row r="16" ht="16.5" customHeight="1" spans="1:4">
      <c r="A16" s="170"/>
      <c r="B16" s="76"/>
      <c r="C16" s="65" t="s">
        <v>128</v>
      </c>
      <c r="D16" s="76"/>
    </row>
    <row r="17" ht="16.5" customHeight="1" spans="1:4">
      <c r="A17" s="170"/>
      <c r="B17" s="76"/>
      <c r="C17" s="65" t="s">
        <v>129</v>
      </c>
      <c r="D17" s="76"/>
    </row>
    <row r="18" ht="16.5" customHeight="1" spans="1:4">
      <c r="A18" s="170"/>
      <c r="B18" s="76"/>
      <c r="C18" s="65" t="s">
        <v>130</v>
      </c>
      <c r="D18" s="76"/>
    </row>
    <row r="19" ht="16.5" customHeight="1" spans="1:4">
      <c r="A19" s="170"/>
      <c r="B19" s="76"/>
      <c r="C19" s="65" t="s">
        <v>131</v>
      </c>
      <c r="D19" s="76"/>
    </row>
    <row r="20" ht="16.5" customHeight="1" spans="1:4">
      <c r="A20" s="170"/>
      <c r="B20" s="76"/>
      <c r="C20" s="65" t="s">
        <v>132</v>
      </c>
      <c r="D20" s="76"/>
    </row>
    <row r="21" ht="16.5" customHeight="1" spans="1:4">
      <c r="A21" s="170"/>
      <c r="B21" s="76"/>
      <c r="C21" s="65" t="s">
        <v>133</v>
      </c>
      <c r="D21" s="76"/>
    </row>
    <row r="22" ht="16.5" customHeight="1" spans="1:4">
      <c r="A22" s="170"/>
      <c r="B22" s="76"/>
      <c r="C22" s="65" t="s">
        <v>134</v>
      </c>
      <c r="D22" s="76"/>
    </row>
    <row r="23" ht="16.5" customHeight="1" spans="1:4">
      <c r="A23" s="170"/>
      <c r="B23" s="76"/>
      <c r="C23" s="65" t="s">
        <v>135</v>
      </c>
      <c r="D23" s="76"/>
    </row>
    <row r="24" ht="16.5" customHeight="1" spans="1:4">
      <c r="A24" s="170"/>
      <c r="B24" s="76"/>
      <c r="C24" s="65" t="s">
        <v>136</v>
      </c>
      <c r="D24" s="76"/>
    </row>
    <row r="25" ht="16.5" customHeight="1" spans="1:4">
      <c r="A25" s="170"/>
      <c r="B25" s="76"/>
      <c r="C25" s="65" t="s">
        <v>137</v>
      </c>
      <c r="D25" s="76">
        <v>116208</v>
      </c>
    </row>
    <row r="26" ht="16.5" customHeight="1" spans="1:4">
      <c r="A26" s="170"/>
      <c r="B26" s="76"/>
      <c r="C26" s="65" t="s">
        <v>138</v>
      </c>
      <c r="D26" s="76"/>
    </row>
    <row r="27" ht="16.5" customHeight="1" spans="1:4">
      <c r="A27" s="170"/>
      <c r="B27" s="76"/>
      <c r="C27" s="65" t="s">
        <v>139</v>
      </c>
      <c r="D27" s="76"/>
    </row>
    <row r="28" ht="16.5" customHeight="1" spans="1:4">
      <c r="A28" s="170"/>
      <c r="B28" s="76"/>
      <c r="C28" s="65" t="s">
        <v>140</v>
      </c>
      <c r="D28" s="76"/>
    </row>
    <row r="29" ht="16.5" customHeight="1" spans="1:4">
      <c r="A29" s="170"/>
      <c r="B29" s="76"/>
      <c r="C29" s="65" t="s">
        <v>141</v>
      </c>
      <c r="D29" s="76"/>
    </row>
    <row r="30" ht="16.5" customHeight="1" spans="1:4">
      <c r="A30" s="170"/>
      <c r="B30" s="76"/>
      <c r="C30" s="65" t="s">
        <v>142</v>
      </c>
      <c r="D30" s="76"/>
    </row>
    <row r="31" ht="16.5" customHeight="1" spans="1:4">
      <c r="A31" s="170"/>
      <c r="B31" s="76"/>
      <c r="C31" s="144" t="s">
        <v>143</v>
      </c>
      <c r="D31" s="76"/>
    </row>
    <row r="32" ht="16.5" customHeight="1" spans="1:4">
      <c r="A32" s="170"/>
      <c r="B32" s="76"/>
      <c r="C32" s="144" t="s">
        <v>144</v>
      </c>
      <c r="D32" s="76"/>
    </row>
    <row r="33" ht="16.5" customHeight="1" spans="1:4">
      <c r="A33" s="170"/>
      <c r="B33" s="76"/>
      <c r="C33" s="25" t="s">
        <v>145</v>
      </c>
      <c r="D33" s="76"/>
    </row>
    <row r="34" ht="15" customHeight="1" spans="1:4">
      <c r="A34" s="172" t="s">
        <v>50</v>
      </c>
      <c r="B34" s="173">
        <v>1784252.12</v>
      </c>
      <c r="C34" s="172" t="s">
        <v>51</v>
      </c>
      <c r="D34" s="173">
        <v>1784252.12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9" workbookViewId="0">
      <selection activeCell="E26" sqref="E26:F26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4:7">
      <c r="D1" s="133"/>
      <c r="F1" s="67"/>
      <c r="G1" s="138" t="s">
        <v>146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12" t="str">
        <f>"单位名称："&amp;"昆明市五华区科学技术协会"</f>
        <v>单位名称：昆明市五华区科学技术协会</v>
      </c>
      <c r="F3" s="118"/>
      <c r="G3" s="138" t="s">
        <v>1</v>
      </c>
    </row>
    <row r="4" ht="20.25" customHeight="1" spans="1:7">
      <c r="A4" s="157" t="s">
        <v>147</v>
      </c>
      <c r="B4" s="158"/>
      <c r="C4" s="122" t="s">
        <v>55</v>
      </c>
      <c r="D4" s="142" t="s">
        <v>74</v>
      </c>
      <c r="E4" s="36"/>
      <c r="F4" s="37"/>
      <c r="G4" s="135" t="s">
        <v>75</v>
      </c>
    </row>
    <row r="5" ht="20.25" customHeight="1" spans="1:7">
      <c r="A5" s="159" t="s">
        <v>71</v>
      </c>
      <c r="B5" s="159" t="s">
        <v>72</v>
      </c>
      <c r="C5" s="23"/>
      <c r="D5" s="128" t="s">
        <v>57</v>
      </c>
      <c r="E5" s="128" t="s">
        <v>148</v>
      </c>
      <c r="F5" s="128" t="s">
        <v>149</v>
      </c>
      <c r="G5" s="137"/>
    </row>
    <row r="6" ht="15" customHeight="1" spans="1:7">
      <c r="A6" s="160" t="s">
        <v>81</v>
      </c>
      <c r="B6" s="160" t="s">
        <v>82</v>
      </c>
      <c r="C6" s="160" t="s">
        <v>83</v>
      </c>
      <c r="D6" s="160" t="s">
        <v>84</v>
      </c>
      <c r="E6" s="160" t="s">
        <v>85</v>
      </c>
      <c r="F6" s="160" t="s">
        <v>86</v>
      </c>
      <c r="G6" s="160" t="s">
        <v>87</v>
      </c>
    </row>
    <row r="7" ht="18" customHeight="1" spans="1:7">
      <c r="A7" s="25">
        <v>206</v>
      </c>
      <c r="B7" s="25" t="s">
        <v>96</v>
      </c>
      <c r="C7" s="76">
        <v>1139821</v>
      </c>
      <c r="D7" s="76">
        <v>1139821</v>
      </c>
      <c r="E7" s="161">
        <v>977681</v>
      </c>
      <c r="F7" s="161">
        <v>152140</v>
      </c>
      <c r="G7" s="76">
        <v>10000</v>
      </c>
    </row>
    <row r="8" ht="18" customHeight="1" spans="1:7">
      <c r="A8" s="25">
        <v>20607</v>
      </c>
      <c r="B8" s="25" t="s">
        <v>150</v>
      </c>
      <c r="C8" s="76">
        <v>1139821</v>
      </c>
      <c r="D8" s="76">
        <v>1139821</v>
      </c>
      <c r="E8" s="161">
        <v>977681</v>
      </c>
      <c r="F8" s="161">
        <v>152140</v>
      </c>
      <c r="G8" s="76">
        <v>10000</v>
      </c>
    </row>
    <row r="9" ht="18" customHeight="1" spans="1:7">
      <c r="A9" s="25">
        <v>2060701</v>
      </c>
      <c r="B9" s="25" t="s">
        <v>151</v>
      </c>
      <c r="C9" s="76">
        <v>1139821</v>
      </c>
      <c r="D9" s="76">
        <v>1139821</v>
      </c>
      <c r="E9" s="161">
        <v>977681</v>
      </c>
      <c r="F9" s="161">
        <v>152140</v>
      </c>
      <c r="G9" s="76"/>
    </row>
    <row r="10" ht="18" customHeight="1" spans="1:7">
      <c r="A10" s="25">
        <v>2060701</v>
      </c>
      <c r="B10" s="25" t="s">
        <v>151</v>
      </c>
      <c r="C10" s="76">
        <v>10000</v>
      </c>
      <c r="D10" s="76"/>
      <c r="E10" s="76"/>
      <c r="F10" s="76"/>
      <c r="G10" s="76">
        <v>10000</v>
      </c>
    </row>
    <row r="11" ht="18" customHeight="1" spans="1:7">
      <c r="A11" s="25">
        <v>208</v>
      </c>
      <c r="B11" s="25" t="s">
        <v>99</v>
      </c>
      <c r="C11" s="76">
        <v>390380.44</v>
      </c>
      <c r="D11" s="161">
        <v>390380.44</v>
      </c>
      <c r="E11" s="161">
        <v>372380.44</v>
      </c>
      <c r="F11" s="161">
        <v>18000</v>
      </c>
      <c r="G11" s="76"/>
    </row>
    <row r="12" ht="18" customHeight="1" spans="1:7">
      <c r="A12" s="25">
        <v>20805</v>
      </c>
      <c r="B12" s="25" t="s">
        <v>100</v>
      </c>
      <c r="C12" s="76">
        <v>390380.44</v>
      </c>
      <c r="D12" s="161">
        <v>390380.44</v>
      </c>
      <c r="E12" s="161">
        <v>372380.44</v>
      </c>
      <c r="F12" s="161">
        <v>18000</v>
      </c>
      <c r="G12" s="76"/>
    </row>
    <row r="13" ht="18" customHeight="1" spans="1:7">
      <c r="A13" s="25">
        <v>2080501</v>
      </c>
      <c r="B13" s="25" t="s">
        <v>101</v>
      </c>
      <c r="C13" s="76">
        <v>169200</v>
      </c>
      <c r="D13" s="161">
        <v>169200</v>
      </c>
      <c r="E13" s="161">
        <v>151200</v>
      </c>
      <c r="F13" s="161">
        <v>18000</v>
      </c>
      <c r="G13" s="76"/>
    </row>
    <row r="14" ht="18" customHeight="1" spans="1:7">
      <c r="A14" s="25">
        <v>2080505</v>
      </c>
      <c r="B14" s="25" t="s">
        <v>102</v>
      </c>
      <c r="C14" s="76">
        <v>121180.44</v>
      </c>
      <c r="D14" s="76">
        <v>121180.44</v>
      </c>
      <c r="E14" s="76">
        <v>121180.44</v>
      </c>
      <c r="F14" s="76"/>
      <c r="G14" s="76"/>
    </row>
    <row r="15" ht="18" customHeight="1" spans="1:7">
      <c r="A15" s="162">
        <v>2080506</v>
      </c>
      <c r="B15" s="162" t="s">
        <v>103</v>
      </c>
      <c r="C15" s="76">
        <v>100000</v>
      </c>
      <c r="D15" s="76">
        <v>100000</v>
      </c>
      <c r="E15" s="76">
        <v>100000</v>
      </c>
      <c r="F15" s="76"/>
      <c r="G15" s="76"/>
    </row>
    <row r="16" ht="18" customHeight="1" spans="1:7">
      <c r="A16" s="25">
        <v>210</v>
      </c>
      <c r="B16" s="25" t="s">
        <v>104</v>
      </c>
      <c r="C16" s="76">
        <v>137842.68</v>
      </c>
      <c r="D16" s="76">
        <v>137842.68</v>
      </c>
      <c r="E16" s="76">
        <v>137842.68</v>
      </c>
      <c r="F16" s="76"/>
      <c r="G16" s="76"/>
    </row>
    <row r="17" ht="18" customHeight="1" spans="1:7">
      <c r="A17" s="25">
        <v>21011</v>
      </c>
      <c r="B17" s="25" t="s">
        <v>152</v>
      </c>
      <c r="C17" s="76">
        <v>137842.68</v>
      </c>
      <c r="D17" s="76">
        <v>137842.68</v>
      </c>
      <c r="E17" s="76">
        <v>137842.68</v>
      </c>
      <c r="F17" s="76"/>
      <c r="G17" s="76"/>
    </row>
    <row r="18" ht="18" customHeight="1" spans="1:7">
      <c r="A18" s="25">
        <v>2101101</v>
      </c>
      <c r="B18" s="25" t="s">
        <v>153</v>
      </c>
      <c r="C18" s="76">
        <v>63763.2</v>
      </c>
      <c r="D18" s="76">
        <v>63763.2</v>
      </c>
      <c r="E18" s="76">
        <v>63763.2</v>
      </c>
      <c r="F18" s="76"/>
      <c r="G18" s="76"/>
    </row>
    <row r="19" ht="18" customHeight="1" spans="1:7">
      <c r="A19" s="25">
        <v>2101103</v>
      </c>
      <c r="B19" s="25" t="s">
        <v>154</v>
      </c>
      <c r="C19" s="76">
        <v>65668.32</v>
      </c>
      <c r="D19" s="76">
        <v>65668.32</v>
      </c>
      <c r="E19" s="76">
        <v>65668.32</v>
      </c>
      <c r="F19" s="76"/>
      <c r="G19" s="76"/>
    </row>
    <row r="20" ht="18" customHeight="1" spans="1:7">
      <c r="A20" s="25">
        <v>2101199</v>
      </c>
      <c r="B20" s="25" t="s">
        <v>155</v>
      </c>
      <c r="C20" s="76">
        <v>8411.16</v>
      </c>
      <c r="D20" s="76">
        <v>8411.16</v>
      </c>
      <c r="E20" s="76">
        <v>8411.16</v>
      </c>
      <c r="F20" s="76"/>
      <c r="G20" s="76"/>
    </row>
    <row r="21" ht="18" customHeight="1" spans="1:7">
      <c r="A21" s="25">
        <v>221</v>
      </c>
      <c r="B21" s="25" t="s">
        <v>109</v>
      </c>
      <c r="C21" s="76">
        <v>116208</v>
      </c>
      <c r="D21" s="76">
        <v>116208</v>
      </c>
      <c r="E21" s="76">
        <v>116208</v>
      </c>
      <c r="F21" s="76"/>
      <c r="G21" s="76"/>
    </row>
    <row r="22" ht="18" customHeight="1" spans="1:7">
      <c r="A22" s="25">
        <v>22102</v>
      </c>
      <c r="B22" s="25" t="s">
        <v>156</v>
      </c>
      <c r="C22" s="76">
        <v>116208</v>
      </c>
      <c r="D22" s="76">
        <v>116208</v>
      </c>
      <c r="E22" s="76">
        <v>116208</v>
      </c>
      <c r="F22" s="76"/>
      <c r="G22" s="76"/>
    </row>
    <row r="23" ht="18" customHeight="1" spans="1:7">
      <c r="A23" s="25">
        <v>2210201</v>
      </c>
      <c r="B23" s="25" t="s">
        <v>157</v>
      </c>
      <c r="C23" s="76">
        <v>116208</v>
      </c>
      <c r="D23" s="76">
        <v>116208</v>
      </c>
      <c r="E23" s="76">
        <v>116208</v>
      </c>
      <c r="F23" s="76"/>
      <c r="G23" s="76"/>
    </row>
    <row r="24" ht="18" customHeight="1" spans="1:7">
      <c r="A24" s="75"/>
      <c r="B24" s="163"/>
      <c r="C24" s="76"/>
      <c r="D24" s="76"/>
      <c r="E24" s="76"/>
      <c r="F24" s="76"/>
      <c r="G24" s="76"/>
    </row>
    <row r="25" ht="18" customHeight="1" spans="1:7">
      <c r="A25" s="75"/>
      <c r="B25" s="163"/>
      <c r="C25" s="76"/>
      <c r="D25" s="76"/>
      <c r="E25" s="76"/>
      <c r="F25" s="76"/>
      <c r="G25" s="76"/>
    </row>
    <row r="26" ht="18" customHeight="1" spans="1:7">
      <c r="A26" s="75" t="s">
        <v>158</v>
      </c>
      <c r="B26" s="163" t="s">
        <v>158</v>
      </c>
      <c r="C26" s="161">
        <v>1784252.12</v>
      </c>
      <c r="D26" s="161">
        <v>1774252.12</v>
      </c>
      <c r="E26" s="76">
        <v>1604112.12</v>
      </c>
      <c r="F26" s="76">
        <v>170140</v>
      </c>
      <c r="G26" s="76">
        <v>10000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17" sqref="C17"/>
    </sheetView>
  </sheetViews>
  <sheetFormatPr defaultColWidth="10.4166666666667" defaultRowHeight="14.25" customHeight="1" outlineLevelCol="5"/>
  <cols>
    <col min="1" max="6" width="28.1333333333333" customWidth="1"/>
  </cols>
  <sheetData>
    <row r="1" customHeight="1" spans="1:6">
      <c r="A1" s="46"/>
      <c r="B1" s="46"/>
      <c r="C1" s="46"/>
      <c r="D1" s="46"/>
      <c r="E1" s="47"/>
      <c r="F1" s="153" t="s">
        <v>159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6"/>
      <c r="C2" s="46"/>
      <c r="D2" s="46"/>
      <c r="E2" s="47"/>
      <c r="F2" s="46"/>
    </row>
    <row r="3" customHeight="1" spans="1:6">
      <c r="A3" s="112" t="str">
        <f>"单位名称："&amp;"昆明市五华区科学技术协会"</f>
        <v>单位名称：昆明市五华区科学技术协会</v>
      </c>
      <c r="B3" s="155"/>
      <c r="D3" s="46"/>
      <c r="E3" s="47"/>
      <c r="F3" s="48" t="s">
        <v>1</v>
      </c>
    </row>
    <row r="4" ht="27" customHeight="1" spans="1:6">
      <c r="A4" s="51" t="s">
        <v>160</v>
      </c>
      <c r="B4" s="51" t="s">
        <v>161</v>
      </c>
      <c r="C4" s="50" t="s">
        <v>162</v>
      </c>
      <c r="D4" s="51"/>
      <c r="E4" s="49"/>
      <c r="F4" s="51" t="s">
        <v>163</v>
      </c>
    </row>
    <row r="5" ht="28.5" customHeight="1" spans="1:6">
      <c r="A5" s="156"/>
      <c r="B5" s="53"/>
      <c r="C5" s="49" t="s">
        <v>57</v>
      </c>
      <c r="D5" s="49" t="s">
        <v>164</v>
      </c>
      <c r="E5" s="49" t="s">
        <v>165</v>
      </c>
      <c r="F5" s="52"/>
    </row>
    <row r="6" ht="17.25" customHeight="1" spans="1:6">
      <c r="A6" s="57" t="s">
        <v>81</v>
      </c>
      <c r="B6" s="57" t="s">
        <v>82</v>
      </c>
      <c r="C6" s="57" t="s">
        <v>83</v>
      </c>
      <c r="D6" s="57" t="s">
        <v>84</v>
      </c>
      <c r="E6" s="57" t="s">
        <v>85</v>
      </c>
      <c r="F6" s="57" t="s">
        <v>86</v>
      </c>
    </row>
    <row r="7" ht="17.25" customHeight="1" spans="1:6">
      <c r="A7" s="76"/>
      <c r="B7" s="76"/>
      <c r="C7" s="76"/>
      <c r="D7" s="76"/>
      <c r="E7" s="76"/>
      <c r="F7" s="76"/>
    </row>
    <row r="9" customHeight="1" spans="1:1">
      <c r="A9" t="s">
        <v>166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topLeftCell="G23" workbookViewId="0">
      <selection activeCell="M44" sqref="M44"/>
    </sheetView>
  </sheetViews>
  <sheetFormatPr defaultColWidth="9.13333333333333" defaultRowHeight="14.25" customHeight="1"/>
  <cols>
    <col min="1" max="1" width="32.8583333333333" customWidth="1"/>
    <col min="2" max="2" width="20.7166666666667" customWidth="1"/>
    <col min="3" max="3" width="31.2833333333333" customWidth="1"/>
    <col min="4" max="4" width="10.1333333333333" customWidth="1"/>
    <col min="5" max="5" width="25.3833333333333" customWidth="1"/>
    <col min="6" max="6" width="10.2833333333333" customWidth="1"/>
    <col min="7" max="7" width="31.6333333333333" customWidth="1"/>
    <col min="8" max="23" width="18.7166666666667" customWidth="1"/>
  </cols>
  <sheetData>
    <row r="1" ht="13.5" customHeight="1" spans="1:23">
      <c r="A1" s="133"/>
      <c r="B1" s="139"/>
      <c r="D1" s="140"/>
      <c r="E1" s="140"/>
      <c r="F1" s="140"/>
      <c r="G1" s="140"/>
      <c r="H1" s="81"/>
      <c r="I1" s="81"/>
      <c r="J1" s="81"/>
      <c r="K1" s="81"/>
      <c r="L1" s="81"/>
      <c r="M1" s="81"/>
      <c r="Q1" s="81"/>
      <c r="U1" s="139"/>
      <c r="W1" s="33" t="s">
        <v>167</v>
      </c>
    </row>
    <row r="2" ht="45.75" customHeight="1" spans="1:23">
      <c r="A2" s="11" t="s">
        <v>168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1"/>
      <c r="O2" s="11"/>
      <c r="P2" s="11"/>
      <c r="Q2" s="43"/>
      <c r="R2" s="43"/>
      <c r="S2" s="43"/>
      <c r="T2" s="43"/>
      <c r="U2" s="43"/>
      <c r="V2" s="43"/>
      <c r="W2" s="43"/>
    </row>
    <row r="3" ht="18.75" customHeight="1" spans="1:23">
      <c r="A3" s="13" t="s">
        <v>169</v>
      </c>
      <c r="B3" s="141"/>
      <c r="C3" s="141"/>
      <c r="D3" s="141"/>
      <c r="E3" s="141"/>
      <c r="F3" s="141"/>
      <c r="G3" s="141"/>
      <c r="H3" s="85"/>
      <c r="I3" s="85"/>
      <c r="J3" s="85"/>
      <c r="K3" s="85"/>
      <c r="L3" s="85"/>
      <c r="M3" s="85"/>
      <c r="N3" s="14"/>
      <c r="O3" s="14"/>
      <c r="P3" s="14"/>
      <c r="Q3" s="85"/>
      <c r="U3" s="139"/>
      <c r="W3" s="33" t="s">
        <v>1</v>
      </c>
    </row>
    <row r="4" ht="18" customHeight="1" spans="1:23">
      <c r="A4" s="15" t="s">
        <v>170</v>
      </c>
      <c r="B4" s="15" t="s">
        <v>171</v>
      </c>
      <c r="C4" s="15" t="s">
        <v>172</v>
      </c>
      <c r="D4" s="15" t="s">
        <v>173</v>
      </c>
      <c r="E4" s="15" t="s">
        <v>174</v>
      </c>
      <c r="F4" s="15" t="s">
        <v>175</v>
      </c>
      <c r="G4" s="15" t="s">
        <v>176</v>
      </c>
      <c r="H4" s="142" t="s">
        <v>177</v>
      </c>
      <c r="I4" s="99" t="s">
        <v>177</v>
      </c>
      <c r="J4" s="99"/>
      <c r="K4" s="99"/>
      <c r="L4" s="99"/>
      <c r="M4" s="99"/>
      <c r="N4" s="36"/>
      <c r="O4" s="36"/>
      <c r="P4" s="36"/>
      <c r="Q4" s="88" t="s">
        <v>61</v>
      </c>
      <c r="R4" s="99" t="s">
        <v>62</v>
      </c>
      <c r="S4" s="99"/>
      <c r="T4" s="99"/>
      <c r="U4" s="99"/>
      <c r="V4" s="99"/>
      <c r="W4" s="100"/>
    </row>
    <row r="5" ht="18" customHeight="1" spans="1:23">
      <c r="A5" s="20"/>
      <c r="B5" s="124"/>
      <c r="C5" s="18"/>
      <c r="D5" s="18"/>
      <c r="E5" s="18"/>
      <c r="F5" s="18"/>
      <c r="G5" s="18"/>
      <c r="H5" s="122" t="s">
        <v>178</v>
      </c>
      <c r="I5" s="142" t="s">
        <v>58</v>
      </c>
      <c r="J5" s="99"/>
      <c r="K5" s="99"/>
      <c r="L5" s="99"/>
      <c r="M5" s="100"/>
      <c r="N5" s="35" t="s">
        <v>179</v>
      </c>
      <c r="O5" s="36"/>
      <c r="P5" s="37"/>
      <c r="Q5" s="15" t="s">
        <v>61</v>
      </c>
      <c r="R5" s="142" t="s">
        <v>62</v>
      </c>
      <c r="S5" s="88" t="s">
        <v>64</v>
      </c>
      <c r="T5" s="99" t="s">
        <v>62</v>
      </c>
      <c r="U5" s="88" t="s">
        <v>66</v>
      </c>
      <c r="V5" s="88" t="s">
        <v>67</v>
      </c>
      <c r="W5" s="152" t="s">
        <v>68</v>
      </c>
    </row>
    <row r="6" ht="19.5" customHeight="1" spans="1:23">
      <c r="A6" s="20"/>
      <c r="B6" s="20"/>
      <c r="C6" s="20"/>
      <c r="D6" s="20"/>
      <c r="E6" s="20"/>
      <c r="F6" s="20"/>
      <c r="G6" s="20"/>
      <c r="H6" s="20"/>
      <c r="I6" s="150" t="s">
        <v>180</v>
      </c>
      <c r="J6" s="15" t="s">
        <v>181</v>
      </c>
      <c r="K6" s="15" t="s">
        <v>182</v>
      </c>
      <c r="L6" s="15" t="s">
        <v>183</v>
      </c>
      <c r="M6" s="15" t="s">
        <v>184</v>
      </c>
      <c r="N6" s="15" t="s">
        <v>58</v>
      </c>
      <c r="O6" s="15" t="s">
        <v>59</v>
      </c>
      <c r="P6" s="15" t="s">
        <v>60</v>
      </c>
      <c r="Q6" s="20"/>
      <c r="R6" s="15" t="s">
        <v>57</v>
      </c>
      <c r="S6" s="15" t="s">
        <v>64</v>
      </c>
      <c r="T6" s="15" t="s">
        <v>185</v>
      </c>
      <c r="U6" s="15" t="s">
        <v>66</v>
      </c>
      <c r="V6" s="15" t="s">
        <v>67</v>
      </c>
      <c r="W6" s="15" t="s">
        <v>68</v>
      </c>
    </row>
    <row r="7" ht="37.5" customHeight="1" spans="1:23">
      <c r="A7" s="23"/>
      <c r="B7" s="143"/>
      <c r="C7" s="143"/>
      <c r="D7" s="143"/>
      <c r="E7" s="143"/>
      <c r="F7" s="143"/>
      <c r="G7" s="143"/>
      <c r="H7" s="143"/>
      <c r="I7" s="151" t="s">
        <v>57</v>
      </c>
      <c r="J7" s="21" t="s">
        <v>186</v>
      </c>
      <c r="K7" s="21" t="s">
        <v>182</v>
      </c>
      <c r="L7" s="21" t="s">
        <v>183</v>
      </c>
      <c r="M7" s="21" t="s">
        <v>184</v>
      </c>
      <c r="N7" s="21" t="s">
        <v>182</v>
      </c>
      <c r="O7" s="21" t="s">
        <v>183</v>
      </c>
      <c r="P7" s="21" t="s">
        <v>184</v>
      </c>
      <c r="Q7" s="21" t="s">
        <v>61</v>
      </c>
      <c r="R7" s="21" t="s">
        <v>57</v>
      </c>
      <c r="S7" s="21" t="s">
        <v>64</v>
      </c>
      <c r="T7" s="21" t="s">
        <v>185</v>
      </c>
      <c r="U7" s="21" t="s">
        <v>66</v>
      </c>
      <c r="V7" s="21" t="s">
        <v>67</v>
      </c>
      <c r="W7" s="21" t="s">
        <v>68</v>
      </c>
    </row>
    <row r="8" customHeight="1" spans="1:23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</row>
    <row r="9" ht="20.25" customHeight="1" spans="1:23">
      <c r="A9" s="144" t="s">
        <v>69</v>
      </c>
      <c r="B9" s="144" t="s">
        <v>187</v>
      </c>
      <c r="C9" s="144" t="s">
        <v>188</v>
      </c>
      <c r="D9" s="144" t="s">
        <v>189</v>
      </c>
      <c r="E9" s="144" t="s">
        <v>98</v>
      </c>
      <c r="F9" s="144">
        <v>30101</v>
      </c>
      <c r="G9" s="144" t="s">
        <v>190</v>
      </c>
      <c r="H9" s="76">
        <v>318444</v>
      </c>
      <c r="I9" s="76">
        <v>318444</v>
      </c>
      <c r="J9" s="76"/>
      <c r="K9" s="76"/>
      <c r="L9" s="76">
        <v>318444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0.25" customHeight="1" spans="1:23">
      <c r="A10" s="144" t="s">
        <v>69</v>
      </c>
      <c r="B10" s="144" t="s">
        <v>187</v>
      </c>
      <c r="C10" s="144" t="s">
        <v>188</v>
      </c>
      <c r="D10" s="144" t="s">
        <v>189</v>
      </c>
      <c r="E10" s="144" t="s">
        <v>98</v>
      </c>
      <c r="F10" s="144">
        <v>30102</v>
      </c>
      <c r="G10" s="144" t="s">
        <v>191</v>
      </c>
      <c r="H10" s="76">
        <v>381276</v>
      </c>
      <c r="I10" s="76">
        <v>381276</v>
      </c>
      <c r="J10" s="7"/>
      <c r="K10" s="7"/>
      <c r="L10" s="76">
        <v>381276</v>
      </c>
      <c r="M10" s="7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0.25" customHeight="1" spans="1:23">
      <c r="A11" s="144" t="s">
        <v>69</v>
      </c>
      <c r="B11" s="144" t="s">
        <v>187</v>
      </c>
      <c r="C11" s="144" t="s">
        <v>188</v>
      </c>
      <c r="D11" s="144" t="s">
        <v>189</v>
      </c>
      <c r="E11" s="144" t="s">
        <v>98</v>
      </c>
      <c r="F11" s="144">
        <v>30103</v>
      </c>
      <c r="G11" s="144" t="s">
        <v>192</v>
      </c>
      <c r="H11" s="76">
        <v>26537</v>
      </c>
      <c r="I11" s="76">
        <v>26537</v>
      </c>
      <c r="J11" s="7"/>
      <c r="K11" s="7"/>
      <c r="L11" s="76">
        <v>26537</v>
      </c>
      <c r="M11" s="7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0.25" customHeight="1" spans="1:23">
      <c r="A12" s="144" t="s">
        <v>69</v>
      </c>
      <c r="B12" s="144" t="s">
        <v>193</v>
      </c>
      <c r="C12" s="144" t="s">
        <v>194</v>
      </c>
      <c r="D12" s="144" t="s">
        <v>195</v>
      </c>
      <c r="E12" s="144" t="s">
        <v>196</v>
      </c>
      <c r="F12" s="144">
        <v>30108</v>
      </c>
      <c r="G12" s="144" t="s">
        <v>197</v>
      </c>
      <c r="H12" s="76">
        <v>121180.44</v>
      </c>
      <c r="I12" s="76">
        <v>121180.44</v>
      </c>
      <c r="J12" s="7"/>
      <c r="K12" s="7"/>
      <c r="L12" s="76">
        <v>121180.44</v>
      </c>
      <c r="M12" s="7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0.25" customHeight="1" spans="1:23">
      <c r="A13" s="144" t="s">
        <v>69</v>
      </c>
      <c r="B13" s="144" t="s">
        <v>193</v>
      </c>
      <c r="C13" s="144" t="s">
        <v>194</v>
      </c>
      <c r="D13" s="144">
        <v>2080506</v>
      </c>
      <c r="E13" s="144" t="s">
        <v>198</v>
      </c>
      <c r="F13" s="144">
        <v>30109</v>
      </c>
      <c r="G13" s="144" t="s">
        <v>199</v>
      </c>
      <c r="H13" s="76">
        <v>100000</v>
      </c>
      <c r="I13" s="76">
        <v>100000</v>
      </c>
      <c r="J13" s="7"/>
      <c r="K13" s="7"/>
      <c r="L13" s="76">
        <v>100000</v>
      </c>
      <c r="M13" s="7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0.25" customHeight="1" spans="1:23">
      <c r="A14" s="144" t="s">
        <v>69</v>
      </c>
      <c r="B14" s="144" t="s">
        <v>193</v>
      </c>
      <c r="C14" s="144" t="s">
        <v>194</v>
      </c>
      <c r="D14" s="144" t="s">
        <v>200</v>
      </c>
      <c r="E14" s="144" t="s">
        <v>201</v>
      </c>
      <c r="F14" s="144">
        <v>30110</v>
      </c>
      <c r="G14" s="144" t="s">
        <v>202</v>
      </c>
      <c r="H14" s="76">
        <v>63763.2</v>
      </c>
      <c r="I14" s="76">
        <v>63763.2</v>
      </c>
      <c r="J14" s="7"/>
      <c r="K14" s="7"/>
      <c r="L14" s="76">
        <v>63763.2</v>
      </c>
      <c r="M14" s="7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0.25" customHeight="1" spans="1:23">
      <c r="A15" s="144" t="s">
        <v>69</v>
      </c>
      <c r="B15" s="144" t="s">
        <v>193</v>
      </c>
      <c r="C15" s="144" t="s">
        <v>194</v>
      </c>
      <c r="D15" s="144" t="s">
        <v>203</v>
      </c>
      <c r="E15" s="144" t="s">
        <v>204</v>
      </c>
      <c r="F15" s="144">
        <v>30111</v>
      </c>
      <c r="G15" s="144" t="s">
        <v>205</v>
      </c>
      <c r="H15" s="76">
        <v>65668.32</v>
      </c>
      <c r="I15" s="76">
        <v>65668.32</v>
      </c>
      <c r="J15" s="7"/>
      <c r="K15" s="7"/>
      <c r="L15" s="76">
        <v>65668.32</v>
      </c>
      <c r="M15" s="7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0.25" customHeight="1" spans="1:23">
      <c r="A16" s="144" t="s">
        <v>69</v>
      </c>
      <c r="B16" s="144" t="s">
        <v>193</v>
      </c>
      <c r="C16" s="144" t="s">
        <v>194</v>
      </c>
      <c r="D16" s="144" t="s">
        <v>189</v>
      </c>
      <c r="E16" s="144" t="s">
        <v>98</v>
      </c>
      <c r="F16" s="144">
        <v>30112</v>
      </c>
      <c r="G16" s="144" t="s">
        <v>206</v>
      </c>
      <c r="H16" s="76">
        <v>744</v>
      </c>
      <c r="I16" s="76">
        <v>744</v>
      </c>
      <c r="J16" s="7"/>
      <c r="K16" s="7"/>
      <c r="L16" s="76">
        <v>744</v>
      </c>
      <c r="M16" s="7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0.25" customHeight="1" spans="1:23">
      <c r="A17" s="144" t="s">
        <v>69</v>
      </c>
      <c r="B17" s="144" t="s">
        <v>193</v>
      </c>
      <c r="C17" s="144" t="s">
        <v>194</v>
      </c>
      <c r="D17" s="144" t="s">
        <v>207</v>
      </c>
      <c r="E17" s="144" t="s">
        <v>208</v>
      </c>
      <c r="F17" s="144">
        <v>30112</v>
      </c>
      <c r="G17" s="144" t="s">
        <v>206</v>
      </c>
      <c r="H17" s="145">
        <v>6796.92</v>
      </c>
      <c r="I17" s="145">
        <v>6796.92</v>
      </c>
      <c r="J17" s="7"/>
      <c r="K17" s="7"/>
      <c r="L17" s="145">
        <v>6796.92</v>
      </c>
      <c r="M17" s="7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0.25" customHeight="1" spans="1:23">
      <c r="A18" s="144" t="s">
        <v>69</v>
      </c>
      <c r="B18" s="144" t="s">
        <v>193</v>
      </c>
      <c r="C18" s="144" t="s">
        <v>194</v>
      </c>
      <c r="D18" s="144" t="s">
        <v>207</v>
      </c>
      <c r="E18" s="144" t="s">
        <v>208</v>
      </c>
      <c r="F18" s="144">
        <v>30112</v>
      </c>
      <c r="G18" s="144" t="s">
        <v>206</v>
      </c>
      <c r="H18" s="145">
        <v>1614.24</v>
      </c>
      <c r="I18" s="145">
        <v>1614.24</v>
      </c>
      <c r="J18" s="7"/>
      <c r="K18" s="7"/>
      <c r="L18" s="145">
        <v>1614.24</v>
      </c>
      <c r="M18" s="7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20.25" customHeight="1" spans="1:23">
      <c r="A19" s="144" t="s">
        <v>69</v>
      </c>
      <c r="B19" s="144" t="s">
        <v>209</v>
      </c>
      <c r="C19" s="144" t="s">
        <v>210</v>
      </c>
      <c r="D19" s="144" t="s">
        <v>211</v>
      </c>
      <c r="E19" s="144" t="s">
        <v>210</v>
      </c>
      <c r="F19" s="144">
        <v>30113</v>
      </c>
      <c r="G19" s="144" t="s">
        <v>210</v>
      </c>
      <c r="H19" s="76">
        <v>116208</v>
      </c>
      <c r="I19" s="76">
        <v>116208</v>
      </c>
      <c r="J19" s="7"/>
      <c r="K19" s="7"/>
      <c r="L19" s="76">
        <v>116208</v>
      </c>
      <c r="M19" s="7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ht="20.25" customHeight="1" spans="1:23">
      <c r="A20" s="144" t="s">
        <v>69</v>
      </c>
      <c r="B20" s="144" t="s">
        <v>212</v>
      </c>
      <c r="C20" s="144" t="s">
        <v>213</v>
      </c>
      <c r="D20" s="144" t="s">
        <v>189</v>
      </c>
      <c r="E20" s="144" t="s">
        <v>98</v>
      </c>
      <c r="F20" s="144">
        <v>30239</v>
      </c>
      <c r="G20" s="144" t="s">
        <v>214</v>
      </c>
      <c r="H20" s="76">
        <v>52800</v>
      </c>
      <c r="I20" s="76">
        <v>52800</v>
      </c>
      <c r="J20" s="7"/>
      <c r="K20" s="7"/>
      <c r="L20" s="76">
        <v>52800</v>
      </c>
      <c r="M20" s="7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ht="20.25" customHeight="1" spans="1:23">
      <c r="A21" s="144" t="s">
        <v>69</v>
      </c>
      <c r="B21" s="144" t="s">
        <v>215</v>
      </c>
      <c r="C21" s="144" t="s">
        <v>216</v>
      </c>
      <c r="D21" s="144" t="s">
        <v>189</v>
      </c>
      <c r="E21" s="144" t="s">
        <v>98</v>
      </c>
      <c r="F21" s="144">
        <v>30228</v>
      </c>
      <c r="G21" s="144" t="s">
        <v>216</v>
      </c>
      <c r="H21" s="76">
        <v>4680</v>
      </c>
      <c r="I21" s="76">
        <v>4680</v>
      </c>
      <c r="J21" s="7"/>
      <c r="K21" s="7"/>
      <c r="L21" s="76">
        <v>4680</v>
      </c>
      <c r="M21" s="7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20.25" customHeight="1" spans="1:23">
      <c r="A22" s="144" t="s">
        <v>69</v>
      </c>
      <c r="B22" s="205" t="s">
        <v>217</v>
      </c>
      <c r="C22" s="144" t="s">
        <v>218</v>
      </c>
      <c r="D22" s="146">
        <v>2060701</v>
      </c>
      <c r="E22" s="144" t="s">
        <v>219</v>
      </c>
      <c r="F22" s="144" t="s">
        <v>220</v>
      </c>
      <c r="G22" s="144" t="s">
        <v>218</v>
      </c>
      <c r="H22" s="76">
        <v>10000</v>
      </c>
      <c r="I22" s="76">
        <v>10000</v>
      </c>
      <c r="J22" s="7"/>
      <c r="K22" s="7"/>
      <c r="L22" s="76">
        <v>10000</v>
      </c>
      <c r="M22" s="7"/>
      <c r="N22" s="76"/>
      <c r="O22" s="76"/>
      <c r="P22" s="76"/>
      <c r="Q22" s="76"/>
      <c r="R22" s="76"/>
      <c r="S22" s="76"/>
      <c r="T22" s="76"/>
      <c r="U22" s="76"/>
      <c r="V22" s="76"/>
      <c r="W22" s="76"/>
    </row>
    <row r="23" ht="20.25" customHeight="1" spans="1:23">
      <c r="A23" s="144" t="s">
        <v>69</v>
      </c>
      <c r="B23" s="144" t="s">
        <v>221</v>
      </c>
      <c r="C23" s="144" t="s">
        <v>222</v>
      </c>
      <c r="D23" s="144" t="s">
        <v>189</v>
      </c>
      <c r="E23" s="144" t="s">
        <v>98</v>
      </c>
      <c r="F23" s="144">
        <v>30201</v>
      </c>
      <c r="G23" s="144" t="s">
        <v>223</v>
      </c>
      <c r="H23" s="76">
        <v>11500</v>
      </c>
      <c r="I23" s="76">
        <v>11500</v>
      </c>
      <c r="J23" s="7"/>
      <c r="K23" s="7"/>
      <c r="L23" s="76">
        <v>11500</v>
      </c>
      <c r="M23" s="7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ht="20.25" customHeight="1" spans="1:23">
      <c r="A24" s="144" t="s">
        <v>69</v>
      </c>
      <c r="B24" s="144" t="s">
        <v>221</v>
      </c>
      <c r="C24" s="144" t="s">
        <v>222</v>
      </c>
      <c r="D24" s="144" t="s">
        <v>189</v>
      </c>
      <c r="E24" s="144" t="s">
        <v>98</v>
      </c>
      <c r="F24" s="144">
        <v>30205</v>
      </c>
      <c r="G24" s="144" t="s">
        <v>224</v>
      </c>
      <c r="H24" s="145">
        <v>1600</v>
      </c>
      <c r="I24" s="145">
        <v>1600</v>
      </c>
      <c r="J24" s="7"/>
      <c r="K24" s="7"/>
      <c r="L24" s="145">
        <v>1600</v>
      </c>
      <c r="M24" s="7"/>
      <c r="N24" s="76"/>
      <c r="O24" s="76"/>
      <c r="P24" s="76"/>
      <c r="Q24" s="76"/>
      <c r="R24" s="76"/>
      <c r="S24" s="76"/>
      <c r="T24" s="76"/>
      <c r="U24" s="76"/>
      <c r="V24" s="76"/>
      <c r="W24" s="76"/>
    </row>
    <row r="25" ht="20.25" customHeight="1" spans="1:23">
      <c r="A25" s="144" t="s">
        <v>69</v>
      </c>
      <c r="B25" s="144" t="s">
        <v>221</v>
      </c>
      <c r="C25" s="144" t="s">
        <v>222</v>
      </c>
      <c r="D25" s="144" t="s">
        <v>189</v>
      </c>
      <c r="E25" s="144" t="s">
        <v>98</v>
      </c>
      <c r="F25" s="144">
        <v>30205</v>
      </c>
      <c r="G25" s="144" t="s">
        <v>225</v>
      </c>
      <c r="H25" s="145">
        <v>1578</v>
      </c>
      <c r="I25" s="145">
        <v>1578</v>
      </c>
      <c r="J25" s="7"/>
      <c r="K25" s="7"/>
      <c r="L25" s="145">
        <v>1578</v>
      </c>
      <c r="M25" s="7"/>
      <c r="N25" s="76"/>
      <c r="O25" s="76"/>
      <c r="P25" s="76"/>
      <c r="Q25" s="76"/>
      <c r="R25" s="76"/>
      <c r="S25" s="76"/>
      <c r="T25" s="76"/>
      <c r="U25" s="76"/>
      <c r="V25" s="76"/>
      <c r="W25" s="76"/>
    </row>
    <row r="26" ht="20.25" customHeight="1" spans="1:23">
      <c r="A26" s="144" t="s">
        <v>69</v>
      </c>
      <c r="B26" s="144" t="s">
        <v>221</v>
      </c>
      <c r="C26" s="144" t="s">
        <v>222</v>
      </c>
      <c r="D26" s="144" t="s">
        <v>189</v>
      </c>
      <c r="E26" s="144" t="s">
        <v>98</v>
      </c>
      <c r="F26" s="144">
        <v>30206</v>
      </c>
      <c r="G26" s="144" t="s">
        <v>226</v>
      </c>
      <c r="H26" s="145">
        <v>2460</v>
      </c>
      <c r="I26" s="145">
        <v>2460</v>
      </c>
      <c r="J26" s="7"/>
      <c r="K26" s="7"/>
      <c r="L26" s="145">
        <v>2460</v>
      </c>
      <c r="M26" s="7"/>
      <c r="N26" s="76"/>
      <c r="O26" s="76"/>
      <c r="P26" s="76"/>
      <c r="Q26" s="76"/>
      <c r="R26" s="76"/>
      <c r="S26" s="76"/>
      <c r="T26" s="76"/>
      <c r="U26" s="76"/>
      <c r="V26" s="76"/>
      <c r="W26" s="76"/>
    </row>
    <row r="27" ht="20.25" customHeight="1" spans="1:23">
      <c r="A27" s="144" t="s">
        <v>69</v>
      </c>
      <c r="B27" s="144" t="s">
        <v>221</v>
      </c>
      <c r="C27" s="144" t="s">
        <v>222</v>
      </c>
      <c r="D27" s="144" t="s">
        <v>189</v>
      </c>
      <c r="E27" s="144" t="s">
        <v>98</v>
      </c>
      <c r="F27" s="144">
        <v>30207</v>
      </c>
      <c r="G27" s="144" t="s">
        <v>227</v>
      </c>
      <c r="H27" s="76">
        <v>1800</v>
      </c>
      <c r="I27" s="76">
        <v>1800</v>
      </c>
      <c r="J27" s="7"/>
      <c r="K27" s="7"/>
      <c r="L27" s="76">
        <v>1800</v>
      </c>
      <c r="M27" s="7"/>
      <c r="N27" s="76"/>
      <c r="O27" s="76"/>
      <c r="P27" s="76"/>
      <c r="Q27" s="76"/>
      <c r="R27" s="76"/>
      <c r="S27" s="76"/>
      <c r="T27" s="76"/>
      <c r="U27" s="76"/>
      <c r="V27" s="76"/>
      <c r="W27" s="76"/>
    </row>
    <row r="28" ht="20.25" customHeight="1" spans="1:23">
      <c r="A28" s="144" t="s">
        <v>69</v>
      </c>
      <c r="B28" s="144" t="s">
        <v>221</v>
      </c>
      <c r="C28" s="144" t="s">
        <v>222</v>
      </c>
      <c r="D28" s="144" t="s">
        <v>189</v>
      </c>
      <c r="E28" s="144" t="s">
        <v>98</v>
      </c>
      <c r="F28" s="144">
        <v>30211</v>
      </c>
      <c r="G28" s="144" t="s">
        <v>228</v>
      </c>
      <c r="H28" s="76">
        <v>26822</v>
      </c>
      <c r="I28" s="76">
        <v>26822</v>
      </c>
      <c r="J28" s="7"/>
      <c r="K28" s="7"/>
      <c r="L28" s="76">
        <v>26822</v>
      </c>
      <c r="M28" s="7"/>
      <c r="N28" s="76"/>
      <c r="O28" s="76"/>
      <c r="P28" s="76"/>
      <c r="Q28" s="76"/>
      <c r="R28" s="76"/>
      <c r="S28" s="76"/>
      <c r="T28" s="76"/>
      <c r="U28" s="76"/>
      <c r="V28" s="76"/>
      <c r="W28" s="76"/>
    </row>
    <row r="29" ht="20.25" customHeight="1" spans="1:23">
      <c r="A29" s="144" t="s">
        <v>69</v>
      </c>
      <c r="B29" s="144" t="s">
        <v>221</v>
      </c>
      <c r="C29" s="144" t="s">
        <v>222</v>
      </c>
      <c r="D29" s="144" t="s">
        <v>189</v>
      </c>
      <c r="E29" s="144" t="s">
        <v>98</v>
      </c>
      <c r="F29" s="144">
        <v>30213</v>
      </c>
      <c r="G29" s="144" t="s">
        <v>229</v>
      </c>
      <c r="H29" s="76">
        <v>8000</v>
      </c>
      <c r="I29" s="76">
        <v>8000</v>
      </c>
      <c r="J29" s="7"/>
      <c r="K29" s="7"/>
      <c r="L29" s="76">
        <v>8000</v>
      </c>
      <c r="M29" s="7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ht="20.25" customHeight="1" spans="1:23">
      <c r="A30" s="144" t="s">
        <v>69</v>
      </c>
      <c r="B30" s="144" t="s">
        <v>221</v>
      </c>
      <c r="C30" s="144" t="s">
        <v>222</v>
      </c>
      <c r="D30" s="144" t="s">
        <v>189</v>
      </c>
      <c r="E30" s="144" t="s">
        <v>98</v>
      </c>
      <c r="F30" s="144">
        <v>30216</v>
      </c>
      <c r="G30" s="144" t="s">
        <v>230</v>
      </c>
      <c r="H30" s="145">
        <v>1500</v>
      </c>
      <c r="I30" s="145">
        <v>1500</v>
      </c>
      <c r="J30" s="7"/>
      <c r="K30" s="7"/>
      <c r="L30" s="145">
        <v>1500</v>
      </c>
      <c r="M30" s="7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ht="20.25" customHeight="1" spans="1:23">
      <c r="A31" s="144" t="s">
        <v>69</v>
      </c>
      <c r="B31" s="144" t="s">
        <v>221</v>
      </c>
      <c r="C31" s="144" t="s">
        <v>222</v>
      </c>
      <c r="D31" s="144" t="s">
        <v>189</v>
      </c>
      <c r="E31" s="144" t="s">
        <v>98</v>
      </c>
      <c r="F31" s="144">
        <v>30299</v>
      </c>
      <c r="G31" s="144" t="s">
        <v>231</v>
      </c>
      <c r="H31" s="76">
        <v>14400</v>
      </c>
      <c r="I31" s="76">
        <v>14400</v>
      </c>
      <c r="J31" s="7"/>
      <c r="K31" s="7"/>
      <c r="L31" s="76">
        <v>14400</v>
      </c>
      <c r="M31" s="7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ht="20.25" customHeight="1" spans="1:23">
      <c r="A32" s="144" t="s">
        <v>69</v>
      </c>
      <c r="B32" s="144" t="s">
        <v>221</v>
      </c>
      <c r="C32" s="144" t="s">
        <v>222</v>
      </c>
      <c r="D32" s="144" t="s">
        <v>232</v>
      </c>
      <c r="E32" s="144" t="s">
        <v>233</v>
      </c>
      <c r="F32" s="144">
        <v>30299</v>
      </c>
      <c r="G32" s="144" t="s">
        <v>234</v>
      </c>
      <c r="H32" s="76">
        <v>3600</v>
      </c>
      <c r="I32" s="76">
        <v>3600</v>
      </c>
      <c r="J32" s="7"/>
      <c r="K32" s="7"/>
      <c r="L32" s="76">
        <v>3600</v>
      </c>
      <c r="M32" s="7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ht="20.25" customHeight="1" spans="1:23">
      <c r="A33" s="144" t="s">
        <v>69</v>
      </c>
      <c r="B33" s="144" t="s">
        <v>235</v>
      </c>
      <c r="C33" s="144" t="s">
        <v>236</v>
      </c>
      <c r="D33" s="144" t="s">
        <v>232</v>
      </c>
      <c r="E33" s="144" t="s">
        <v>233</v>
      </c>
      <c r="F33" s="144">
        <v>30305</v>
      </c>
      <c r="G33" s="144" t="s">
        <v>237</v>
      </c>
      <c r="H33" s="76">
        <v>151200</v>
      </c>
      <c r="I33" s="76">
        <v>151200</v>
      </c>
      <c r="J33" s="7"/>
      <c r="K33" s="7"/>
      <c r="L33" s="76">
        <v>151200</v>
      </c>
      <c r="M33" s="7"/>
      <c r="N33" s="76"/>
      <c r="O33" s="76"/>
      <c r="P33" s="76"/>
      <c r="Q33" s="76"/>
      <c r="R33" s="76"/>
      <c r="S33" s="76"/>
      <c r="T33" s="76"/>
      <c r="U33" s="76"/>
      <c r="V33" s="76"/>
      <c r="W33" s="76"/>
    </row>
    <row r="34" ht="20.25" customHeight="1" spans="1:23">
      <c r="A34" s="144" t="s">
        <v>69</v>
      </c>
      <c r="B34" s="144" t="s">
        <v>238</v>
      </c>
      <c r="C34" s="144" t="s">
        <v>239</v>
      </c>
      <c r="D34" s="144" t="s">
        <v>189</v>
      </c>
      <c r="E34" s="144" t="s">
        <v>98</v>
      </c>
      <c r="F34" s="144">
        <v>30103</v>
      </c>
      <c r="G34" s="144" t="s">
        <v>192</v>
      </c>
      <c r="H34" s="145">
        <v>154680</v>
      </c>
      <c r="I34" s="145">
        <v>154680</v>
      </c>
      <c r="J34" s="7"/>
      <c r="K34" s="7"/>
      <c r="L34" s="145">
        <v>154680</v>
      </c>
      <c r="M34" s="7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ht="20.25" customHeight="1" spans="1:23">
      <c r="A35" s="144" t="s">
        <v>69</v>
      </c>
      <c r="B35" s="144" t="s">
        <v>238</v>
      </c>
      <c r="C35" s="144" t="s">
        <v>239</v>
      </c>
      <c r="D35" s="144" t="s">
        <v>189</v>
      </c>
      <c r="E35" s="144" t="s">
        <v>98</v>
      </c>
      <c r="F35" s="144">
        <v>30103</v>
      </c>
      <c r="G35" s="144" t="s">
        <v>192</v>
      </c>
      <c r="H35" s="145">
        <v>96000</v>
      </c>
      <c r="I35" s="145">
        <v>96000</v>
      </c>
      <c r="J35" s="7"/>
      <c r="K35" s="7"/>
      <c r="L35" s="145">
        <v>96000</v>
      </c>
      <c r="M35" s="7"/>
      <c r="N35" s="76"/>
      <c r="O35" s="76"/>
      <c r="P35" s="76"/>
      <c r="Q35" s="76"/>
      <c r="R35" s="76"/>
      <c r="S35" s="76"/>
      <c r="T35" s="76"/>
      <c r="U35" s="76"/>
      <c r="V35" s="76"/>
      <c r="W35" s="76"/>
    </row>
    <row r="36" ht="20.25" customHeight="1" spans="1:23">
      <c r="A36" s="144" t="s">
        <v>69</v>
      </c>
      <c r="B36" s="144" t="s">
        <v>240</v>
      </c>
      <c r="C36" s="144" t="s">
        <v>241</v>
      </c>
      <c r="D36" s="144" t="s">
        <v>232</v>
      </c>
      <c r="E36" s="144" t="s">
        <v>233</v>
      </c>
      <c r="F36" s="144">
        <v>30229</v>
      </c>
      <c r="G36" s="144" t="s">
        <v>231</v>
      </c>
      <c r="H36" s="76">
        <v>14400</v>
      </c>
      <c r="I36" s="76">
        <v>14400</v>
      </c>
      <c r="J36" s="7"/>
      <c r="K36" s="7"/>
      <c r="L36" s="76">
        <v>14400</v>
      </c>
      <c r="M36" s="7"/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ht="20.25" customHeight="1" spans="1:23">
      <c r="A37" s="144" t="s">
        <v>69</v>
      </c>
      <c r="B37" s="205" t="s">
        <v>242</v>
      </c>
      <c r="C37" s="144" t="s">
        <v>243</v>
      </c>
      <c r="D37" s="146">
        <v>2060701</v>
      </c>
      <c r="E37" s="144" t="s">
        <v>219</v>
      </c>
      <c r="F37" s="144" t="s">
        <v>244</v>
      </c>
      <c r="G37" s="144" t="s">
        <v>234</v>
      </c>
      <c r="H37" s="76">
        <v>15000</v>
      </c>
      <c r="I37" s="76">
        <v>15000</v>
      </c>
      <c r="J37" s="7"/>
      <c r="K37" s="7"/>
      <c r="L37" s="76">
        <v>15000</v>
      </c>
      <c r="M37" s="7"/>
      <c r="N37" s="76"/>
      <c r="O37" s="76"/>
      <c r="P37" s="76"/>
      <c r="Q37" s="76"/>
      <c r="R37" s="76"/>
      <c r="S37" s="76"/>
      <c r="T37" s="76"/>
      <c r="U37" s="76"/>
      <c r="V37" s="76"/>
      <c r="W37" s="76"/>
    </row>
    <row r="38" ht="17.25" customHeight="1" spans="1:23">
      <c r="A38" s="147" t="s">
        <v>158</v>
      </c>
      <c r="B38" s="148"/>
      <c r="C38" s="148"/>
      <c r="D38" s="148"/>
      <c r="E38" s="148"/>
      <c r="F38" s="148"/>
      <c r="G38" s="149"/>
      <c r="H38" s="76">
        <v>1774252.12</v>
      </c>
      <c r="I38" s="76">
        <v>1774252.12</v>
      </c>
      <c r="J38" s="76"/>
      <c r="K38" s="76"/>
      <c r="L38" s="76">
        <v>1774252.12</v>
      </c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3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B1" workbookViewId="0">
      <selection activeCell="E15" sqref="E15"/>
    </sheetView>
  </sheetViews>
  <sheetFormatPr defaultColWidth="9.13333333333333" defaultRowHeight="14.25" customHeight="1"/>
  <cols>
    <col min="1" max="1" width="10.2833333333333" customWidth="1"/>
    <col min="2" max="2" width="22.6333333333333" customWidth="1"/>
    <col min="3" max="3" width="32.8583333333333" customWidth="1"/>
    <col min="4" max="4" width="34.3666666666667" customWidth="1"/>
    <col min="5" max="5" width="11.1333333333333" customWidth="1"/>
    <col min="6" max="6" width="17.7166666666667" customWidth="1"/>
    <col min="7" max="7" width="9.85833333333333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33"/>
      <c r="E1" s="10"/>
      <c r="F1" s="10"/>
      <c r="G1" s="10"/>
      <c r="H1" s="10"/>
      <c r="U1" s="133"/>
      <c r="W1" s="138" t="s">
        <v>245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"单位名称："&amp;"昆明市五华区科学技术协会"</f>
        <v>单位名称：昆明市五华区科学技术协会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3"/>
      <c r="W3" s="115" t="s">
        <v>1</v>
      </c>
    </row>
    <row r="4" ht="21.75" customHeight="1" spans="1:23">
      <c r="A4" s="15" t="s">
        <v>246</v>
      </c>
      <c r="B4" s="16" t="s">
        <v>171</v>
      </c>
      <c r="C4" s="15" t="s">
        <v>172</v>
      </c>
      <c r="D4" s="15" t="s">
        <v>247</v>
      </c>
      <c r="E4" s="16" t="s">
        <v>173</v>
      </c>
      <c r="F4" s="16" t="s">
        <v>174</v>
      </c>
      <c r="G4" s="16" t="s">
        <v>175</v>
      </c>
      <c r="H4" s="16" t="s">
        <v>176</v>
      </c>
      <c r="I4" s="17" t="s">
        <v>55</v>
      </c>
      <c r="J4" s="35" t="s">
        <v>248</v>
      </c>
      <c r="K4" s="36"/>
      <c r="L4" s="36"/>
      <c r="M4" s="37"/>
      <c r="N4" s="35" t="s">
        <v>179</v>
      </c>
      <c r="O4" s="36"/>
      <c r="P4" s="37"/>
      <c r="Q4" s="16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4" t="s">
        <v>58</v>
      </c>
      <c r="K5" s="135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185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36" t="s">
        <v>57</v>
      </c>
      <c r="K6" s="137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3" t="s">
        <v>57</v>
      </c>
      <c r="K7" s="63" t="s">
        <v>249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37" customHeight="1" spans="1:23">
      <c r="A9" s="65" t="s">
        <v>250</v>
      </c>
      <c r="B9" s="206" t="s">
        <v>251</v>
      </c>
      <c r="C9" s="65" t="s">
        <v>218</v>
      </c>
      <c r="D9" s="65" t="s">
        <v>69</v>
      </c>
      <c r="E9" s="26" t="s">
        <v>220</v>
      </c>
      <c r="F9" s="65" t="s">
        <v>223</v>
      </c>
      <c r="G9" s="65">
        <v>50201</v>
      </c>
      <c r="H9" s="65" t="s">
        <v>223</v>
      </c>
      <c r="I9" s="76">
        <v>10000</v>
      </c>
      <c r="J9" s="76"/>
      <c r="K9" s="76"/>
      <c r="L9" s="76"/>
      <c r="M9" s="76"/>
      <c r="N9" s="76"/>
      <c r="O9" s="76"/>
      <c r="P9" s="76"/>
      <c r="Q9" s="76"/>
      <c r="R9" s="76">
        <v>10000</v>
      </c>
      <c r="S9" s="76"/>
      <c r="T9" s="76"/>
      <c r="U9" s="76"/>
      <c r="V9" s="76"/>
      <c r="W9" s="76">
        <v>10000</v>
      </c>
    </row>
    <row r="10" ht="18.75" customHeight="1" spans="1:23">
      <c r="A10" s="30" t="s">
        <v>158</v>
      </c>
      <c r="B10" s="31"/>
      <c r="C10" s="31"/>
      <c r="D10" s="31"/>
      <c r="E10" s="31"/>
      <c r="F10" s="31"/>
      <c r="G10" s="31"/>
      <c r="H10" s="32"/>
      <c r="I10" s="76">
        <v>10000</v>
      </c>
      <c r="J10" s="76"/>
      <c r="K10" s="76"/>
      <c r="L10" s="76"/>
      <c r="M10" s="76"/>
      <c r="N10" s="76"/>
      <c r="O10" s="76"/>
      <c r="P10" s="76"/>
      <c r="Q10" s="76"/>
      <c r="R10" s="76">
        <v>10000</v>
      </c>
      <c r="S10" s="76"/>
      <c r="T10" s="76"/>
      <c r="U10" s="76"/>
      <c r="V10" s="76"/>
      <c r="W10" s="76">
        <v>10000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topLeftCell="A6" workbookViewId="0">
      <selection activeCell="B6" sqref="B6:B13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4" width="23.575" customWidth="1"/>
    <col min="5" max="5" width="29.9083333333333" customWidth="1"/>
    <col min="6" max="6" width="16.0916666666667" customWidth="1"/>
    <col min="7" max="7" width="25.1333333333333" customWidth="1"/>
    <col min="8" max="8" width="15.575" customWidth="1"/>
    <col min="9" max="9" width="13.4166666666667" customWidth="1"/>
    <col min="10" max="10" width="25" customWidth="1"/>
  </cols>
  <sheetData>
    <row r="1" ht="18" customHeight="1" spans="10:10">
      <c r="J1" s="33" t="s">
        <v>252</v>
      </c>
    </row>
    <row r="2" ht="39.75" customHeight="1" spans="1:10">
      <c r="A2" s="42" t="str">
        <f>"2026"&amp;"年部门项目支出绩效目标表"</f>
        <v>2026年部门项目支出绩效目标表</v>
      </c>
      <c r="B2" s="11"/>
      <c r="C2" s="11"/>
      <c r="D2" s="11"/>
      <c r="E2" s="11"/>
      <c r="F2" s="43"/>
      <c r="G2" s="11"/>
      <c r="H2" s="43"/>
      <c r="I2" s="43"/>
      <c r="J2" s="11"/>
    </row>
    <row r="3" ht="17.25" customHeight="1" spans="1:1">
      <c r="A3" s="12" t="str">
        <f>"单位名称："&amp;"昆明市五华区科学技术协会"</f>
        <v>单位名称：昆明市五华区科学技术协会</v>
      </c>
    </row>
    <row r="4" ht="44.25" customHeight="1" spans="1:10">
      <c r="A4" s="63" t="s">
        <v>172</v>
      </c>
      <c r="B4" s="63" t="s">
        <v>253</v>
      </c>
      <c r="C4" s="63" t="s">
        <v>254</v>
      </c>
      <c r="D4" s="63" t="s">
        <v>255</v>
      </c>
      <c r="E4" s="63" t="s">
        <v>256</v>
      </c>
      <c r="F4" s="64" t="s">
        <v>257</v>
      </c>
      <c r="G4" s="63" t="s">
        <v>258</v>
      </c>
      <c r="H4" s="64" t="s">
        <v>259</v>
      </c>
      <c r="I4" s="64" t="s">
        <v>260</v>
      </c>
      <c r="J4" s="63" t="s">
        <v>261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8">
        <v>6</v>
      </c>
      <c r="G5" s="131">
        <v>7</v>
      </c>
      <c r="H5" s="38">
        <v>8</v>
      </c>
      <c r="I5" s="38">
        <v>9</v>
      </c>
      <c r="J5" s="131">
        <v>10</v>
      </c>
    </row>
    <row r="6" ht="45" customHeight="1" spans="1:10">
      <c r="A6" s="132" t="s">
        <v>262</v>
      </c>
      <c r="B6" s="132" t="s">
        <v>263</v>
      </c>
      <c r="C6" s="132" t="s">
        <v>264</v>
      </c>
      <c r="D6" s="132" t="s">
        <v>265</v>
      </c>
      <c r="E6" s="132" t="s">
        <v>266</v>
      </c>
      <c r="F6" s="132" t="s">
        <v>267</v>
      </c>
      <c r="G6" s="132" t="s">
        <v>84</v>
      </c>
      <c r="H6" s="132" t="s">
        <v>268</v>
      </c>
      <c r="I6" s="132" t="s">
        <v>269</v>
      </c>
      <c r="J6" s="132" t="s">
        <v>270</v>
      </c>
    </row>
    <row r="7" ht="45" customHeight="1" spans="1:10">
      <c r="A7" s="132"/>
      <c r="B7" s="132" t="s">
        <v>263</v>
      </c>
      <c r="C7" s="132" t="s">
        <v>264</v>
      </c>
      <c r="D7" s="132" t="s">
        <v>265</v>
      </c>
      <c r="E7" s="132" t="s">
        <v>271</v>
      </c>
      <c r="F7" s="132" t="s">
        <v>272</v>
      </c>
      <c r="G7" s="132" t="s">
        <v>81</v>
      </c>
      <c r="H7" s="132" t="s">
        <v>268</v>
      </c>
      <c r="I7" s="132" t="s">
        <v>269</v>
      </c>
      <c r="J7" s="132" t="s">
        <v>273</v>
      </c>
    </row>
    <row r="8" ht="45" customHeight="1" spans="1:10">
      <c r="A8" s="132"/>
      <c r="B8" s="132" t="s">
        <v>263</v>
      </c>
      <c r="C8" s="132" t="s">
        <v>264</v>
      </c>
      <c r="D8" s="132" t="s">
        <v>274</v>
      </c>
      <c r="E8" s="132" t="s">
        <v>275</v>
      </c>
      <c r="F8" s="132" t="s">
        <v>272</v>
      </c>
      <c r="G8" s="132" t="s">
        <v>276</v>
      </c>
      <c r="H8" s="132" t="s">
        <v>277</v>
      </c>
      <c r="I8" s="132" t="s">
        <v>269</v>
      </c>
      <c r="J8" s="132" t="s">
        <v>278</v>
      </c>
    </row>
    <row r="9" ht="45" customHeight="1" spans="1:10">
      <c r="A9" s="132"/>
      <c r="B9" s="132" t="s">
        <v>263</v>
      </c>
      <c r="C9" s="132" t="s">
        <v>264</v>
      </c>
      <c r="D9" s="132" t="s">
        <v>274</v>
      </c>
      <c r="E9" s="132" t="s">
        <v>279</v>
      </c>
      <c r="F9" s="132" t="s">
        <v>272</v>
      </c>
      <c r="G9" s="132" t="s">
        <v>280</v>
      </c>
      <c r="H9" s="132" t="s">
        <v>277</v>
      </c>
      <c r="I9" s="132" t="s">
        <v>269</v>
      </c>
      <c r="J9" s="132" t="s">
        <v>281</v>
      </c>
    </row>
    <row r="10" ht="45" customHeight="1" spans="1:10">
      <c r="A10" s="132"/>
      <c r="B10" s="132" t="s">
        <v>263</v>
      </c>
      <c r="C10" s="132" t="s">
        <v>264</v>
      </c>
      <c r="D10" s="132" t="s">
        <v>282</v>
      </c>
      <c r="E10" s="132" t="s">
        <v>283</v>
      </c>
      <c r="F10" s="132" t="s">
        <v>272</v>
      </c>
      <c r="G10" s="132" t="s">
        <v>276</v>
      </c>
      <c r="H10" s="132" t="s">
        <v>277</v>
      </c>
      <c r="I10" s="132" t="s">
        <v>269</v>
      </c>
      <c r="J10" s="132" t="s">
        <v>284</v>
      </c>
    </row>
    <row r="11" ht="45" customHeight="1" spans="1:10">
      <c r="A11" s="132"/>
      <c r="B11" s="132" t="s">
        <v>263</v>
      </c>
      <c r="C11" s="132" t="s">
        <v>285</v>
      </c>
      <c r="D11" s="132" t="s">
        <v>286</v>
      </c>
      <c r="E11" s="132" t="s">
        <v>287</v>
      </c>
      <c r="F11" s="132" t="s">
        <v>272</v>
      </c>
      <c r="G11" s="132" t="s">
        <v>280</v>
      </c>
      <c r="H11" s="132" t="s">
        <v>277</v>
      </c>
      <c r="I11" s="132" t="s">
        <v>269</v>
      </c>
      <c r="J11" s="132" t="s">
        <v>288</v>
      </c>
    </row>
    <row r="12" ht="45" customHeight="1" spans="1:10">
      <c r="A12" s="132"/>
      <c r="B12" s="132" t="s">
        <v>263</v>
      </c>
      <c r="C12" s="132" t="s">
        <v>289</v>
      </c>
      <c r="D12" s="132" t="s">
        <v>290</v>
      </c>
      <c r="E12" s="132" t="s">
        <v>291</v>
      </c>
      <c r="F12" s="132" t="s">
        <v>272</v>
      </c>
      <c r="G12" s="132" t="s">
        <v>276</v>
      </c>
      <c r="H12" s="132" t="s">
        <v>277</v>
      </c>
      <c r="I12" s="132" t="s">
        <v>269</v>
      </c>
      <c r="J12" s="132" t="s">
        <v>292</v>
      </c>
    </row>
    <row r="13" ht="45" customHeight="1" spans="1:10">
      <c r="A13" s="132"/>
      <c r="B13" s="132" t="s">
        <v>263</v>
      </c>
      <c r="C13" s="132" t="s">
        <v>293</v>
      </c>
      <c r="D13" s="132" t="s">
        <v>294</v>
      </c>
      <c r="E13" s="132" t="s">
        <v>295</v>
      </c>
      <c r="F13" s="132" t="s">
        <v>296</v>
      </c>
      <c r="G13" s="132" t="s">
        <v>297</v>
      </c>
      <c r="H13" s="132" t="s">
        <v>277</v>
      </c>
      <c r="I13" s="132" t="s">
        <v>269</v>
      </c>
      <c r="J13" s="132" t="s">
        <v>298</v>
      </c>
    </row>
  </sheetData>
  <mergeCells count="4">
    <mergeCell ref="A2:J2"/>
    <mergeCell ref="A3:H3"/>
    <mergeCell ref="A6:A13"/>
    <mergeCell ref="B6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李志坚</cp:lastModifiedBy>
  <dcterms:created xsi:type="dcterms:W3CDTF">2026-02-25T08:47:00Z</dcterms:created>
  <dcterms:modified xsi:type="dcterms:W3CDTF">2026-03-13T01:02:20Z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2D241F0AC24449859B7C432B575CF007_12</vt:lpwstr>
  </property>
  <property fmtid="{D5CDD505-2E9C-101B-9397-08002B2CF9AE}" pid="3" name="KSOProductBuildVer">
    <vt:lpwstr>2052-12.1.0.17145</vt:lpwstr>
  </property>
  <property fmtid="{D5CDD505-2E9C-101B-9397-08002B2CF9AE}" pid="4" name="CalculationRule">
    <vt:i4>0</vt:i4>
  </property>
</Properties>
</file>