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7860" firstSheet="14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</definedNames>
  <calcPr calcId="144525"/>
</workbook>
</file>

<file path=xl/sharedStrings.xml><?xml version="1.0" encoding="utf-8"?>
<sst xmlns="http://schemas.openxmlformats.org/spreadsheetml/2006/main" count="1331" uniqueCount="498">
  <si>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</si>
  <si>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</si>
  <si>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</si>
  <si>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</si>
  <si>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</si>
  <si>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</si>
  <si>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</si>
  <si>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</si>
  <si>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</si>
  <si>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</si>
  <si>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</si>
  <si>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</si>
  <si>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</si>
  <si>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</si>
  <si>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</si>
  <si>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</si>
  <si>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</si>
  <si>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</si>
  <si>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</si>
  <si>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</si>
  <si>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</si>
  <si>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</si>
  <si>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</si>
  <si>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</si>
  <si>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</si>
  <si>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</si>
  <si>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</si>
  <si>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</si>
  <si>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</si>
  <si>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</si>
  <si>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</si>
  <si>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</si>
  <si>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</si>
  <si>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</si>
  <si>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</si>
  <si>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</si>
  <si>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</si>
  <si>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</si>
  <si>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</si>
  <si>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</si>
  <si>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</si>
  <si>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</si>
  <si>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</si>
  <si>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</si>
  <si>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</si>
  <si>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</si>
  <si>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</si>
  <si>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</si>
  <si>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</si>
  <si>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</si>
  <si>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</si>
  <si>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</si>
  <si>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</si>
  <si>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</si>
  <si>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</si>
  <si>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</si>
  <si>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</si>
  <si>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</si>
  <si>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</si>
  <si>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</si>
  <si>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</si>
  <si>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</si>
  <si>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</si>
  <si>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</si>
  <si>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</si>
  <si>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</si>
  <si>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</si>
  <si>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</si>
  <si>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</si>
  <si>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131007</t>
  </si>
  <si>
    <t>昆明市五华区疾病预防控制中心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</si>
  <si>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</si>
  <si>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</si>
  <si>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</si>
  <si>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</si>
  <si>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</si>
  <si>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</si>
  <si>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</si>
  <si>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</si>
  <si>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</si>
  <si>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</si>
  <si>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</si>
  <si>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</si>
  <si>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</si>
  <si>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</si>
  <si>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</si>
  <si>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</si>
  <si>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</si>
  <si>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</si>
  <si>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</si>
  <si>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</si>
  <si>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</si>
  <si>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</si>
  <si>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</si>
  <si>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</si>
  <si>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</si>
  <si>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</si>
  <si>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</si>
  <si>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</si>
  <si>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</si>
  <si>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</si>
  <si>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</si>
  <si>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</si>
  <si>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</si>
  <si>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</si>
  <si>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</si>
  <si>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</si>
  <si>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</si>
  <si>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</si>
  <si>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21001</t>
  </si>
  <si>
    <t>卫生健康管理事务</t>
  </si>
  <si>
    <t>2100199</t>
  </si>
  <si>
    <t>其他卫生健康管理事务支出</t>
  </si>
  <si>
    <t>21004</t>
  </si>
  <si>
    <t>公共卫生</t>
  </si>
  <si>
    <t>2100401</t>
  </si>
  <si>
    <t>疾病预防控制机构</t>
  </si>
  <si>
    <t>2100402</t>
  </si>
  <si>
    <t>卫生监督机构</t>
  </si>
  <si>
    <t>2100409</t>
  </si>
  <si>
    <t>重大公共卫生服务</t>
  </si>
  <si>
    <t>2100499</t>
  </si>
  <si>
    <t>其他公共卫生支出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</si>
  <si>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</si>
  <si>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</si>
  <si>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</si>
  <si>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</si>
  <si>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</si>
  <si>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</si>
  <si>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</si>
  <si>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</si>
  <si>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</si>
  <si>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</si>
  <si>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</si>
  <si>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</si>
  <si>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</si>
  <si>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</si>
  <si>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</si>
  <si>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</si>
  <si>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</si>
  <si>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</si>
  <si>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</si>
  <si>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</si>
  <si>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</si>
  <si>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</si>
  <si>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</si>
  <si>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</si>
  <si>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</si>
  <si>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</si>
  <si>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</si>
  <si>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</si>
  <si>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</si>
  <si>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</si>
  <si>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</si>
  <si>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</si>
  <si>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</si>
  <si>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</si>
  <si>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</si>
  <si>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</si>
  <si>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</si>
  <si>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</si>
  <si>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</si>
  <si>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</si>
  <si>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</si>
  <si>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</si>
  <si>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</si>
  <si>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</si>
  <si>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</si>
  <si>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</si>
  <si>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</si>
  <si>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</si>
  <si>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</si>
  <si>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</si>
  <si>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</si>
  <si>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</si>
  <si>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</si>
  <si>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</si>
  <si>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</si>
  <si>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</si>
  <si>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</si>
  <si>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</si>
  <si>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</si>
  <si>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</si>
  <si>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</si>
  <si>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</si>
  <si>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</si>
  <si>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</si>
  <si>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</si>
  <si>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</si>
  <si>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</si>
  <si>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</si>
  <si>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</si>
  <si>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</si>
  <si>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</si>
  <si>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</si>
  <si>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</si>
  <si>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</si>
  <si>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</si>
  <si>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</si>
  <si>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</si>
  <si>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</si>
  <si>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</si>
  <si>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昆明市五华区卫生健康局</t>
  </si>
  <si>
    <t>530102210000000002797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</si>
  <si>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</si>
  <si>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</si>
  <si>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</si>
  <si>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</si>
  <si>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</si>
  <si>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</si>
  <si>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</si>
  <si>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</si>
  <si>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</si>
  <si>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530102210000000002798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</si>
  <si>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</si>
  <si>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</si>
  <si>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</si>
  <si>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</si>
  <si>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</si>
  <si>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</si>
  <si>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</si>
  <si>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</si>
  <si>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</si>
  <si>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</si>
  <si>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</si>
  <si>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530102210000000002799</t>
  </si>
  <si>
    <t>30113</t>
  </si>
  <si>
    <t>530102210000000002801</t>
  </si>
  <si>
    <t>公务用车运行维护费</t>
  </si>
  <si>
    <t>30231</t>
  </si>
  <si>
    <t>530102210000000002803</t>
  </si>
  <si>
    <t>工会经费</t>
  </si>
  <si>
    <t>30228</t>
  </si>
  <si>
    <t>530102210000000002806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</si>
  <si>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</si>
  <si>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</si>
  <si>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</si>
  <si>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</si>
  <si>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</si>
  <si>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</si>
  <si>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</si>
  <si>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</si>
  <si>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</si>
  <si>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</si>
  <si>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</si>
  <si>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</si>
  <si>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</si>
  <si>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</si>
  <si>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</si>
  <si>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30299</t>
  </si>
  <si>
    <t>其他商品和服务支出</t>
  </si>
  <si>
    <t>530102231100001209413</t>
  </si>
  <si>
    <t>离退休人员支出</t>
  </si>
  <si>
    <t>30305</t>
  </si>
  <si>
    <t>生活补助</t>
  </si>
  <si>
    <t>530102231100001607297</t>
  </si>
  <si>
    <t>事业人员绩效奖励</t>
  </si>
  <si>
    <t>530102231100001607299</t>
  </si>
  <si>
    <t>离退休及特殊人员福利费</t>
  </si>
  <si>
    <t>530102261100005145444</t>
  </si>
  <si>
    <t>其他商品服务支出</t>
  </si>
  <si>
    <t>530102261100005145455</t>
  </si>
  <si>
    <t>残疾人保障金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</si>
  <si>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</si>
  <si>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</si>
  <si>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</si>
  <si>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</si>
  <si>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</si>
  <si>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</si>
  <si>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</si>
  <si>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</si>
  <si>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530102251100003873286</t>
  </si>
  <si>
    <t>医师、护士节经费</t>
  </si>
  <si>
    <t>530102251100004348639</t>
  </si>
  <si>
    <t>昆财社［2025］62号昆明市2025年重大公共卫生服务补助（艾滋项目）资金</t>
  </si>
  <si>
    <t>30227</t>
  </si>
  <si>
    <t>委托业务费</t>
  </si>
  <si>
    <t>民生类</t>
  </si>
  <si>
    <t>530102210000000003048</t>
  </si>
  <si>
    <t>疾病预防控制经费</t>
  </si>
  <si>
    <t>530102221100000379910</t>
  </si>
  <si>
    <t>艾滋病防治项目经费</t>
  </si>
  <si>
    <t>事业发展类</t>
  </si>
  <si>
    <t>530102251100004615329</t>
  </si>
  <si>
    <t>卫生监督执法经费</t>
  </si>
  <si>
    <t>30202</t>
  </si>
  <si>
    <t>印刷费</t>
  </si>
  <si>
    <t>30224</t>
  </si>
  <si>
    <t>被装购置费</t>
  </si>
  <si>
    <t>31002</t>
  </si>
  <si>
    <t>办公设备购置</t>
  </si>
  <si>
    <t>31003</t>
  </si>
  <si>
    <t>专用设备购置</t>
  </si>
  <si>
    <t>530102261100004945724</t>
  </si>
  <si>
    <t>部门运维项目经费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</si>
  <si>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</si>
  <si>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</si>
  <si>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</si>
  <si>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</si>
  <si>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</si>
  <si>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</si>
  <si>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</si>
  <si>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</si>
  <si>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</si>
  <si>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</si>
  <si>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1.开展辖区突发公共卫生事件应急调查处置及重点传染病流调，保证第一时间了解事件基本情况。2.保障单位正常运行。3.做好传染病网络系统维护及日常管理；保证各项传染病疫情数据的及时性和准确性。</t>
  </si>
  <si>
    <t>产出指标</t>
  </si>
  <si>
    <t>质量指标</t>
  </si>
  <si>
    <t>保障单位安全运行</t>
  </si>
  <si>
    <t>=</t>
  </si>
  <si>
    <t>100</t>
  </si>
  <si>
    <t>%</t>
  </si>
  <si>
    <t>定量指标</t>
  </si>
  <si>
    <t>流调覆盖率</t>
  </si>
  <si>
    <t>全覆盖</t>
  </si>
  <si>
    <t>是/否</t>
  </si>
  <si>
    <t>定性指标</t>
  </si>
  <si>
    <t>流调范围是否能够覆盖整个五华区</t>
  </si>
  <si>
    <t>安保人员配备数量</t>
  </si>
  <si>
    <t>&gt;=</t>
  </si>
  <si>
    <t>人</t>
  </si>
  <si>
    <t>时效指标</t>
  </si>
  <si>
    <t>项目完成时限</t>
  </si>
  <si>
    <t>2026年度</t>
  </si>
  <si>
    <t>项目目标任务能否在规定时间内完成</t>
  </si>
  <si>
    <t>效益指标</t>
  </si>
  <si>
    <t>社会效益</t>
  </si>
  <si>
    <t>居民健康水平提高</t>
  </si>
  <si>
    <t>中长期</t>
  </si>
  <si>
    <t>反映项目实施是否有效提升辖区内健康水平</t>
  </si>
  <si>
    <t>可持续影响</t>
  </si>
  <si>
    <t>巩固提升“三个90%”和“两个消除”成果</t>
  </si>
  <si>
    <t>满意度指标</t>
  </si>
  <si>
    <t>服务对象满意度</t>
  </si>
  <si>
    <t>社会公众满意度</t>
  </si>
  <si>
    <t>90</t>
  </si>
  <si>
    <t>反映社会公众对宣传的满意程度。</t>
  </si>
  <si>
    <t>2025年计划开展医师节、护士节相关活动，有效提升相关工作人员积极性和归属感，提高相关人员服务意识和社会责任感，促进社会和谐发展。</t>
  </si>
  <si>
    <t>数量指标</t>
  </si>
  <si>
    <t>开展医师节、护士节慰问活动</t>
  </si>
  <si>
    <t>次</t>
  </si>
  <si>
    <t>慰问目标完成率</t>
  </si>
  <si>
    <t>85</t>
  </si>
  <si>
    <t>医师、护士积极性</t>
  </si>
  <si>
    <t>不断提高</t>
  </si>
  <si>
    <t>工作人员积极性</t>
  </si>
  <si>
    <t>医师、护士满意度</t>
  </si>
  <si>
    <t>工作人员满意度</t>
  </si>
  <si>
    <t>项目经费依据卫生监督执法相关文件要求，用于支付卫生监督相关工作开展所需的如购入执法制服、执法设备及相关办公用品等费用，同时为保障执法人员工作的积极性，为执法人员提供相应伙食费等支出；二是为了工作更为合法合规进行，需要聘请相关法律顾问提供法律支持，在发生纠纷时能提供及时有效的法律帮助。</t>
  </si>
  <si>
    <t>公共场所、医疗机构场所抽检数量</t>
  </si>
  <si>
    <t>家</t>
  </si>
  <si>
    <t>协管伙食费补助</t>
  </si>
  <si>
    <t>24</t>
  </si>
  <si>
    <t>反映卫生协管员伙食费补助数量</t>
  </si>
  <si>
    <t>制服购置数量</t>
  </si>
  <si>
    <t>18</t>
  </si>
  <si>
    <t>套</t>
  </si>
  <si>
    <t>反映制服购置数量</t>
  </si>
  <si>
    <t>执法相关印刷物品</t>
  </si>
  <si>
    <t>1批</t>
  </si>
  <si>
    <t>批</t>
  </si>
  <si>
    <t>反映卫生执法文书</t>
  </si>
  <si>
    <t>行政执法手持终端设备</t>
  </si>
  <si>
    <t>部</t>
  </si>
  <si>
    <t>反映行政执法手持终端设备数量</t>
  </si>
  <si>
    <t>办公家具</t>
  </si>
  <si>
    <t>反映办公家具购置</t>
  </si>
  <si>
    <t>公共、医疗场所抽检合格率</t>
  </si>
  <si>
    <t>反映公共场所、医疗机构场所抽检合格率</t>
  </si>
  <si>
    <t>处置突发公共卫生事件投诉完成率</t>
  </si>
  <si>
    <t>反映处置突发公共卫生事件投诉完成率</t>
  </si>
  <si>
    <t>打击非法行医行动合格率</t>
  </si>
  <si>
    <t>98</t>
  </si>
  <si>
    <t>反映打击非法行医行动合格率</t>
  </si>
  <si>
    <t>聘请法律顾问</t>
  </si>
  <si>
    <t>聘请</t>
  </si>
  <si>
    <t>聘请法律顾问 提高单位执法能力</t>
  </si>
  <si>
    <t>完成全年档案管理工作</t>
  </si>
  <si>
    <t>1.0</t>
  </si>
  <si>
    <t>年</t>
  </si>
  <si>
    <t>档案文件管理工作开展且档案保存完整</t>
  </si>
  <si>
    <t>卫生协管监督检查能力水平和能力</t>
  </si>
  <si>
    <t>有效提高</t>
  </si>
  <si>
    <t>社会群众满意度</t>
  </si>
  <si>
    <t>95</t>
  </si>
  <si>
    <t>反映社会群众满意度</t>
  </si>
  <si>
    <t>根据目标责任书等相关文件要求，2026年工作目标为：1.有效提升辖区内艾滋病、性病防控意识，2.加大艾滋病哨点监测能力，确保风险人员应检尽检；3.扩大艾滋病监控范围，及时有效对风险人员进行监管，有效控制艾滋病性病传播。</t>
  </si>
  <si>
    <t>社会组织参与防治艾滋病工作</t>
  </si>
  <si>
    <t>个</t>
  </si>
  <si>
    <t>参与艾滋病防治的社会组织</t>
  </si>
  <si>
    <t>艾滋病相关知识进行宣传、培训</t>
  </si>
  <si>
    <t>艾滋病相关知识宣传、培训</t>
  </si>
  <si>
    <t>艾滋病哨点检测完成率</t>
  </si>
  <si>
    <t>艾滋病哨点检测点每年任务完成的具体情况及具体数目</t>
  </si>
  <si>
    <t>艾滋病感染者随访管理有效率</t>
  </si>
  <si>
    <t>艾滋病感染者随访管理是否有效果</t>
  </si>
  <si>
    <t>项目完成时限是否在2026年</t>
  </si>
  <si>
    <t>艾滋病防治人员能力提升</t>
  </si>
  <si>
    <t>有效提升</t>
  </si>
  <si>
    <t>艾滋病防治工作人员水平</t>
  </si>
  <si>
    <t>艾滋病预防控制能力</t>
  </si>
  <si>
    <t>工作人员艾滋病预防控制能力</t>
  </si>
  <si>
    <t>艾滋病防治项目服务对象满意度</t>
  </si>
  <si>
    <t>保障职工安全用餐</t>
  </si>
  <si>
    <t>保障职工用餐安全</t>
  </si>
  <si>
    <t>78</t>
  </si>
  <si>
    <t>用餐人员安全</t>
  </si>
  <si>
    <t>用餐供应及时性</t>
  </si>
  <si>
    <t>按时供应</t>
  </si>
  <si>
    <t>及时支付用餐费</t>
  </si>
  <si>
    <t>1.00</t>
  </si>
  <si>
    <t>餐费是否能支付</t>
  </si>
  <si>
    <t>职工满意度</t>
  </si>
  <si>
    <t>职工是否满意</t>
  </si>
  <si>
    <t>预算06表</t>
  </si>
  <si>
    <t>政府性基金预算支出预算表</t>
  </si>
  <si>
    <t>单位名称：昆明市发展和改革委员会</t>
  </si>
  <si>
    <t>政府性基金预算支出</t>
  </si>
  <si>
    <t>备注：昆明市五华区疾病预防控制中心2026年无政府性基金预算支出预算。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</si>
  <si>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</si>
  <si>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</si>
  <si>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</si>
  <si>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</si>
  <si>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</si>
  <si>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</si>
  <si>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</si>
  <si>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</si>
  <si>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</si>
  <si>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</si>
  <si>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</si>
  <si>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燃油费</t>
  </si>
  <si>
    <t>车辆加油、添加燃料服务</t>
  </si>
  <si>
    <t>元</t>
  </si>
  <si>
    <t>汽车维修费</t>
  </si>
  <si>
    <t>车辆维修和保养服务</t>
  </si>
  <si>
    <t>汽车保险费</t>
  </si>
  <si>
    <t>机动车保险服务</t>
  </si>
  <si>
    <t>复印纸</t>
  </si>
  <si>
    <t>物管费</t>
  </si>
  <si>
    <t>物业管理服务</t>
  </si>
  <si>
    <t>其他办公设备</t>
  </si>
  <si>
    <t>其他印刷服务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</si>
  <si>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</si>
  <si>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</si>
  <si>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</si>
  <si>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</si>
  <si>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</si>
  <si>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</si>
  <si>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</si>
  <si>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</si>
  <si>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备注：昆明市五华区疾病预防控制中心2026年无政府购买服务预算。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</si>
  <si>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</si>
  <si>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</si>
  <si>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</si>
  <si>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</si>
  <si>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</si>
  <si>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</si>
  <si>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</si>
  <si>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</si>
  <si>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</si>
  <si>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</si>
  <si>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</si>
  <si>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</si>
  <si>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</si>
  <si>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</si>
  <si>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</si>
  <si>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</si>
  <si>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</si>
  <si>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</si>
  <si>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</si>
  <si>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</si>
  <si>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</si>
  <si>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</si>
  <si>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</si>
  <si>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备注：昆明市五华区疾病预防控制中心2026年无对下转移支付预算。</t>
  </si>
  <si>
    <t>预算09-2表</t>
  </si>
  <si>
    <t>备注：昆明市五华区疾病预防控制中心2026年无对下转移支付绩效目标。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</si>
  <si>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</si>
  <si>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</si>
  <si>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</si>
  <si>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</si>
  <si>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</si>
  <si>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</si>
  <si>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</si>
  <si>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</si>
  <si>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备注：昆明市五华区疾病预防控制中心2026年无新增资产配置。</t>
  </si>
  <si>
    <t>预算11表</t>
  </si>
  <si>
    <t>上级补助</t>
  </si>
  <si>
    <t>备注：昆明市五华区疾病预防控制中心2026年无上级转移支付补助项目支出预算。</t>
  </si>
  <si>
    <t>预算12表</t>
  </si>
  <si>
    <t>项目级次</t>
  </si>
  <si>
    <t>2026年</t>
  </si>
  <si>
    <t>2027年</t>
  </si>
  <si>
    <t>2028年</t>
  </si>
  <si>
    <t>312 民生类</t>
  </si>
  <si>
    <t>本级</t>
  </si>
  <si>
    <t>311 专项业务类</t>
  </si>
  <si>
    <t>313 事业发展类</t>
  </si>
</sst>
</file>

<file path=xl/styles.xml><?xml version="1.0" encoding="utf-8"?>
<styleSheet xmlns="http://schemas.openxmlformats.org/spreadsheetml/2006/main">
  <numFmts count="9">
    <numFmt numFmtId="176" formatCode="yyyy/mm/dd\ hh:mm:ss"/>
    <numFmt numFmtId="177" formatCode="yyyy/mm/dd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8" formatCode="#,##0.00;\-#,##0.00;;@"/>
    <numFmt numFmtId="179" formatCode="#,##0;\-#,##0;;@"/>
    <numFmt numFmtId="180" formatCode="hh:mm:ss"/>
  </numFmts>
  <fonts count="39">
    <font>
      <sz val="11"/>
      <color theme="1"/>
      <name val="宋体"/>
      <charset val="134"/>
      <scheme val="minor"/>
    </font>
    <font>
      <sz val="11.25"/>
      <color rgb="FF000000"/>
      <name val="SimSun"/>
      <charset val="134"/>
    </font>
    <font>
      <sz val="9"/>
      <color rgb="FF000000"/>
      <name val="SimSun"/>
      <charset val="134"/>
    </font>
    <font>
      <b/>
      <sz val="21"/>
      <color rgb="FF000000"/>
      <name val="SimSun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9"/>
      <name val="宋体"/>
      <charset val="134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7" fillId="8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33" fillId="0" borderId="1">
      <alignment horizontal="right" vertical="center"/>
    </xf>
    <xf numFmtId="0" fontId="22" fillId="6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33" fillId="0" borderId="1">
      <alignment horizontal="right" vertical="center"/>
    </xf>
    <xf numFmtId="0" fontId="31" fillId="0" borderId="0" applyNumberFormat="0" applyFill="0" applyBorder="0" applyAlignment="0" applyProtection="0">
      <alignment vertical="center"/>
    </xf>
    <xf numFmtId="0" fontId="0" fillId="29" borderId="20" applyNumberFormat="0" applyFont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38" fillId="28" borderId="21" applyNumberFormat="0" applyAlignment="0" applyProtection="0">
      <alignment vertical="center"/>
    </xf>
    <xf numFmtId="0" fontId="37" fillId="28" borderId="15" applyNumberFormat="0" applyAlignment="0" applyProtection="0">
      <alignment vertical="center"/>
    </xf>
    <xf numFmtId="0" fontId="32" fillId="18" borderId="18" applyNumberForma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10" fontId="33" fillId="0" borderId="1">
      <alignment horizontal="right" vertical="center"/>
    </xf>
    <xf numFmtId="0" fontId="22" fillId="4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178" fontId="33" fillId="0" borderId="1">
      <alignment horizontal="right" vertical="center"/>
    </xf>
    <xf numFmtId="49" fontId="33" fillId="0" borderId="1">
      <alignment horizontal="left" vertical="center" wrapText="1"/>
    </xf>
    <xf numFmtId="178" fontId="33" fillId="0" borderId="1">
      <alignment horizontal="right" vertical="center"/>
    </xf>
    <xf numFmtId="180" fontId="33" fillId="0" borderId="1">
      <alignment horizontal="right" vertical="center"/>
    </xf>
    <xf numFmtId="179" fontId="33" fillId="0" borderId="1">
      <alignment horizontal="right" vertical="center"/>
    </xf>
  </cellStyleXfs>
  <cellXfs count="200">
    <xf numFmtId="0" fontId="0" fillId="0" borderId="0" xfId="0" applyFont="1" applyBorder="1"/>
    <xf numFmtId="49" fontId="1" fillId="0" borderId="0" xfId="53" applyNumberFormat="1" applyFont="1" applyBorder="1">
      <alignment horizontal="left" vertical="center" wrapText="1"/>
    </xf>
    <xf numFmtId="49" fontId="2" fillId="0" borderId="0" xfId="0" applyNumberFormat="1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1" xfId="53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5" fillId="0" borderId="1" xfId="53" applyNumberFormat="1" applyFont="1" applyBorder="1">
      <alignment horizontal="left" vertical="center" wrapText="1"/>
    </xf>
    <xf numFmtId="178" fontId="6" fillId="0" borderId="1" xfId="54" applyNumberFormat="1" applyFont="1" applyBorder="1">
      <alignment horizontal="right" vertical="center"/>
    </xf>
    <xf numFmtId="49" fontId="5" fillId="0" borderId="1" xfId="53" applyNumberFormat="1" applyFont="1" applyBorder="1" applyAlignment="1">
      <alignment horizontal="center" vertical="center" wrapText="1"/>
    </xf>
    <xf numFmtId="49" fontId="7" fillId="0" borderId="0" xfId="0" applyNumberFormat="1" applyFont="1" applyBorder="1"/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4" fontId="9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4" fontId="9" fillId="0" borderId="1" xfId="0" applyNumberFormat="1" applyFont="1" applyBorder="1" applyAlignment="1" applyProtection="1">
      <alignment horizontal="right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9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4" fontId="5" fillId="0" borderId="1" xfId="54" applyNumberFormat="1" applyFont="1" applyBorder="1">
      <alignment horizontal="right" vertical="center"/>
    </xf>
    <xf numFmtId="0" fontId="9" fillId="2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>
      <alignment vertical="top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9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right" vertical="center"/>
      <protection locked="0"/>
    </xf>
    <xf numFmtId="0" fontId="7" fillId="2" borderId="1" xfId="0" applyFont="1" applyFill="1" applyBorder="1" applyAlignment="1" applyProtection="1">
      <alignment horizontal="right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left" vertical="center" wrapText="1"/>
    </xf>
    <xf numFmtId="3" fontId="9" fillId="2" borderId="1" xfId="0" applyNumberFormat="1" applyFont="1" applyFill="1" applyBorder="1" applyAlignment="1" applyProtection="1">
      <alignment horizontal="right" vertical="center"/>
      <protection locked="0"/>
    </xf>
    <xf numFmtId="4" fontId="9" fillId="0" borderId="1" xfId="0" applyNumberFormat="1" applyFont="1" applyBorder="1" applyAlignment="1" applyProtection="1">
      <alignment horizontal="right" vertical="center"/>
      <protection locked="0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left"/>
      <protection locked="0"/>
    </xf>
    <xf numFmtId="0" fontId="9" fillId="0" borderId="1" xfId="0" applyFont="1" applyBorder="1" applyAlignment="1">
      <alignment horizontal="left"/>
    </xf>
    <xf numFmtId="0" fontId="9" fillId="2" borderId="1" xfId="0" applyFont="1" applyFill="1" applyBorder="1" applyAlignment="1">
      <alignment horizontal="right" vertical="center"/>
    </xf>
    <xf numFmtId="0" fontId="9" fillId="2" borderId="0" xfId="0" applyFont="1" applyFill="1" applyBorder="1" applyAlignment="1" applyProtection="1">
      <alignment horizontal="right" vertical="center" wrapText="1"/>
      <protection locked="0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right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0" xfId="0" applyFont="1" applyBorder="1" applyProtection="1">
      <protection locked="0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1" xfId="0" applyFont="1" applyBorder="1" applyAlignment="1" applyProtection="1">
      <alignment horizontal="left" vertical="center"/>
      <protection locked="0"/>
    </xf>
    <xf numFmtId="0" fontId="9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 applyProtection="1">
      <alignment horizontal="left" vertical="center"/>
      <protection locked="0"/>
    </xf>
    <xf numFmtId="0" fontId="9" fillId="0" borderId="13" xfId="0" applyFont="1" applyBorder="1" applyAlignment="1">
      <alignment horizontal="left" vertical="center"/>
    </xf>
    <xf numFmtId="0" fontId="9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9" fillId="2" borderId="11" xfId="0" applyFont="1" applyFill="1" applyBorder="1" applyAlignment="1">
      <alignment horizontal="left" vertical="center"/>
    </xf>
    <xf numFmtId="0" fontId="9" fillId="0" borderId="0" xfId="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horizontal="right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>
      <alignment horizontal="left" vertical="center"/>
    </xf>
    <xf numFmtId="179" fontId="5" fillId="0" borderId="1" xfId="56" applyNumberFormat="1" applyFont="1" applyBorder="1" applyAlignment="1">
      <alignment horizontal="center" vertical="center"/>
    </xf>
    <xf numFmtId="179" fontId="5" fillId="0" borderId="1" xfId="0" applyNumberFormat="1" applyFont="1" applyBorder="1" applyAlignment="1">
      <alignment horizontal="center" vertical="center"/>
    </xf>
    <xf numFmtId="3" fontId="9" fillId="0" borderId="11" xfId="0" applyNumberFormat="1" applyFont="1" applyBorder="1" applyAlignment="1">
      <alignment horizontal="right" vertical="center"/>
    </xf>
    <xf numFmtId="0" fontId="9" fillId="2" borderId="11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178" fontId="5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7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indent="1"/>
    </xf>
    <xf numFmtId="0" fontId="0" fillId="0" borderId="0" xfId="0" applyFont="1" applyFill="1" applyBorder="1"/>
    <xf numFmtId="0" fontId="7" fillId="0" borderId="0" xfId="0" applyFont="1" applyBorder="1" applyAlignment="1">
      <alignment vertical="top"/>
    </xf>
    <xf numFmtId="0" fontId="9" fillId="0" borderId="1" xfId="0" applyFont="1" applyFill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7" fillId="0" borderId="0" xfId="0" applyFont="1" applyBorder="1" applyAlignment="1" applyProtection="1">
      <alignment vertical="top"/>
      <protection locked="0"/>
    </xf>
    <xf numFmtId="49" fontId="7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left" vertical="center"/>
    </xf>
    <xf numFmtId="0" fontId="9" fillId="0" borderId="6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 indent="2"/>
    </xf>
    <xf numFmtId="0" fontId="7" fillId="0" borderId="7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8" fontId="18" fillId="0" borderId="1" xfId="0" applyNumberFormat="1" applyFont="1" applyBorder="1" applyAlignment="1">
      <alignment horizontal="right" vertical="center"/>
    </xf>
    <xf numFmtId="0" fontId="16" fillId="2" borderId="2" xfId="0" applyFont="1" applyFill="1" applyBorder="1" applyAlignment="1">
      <alignment horizontal="center" vertical="center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2" borderId="4" xfId="0" applyFont="1" applyFill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>
      <alignment horizontal="left" vertical="center" wrapText="1" indent="1"/>
    </xf>
    <xf numFmtId="0" fontId="9" fillId="2" borderId="1" xfId="0" applyFont="1" applyFill="1" applyBorder="1" applyAlignment="1">
      <alignment horizontal="left" vertical="center" wrapText="1" indent="2"/>
    </xf>
    <xf numFmtId="0" fontId="9" fillId="2" borderId="5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9" fillId="2" borderId="11" xfId="0" applyFont="1" applyFill="1" applyBorder="1" applyAlignment="1" applyProtection="1">
      <alignment horizontal="right" vertical="center"/>
      <protection locked="0"/>
    </xf>
    <xf numFmtId="0" fontId="9" fillId="0" borderId="1" xfId="0" applyFont="1" applyBorder="1" applyAlignment="1" applyProtection="1">
      <alignment vertical="center"/>
      <protection locked="0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13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8"/>
      <c r="B1" s="48"/>
      <c r="C1" s="48"/>
      <c r="D1" s="65" t="s">
        <v>0</v>
      </c>
    </row>
    <row r="2" ht="41.25" customHeight="1" spans="1:1">
      <c r="A2" s="43" t="str">
        <f>"2026"&amp;"年部门财务收支预算总表"</f>
        <v>2026年部门财务收支预算总表</v>
      </c>
    </row>
    <row r="3" ht="17.25" customHeight="1" spans="1:4">
      <c r="A3" s="46" t="str">
        <f>"单位名称："&amp;"昆明市五华区疾病预防控制中心"</f>
        <v>单位名称：昆明市五华区疾病预防控制中心</v>
      </c>
      <c r="B3" s="165"/>
      <c r="D3" s="144" t="s">
        <v>1</v>
      </c>
    </row>
    <row r="4" ht="23.25" customHeight="1" spans="1:4">
      <c r="A4" s="166" t="s">
        <v>2</v>
      </c>
      <c r="B4" s="167"/>
      <c r="C4" s="166" t="s">
        <v>3</v>
      </c>
      <c r="D4" s="167"/>
    </row>
    <row r="5" ht="24" customHeight="1" spans="1:4">
      <c r="A5" s="166" t="s">
        <v>4</v>
      </c>
      <c r="B5" s="166" t="s">
        <v>5</v>
      </c>
      <c r="C5" s="166" t="s">
        <v>6</v>
      </c>
      <c r="D5" s="166" t="s">
        <v>5</v>
      </c>
    </row>
    <row r="6" ht="17.25" customHeight="1" spans="1:4">
      <c r="A6" s="168" t="s">
        <v>7</v>
      </c>
      <c r="B6" s="80">
        <v>19859259</v>
      </c>
      <c r="C6" s="168" t="s">
        <v>8</v>
      </c>
      <c r="D6" s="80"/>
    </row>
    <row r="7" ht="17.25" customHeight="1" spans="1:4">
      <c r="A7" s="168" t="s">
        <v>9</v>
      </c>
      <c r="B7" s="80"/>
      <c r="C7" s="168" t="s">
        <v>10</v>
      </c>
      <c r="D7" s="80"/>
    </row>
    <row r="8" ht="17.25" customHeight="1" spans="1:4">
      <c r="A8" s="168" t="s">
        <v>11</v>
      </c>
      <c r="B8" s="80"/>
      <c r="C8" s="199" t="s">
        <v>12</v>
      </c>
      <c r="D8" s="80"/>
    </row>
    <row r="9" ht="17.25" customHeight="1" spans="1:4">
      <c r="A9" s="168" t="s">
        <v>13</v>
      </c>
      <c r="B9" s="80"/>
      <c r="C9" s="199" t="s">
        <v>14</v>
      </c>
      <c r="D9" s="80"/>
    </row>
    <row r="10" ht="17.25" customHeight="1" spans="1:4">
      <c r="A10" s="168" t="s">
        <v>15</v>
      </c>
      <c r="B10" s="80"/>
      <c r="C10" s="199" t="s">
        <v>16</v>
      </c>
      <c r="D10" s="80"/>
    </row>
    <row r="11" ht="17.25" customHeight="1" spans="1:4">
      <c r="A11" s="168" t="s">
        <v>17</v>
      </c>
      <c r="B11" s="80"/>
      <c r="C11" s="199" t="s">
        <v>18</v>
      </c>
      <c r="D11" s="80"/>
    </row>
    <row r="12" ht="17.25" customHeight="1" spans="1:4">
      <c r="A12" s="168" t="s">
        <v>19</v>
      </c>
      <c r="B12" s="80"/>
      <c r="C12" s="28" t="s">
        <v>20</v>
      </c>
      <c r="D12" s="80"/>
    </row>
    <row r="13" ht="17.25" customHeight="1" spans="1:4">
      <c r="A13" s="168" t="s">
        <v>21</v>
      </c>
      <c r="B13" s="80"/>
      <c r="C13" s="28" t="s">
        <v>22</v>
      </c>
      <c r="D13" s="80">
        <v>3135400</v>
      </c>
    </row>
    <row r="14" ht="17.25" customHeight="1" spans="1:4">
      <c r="A14" s="168" t="s">
        <v>23</v>
      </c>
      <c r="B14" s="80"/>
      <c r="C14" s="28" t="s">
        <v>24</v>
      </c>
      <c r="D14" s="80">
        <v>15878991</v>
      </c>
    </row>
    <row r="15" ht="17.25" customHeight="1" spans="1:4">
      <c r="A15" s="168" t="s">
        <v>25</v>
      </c>
      <c r="B15" s="80"/>
      <c r="C15" s="28" t="s">
        <v>26</v>
      </c>
      <c r="D15" s="80"/>
    </row>
    <row r="16" ht="17.25" customHeight="1" spans="1:4">
      <c r="A16" s="149"/>
      <c r="B16" s="80"/>
      <c r="C16" s="28" t="s">
        <v>27</v>
      </c>
      <c r="D16" s="80"/>
    </row>
    <row r="17" ht="17.25" customHeight="1" spans="1:4">
      <c r="A17" s="169"/>
      <c r="B17" s="80"/>
      <c r="C17" s="28" t="s">
        <v>28</v>
      </c>
      <c r="D17" s="80"/>
    </row>
    <row r="18" ht="17.25" customHeight="1" spans="1:4">
      <c r="A18" s="169"/>
      <c r="B18" s="80"/>
      <c r="C18" s="28" t="s">
        <v>29</v>
      </c>
      <c r="D18" s="80"/>
    </row>
    <row r="19" ht="17.25" customHeight="1" spans="1:4">
      <c r="A19" s="169"/>
      <c r="B19" s="80"/>
      <c r="C19" s="28" t="s">
        <v>30</v>
      </c>
      <c r="D19" s="80"/>
    </row>
    <row r="20" ht="17.25" customHeight="1" spans="1:4">
      <c r="A20" s="169"/>
      <c r="B20" s="80"/>
      <c r="C20" s="28" t="s">
        <v>31</v>
      </c>
      <c r="D20" s="80"/>
    </row>
    <row r="21" ht="17.25" customHeight="1" spans="1:4">
      <c r="A21" s="169"/>
      <c r="B21" s="80"/>
      <c r="C21" s="28" t="s">
        <v>32</v>
      </c>
      <c r="D21" s="80"/>
    </row>
    <row r="22" ht="17.25" customHeight="1" spans="1:4">
      <c r="A22" s="169"/>
      <c r="B22" s="80"/>
      <c r="C22" s="28" t="s">
        <v>33</v>
      </c>
      <c r="D22" s="80"/>
    </row>
    <row r="23" ht="17.25" customHeight="1" spans="1:4">
      <c r="A23" s="169"/>
      <c r="B23" s="80"/>
      <c r="C23" s="28" t="s">
        <v>34</v>
      </c>
      <c r="D23" s="80"/>
    </row>
    <row r="24" ht="17.25" customHeight="1" spans="1:4">
      <c r="A24" s="169"/>
      <c r="B24" s="80"/>
      <c r="C24" s="28" t="s">
        <v>35</v>
      </c>
      <c r="D24" s="80">
        <v>1466868</v>
      </c>
    </row>
    <row r="25" ht="17.25" customHeight="1" spans="1:4">
      <c r="A25" s="169"/>
      <c r="B25" s="80"/>
      <c r="C25" s="28" t="s">
        <v>36</v>
      </c>
      <c r="D25" s="80"/>
    </row>
    <row r="26" ht="17.25" customHeight="1" spans="1:4">
      <c r="A26" s="169"/>
      <c r="B26" s="80"/>
      <c r="C26" s="149" t="s">
        <v>37</v>
      </c>
      <c r="D26" s="80"/>
    </row>
    <row r="27" ht="17.25" customHeight="1" spans="1:4">
      <c r="A27" s="169"/>
      <c r="B27" s="80"/>
      <c r="C27" s="28" t="s">
        <v>38</v>
      </c>
      <c r="D27" s="80"/>
    </row>
    <row r="28" ht="16.5" customHeight="1" spans="1:4">
      <c r="A28" s="169"/>
      <c r="B28" s="80"/>
      <c r="C28" s="28" t="s">
        <v>39</v>
      </c>
      <c r="D28" s="80"/>
    </row>
    <row r="29" ht="16.5" customHeight="1" spans="1:4">
      <c r="A29" s="169"/>
      <c r="B29" s="80"/>
      <c r="C29" s="149" t="s">
        <v>40</v>
      </c>
      <c r="D29" s="80"/>
    </row>
    <row r="30" ht="17.25" customHeight="1" spans="1:4">
      <c r="A30" s="169"/>
      <c r="B30" s="80"/>
      <c r="C30" s="149" t="s">
        <v>41</v>
      </c>
      <c r="D30" s="80"/>
    </row>
    <row r="31" ht="17.25" customHeight="1" spans="1:4">
      <c r="A31" s="169"/>
      <c r="B31" s="80"/>
      <c r="C31" s="28" t="s">
        <v>42</v>
      </c>
      <c r="D31" s="80"/>
    </row>
    <row r="32" ht="16.5" customHeight="1" spans="1:4">
      <c r="A32" s="169" t="s">
        <v>43</v>
      </c>
      <c r="B32" s="80">
        <v>19859259</v>
      </c>
      <c r="C32" s="169" t="s">
        <v>44</v>
      </c>
      <c r="D32" s="80">
        <v>20481259</v>
      </c>
    </row>
    <row r="33" ht="16.5" customHeight="1" spans="1:4">
      <c r="A33" s="149" t="s">
        <v>45</v>
      </c>
      <c r="B33" s="80">
        <v>622000</v>
      </c>
      <c r="C33" s="149" t="s">
        <v>46</v>
      </c>
      <c r="D33" s="80"/>
    </row>
    <row r="34" ht="16.5" customHeight="1" spans="1:4">
      <c r="A34" s="28" t="s">
        <v>47</v>
      </c>
      <c r="B34" s="80">
        <v>622000</v>
      </c>
      <c r="C34" s="28" t="s">
        <v>47</v>
      </c>
      <c r="D34" s="80"/>
    </row>
    <row r="35" ht="16.5" customHeight="1" spans="1:4">
      <c r="A35" s="28" t="s">
        <v>48</v>
      </c>
      <c r="B35" s="80"/>
      <c r="C35" s="28" t="s">
        <v>49</v>
      </c>
      <c r="D35" s="80"/>
    </row>
    <row r="36" ht="16.5" customHeight="1" spans="1:4">
      <c r="A36" s="170" t="s">
        <v>50</v>
      </c>
      <c r="B36" s="80">
        <v>20481259</v>
      </c>
      <c r="C36" s="170" t="s">
        <v>51</v>
      </c>
      <c r="D36" s="80">
        <v>20481259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B15" sqref="B15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9">
        <v>1</v>
      </c>
      <c r="B1" s="120">
        <v>0</v>
      </c>
      <c r="C1" s="119">
        <v>1</v>
      </c>
      <c r="D1" s="121"/>
      <c r="E1" s="121"/>
      <c r="F1" s="118" t="s">
        <v>414</v>
      </c>
    </row>
    <row r="2" ht="42" customHeight="1" spans="1:6">
      <c r="A2" s="122" t="str">
        <f>"2026"&amp;"年部门政府性基金预算支出预算表"</f>
        <v>2026年部门政府性基金预算支出预算表</v>
      </c>
      <c r="B2" s="122" t="s">
        <v>415</v>
      </c>
      <c r="C2" s="123"/>
      <c r="D2" s="124"/>
      <c r="E2" s="124"/>
      <c r="F2" s="124"/>
    </row>
    <row r="3" ht="13.5" customHeight="1" spans="1:6">
      <c r="A3" s="12" t="str">
        <f>"单位名称："&amp;"昆明市五华区疾病预防控制中心"</f>
        <v>单位名称：昆明市五华区疾病预防控制中心</v>
      </c>
      <c r="B3" s="12" t="s">
        <v>416</v>
      </c>
      <c r="C3" s="119"/>
      <c r="D3" s="121"/>
      <c r="E3" s="121"/>
      <c r="F3" s="118" t="s">
        <v>1</v>
      </c>
    </row>
    <row r="4" ht="19.5" customHeight="1" spans="1:6">
      <c r="A4" s="125" t="s">
        <v>185</v>
      </c>
      <c r="B4" s="126" t="s">
        <v>72</v>
      </c>
      <c r="C4" s="125" t="s">
        <v>73</v>
      </c>
      <c r="D4" s="35" t="s">
        <v>417</v>
      </c>
      <c r="E4" s="36"/>
      <c r="F4" s="37"/>
    </row>
    <row r="5" ht="18.75" customHeight="1" spans="1:6">
      <c r="A5" s="127"/>
      <c r="B5" s="128"/>
      <c r="C5" s="127"/>
      <c r="D5" s="129" t="s">
        <v>55</v>
      </c>
      <c r="E5" s="35" t="s">
        <v>75</v>
      </c>
      <c r="F5" s="129" t="s">
        <v>76</v>
      </c>
    </row>
    <row r="6" ht="18.75" customHeight="1" spans="1:6">
      <c r="A6" s="69">
        <v>1</v>
      </c>
      <c r="B6" s="130" t="s">
        <v>83</v>
      </c>
      <c r="C6" s="69">
        <v>3</v>
      </c>
      <c r="D6" s="131">
        <v>4</v>
      </c>
      <c r="E6" s="131">
        <v>5</v>
      </c>
      <c r="F6" s="131">
        <v>6</v>
      </c>
    </row>
    <row r="7" ht="21" customHeight="1" spans="1:6">
      <c r="A7" s="26"/>
      <c r="B7" s="26"/>
      <c r="C7" s="26"/>
      <c r="D7" s="80"/>
      <c r="E7" s="80"/>
      <c r="F7" s="80"/>
    </row>
    <row r="8" ht="21" customHeight="1" spans="1:6">
      <c r="A8" s="26"/>
      <c r="B8" s="26"/>
      <c r="C8" s="26"/>
      <c r="D8" s="80"/>
      <c r="E8" s="80"/>
      <c r="F8" s="80"/>
    </row>
    <row r="9" ht="18.75" customHeight="1" spans="1:6">
      <c r="A9" s="132" t="s">
        <v>175</v>
      </c>
      <c r="B9" s="132" t="s">
        <v>175</v>
      </c>
      <c r="C9" s="133" t="s">
        <v>175</v>
      </c>
      <c r="D9" s="80"/>
      <c r="E9" s="80"/>
      <c r="F9" s="80"/>
    </row>
    <row r="10" customHeight="1" spans="1:1">
      <c r="A10" t="s">
        <v>418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6"/>
  <sheetViews>
    <sheetView showZeros="0" workbookViewId="0">
      <selection activeCell="A1" sqref="A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84"/>
      <c r="C1" s="84"/>
      <c r="R1" s="33"/>
      <c r="S1" s="33" t="s">
        <v>419</v>
      </c>
    </row>
    <row r="2" ht="41.25" customHeight="1" spans="1:19">
      <c r="A2" s="73" t="str">
        <f>"2026"&amp;"年部门政府采购预算表"</f>
        <v>2026年部门政府采购预算表</v>
      </c>
      <c r="B2" s="67"/>
      <c r="C2" s="67"/>
      <c r="D2" s="11"/>
      <c r="E2" s="11"/>
      <c r="F2" s="11"/>
      <c r="G2" s="11"/>
      <c r="H2" s="11"/>
      <c r="I2" s="11"/>
      <c r="J2" s="11"/>
      <c r="K2" s="11"/>
      <c r="L2" s="11"/>
      <c r="M2" s="67"/>
      <c r="N2" s="11"/>
      <c r="O2" s="11"/>
      <c r="P2" s="67"/>
      <c r="Q2" s="11"/>
      <c r="R2" s="67"/>
      <c r="S2" s="67"/>
    </row>
    <row r="3" ht="18.75" customHeight="1" spans="1:19">
      <c r="A3" s="111" t="str">
        <f>"单位名称："&amp;"昆明市五华区疾病预防控制中心"</f>
        <v>单位名称：昆明市五华区疾病预防控制中心</v>
      </c>
      <c r="B3" s="86"/>
      <c r="C3" s="86"/>
      <c r="D3" s="14"/>
      <c r="E3" s="14"/>
      <c r="F3" s="14"/>
      <c r="G3" s="14"/>
      <c r="H3" s="14"/>
      <c r="I3" s="14"/>
      <c r="J3" s="14"/>
      <c r="K3" s="14"/>
      <c r="L3" s="14"/>
      <c r="R3" s="34"/>
      <c r="S3" s="118" t="s">
        <v>1</v>
      </c>
    </row>
    <row r="4" ht="15.75" customHeight="1" spans="1:19">
      <c r="A4" s="16" t="s">
        <v>184</v>
      </c>
      <c r="B4" s="87" t="s">
        <v>185</v>
      </c>
      <c r="C4" s="87" t="s">
        <v>420</v>
      </c>
      <c r="D4" s="88" t="s">
        <v>421</v>
      </c>
      <c r="E4" s="88" t="s">
        <v>422</v>
      </c>
      <c r="F4" s="88" t="s">
        <v>423</v>
      </c>
      <c r="G4" s="88" t="s">
        <v>424</v>
      </c>
      <c r="H4" s="88" t="s">
        <v>425</v>
      </c>
      <c r="I4" s="101" t="s">
        <v>192</v>
      </c>
      <c r="J4" s="101"/>
      <c r="K4" s="101"/>
      <c r="L4" s="101"/>
      <c r="M4" s="102"/>
      <c r="N4" s="101"/>
      <c r="O4" s="101"/>
      <c r="P4" s="81"/>
      <c r="Q4" s="101"/>
      <c r="R4" s="102"/>
      <c r="S4" s="82"/>
    </row>
    <row r="5" ht="17.25" customHeight="1" spans="1:19">
      <c r="A5" s="19"/>
      <c r="B5" s="89"/>
      <c r="C5" s="89"/>
      <c r="D5" s="90"/>
      <c r="E5" s="90"/>
      <c r="F5" s="90"/>
      <c r="G5" s="90"/>
      <c r="H5" s="90"/>
      <c r="I5" s="90" t="s">
        <v>55</v>
      </c>
      <c r="J5" s="90" t="s">
        <v>58</v>
      </c>
      <c r="K5" s="90" t="s">
        <v>426</v>
      </c>
      <c r="L5" s="90" t="s">
        <v>427</v>
      </c>
      <c r="M5" s="103" t="s">
        <v>428</v>
      </c>
      <c r="N5" s="104" t="s">
        <v>429</v>
      </c>
      <c r="O5" s="104"/>
      <c r="P5" s="109"/>
      <c r="Q5" s="104"/>
      <c r="R5" s="110"/>
      <c r="S5" s="91"/>
    </row>
    <row r="6" ht="54" customHeight="1" spans="1:19">
      <c r="A6" s="22"/>
      <c r="B6" s="91"/>
      <c r="C6" s="91"/>
      <c r="D6" s="92"/>
      <c r="E6" s="92"/>
      <c r="F6" s="92"/>
      <c r="G6" s="92"/>
      <c r="H6" s="92"/>
      <c r="I6" s="92"/>
      <c r="J6" s="92" t="s">
        <v>57</v>
      </c>
      <c r="K6" s="92"/>
      <c r="L6" s="92"/>
      <c r="M6" s="105"/>
      <c r="N6" s="92" t="s">
        <v>57</v>
      </c>
      <c r="O6" s="92" t="s">
        <v>64</v>
      </c>
      <c r="P6" s="91" t="s">
        <v>65</v>
      </c>
      <c r="Q6" s="92" t="s">
        <v>66</v>
      </c>
      <c r="R6" s="105" t="s">
        <v>67</v>
      </c>
      <c r="S6" s="91" t="s">
        <v>68</v>
      </c>
    </row>
    <row r="7" ht="18" customHeight="1" spans="1:19">
      <c r="A7" s="112">
        <v>1</v>
      </c>
      <c r="B7" s="112" t="s">
        <v>83</v>
      </c>
      <c r="C7" s="113">
        <v>3</v>
      </c>
      <c r="D7" s="113">
        <v>4</v>
      </c>
      <c r="E7" s="112">
        <v>5</v>
      </c>
      <c r="F7" s="112">
        <v>6</v>
      </c>
      <c r="G7" s="112">
        <v>7</v>
      </c>
      <c r="H7" s="112">
        <v>8</v>
      </c>
      <c r="I7" s="112">
        <v>9</v>
      </c>
      <c r="J7" s="112">
        <v>10</v>
      </c>
      <c r="K7" s="112">
        <v>11</v>
      </c>
      <c r="L7" s="112">
        <v>12</v>
      </c>
      <c r="M7" s="112">
        <v>13</v>
      </c>
      <c r="N7" s="112">
        <v>14</v>
      </c>
      <c r="O7" s="112">
        <v>15</v>
      </c>
      <c r="P7" s="112">
        <v>16</v>
      </c>
      <c r="Q7" s="112">
        <v>17</v>
      </c>
      <c r="R7" s="112">
        <v>18</v>
      </c>
      <c r="S7" s="112">
        <v>19</v>
      </c>
    </row>
    <row r="8" ht="21" customHeight="1" spans="1:19">
      <c r="A8" s="93" t="s">
        <v>202</v>
      </c>
      <c r="B8" s="94" t="s">
        <v>70</v>
      </c>
      <c r="C8" s="94" t="s">
        <v>228</v>
      </c>
      <c r="D8" s="95" t="s">
        <v>430</v>
      </c>
      <c r="E8" s="95" t="s">
        <v>431</v>
      </c>
      <c r="F8" s="95" t="s">
        <v>432</v>
      </c>
      <c r="G8" s="114">
        <v>1</v>
      </c>
      <c r="H8" s="80"/>
      <c r="I8" s="80">
        <v>50000</v>
      </c>
      <c r="J8" s="80">
        <v>50000</v>
      </c>
      <c r="K8" s="80"/>
      <c r="L8" s="80"/>
      <c r="M8" s="80"/>
      <c r="N8" s="80"/>
      <c r="O8" s="80"/>
      <c r="P8" s="80"/>
      <c r="Q8" s="80"/>
      <c r="R8" s="80"/>
      <c r="S8" s="80"/>
    </row>
    <row r="9" ht="21" customHeight="1" spans="1:19">
      <c r="A9" s="93" t="s">
        <v>202</v>
      </c>
      <c r="B9" s="94" t="s">
        <v>70</v>
      </c>
      <c r="C9" s="94" t="s">
        <v>228</v>
      </c>
      <c r="D9" s="95" t="s">
        <v>433</v>
      </c>
      <c r="E9" s="95" t="s">
        <v>434</v>
      </c>
      <c r="F9" s="95" t="s">
        <v>432</v>
      </c>
      <c r="G9" s="114">
        <v>1</v>
      </c>
      <c r="H9" s="80">
        <v>30000</v>
      </c>
      <c r="I9" s="80">
        <v>30000</v>
      </c>
      <c r="J9" s="80">
        <v>30000</v>
      </c>
      <c r="K9" s="80"/>
      <c r="L9" s="80"/>
      <c r="M9" s="80"/>
      <c r="N9" s="80"/>
      <c r="O9" s="80"/>
      <c r="P9" s="80"/>
      <c r="Q9" s="80"/>
      <c r="R9" s="80"/>
      <c r="S9" s="80"/>
    </row>
    <row r="10" ht="21" customHeight="1" spans="1:19">
      <c r="A10" s="93" t="s">
        <v>202</v>
      </c>
      <c r="B10" s="94" t="s">
        <v>70</v>
      </c>
      <c r="C10" s="94" t="s">
        <v>228</v>
      </c>
      <c r="D10" s="95" t="s">
        <v>435</v>
      </c>
      <c r="E10" s="95" t="s">
        <v>436</v>
      </c>
      <c r="F10" s="95" t="s">
        <v>432</v>
      </c>
      <c r="G10" s="114">
        <v>1</v>
      </c>
      <c r="H10" s="80"/>
      <c r="I10" s="80">
        <v>68000</v>
      </c>
      <c r="J10" s="80">
        <v>68000</v>
      </c>
      <c r="K10" s="80"/>
      <c r="L10" s="80"/>
      <c r="M10" s="80"/>
      <c r="N10" s="80"/>
      <c r="O10" s="80"/>
      <c r="P10" s="80"/>
      <c r="Q10" s="80"/>
      <c r="R10" s="80"/>
      <c r="S10" s="80"/>
    </row>
    <row r="11" ht="21" customHeight="1" spans="1:19">
      <c r="A11" s="93" t="s">
        <v>202</v>
      </c>
      <c r="B11" s="94" t="s">
        <v>70</v>
      </c>
      <c r="C11" s="94" t="s">
        <v>234</v>
      </c>
      <c r="D11" s="95" t="s">
        <v>437</v>
      </c>
      <c r="E11" s="95" t="s">
        <v>437</v>
      </c>
      <c r="F11" s="95" t="s">
        <v>432</v>
      </c>
      <c r="G11" s="114">
        <v>140</v>
      </c>
      <c r="H11" s="80">
        <v>23800</v>
      </c>
      <c r="I11" s="80">
        <v>23800</v>
      </c>
      <c r="J11" s="80">
        <v>23800</v>
      </c>
      <c r="K11" s="80"/>
      <c r="L11" s="80"/>
      <c r="M11" s="80"/>
      <c r="N11" s="80"/>
      <c r="O11" s="80"/>
      <c r="P11" s="80"/>
      <c r="Q11" s="80"/>
      <c r="R11" s="80"/>
      <c r="S11" s="80"/>
    </row>
    <row r="12" ht="21" customHeight="1" spans="1:19">
      <c r="A12" s="93" t="s">
        <v>202</v>
      </c>
      <c r="B12" s="94" t="s">
        <v>70</v>
      </c>
      <c r="C12" s="94" t="s">
        <v>279</v>
      </c>
      <c r="D12" s="95" t="s">
        <v>438</v>
      </c>
      <c r="E12" s="95" t="s">
        <v>439</v>
      </c>
      <c r="F12" s="95" t="s">
        <v>379</v>
      </c>
      <c r="G12" s="114">
        <v>1</v>
      </c>
      <c r="H12" s="80">
        <v>126000</v>
      </c>
      <c r="I12" s="80">
        <v>126000</v>
      </c>
      <c r="J12" s="80">
        <v>126000</v>
      </c>
      <c r="K12" s="80"/>
      <c r="L12" s="80"/>
      <c r="M12" s="80"/>
      <c r="N12" s="80"/>
      <c r="O12" s="80"/>
      <c r="P12" s="80"/>
      <c r="Q12" s="80"/>
      <c r="R12" s="80"/>
      <c r="S12" s="80"/>
    </row>
    <row r="13" ht="21" customHeight="1" spans="1:19">
      <c r="A13" s="93" t="s">
        <v>202</v>
      </c>
      <c r="B13" s="94" t="s">
        <v>70</v>
      </c>
      <c r="C13" s="94" t="s">
        <v>284</v>
      </c>
      <c r="D13" s="95" t="s">
        <v>365</v>
      </c>
      <c r="E13" s="95" t="s">
        <v>440</v>
      </c>
      <c r="F13" s="95" t="s">
        <v>356</v>
      </c>
      <c r="G13" s="114">
        <v>5</v>
      </c>
      <c r="H13" s="80">
        <v>9000</v>
      </c>
      <c r="I13" s="80">
        <v>9000</v>
      </c>
      <c r="J13" s="80">
        <v>9000</v>
      </c>
      <c r="K13" s="80"/>
      <c r="L13" s="80"/>
      <c r="M13" s="80"/>
      <c r="N13" s="80"/>
      <c r="O13" s="80"/>
      <c r="P13" s="80"/>
      <c r="Q13" s="80"/>
      <c r="R13" s="80"/>
      <c r="S13" s="80"/>
    </row>
    <row r="14" ht="21" customHeight="1" spans="1:19">
      <c r="A14" s="93" t="s">
        <v>202</v>
      </c>
      <c r="B14" s="94" t="s">
        <v>70</v>
      </c>
      <c r="C14" s="94" t="s">
        <v>284</v>
      </c>
      <c r="D14" s="95" t="s">
        <v>286</v>
      </c>
      <c r="E14" s="95" t="s">
        <v>441</v>
      </c>
      <c r="F14" s="95" t="s">
        <v>360</v>
      </c>
      <c r="G14" s="114">
        <v>1</v>
      </c>
      <c r="H14" s="80">
        <v>30000</v>
      </c>
      <c r="I14" s="80">
        <v>30000</v>
      </c>
      <c r="J14" s="80">
        <v>30000</v>
      </c>
      <c r="K14" s="80"/>
      <c r="L14" s="80"/>
      <c r="M14" s="80"/>
      <c r="N14" s="80"/>
      <c r="O14" s="80"/>
      <c r="P14" s="80"/>
      <c r="Q14" s="80"/>
      <c r="R14" s="80"/>
      <c r="S14" s="80"/>
    </row>
    <row r="15" ht="21" customHeight="1" spans="1:19">
      <c r="A15" s="96" t="s">
        <v>175</v>
      </c>
      <c r="B15" s="97"/>
      <c r="C15" s="97"/>
      <c r="D15" s="98"/>
      <c r="E15" s="98"/>
      <c r="F15" s="98"/>
      <c r="G15" s="115"/>
      <c r="H15" s="80">
        <v>218800</v>
      </c>
      <c r="I15" s="80">
        <v>336800</v>
      </c>
      <c r="J15" s="80">
        <v>336800</v>
      </c>
      <c r="K15" s="80"/>
      <c r="L15" s="80"/>
      <c r="M15" s="80"/>
      <c r="N15" s="80"/>
      <c r="O15" s="80"/>
      <c r="P15" s="80"/>
      <c r="Q15" s="80"/>
      <c r="R15" s="80"/>
      <c r="S15" s="80"/>
    </row>
    <row r="16" ht="21" customHeight="1" spans="1:19">
      <c r="A16" s="111" t="s">
        <v>442</v>
      </c>
      <c r="B16" s="12"/>
      <c r="C16" s="12"/>
      <c r="D16" s="111"/>
      <c r="E16" s="111"/>
      <c r="F16" s="111"/>
      <c r="G16" s="116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</row>
  </sheetData>
  <mergeCells count="19">
    <mergeCell ref="A2:S2"/>
    <mergeCell ref="A3:H3"/>
    <mergeCell ref="I4:S4"/>
    <mergeCell ref="N5:S5"/>
    <mergeCell ref="A15:G15"/>
    <mergeCell ref="A16:S16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topLeftCell="A4" workbookViewId="0">
      <selection activeCell="A14" sqref="A14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7"/>
      <c r="B1" s="84"/>
      <c r="C1" s="84"/>
      <c r="D1" s="84"/>
      <c r="E1" s="84"/>
      <c r="F1" s="84"/>
      <c r="G1" s="84"/>
      <c r="H1" s="77"/>
      <c r="I1" s="77"/>
      <c r="J1" s="77"/>
      <c r="K1" s="77"/>
      <c r="L1" s="77"/>
      <c r="M1" s="77"/>
      <c r="N1" s="99"/>
      <c r="O1" s="77"/>
      <c r="P1" s="77"/>
      <c r="Q1" s="84"/>
      <c r="R1" s="77"/>
      <c r="S1" s="107"/>
      <c r="T1" s="107" t="s">
        <v>443</v>
      </c>
    </row>
    <row r="2" ht="41.25" customHeight="1" spans="1:20">
      <c r="A2" s="73" t="str">
        <f>"2026"&amp;"年部门政府购买服务预算表"</f>
        <v>2026年部门政府购买服务预算表</v>
      </c>
      <c r="B2" s="67"/>
      <c r="C2" s="67"/>
      <c r="D2" s="67"/>
      <c r="E2" s="67"/>
      <c r="F2" s="67"/>
      <c r="G2" s="67"/>
      <c r="H2" s="85"/>
      <c r="I2" s="85"/>
      <c r="J2" s="85"/>
      <c r="K2" s="85"/>
      <c r="L2" s="85"/>
      <c r="M2" s="85"/>
      <c r="N2" s="100"/>
      <c r="O2" s="85"/>
      <c r="P2" s="85"/>
      <c r="Q2" s="67"/>
      <c r="R2" s="85"/>
      <c r="S2" s="100"/>
      <c r="T2" s="67"/>
    </row>
    <row r="3" ht="22.5" customHeight="1" spans="1:20">
      <c r="A3" s="74" t="str">
        <f>"单位名称："&amp;"昆明市五华区疾病预防控制中心"</f>
        <v>单位名称：昆明市五华区疾病预防控制中心</v>
      </c>
      <c r="B3" s="86"/>
      <c r="C3" s="86"/>
      <c r="D3" s="86"/>
      <c r="E3" s="86"/>
      <c r="F3" s="86"/>
      <c r="G3" s="86"/>
      <c r="H3" s="75"/>
      <c r="I3" s="75"/>
      <c r="J3" s="75"/>
      <c r="K3" s="75"/>
      <c r="L3" s="75"/>
      <c r="M3" s="75"/>
      <c r="N3" s="99"/>
      <c r="O3" s="77"/>
      <c r="P3" s="77"/>
      <c r="Q3" s="84"/>
      <c r="R3" s="77"/>
      <c r="S3" s="108"/>
      <c r="T3" s="107" t="s">
        <v>1</v>
      </c>
    </row>
    <row r="4" ht="24" customHeight="1" spans="1:20">
      <c r="A4" s="16" t="s">
        <v>184</v>
      </c>
      <c r="B4" s="87" t="s">
        <v>185</v>
      </c>
      <c r="C4" s="87" t="s">
        <v>420</v>
      </c>
      <c r="D4" s="87" t="s">
        <v>444</v>
      </c>
      <c r="E4" s="87" t="s">
        <v>445</v>
      </c>
      <c r="F4" s="87" t="s">
        <v>446</v>
      </c>
      <c r="G4" s="87" t="s">
        <v>447</v>
      </c>
      <c r="H4" s="88" t="s">
        <v>448</v>
      </c>
      <c r="I4" s="88" t="s">
        <v>449</v>
      </c>
      <c r="J4" s="101" t="s">
        <v>192</v>
      </c>
      <c r="K4" s="101"/>
      <c r="L4" s="101"/>
      <c r="M4" s="101"/>
      <c r="N4" s="102"/>
      <c r="O4" s="101"/>
      <c r="P4" s="101"/>
      <c r="Q4" s="81"/>
      <c r="R4" s="101"/>
      <c r="S4" s="102"/>
      <c r="T4" s="82"/>
    </row>
    <row r="5" ht="24" customHeight="1" spans="1:20">
      <c r="A5" s="19"/>
      <c r="B5" s="89"/>
      <c r="C5" s="89"/>
      <c r="D5" s="89"/>
      <c r="E5" s="89"/>
      <c r="F5" s="89"/>
      <c r="G5" s="89"/>
      <c r="H5" s="90"/>
      <c r="I5" s="90"/>
      <c r="J5" s="90" t="s">
        <v>55</v>
      </c>
      <c r="K5" s="90" t="s">
        <v>58</v>
      </c>
      <c r="L5" s="90" t="s">
        <v>426</v>
      </c>
      <c r="M5" s="90" t="s">
        <v>427</v>
      </c>
      <c r="N5" s="103" t="s">
        <v>428</v>
      </c>
      <c r="O5" s="104" t="s">
        <v>429</v>
      </c>
      <c r="P5" s="104"/>
      <c r="Q5" s="109"/>
      <c r="R5" s="104"/>
      <c r="S5" s="110"/>
      <c r="T5" s="91"/>
    </row>
    <row r="6" ht="54" customHeight="1" spans="1:20">
      <c r="A6" s="22"/>
      <c r="B6" s="91"/>
      <c r="C6" s="91"/>
      <c r="D6" s="91"/>
      <c r="E6" s="91"/>
      <c r="F6" s="91"/>
      <c r="G6" s="91"/>
      <c r="H6" s="92"/>
      <c r="I6" s="92"/>
      <c r="J6" s="92"/>
      <c r="K6" s="92" t="s">
        <v>57</v>
      </c>
      <c r="L6" s="92"/>
      <c r="M6" s="92"/>
      <c r="N6" s="105"/>
      <c r="O6" s="92" t="s">
        <v>57</v>
      </c>
      <c r="P6" s="92" t="s">
        <v>64</v>
      </c>
      <c r="Q6" s="91" t="s">
        <v>65</v>
      </c>
      <c r="R6" s="92" t="s">
        <v>66</v>
      </c>
      <c r="S6" s="105" t="s">
        <v>67</v>
      </c>
      <c r="T6" s="91" t="s">
        <v>68</v>
      </c>
    </row>
    <row r="7" ht="17.25" customHeight="1" spans="1:20">
      <c r="A7" s="23">
        <v>1</v>
      </c>
      <c r="B7" s="91">
        <v>2</v>
      </c>
      <c r="C7" s="23">
        <v>3</v>
      </c>
      <c r="D7" s="23">
        <v>4</v>
      </c>
      <c r="E7" s="91">
        <v>5</v>
      </c>
      <c r="F7" s="23">
        <v>6</v>
      </c>
      <c r="G7" s="23">
        <v>7</v>
      </c>
      <c r="H7" s="91">
        <v>8</v>
      </c>
      <c r="I7" s="23">
        <v>9</v>
      </c>
      <c r="J7" s="23">
        <v>10</v>
      </c>
      <c r="K7" s="91">
        <v>11</v>
      </c>
      <c r="L7" s="23">
        <v>12</v>
      </c>
      <c r="M7" s="23">
        <v>13</v>
      </c>
      <c r="N7" s="91">
        <v>14</v>
      </c>
      <c r="O7" s="23">
        <v>15</v>
      </c>
      <c r="P7" s="23">
        <v>16</v>
      </c>
      <c r="Q7" s="91">
        <v>17</v>
      </c>
      <c r="R7" s="23">
        <v>18</v>
      </c>
      <c r="S7" s="23">
        <v>19</v>
      </c>
      <c r="T7" s="23">
        <v>20</v>
      </c>
    </row>
    <row r="8" ht="21" customHeight="1" spans="1:20">
      <c r="A8" s="93"/>
      <c r="B8" s="94"/>
      <c r="C8" s="94"/>
      <c r="D8" s="94"/>
      <c r="E8" s="94"/>
      <c r="F8" s="94"/>
      <c r="G8" s="94"/>
      <c r="H8" s="95"/>
      <c r="I8" s="95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</row>
    <row r="9" ht="21" customHeight="1" spans="1:20">
      <c r="A9" s="96" t="s">
        <v>175</v>
      </c>
      <c r="B9" s="97"/>
      <c r="C9" s="97"/>
      <c r="D9" s="97"/>
      <c r="E9" s="97"/>
      <c r="F9" s="97"/>
      <c r="G9" s="97"/>
      <c r="H9" s="98"/>
      <c r="I9" s="106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</row>
    <row r="10" customHeight="1" spans="1:1">
      <c r="A10" t="s">
        <v>450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9"/>
  <sheetViews>
    <sheetView showZeros="0" workbookViewId="0">
      <selection activeCell="B18" sqref="B18"/>
    </sheetView>
  </sheetViews>
  <sheetFormatPr defaultColWidth="9.14166666666667" defaultRowHeight="14.25" customHeight="1"/>
  <cols>
    <col min="1" max="1" width="37.7083333333333" customWidth="1"/>
    <col min="2" max="24" width="20" customWidth="1"/>
  </cols>
  <sheetData>
    <row r="1" ht="17.25" customHeight="1" spans="4:24">
      <c r="D1" s="72"/>
      <c r="W1" s="33"/>
      <c r="X1" s="33" t="s">
        <v>451</v>
      </c>
    </row>
    <row r="2" ht="41.25" customHeight="1" spans="1:24">
      <c r="A2" s="73" t="str">
        <f>"2026"&amp;"年对下转移支付预算表"</f>
        <v>2026年对下转移支付预算表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7"/>
      <c r="X2" s="67"/>
    </row>
    <row r="3" ht="18" customHeight="1" spans="1:24">
      <c r="A3" s="74" t="str">
        <f>"单位名称："&amp;"昆明市五华区疾病预防控制中心"</f>
        <v>单位名称：昆明市五华区疾病预防控制中心</v>
      </c>
      <c r="B3" s="75"/>
      <c r="C3" s="75"/>
      <c r="D3" s="76"/>
      <c r="E3" s="77"/>
      <c r="F3" s="77"/>
      <c r="G3" s="77"/>
      <c r="H3" s="77"/>
      <c r="I3" s="77"/>
      <c r="W3" s="34"/>
      <c r="X3" s="34" t="s">
        <v>1</v>
      </c>
    </row>
    <row r="4" ht="19.5" customHeight="1" spans="1:24">
      <c r="A4" s="17" t="s">
        <v>452</v>
      </c>
      <c r="B4" s="35" t="s">
        <v>192</v>
      </c>
      <c r="C4" s="36"/>
      <c r="D4" s="36"/>
      <c r="E4" s="35" t="s">
        <v>453</v>
      </c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81"/>
      <c r="X4" s="82"/>
    </row>
    <row r="5" ht="40.5" customHeight="1" spans="1:24">
      <c r="A5" s="23"/>
      <c r="B5" s="20" t="s">
        <v>55</v>
      </c>
      <c r="C5" s="16" t="s">
        <v>58</v>
      </c>
      <c r="D5" s="78" t="s">
        <v>426</v>
      </c>
      <c r="E5" s="50" t="s">
        <v>454</v>
      </c>
      <c r="F5" s="50" t="s">
        <v>455</v>
      </c>
      <c r="G5" s="50" t="s">
        <v>456</v>
      </c>
      <c r="H5" s="50" t="s">
        <v>457</v>
      </c>
      <c r="I5" s="50" t="s">
        <v>458</v>
      </c>
      <c r="J5" s="50" t="s">
        <v>459</v>
      </c>
      <c r="K5" s="50" t="s">
        <v>460</v>
      </c>
      <c r="L5" s="50" t="s">
        <v>461</v>
      </c>
      <c r="M5" s="50" t="s">
        <v>462</v>
      </c>
      <c r="N5" s="50" t="s">
        <v>463</v>
      </c>
      <c r="O5" s="50" t="s">
        <v>464</v>
      </c>
      <c r="P5" s="50" t="s">
        <v>465</v>
      </c>
      <c r="Q5" s="50" t="s">
        <v>466</v>
      </c>
      <c r="R5" s="50" t="s">
        <v>467</v>
      </c>
      <c r="S5" s="50" t="s">
        <v>468</v>
      </c>
      <c r="T5" s="50" t="s">
        <v>469</v>
      </c>
      <c r="U5" s="50" t="s">
        <v>470</v>
      </c>
      <c r="V5" s="50" t="s">
        <v>471</v>
      </c>
      <c r="W5" s="50" t="s">
        <v>472</v>
      </c>
      <c r="X5" s="83" t="s">
        <v>473</v>
      </c>
    </row>
    <row r="6" ht="19.5" customHeight="1" spans="1:24">
      <c r="A6" s="24">
        <v>1</v>
      </c>
      <c r="B6" s="24">
        <v>2</v>
      </c>
      <c r="C6" s="24">
        <v>3</v>
      </c>
      <c r="D6" s="79">
        <v>4</v>
      </c>
      <c r="E6" s="38">
        <v>5</v>
      </c>
      <c r="F6" s="24">
        <v>6</v>
      </c>
      <c r="G6" s="24">
        <v>7</v>
      </c>
      <c r="H6" s="79">
        <v>8</v>
      </c>
      <c r="I6" s="24">
        <v>9</v>
      </c>
      <c r="J6" s="24">
        <v>10</v>
      </c>
      <c r="K6" s="24">
        <v>11</v>
      </c>
      <c r="L6" s="79">
        <v>12</v>
      </c>
      <c r="M6" s="24">
        <v>13</v>
      </c>
      <c r="N6" s="24">
        <v>14</v>
      </c>
      <c r="O6" s="24">
        <v>15</v>
      </c>
      <c r="P6" s="79">
        <v>16</v>
      </c>
      <c r="Q6" s="24">
        <v>17</v>
      </c>
      <c r="R6" s="24">
        <v>18</v>
      </c>
      <c r="S6" s="24">
        <v>19</v>
      </c>
      <c r="T6" s="79">
        <v>20</v>
      </c>
      <c r="U6" s="79">
        <v>21</v>
      </c>
      <c r="V6" s="79">
        <v>22</v>
      </c>
      <c r="W6" s="38">
        <v>23</v>
      </c>
      <c r="X6" s="38">
        <v>24</v>
      </c>
    </row>
    <row r="7" ht="19.5" customHeight="1" spans="1:24">
      <c r="A7" s="25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</row>
    <row r="8" ht="19.5" customHeight="1" spans="1:24">
      <c r="A8" s="7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</row>
    <row r="9" customHeight="1" spans="1:1">
      <c r="A9" t="s">
        <v>474</v>
      </c>
    </row>
  </sheetData>
  <mergeCells count="5">
    <mergeCell ref="A2:X2"/>
    <mergeCell ref="A3:I3"/>
    <mergeCell ref="B4:D4"/>
    <mergeCell ref="E4:X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33" t="s">
        <v>475</v>
      </c>
    </row>
    <row r="2" ht="41.25" customHeight="1" spans="1:10">
      <c r="A2" s="66" t="str">
        <f>"2026"&amp;"年对下转移支付绩效目标表"</f>
        <v>2026年对下转移支付绩效目标表</v>
      </c>
      <c r="B2" s="11"/>
      <c r="C2" s="11"/>
      <c r="D2" s="11"/>
      <c r="E2" s="11"/>
      <c r="F2" s="67"/>
      <c r="G2" s="11"/>
      <c r="H2" s="67"/>
      <c r="I2" s="67"/>
      <c r="J2" s="11"/>
    </row>
    <row r="3" ht="17.25" customHeight="1" spans="1:1">
      <c r="A3" s="12" t="str">
        <f>"单位名称："&amp;"昆明市五华区疾病预防控制中心"</f>
        <v>单位名称：昆明市五华区疾病预防控制中心</v>
      </c>
    </row>
    <row r="4" ht="44.25" customHeight="1" spans="1:10">
      <c r="A4" s="68" t="s">
        <v>452</v>
      </c>
      <c r="B4" s="68" t="s">
        <v>296</v>
      </c>
      <c r="C4" s="68" t="s">
        <v>297</v>
      </c>
      <c r="D4" s="68" t="s">
        <v>298</v>
      </c>
      <c r="E4" s="68" t="s">
        <v>299</v>
      </c>
      <c r="F4" s="69" t="s">
        <v>300</v>
      </c>
      <c r="G4" s="68" t="s">
        <v>301</v>
      </c>
      <c r="H4" s="69" t="s">
        <v>302</v>
      </c>
      <c r="I4" s="69" t="s">
        <v>303</v>
      </c>
      <c r="J4" s="68" t="s">
        <v>304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9">
        <v>6</v>
      </c>
      <c r="G5" s="68">
        <v>7</v>
      </c>
      <c r="H5" s="69">
        <v>8</v>
      </c>
      <c r="I5" s="69">
        <v>9</v>
      </c>
      <c r="J5" s="68">
        <v>10</v>
      </c>
    </row>
    <row r="6" ht="42" customHeight="1" spans="1:10">
      <c r="A6" s="25"/>
      <c r="B6" s="70"/>
      <c r="C6" s="70"/>
      <c r="D6" s="70"/>
      <c r="E6" s="56"/>
      <c r="F6" s="71"/>
      <c r="G6" s="56"/>
      <c r="H6" s="71"/>
      <c r="I6" s="71"/>
      <c r="J6" s="56"/>
    </row>
    <row r="7" ht="42" customHeight="1" spans="1:10">
      <c r="A7" s="25"/>
      <c r="B7" s="26"/>
      <c r="C7" s="26"/>
      <c r="D7" s="26"/>
      <c r="E7" s="25"/>
      <c r="F7" s="26"/>
      <c r="G7" s="25"/>
      <c r="H7" s="26"/>
      <c r="I7" s="26"/>
      <c r="J7" s="25"/>
    </row>
    <row r="8" customHeight="1" spans="1:1">
      <c r="A8" t="s">
        <v>476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B12" sqref="B12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40" t="s">
        <v>477</v>
      </c>
      <c r="B1" s="41"/>
      <c r="C1" s="41"/>
      <c r="D1" s="42"/>
      <c r="E1" s="42"/>
      <c r="F1" s="42"/>
      <c r="G1" s="41"/>
      <c r="H1" s="41"/>
      <c r="I1" s="42"/>
    </row>
    <row r="2" ht="41.25" customHeight="1" spans="1:9">
      <c r="A2" s="43" t="str">
        <f>"2026"&amp;"年新增资产配置预算表"</f>
        <v>2026年新增资产配置预算表</v>
      </c>
      <c r="B2" s="44"/>
      <c r="C2" s="44"/>
      <c r="D2" s="45"/>
      <c r="E2" s="45"/>
      <c r="F2" s="45"/>
      <c r="G2" s="44"/>
      <c r="H2" s="44"/>
      <c r="I2" s="45"/>
    </row>
    <row r="3" customHeight="1" spans="1:9">
      <c r="A3" s="46" t="str">
        <f>"单位名称："&amp;"昆明市五华区疾病预防控制中心"</f>
        <v>单位名称：昆明市五华区疾病预防控制中心</v>
      </c>
      <c r="B3" s="47"/>
      <c r="C3" s="47"/>
      <c r="D3" s="48"/>
      <c r="F3" s="45"/>
      <c r="G3" s="44"/>
      <c r="H3" s="44"/>
      <c r="I3" s="65" t="s">
        <v>1</v>
      </c>
    </row>
    <row r="4" ht="28.5" customHeight="1" spans="1:9">
      <c r="A4" s="49" t="s">
        <v>184</v>
      </c>
      <c r="B4" s="50" t="s">
        <v>185</v>
      </c>
      <c r="C4" s="51" t="s">
        <v>478</v>
      </c>
      <c r="D4" s="49" t="s">
        <v>479</v>
      </c>
      <c r="E4" s="49" t="s">
        <v>480</v>
      </c>
      <c r="F4" s="49" t="s">
        <v>481</v>
      </c>
      <c r="G4" s="50" t="s">
        <v>482</v>
      </c>
      <c r="H4" s="38"/>
      <c r="I4" s="49"/>
    </row>
    <row r="5" ht="21" customHeight="1" spans="1:9">
      <c r="A5" s="51"/>
      <c r="B5" s="52"/>
      <c r="C5" s="52"/>
      <c r="D5" s="53"/>
      <c r="E5" s="52"/>
      <c r="F5" s="52"/>
      <c r="G5" s="50" t="s">
        <v>424</v>
      </c>
      <c r="H5" s="50" t="s">
        <v>483</v>
      </c>
      <c r="I5" s="50" t="s">
        <v>484</v>
      </c>
    </row>
    <row r="6" ht="17.25" customHeight="1" spans="1:9">
      <c r="A6" s="54" t="s">
        <v>82</v>
      </c>
      <c r="B6" s="55" t="s">
        <v>83</v>
      </c>
      <c r="C6" s="54" t="s">
        <v>84</v>
      </c>
      <c r="D6" s="56" t="s">
        <v>85</v>
      </c>
      <c r="E6" s="54" t="s">
        <v>86</v>
      </c>
      <c r="F6" s="55" t="s">
        <v>87</v>
      </c>
      <c r="G6" s="57" t="s">
        <v>88</v>
      </c>
      <c r="H6" s="56" t="s">
        <v>89</v>
      </c>
      <c r="I6" s="56">
        <v>9</v>
      </c>
    </row>
    <row r="7" ht="19.5" customHeight="1" spans="1:9">
      <c r="A7" s="58"/>
      <c r="B7" s="28"/>
      <c r="C7" s="28"/>
      <c r="D7" s="25"/>
      <c r="E7" s="26"/>
      <c r="F7" s="57"/>
      <c r="G7" s="59"/>
      <c r="H7" s="60"/>
      <c r="I7" s="60"/>
    </row>
    <row r="8" ht="19.5" customHeight="1" spans="1:9">
      <c r="A8" s="61" t="s">
        <v>55</v>
      </c>
      <c r="B8" s="62"/>
      <c r="C8" s="62"/>
      <c r="D8" s="63"/>
      <c r="E8" s="64"/>
      <c r="F8" s="64"/>
      <c r="G8" s="59"/>
      <c r="H8" s="60"/>
      <c r="I8" s="60"/>
    </row>
    <row r="9" customHeight="1" spans="1:1">
      <c r="A9" t="s">
        <v>485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0"/>
      <c r="E1" s="10"/>
      <c r="F1" s="10"/>
      <c r="G1" s="10"/>
      <c r="K1" s="33" t="s">
        <v>486</v>
      </c>
    </row>
    <row r="2" ht="41.25" customHeight="1" spans="1:11">
      <c r="A2" s="11" t="str">
        <f>"2026"&amp;"年上级转移支付补助项目支出预算表"</f>
        <v>2026年上级转移支付补助项目支出预算表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ht="13.5" customHeight="1" spans="1:11">
      <c r="A3" s="12" t="str">
        <f>"单位名称："&amp;"昆明市五华区疾病预防控制中心"</f>
        <v>单位名称：昆明市五华区疾病预防控制中心</v>
      </c>
      <c r="B3" s="13"/>
      <c r="C3" s="13"/>
      <c r="D3" s="13"/>
      <c r="E3" s="13"/>
      <c r="F3" s="13"/>
      <c r="G3" s="13"/>
      <c r="H3" s="14"/>
      <c r="I3" s="14"/>
      <c r="J3" s="14"/>
      <c r="K3" s="34" t="s">
        <v>1</v>
      </c>
    </row>
    <row r="4" ht="21.75" customHeight="1" spans="1:11">
      <c r="A4" s="15" t="s">
        <v>264</v>
      </c>
      <c r="B4" s="15" t="s">
        <v>187</v>
      </c>
      <c r="C4" s="15" t="s">
        <v>265</v>
      </c>
      <c r="D4" s="16" t="s">
        <v>188</v>
      </c>
      <c r="E4" s="16" t="s">
        <v>189</v>
      </c>
      <c r="F4" s="16" t="s">
        <v>266</v>
      </c>
      <c r="G4" s="16" t="s">
        <v>267</v>
      </c>
      <c r="H4" s="17" t="s">
        <v>55</v>
      </c>
      <c r="I4" s="35" t="s">
        <v>487</v>
      </c>
      <c r="J4" s="36"/>
      <c r="K4" s="37"/>
    </row>
    <row r="5" ht="21.75" customHeight="1" spans="1:11">
      <c r="A5" s="18"/>
      <c r="B5" s="18"/>
      <c r="C5" s="18"/>
      <c r="D5" s="19"/>
      <c r="E5" s="19"/>
      <c r="F5" s="19"/>
      <c r="G5" s="19"/>
      <c r="H5" s="20"/>
      <c r="I5" s="16" t="s">
        <v>58</v>
      </c>
      <c r="J5" s="16" t="s">
        <v>59</v>
      </c>
      <c r="K5" s="16" t="s">
        <v>60</v>
      </c>
    </row>
    <row r="6" ht="40.5" customHeight="1" spans="1:11">
      <c r="A6" s="21"/>
      <c r="B6" s="21"/>
      <c r="C6" s="21"/>
      <c r="D6" s="22"/>
      <c r="E6" s="22"/>
      <c r="F6" s="22"/>
      <c r="G6" s="22"/>
      <c r="H6" s="23"/>
      <c r="I6" s="22" t="s">
        <v>57</v>
      </c>
      <c r="J6" s="22"/>
      <c r="K6" s="22"/>
    </row>
    <row r="7" ht="15" customHeight="1" spans="1:11">
      <c r="A7" s="24">
        <v>1</v>
      </c>
      <c r="B7" s="24">
        <v>2</v>
      </c>
      <c r="C7" s="24">
        <v>3</v>
      </c>
      <c r="D7" s="24">
        <v>4</v>
      </c>
      <c r="E7" s="24">
        <v>5</v>
      </c>
      <c r="F7" s="24">
        <v>6</v>
      </c>
      <c r="G7" s="24">
        <v>7</v>
      </c>
      <c r="H7" s="24">
        <v>8</v>
      </c>
      <c r="I7" s="24">
        <v>9</v>
      </c>
      <c r="J7" s="38">
        <v>10</v>
      </c>
      <c r="K7" s="38">
        <v>11</v>
      </c>
    </row>
    <row r="8" ht="18.75" customHeight="1" spans="1:11">
      <c r="A8" s="25"/>
      <c r="B8" s="26"/>
      <c r="C8" s="25"/>
      <c r="D8" s="25"/>
      <c r="E8" s="25"/>
      <c r="F8" s="25"/>
      <c r="G8" s="25"/>
      <c r="H8" s="27"/>
      <c r="I8" s="39"/>
      <c r="J8" s="39"/>
      <c r="K8" s="27"/>
    </row>
    <row r="9" ht="18.75" customHeight="1" spans="1:11">
      <c r="A9" s="28"/>
      <c r="B9" s="26"/>
      <c r="C9" s="26"/>
      <c r="D9" s="26"/>
      <c r="E9" s="26"/>
      <c r="F9" s="26"/>
      <c r="G9" s="26"/>
      <c r="H9" s="29"/>
      <c r="I9" s="29"/>
      <c r="J9" s="29"/>
      <c r="K9" s="27"/>
    </row>
    <row r="10" ht="18.75" customHeight="1" spans="1:11">
      <c r="A10" s="30" t="s">
        <v>175</v>
      </c>
      <c r="B10" s="31"/>
      <c r="C10" s="31"/>
      <c r="D10" s="31"/>
      <c r="E10" s="31"/>
      <c r="F10" s="31"/>
      <c r="G10" s="32"/>
      <c r="H10" s="29"/>
      <c r="I10" s="29"/>
      <c r="J10" s="29"/>
      <c r="K10" s="27"/>
    </row>
    <row r="11" customHeight="1" spans="1:1">
      <c r="A11" t="s">
        <v>488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3"/>
  <sheetViews>
    <sheetView showGridLines="0" showZeros="0" tabSelected="1" workbookViewId="0">
      <selection activeCell="B18" sqref="B18"/>
    </sheetView>
  </sheetViews>
  <sheetFormatPr defaultColWidth="10" defaultRowHeight="12.75" customHeight="1" outlineLevelCol="6"/>
  <cols>
    <col min="1" max="1" width="49" customWidth="1"/>
    <col min="2" max="2" width="19.1416666666667" customWidth="1"/>
    <col min="3" max="3" width="64.2833333333333" customWidth="1"/>
    <col min="4" max="4" width="8.70833333333333" customWidth="1"/>
    <col min="5" max="7" width="20.575" customWidth="1"/>
  </cols>
  <sheetData>
    <row r="1" ht="15" customHeight="1" spans="1:7">
      <c r="A1" s="1"/>
      <c r="B1" s="1"/>
      <c r="C1" s="1"/>
      <c r="D1" s="1"/>
      <c r="E1" s="1"/>
      <c r="F1" s="1"/>
      <c r="G1" s="2" t="s">
        <v>489</v>
      </c>
    </row>
    <row r="2" ht="45" customHeight="1" spans="1:7">
      <c r="A2" s="3" t="str">
        <f>"2026"&amp;"年部门项目支出中期规划预算表"</f>
        <v>2026年部门项目支出中期规划预算表</v>
      </c>
      <c r="B2" s="3"/>
      <c r="C2" s="3"/>
      <c r="D2" s="3"/>
      <c r="E2" s="3"/>
      <c r="F2" s="3"/>
      <c r="G2" s="3"/>
    </row>
    <row r="3" ht="15" customHeight="1" spans="1:7">
      <c r="A3" s="4" t="str">
        <f>"单位名称："&amp;"昆明市五华区疾病预防控制中心"</f>
        <v>单位名称：昆明市五华区疾病预防控制中心</v>
      </c>
      <c r="B3" s="4"/>
      <c r="C3" s="1"/>
      <c r="D3" s="1"/>
      <c r="E3" s="1"/>
      <c r="F3" s="1"/>
      <c r="G3" s="2" t="s">
        <v>1</v>
      </c>
    </row>
    <row r="4" ht="45" customHeight="1" spans="1:7">
      <c r="A4" s="5" t="s">
        <v>265</v>
      </c>
      <c r="B4" s="5" t="s">
        <v>264</v>
      </c>
      <c r="C4" s="5" t="s">
        <v>187</v>
      </c>
      <c r="D4" s="5" t="s">
        <v>490</v>
      </c>
      <c r="E4" s="5" t="s">
        <v>58</v>
      </c>
      <c r="F4" s="5"/>
      <c r="G4" s="5"/>
    </row>
    <row r="5" ht="45" customHeight="1" spans="1:7">
      <c r="A5" s="5"/>
      <c r="B5" s="5"/>
      <c r="C5" s="5"/>
      <c r="D5" s="5"/>
      <c r="E5" s="5" t="s">
        <v>491</v>
      </c>
      <c r="F5" s="5" t="s">
        <v>492</v>
      </c>
      <c r="G5" s="5" t="s">
        <v>493</v>
      </c>
    </row>
    <row r="6" ht="15" customHeight="1" spans="1:7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</row>
    <row r="7" ht="22.5" customHeight="1" spans="1:7">
      <c r="A7" s="7" t="s">
        <v>70</v>
      </c>
      <c r="B7" s="7"/>
      <c r="C7" s="7"/>
      <c r="D7" s="7"/>
      <c r="E7" s="8">
        <v>794200</v>
      </c>
      <c r="F7" s="8"/>
      <c r="G7" s="8"/>
    </row>
    <row r="8" ht="22.5" customHeight="1" spans="1:7">
      <c r="A8" s="7"/>
      <c r="B8" s="7" t="s">
        <v>494</v>
      </c>
      <c r="C8" s="7" t="s">
        <v>279</v>
      </c>
      <c r="D8" s="7" t="s">
        <v>495</v>
      </c>
      <c r="E8" s="8">
        <v>141120</v>
      </c>
      <c r="F8" s="8"/>
      <c r="G8" s="8"/>
    </row>
    <row r="9" ht="22.5" customHeight="1" spans="1:7">
      <c r="A9" s="7"/>
      <c r="B9" s="7" t="s">
        <v>496</v>
      </c>
      <c r="C9" s="7" t="s">
        <v>272</v>
      </c>
      <c r="D9" s="7" t="s">
        <v>495</v>
      </c>
      <c r="E9" s="8">
        <v>4200</v>
      </c>
      <c r="F9" s="8"/>
      <c r="G9" s="8"/>
    </row>
    <row r="10" ht="22.5" customHeight="1" spans="1:7">
      <c r="A10" s="7"/>
      <c r="B10" s="7" t="s">
        <v>497</v>
      </c>
      <c r="C10" s="7" t="s">
        <v>284</v>
      </c>
      <c r="D10" s="7" t="s">
        <v>495</v>
      </c>
      <c r="E10" s="8">
        <v>330000</v>
      </c>
      <c r="F10" s="8"/>
      <c r="G10" s="8"/>
    </row>
    <row r="11" ht="22.5" customHeight="1" spans="1:7">
      <c r="A11" s="7"/>
      <c r="B11" s="7" t="s">
        <v>494</v>
      </c>
      <c r="C11" s="7" t="s">
        <v>281</v>
      </c>
      <c r="D11" s="7" t="s">
        <v>495</v>
      </c>
      <c r="E11" s="8">
        <v>10000</v>
      </c>
      <c r="F11" s="8"/>
      <c r="G11" s="8"/>
    </row>
    <row r="12" ht="22.5" customHeight="1" spans="1:7">
      <c r="A12" s="7"/>
      <c r="B12" s="7" t="s">
        <v>497</v>
      </c>
      <c r="C12" s="7" t="s">
        <v>294</v>
      </c>
      <c r="D12" s="7" t="s">
        <v>495</v>
      </c>
      <c r="E12" s="8">
        <v>308880</v>
      </c>
      <c r="F12" s="8"/>
      <c r="G12" s="8"/>
    </row>
    <row r="13" ht="22.5" customHeight="1" spans="1:7">
      <c r="A13" s="9" t="s">
        <v>55</v>
      </c>
      <c r="B13" s="9"/>
      <c r="C13" s="9"/>
      <c r="D13" s="9"/>
      <c r="E13" s="8">
        <v>794200</v>
      </c>
      <c r="F13" s="8"/>
      <c r="G13" s="8"/>
    </row>
  </sheetData>
  <mergeCells count="8">
    <mergeCell ref="A2:G2"/>
    <mergeCell ref="A3:B3"/>
    <mergeCell ref="E4:G4"/>
    <mergeCell ref="A13:D13"/>
    <mergeCell ref="A4:A5"/>
    <mergeCell ref="B4:B5"/>
    <mergeCell ref="C4:C5"/>
    <mergeCell ref="D4:D5"/>
  </mergeCells>
  <pageMargins left="0.19" right="0.19" top="0.19" bottom="0.2" header="0.19" footer="0.19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65" t="s">
        <v>52</v>
      </c>
    </row>
    <row r="2" ht="41.25" customHeight="1" spans="1:1">
      <c r="A2" s="43" t="str">
        <f>"2026"&amp;"年部门收入预算表"</f>
        <v>2026年部门收入预算表</v>
      </c>
    </row>
    <row r="3" ht="17.25" customHeight="1" spans="1:19">
      <c r="A3" s="46" t="str">
        <f>"单位名称："&amp;"昆明市五华区疾病预防控制中心"</f>
        <v>单位名称：昆明市五华区疾病预防控制中心</v>
      </c>
      <c r="S3" s="48" t="s">
        <v>1</v>
      </c>
    </row>
    <row r="4" ht="21.75" customHeight="1" spans="1:19">
      <c r="A4" s="186" t="s">
        <v>53</v>
      </c>
      <c r="B4" s="187" t="s">
        <v>54</v>
      </c>
      <c r="C4" s="187" t="s">
        <v>55</v>
      </c>
      <c r="D4" s="188" t="s">
        <v>56</v>
      </c>
      <c r="E4" s="188"/>
      <c r="F4" s="188"/>
      <c r="G4" s="188"/>
      <c r="H4" s="188"/>
      <c r="I4" s="132"/>
      <c r="J4" s="188"/>
      <c r="K4" s="188"/>
      <c r="L4" s="188"/>
      <c r="M4" s="188"/>
      <c r="N4" s="194"/>
      <c r="O4" s="188" t="s">
        <v>45</v>
      </c>
      <c r="P4" s="188"/>
      <c r="Q4" s="188"/>
      <c r="R4" s="188"/>
      <c r="S4" s="194"/>
    </row>
    <row r="5" ht="27" customHeight="1" spans="1:19">
      <c r="A5" s="189"/>
      <c r="B5" s="190"/>
      <c r="C5" s="190"/>
      <c r="D5" s="190" t="s">
        <v>57</v>
      </c>
      <c r="E5" s="190" t="s">
        <v>58</v>
      </c>
      <c r="F5" s="190" t="s">
        <v>59</v>
      </c>
      <c r="G5" s="190" t="s">
        <v>60</v>
      </c>
      <c r="H5" s="190" t="s">
        <v>61</v>
      </c>
      <c r="I5" s="195" t="s">
        <v>62</v>
      </c>
      <c r="J5" s="196"/>
      <c r="K5" s="196"/>
      <c r="L5" s="196"/>
      <c r="M5" s="196"/>
      <c r="N5" s="197"/>
      <c r="O5" s="190" t="s">
        <v>57</v>
      </c>
      <c r="P5" s="190" t="s">
        <v>58</v>
      </c>
      <c r="Q5" s="190" t="s">
        <v>59</v>
      </c>
      <c r="R5" s="190" t="s">
        <v>60</v>
      </c>
      <c r="S5" s="190" t="s">
        <v>63</v>
      </c>
    </row>
    <row r="6" ht="30" customHeight="1" spans="1:19">
      <c r="A6" s="191"/>
      <c r="B6" s="106"/>
      <c r="C6" s="115"/>
      <c r="D6" s="115"/>
      <c r="E6" s="115"/>
      <c r="F6" s="115"/>
      <c r="G6" s="115"/>
      <c r="H6" s="115"/>
      <c r="I6" s="71" t="s">
        <v>57</v>
      </c>
      <c r="J6" s="197" t="s">
        <v>64</v>
      </c>
      <c r="K6" s="197" t="s">
        <v>65</v>
      </c>
      <c r="L6" s="197" t="s">
        <v>66</v>
      </c>
      <c r="M6" s="197" t="s">
        <v>67</v>
      </c>
      <c r="N6" s="197" t="s">
        <v>68</v>
      </c>
      <c r="O6" s="198"/>
      <c r="P6" s="198"/>
      <c r="Q6" s="198"/>
      <c r="R6" s="198"/>
      <c r="S6" s="115"/>
    </row>
    <row r="7" ht="15" customHeight="1" spans="1:19">
      <c r="A7" s="192">
        <v>1</v>
      </c>
      <c r="B7" s="192">
        <v>2</v>
      </c>
      <c r="C7" s="192">
        <v>3</v>
      </c>
      <c r="D7" s="192">
        <v>4</v>
      </c>
      <c r="E7" s="192">
        <v>5</v>
      </c>
      <c r="F7" s="192">
        <v>6</v>
      </c>
      <c r="G7" s="192">
        <v>7</v>
      </c>
      <c r="H7" s="192">
        <v>8</v>
      </c>
      <c r="I7" s="71">
        <v>9</v>
      </c>
      <c r="J7" s="192">
        <v>10</v>
      </c>
      <c r="K7" s="192">
        <v>11</v>
      </c>
      <c r="L7" s="192">
        <v>12</v>
      </c>
      <c r="M7" s="192">
        <v>13</v>
      </c>
      <c r="N7" s="192">
        <v>14</v>
      </c>
      <c r="O7" s="192">
        <v>15</v>
      </c>
      <c r="P7" s="192">
        <v>16</v>
      </c>
      <c r="Q7" s="192">
        <v>17</v>
      </c>
      <c r="R7" s="192">
        <v>18</v>
      </c>
      <c r="S7" s="192">
        <v>19</v>
      </c>
    </row>
    <row r="8" ht="18" customHeight="1" spans="1:19">
      <c r="A8" s="26" t="s">
        <v>69</v>
      </c>
      <c r="B8" s="26" t="s">
        <v>70</v>
      </c>
      <c r="C8" s="80">
        <v>20481259</v>
      </c>
      <c r="D8" s="80">
        <v>19859259</v>
      </c>
      <c r="E8" s="80">
        <v>19859259</v>
      </c>
      <c r="F8" s="80"/>
      <c r="G8" s="80"/>
      <c r="H8" s="80"/>
      <c r="I8" s="80"/>
      <c r="J8" s="80"/>
      <c r="K8" s="80"/>
      <c r="L8" s="80"/>
      <c r="M8" s="80"/>
      <c r="N8" s="80"/>
      <c r="O8" s="80">
        <v>622000</v>
      </c>
      <c r="P8" s="80">
        <v>622000</v>
      </c>
      <c r="Q8" s="80"/>
      <c r="R8" s="80"/>
      <c r="S8" s="80"/>
    </row>
    <row r="9" ht="18" customHeight="1" spans="1:19">
      <c r="A9" s="51" t="s">
        <v>55</v>
      </c>
      <c r="B9" s="193"/>
      <c r="C9" s="80">
        <v>20481259</v>
      </c>
      <c r="D9" s="80">
        <v>19859259</v>
      </c>
      <c r="E9" s="80">
        <v>19859259</v>
      </c>
      <c r="F9" s="80"/>
      <c r="G9" s="80"/>
      <c r="H9" s="80"/>
      <c r="I9" s="80"/>
      <c r="J9" s="80"/>
      <c r="K9" s="80"/>
      <c r="L9" s="80"/>
      <c r="M9" s="80"/>
      <c r="N9" s="80"/>
      <c r="O9" s="80">
        <v>622000</v>
      </c>
      <c r="P9" s="80">
        <v>622000</v>
      </c>
      <c r="Q9" s="80"/>
      <c r="R9" s="80"/>
      <c r="S9" s="80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7"/>
  <sheetViews>
    <sheetView showGridLines="0" showZeros="0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8" t="s">
        <v>71</v>
      </c>
    </row>
    <row r="2" ht="41.25" customHeight="1" spans="1:1">
      <c r="A2" s="43" t="str">
        <f>"2026"&amp;"年部门支出预算表"</f>
        <v>2026年部门支出预算表</v>
      </c>
    </row>
    <row r="3" ht="17.25" customHeight="1" spans="1:15">
      <c r="A3" s="46" t="str">
        <f>"单位名称："&amp;"昆明市五华区疾病预防控制中心"</f>
        <v>单位名称：昆明市五华区疾病预防控制中心</v>
      </c>
      <c r="O3" s="48" t="s">
        <v>1</v>
      </c>
    </row>
    <row r="4" ht="27" customHeight="1" spans="1:15">
      <c r="A4" s="172" t="s">
        <v>72</v>
      </c>
      <c r="B4" s="172" t="s">
        <v>73</v>
      </c>
      <c r="C4" s="172" t="s">
        <v>55</v>
      </c>
      <c r="D4" s="173" t="s">
        <v>58</v>
      </c>
      <c r="E4" s="174"/>
      <c r="F4" s="175"/>
      <c r="G4" s="176" t="s">
        <v>59</v>
      </c>
      <c r="H4" s="176" t="s">
        <v>60</v>
      </c>
      <c r="I4" s="176" t="s">
        <v>74</v>
      </c>
      <c r="J4" s="173" t="s">
        <v>62</v>
      </c>
      <c r="K4" s="174"/>
      <c r="L4" s="174"/>
      <c r="M4" s="174"/>
      <c r="N4" s="183"/>
      <c r="O4" s="184"/>
    </row>
    <row r="5" ht="42" customHeight="1" spans="1:15">
      <c r="A5" s="177"/>
      <c r="B5" s="177"/>
      <c r="C5" s="178"/>
      <c r="D5" s="179" t="s">
        <v>57</v>
      </c>
      <c r="E5" s="179" t="s">
        <v>75</v>
      </c>
      <c r="F5" s="179" t="s">
        <v>76</v>
      </c>
      <c r="G5" s="178"/>
      <c r="H5" s="178"/>
      <c r="I5" s="185"/>
      <c r="J5" s="179" t="s">
        <v>57</v>
      </c>
      <c r="K5" s="166" t="s">
        <v>77</v>
      </c>
      <c r="L5" s="166" t="s">
        <v>78</v>
      </c>
      <c r="M5" s="166" t="s">
        <v>79</v>
      </c>
      <c r="N5" s="166" t="s">
        <v>80</v>
      </c>
      <c r="O5" s="166" t="s">
        <v>81</v>
      </c>
    </row>
    <row r="6" ht="18" customHeight="1" spans="1:15">
      <c r="A6" s="54" t="s">
        <v>82</v>
      </c>
      <c r="B6" s="54" t="s">
        <v>83</v>
      </c>
      <c r="C6" s="54" t="s">
        <v>84</v>
      </c>
      <c r="D6" s="57" t="s">
        <v>85</v>
      </c>
      <c r="E6" s="57" t="s">
        <v>86</v>
      </c>
      <c r="F6" s="57" t="s">
        <v>87</v>
      </c>
      <c r="G6" s="57" t="s">
        <v>88</v>
      </c>
      <c r="H6" s="57" t="s">
        <v>89</v>
      </c>
      <c r="I6" s="57" t="s">
        <v>90</v>
      </c>
      <c r="J6" s="57" t="s">
        <v>91</v>
      </c>
      <c r="K6" s="57" t="s">
        <v>92</v>
      </c>
      <c r="L6" s="57" t="s">
        <v>93</v>
      </c>
      <c r="M6" s="57" t="s">
        <v>94</v>
      </c>
      <c r="N6" s="54" t="s">
        <v>95</v>
      </c>
      <c r="O6" s="57" t="s">
        <v>96</v>
      </c>
    </row>
    <row r="7" ht="21" customHeight="1" spans="1:15">
      <c r="A7" s="58" t="s">
        <v>97</v>
      </c>
      <c r="B7" s="58" t="s">
        <v>98</v>
      </c>
      <c r="C7" s="80">
        <v>3135400</v>
      </c>
      <c r="D7" s="80">
        <v>3135400</v>
      </c>
      <c r="E7" s="80">
        <v>3135400</v>
      </c>
      <c r="F7" s="80"/>
      <c r="G7" s="80"/>
      <c r="H7" s="80"/>
      <c r="I7" s="80"/>
      <c r="J7" s="80"/>
      <c r="K7" s="80"/>
      <c r="L7" s="80"/>
      <c r="M7" s="80"/>
      <c r="N7" s="80"/>
      <c r="O7" s="80"/>
    </row>
    <row r="8" ht="21" customHeight="1" spans="1:15">
      <c r="A8" s="180" t="s">
        <v>99</v>
      </c>
      <c r="B8" s="180" t="s">
        <v>100</v>
      </c>
      <c r="C8" s="80">
        <v>3135400</v>
      </c>
      <c r="D8" s="80">
        <v>3135400</v>
      </c>
      <c r="E8" s="80">
        <v>3135400</v>
      </c>
      <c r="F8" s="80"/>
      <c r="G8" s="80"/>
      <c r="H8" s="80"/>
      <c r="I8" s="80"/>
      <c r="J8" s="80"/>
      <c r="K8" s="80"/>
      <c r="L8" s="80"/>
      <c r="M8" s="80"/>
      <c r="N8" s="80"/>
      <c r="O8" s="80"/>
    </row>
    <row r="9" ht="21" customHeight="1" spans="1:15">
      <c r="A9" s="181" t="s">
        <v>101</v>
      </c>
      <c r="B9" s="181" t="s">
        <v>102</v>
      </c>
      <c r="C9" s="80">
        <v>959400</v>
      </c>
      <c r="D9" s="80">
        <v>959400</v>
      </c>
      <c r="E9" s="80">
        <v>959400</v>
      </c>
      <c r="F9" s="80"/>
      <c r="G9" s="80"/>
      <c r="H9" s="80"/>
      <c r="I9" s="80"/>
      <c r="J9" s="80"/>
      <c r="K9" s="80"/>
      <c r="L9" s="80"/>
      <c r="M9" s="80"/>
      <c r="N9" s="80"/>
      <c r="O9" s="80"/>
    </row>
    <row r="10" ht="21" customHeight="1" spans="1:15">
      <c r="A10" s="181" t="s">
        <v>103</v>
      </c>
      <c r="B10" s="181" t="s">
        <v>104</v>
      </c>
      <c r="C10" s="80">
        <v>1776000</v>
      </c>
      <c r="D10" s="80">
        <v>1776000</v>
      </c>
      <c r="E10" s="80">
        <v>1776000</v>
      </c>
      <c r="F10" s="80"/>
      <c r="G10" s="80"/>
      <c r="H10" s="80"/>
      <c r="I10" s="80"/>
      <c r="J10" s="80"/>
      <c r="K10" s="80"/>
      <c r="L10" s="80"/>
      <c r="M10" s="80"/>
      <c r="N10" s="80"/>
      <c r="O10" s="80"/>
    </row>
    <row r="11" ht="21" customHeight="1" spans="1:15">
      <c r="A11" s="181" t="s">
        <v>105</v>
      </c>
      <c r="B11" s="181" t="s">
        <v>106</v>
      </c>
      <c r="C11" s="80">
        <v>400000</v>
      </c>
      <c r="D11" s="80">
        <v>400000</v>
      </c>
      <c r="E11" s="80">
        <v>400000</v>
      </c>
      <c r="F11" s="80"/>
      <c r="G11" s="80"/>
      <c r="H11" s="80"/>
      <c r="I11" s="80"/>
      <c r="J11" s="80"/>
      <c r="K11" s="80"/>
      <c r="L11" s="80"/>
      <c r="M11" s="80"/>
      <c r="N11" s="80"/>
      <c r="O11" s="80"/>
    </row>
    <row r="12" ht="21" customHeight="1" spans="1:15">
      <c r="A12" s="58" t="s">
        <v>107</v>
      </c>
      <c r="B12" s="58" t="s">
        <v>108</v>
      </c>
      <c r="C12" s="80">
        <v>15878991</v>
      </c>
      <c r="D12" s="80">
        <v>15878991</v>
      </c>
      <c r="E12" s="80">
        <v>14462791</v>
      </c>
      <c r="F12" s="80">
        <v>1416200</v>
      </c>
      <c r="G12" s="80"/>
      <c r="H12" s="80"/>
      <c r="I12" s="80"/>
      <c r="J12" s="80"/>
      <c r="K12" s="80"/>
      <c r="L12" s="80"/>
      <c r="M12" s="80"/>
      <c r="N12" s="80"/>
      <c r="O12" s="80"/>
    </row>
    <row r="13" ht="21" customHeight="1" spans="1:15">
      <c r="A13" s="180" t="s">
        <v>109</v>
      </c>
      <c r="B13" s="180" t="s">
        <v>110</v>
      </c>
      <c r="C13" s="80">
        <v>4200</v>
      </c>
      <c r="D13" s="80">
        <v>4200</v>
      </c>
      <c r="E13" s="80"/>
      <c r="F13" s="80">
        <v>4200</v>
      </c>
      <c r="G13" s="80"/>
      <c r="H13" s="80"/>
      <c r="I13" s="80"/>
      <c r="J13" s="80"/>
      <c r="K13" s="80"/>
      <c r="L13" s="80"/>
      <c r="M13" s="80"/>
      <c r="N13" s="80"/>
      <c r="O13" s="80"/>
    </row>
    <row r="14" ht="21" customHeight="1" spans="1:15">
      <c r="A14" s="181" t="s">
        <v>111</v>
      </c>
      <c r="B14" s="181" t="s">
        <v>112</v>
      </c>
      <c r="C14" s="80">
        <v>4200</v>
      </c>
      <c r="D14" s="80">
        <v>4200</v>
      </c>
      <c r="E14" s="80"/>
      <c r="F14" s="80">
        <v>4200</v>
      </c>
      <c r="G14" s="80"/>
      <c r="H14" s="80"/>
      <c r="I14" s="80"/>
      <c r="J14" s="80"/>
      <c r="K14" s="80"/>
      <c r="L14" s="80"/>
      <c r="M14" s="80"/>
      <c r="N14" s="80"/>
      <c r="O14" s="80"/>
    </row>
    <row r="15" ht="21" customHeight="1" spans="1:15">
      <c r="A15" s="180" t="s">
        <v>113</v>
      </c>
      <c r="B15" s="180" t="s">
        <v>114</v>
      </c>
      <c r="C15" s="80">
        <v>14447371</v>
      </c>
      <c r="D15" s="80">
        <v>14447371</v>
      </c>
      <c r="E15" s="80">
        <v>13035371</v>
      </c>
      <c r="F15" s="80">
        <v>1412000</v>
      </c>
      <c r="G15" s="80"/>
      <c r="H15" s="80"/>
      <c r="I15" s="80"/>
      <c r="J15" s="80"/>
      <c r="K15" s="80"/>
      <c r="L15" s="80"/>
      <c r="M15" s="80"/>
      <c r="N15" s="80"/>
      <c r="O15" s="80"/>
    </row>
    <row r="16" ht="21" customHeight="1" spans="1:15">
      <c r="A16" s="181" t="s">
        <v>115</v>
      </c>
      <c r="B16" s="181" t="s">
        <v>116</v>
      </c>
      <c r="C16" s="80">
        <v>13344251</v>
      </c>
      <c r="D16" s="80">
        <v>13344251</v>
      </c>
      <c r="E16" s="80">
        <v>13035371</v>
      </c>
      <c r="F16" s="80">
        <v>308880</v>
      </c>
      <c r="G16" s="80"/>
      <c r="H16" s="80"/>
      <c r="I16" s="80"/>
      <c r="J16" s="80"/>
      <c r="K16" s="80"/>
      <c r="L16" s="80"/>
      <c r="M16" s="80"/>
      <c r="N16" s="80"/>
      <c r="O16" s="80"/>
    </row>
    <row r="17" ht="21" customHeight="1" spans="1:15">
      <c r="A17" s="181" t="s">
        <v>117</v>
      </c>
      <c r="B17" s="181" t="s">
        <v>118</v>
      </c>
      <c r="C17" s="80">
        <v>330000</v>
      </c>
      <c r="D17" s="80">
        <v>330000</v>
      </c>
      <c r="E17" s="80"/>
      <c r="F17" s="80">
        <v>330000</v>
      </c>
      <c r="G17" s="80"/>
      <c r="H17" s="80"/>
      <c r="I17" s="80"/>
      <c r="J17" s="80"/>
      <c r="K17" s="80"/>
      <c r="L17" s="80"/>
      <c r="M17" s="80"/>
      <c r="N17" s="80"/>
      <c r="O17" s="80"/>
    </row>
    <row r="18" ht="21" customHeight="1" spans="1:15">
      <c r="A18" s="181" t="s">
        <v>119</v>
      </c>
      <c r="B18" s="181" t="s">
        <v>120</v>
      </c>
      <c r="C18" s="80">
        <v>632000</v>
      </c>
      <c r="D18" s="80">
        <v>632000</v>
      </c>
      <c r="E18" s="80"/>
      <c r="F18" s="80">
        <v>632000</v>
      </c>
      <c r="G18" s="80"/>
      <c r="H18" s="80"/>
      <c r="I18" s="80"/>
      <c r="J18" s="80"/>
      <c r="K18" s="80"/>
      <c r="L18" s="80"/>
      <c r="M18" s="80"/>
      <c r="N18" s="80"/>
      <c r="O18" s="80"/>
    </row>
    <row r="19" ht="21" customHeight="1" spans="1:15">
      <c r="A19" s="181" t="s">
        <v>121</v>
      </c>
      <c r="B19" s="181" t="s">
        <v>122</v>
      </c>
      <c r="C19" s="80">
        <v>141120</v>
      </c>
      <c r="D19" s="80">
        <v>141120</v>
      </c>
      <c r="E19" s="80"/>
      <c r="F19" s="80">
        <v>141120</v>
      </c>
      <c r="G19" s="80"/>
      <c r="H19" s="80"/>
      <c r="I19" s="80"/>
      <c r="J19" s="80"/>
      <c r="K19" s="80"/>
      <c r="L19" s="80"/>
      <c r="M19" s="80"/>
      <c r="N19" s="80"/>
      <c r="O19" s="80"/>
    </row>
    <row r="20" ht="21" customHeight="1" spans="1:15">
      <c r="A20" s="180" t="s">
        <v>123</v>
      </c>
      <c r="B20" s="180" t="s">
        <v>124</v>
      </c>
      <c r="C20" s="80">
        <v>1427420</v>
      </c>
      <c r="D20" s="80">
        <v>1427420</v>
      </c>
      <c r="E20" s="80">
        <v>1427420</v>
      </c>
      <c r="F20" s="80"/>
      <c r="G20" s="80"/>
      <c r="H20" s="80"/>
      <c r="I20" s="80"/>
      <c r="J20" s="80"/>
      <c r="K20" s="80"/>
      <c r="L20" s="80"/>
      <c r="M20" s="80"/>
      <c r="N20" s="80"/>
      <c r="O20" s="80"/>
    </row>
    <row r="21" ht="21" customHeight="1" spans="1:15">
      <c r="A21" s="181" t="s">
        <v>125</v>
      </c>
      <c r="B21" s="181" t="s">
        <v>126</v>
      </c>
      <c r="C21" s="80">
        <v>697584</v>
      </c>
      <c r="D21" s="80">
        <v>697584</v>
      </c>
      <c r="E21" s="80">
        <v>697584</v>
      </c>
      <c r="F21" s="80"/>
      <c r="G21" s="80"/>
      <c r="H21" s="80"/>
      <c r="I21" s="80"/>
      <c r="J21" s="80"/>
      <c r="K21" s="80"/>
      <c r="L21" s="80"/>
      <c r="M21" s="80"/>
      <c r="N21" s="80"/>
      <c r="O21" s="80"/>
    </row>
    <row r="22" ht="21" customHeight="1" spans="1:15">
      <c r="A22" s="181" t="s">
        <v>127</v>
      </c>
      <c r="B22" s="181" t="s">
        <v>128</v>
      </c>
      <c r="C22" s="80">
        <v>650000</v>
      </c>
      <c r="D22" s="80">
        <v>650000</v>
      </c>
      <c r="E22" s="80">
        <v>650000</v>
      </c>
      <c r="F22" s="80"/>
      <c r="G22" s="80"/>
      <c r="H22" s="80"/>
      <c r="I22" s="80"/>
      <c r="J22" s="80"/>
      <c r="K22" s="80"/>
      <c r="L22" s="80"/>
      <c r="M22" s="80"/>
      <c r="N22" s="80"/>
      <c r="O22" s="80"/>
    </row>
    <row r="23" ht="21" customHeight="1" spans="1:15">
      <c r="A23" s="181" t="s">
        <v>129</v>
      </c>
      <c r="B23" s="181" t="s">
        <v>130</v>
      </c>
      <c r="C23" s="80">
        <v>79836</v>
      </c>
      <c r="D23" s="80">
        <v>79836</v>
      </c>
      <c r="E23" s="80">
        <v>79836</v>
      </c>
      <c r="F23" s="80"/>
      <c r="G23" s="80"/>
      <c r="H23" s="80"/>
      <c r="I23" s="80"/>
      <c r="J23" s="80"/>
      <c r="K23" s="80"/>
      <c r="L23" s="80"/>
      <c r="M23" s="80"/>
      <c r="N23" s="80"/>
      <c r="O23" s="80"/>
    </row>
    <row r="24" ht="21" customHeight="1" spans="1:15">
      <c r="A24" s="58" t="s">
        <v>131</v>
      </c>
      <c r="B24" s="58" t="s">
        <v>132</v>
      </c>
      <c r="C24" s="80">
        <v>1466868</v>
      </c>
      <c r="D24" s="80">
        <v>1466868</v>
      </c>
      <c r="E24" s="80">
        <v>1466868</v>
      </c>
      <c r="F24" s="80"/>
      <c r="G24" s="80"/>
      <c r="H24" s="80"/>
      <c r="I24" s="80"/>
      <c r="J24" s="80"/>
      <c r="K24" s="80"/>
      <c r="L24" s="80"/>
      <c r="M24" s="80"/>
      <c r="N24" s="80"/>
      <c r="O24" s="80"/>
    </row>
    <row r="25" ht="21" customHeight="1" spans="1:15">
      <c r="A25" s="180" t="s">
        <v>133</v>
      </c>
      <c r="B25" s="180" t="s">
        <v>134</v>
      </c>
      <c r="C25" s="80">
        <v>1466868</v>
      </c>
      <c r="D25" s="80">
        <v>1466868</v>
      </c>
      <c r="E25" s="80">
        <v>1466868</v>
      </c>
      <c r="F25" s="80"/>
      <c r="G25" s="80"/>
      <c r="H25" s="80"/>
      <c r="I25" s="80"/>
      <c r="J25" s="80"/>
      <c r="K25" s="80"/>
      <c r="L25" s="80"/>
      <c r="M25" s="80"/>
      <c r="N25" s="80"/>
      <c r="O25" s="80"/>
    </row>
    <row r="26" ht="21" customHeight="1" spans="1:15">
      <c r="A26" s="181" t="s">
        <v>135</v>
      </c>
      <c r="B26" s="181" t="s">
        <v>136</v>
      </c>
      <c r="C26" s="80">
        <v>1466868</v>
      </c>
      <c r="D26" s="80">
        <v>1466868</v>
      </c>
      <c r="E26" s="80">
        <v>1466868</v>
      </c>
      <c r="F26" s="80"/>
      <c r="G26" s="80"/>
      <c r="H26" s="80"/>
      <c r="I26" s="80"/>
      <c r="J26" s="80"/>
      <c r="K26" s="80"/>
      <c r="L26" s="80"/>
      <c r="M26" s="80"/>
      <c r="N26" s="80"/>
      <c r="O26" s="80"/>
    </row>
    <row r="27" ht="21" customHeight="1" spans="1:15">
      <c r="A27" s="182" t="s">
        <v>55</v>
      </c>
      <c r="B27" s="32"/>
      <c r="C27" s="80">
        <v>20481259</v>
      </c>
      <c r="D27" s="80">
        <v>20481259</v>
      </c>
      <c r="E27" s="80">
        <v>19065059</v>
      </c>
      <c r="F27" s="80">
        <v>1416200</v>
      </c>
      <c r="G27" s="80"/>
      <c r="H27" s="80"/>
      <c r="I27" s="80"/>
      <c r="J27" s="80"/>
      <c r="K27" s="80"/>
      <c r="L27" s="80"/>
      <c r="M27" s="80"/>
      <c r="N27" s="80"/>
      <c r="O27" s="80"/>
    </row>
  </sheetData>
  <mergeCells count="12">
    <mergeCell ref="A1:O1"/>
    <mergeCell ref="A2:O2"/>
    <mergeCell ref="A3:B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4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4"/>
      <c r="B1" s="48"/>
      <c r="C1" s="48"/>
      <c r="D1" s="48" t="s">
        <v>137</v>
      </c>
    </row>
    <row r="2" ht="41.25" customHeight="1" spans="1:1">
      <c r="A2" s="43" t="str">
        <f>"2026"&amp;"年部门财政拨款收支预算总表"</f>
        <v>2026年部门财政拨款收支预算总表</v>
      </c>
    </row>
    <row r="3" ht="17.25" customHeight="1" spans="1:4">
      <c r="A3" s="46" t="str">
        <f>"单位名称："&amp;"昆明市五华区疾病预防控制中心"</f>
        <v>单位名称：昆明市五华区疾病预防控制中心</v>
      </c>
      <c r="B3" s="165"/>
      <c r="D3" s="48" t="s">
        <v>1</v>
      </c>
    </row>
    <row r="4" ht="17.25" customHeight="1" spans="1:4">
      <c r="A4" s="166" t="s">
        <v>2</v>
      </c>
      <c r="B4" s="167"/>
      <c r="C4" s="166" t="s">
        <v>3</v>
      </c>
      <c r="D4" s="167"/>
    </row>
    <row r="5" ht="18.75" customHeight="1" spans="1:4">
      <c r="A5" s="166" t="s">
        <v>4</v>
      </c>
      <c r="B5" s="166" t="s">
        <v>5</v>
      </c>
      <c r="C5" s="166" t="s">
        <v>6</v>
      </c>
      <c r="D5" s="166" t="s">
        <v>5</v>
      </c>
    </row>
    <row r="6" ht="16.5" customHeight="1" spans="1:4">
      <c r="A6" s="168" t="s">
        <v>138</v>
      </c>
      <c r="B6" s="80">
        <v>19859259</v>
      </c>
      <c r="C6" s="168" t="s">
        <v>139</v>
      </c>
      <c r="D6" s="80">
        <v>20481259</v>
      </c>
    </row>
    <row r="7" ht="16.5" customHeight="1" spans="1:4">
      <c r="A7" s="168" t="s">
        <v>140</v>
      </c>
      <c r="B7" s="80">
        <v>19859259</v>
      </c>
      <c r="C7" s="168" t="s">
        <v>141</v>
      </c>
      <c r="D7" s="80"/>
    </row>
    <row r="8" ht="16.5" customHeight="1" spans="1:4">
      <c r="A8" s="168" t="s">
        <v>142</v>
      </c>
      <c r="B8" s="80"/>
      <c r="C8" s="168" t="s">
        <v>143</v>
      </c>
      <c r="D8" s="80"/>
    </row>
    <row r="9" ht="16.5" customHeight="1" spans="1:4">
      <c r="A9" s="168" t="s">
        <v>144</v>
      </c>
      <c r="B9" s="80"/>
      <c r="C9" s="168" t="s">
        <v>145</v>
      </c>
      <c r="D9" s="80"/>
    </row>
    <row r="10" ht="16.5" customHeight="1" spans="1:4">
      <c r="A10" s="168" t="s">
        <v>146</v>
      </c>
      <c r="B10" s="80">
        <v>622000</v>
      </c>
      <c r="C10" s="168" t="s">
        <v>147</v>
      </c>
      <c r="D10" s="80"/>
    </row>
    <row r="11" ht="16.5" customHeight="1" spans="1:4">
      <c r="A11" s="168" t="s">
        <v>140</v>
      </c>
      <c r="B11" s="80">
        <v>622000</v>
      </c>
      <c r="C11" s="168" t="s">
        <v>148</v>
      </c>
      <c r="D11" s="80"/>
    </row>
    <row r="12" ht="16.5" customHeight="1" spans="1:4">
      <c r="A12" s="149" t="s">
        <v>142</v>
      </c>
      <c r="B12" s="80"/>
      <c r="C12" s="70" t="s">
        <v>149</v>
      </c>
      <c r="D12" s="80"/>
    </row>
    <row r="13" ht="16.5" customHeight="1" spans="1:4">
      <c r="A13" s="149" t="s">
        <v>144</v>
      </c>
      <c r="B13" s="80"/>
      <c r="C13" s="70" t="s">
        <v>150</v>
      </c>
      <c r="D13" s="80"/>
    </row>
    <row r="14" ht="16.5" customHeight="1" spans="1:4">
      <c r="A14" s="169"/>
      <c r="B14" s="80"/>
      <c r="C14" s="70" t="s">
        <v>151</v>
      </c>
      <c r="D14" s="80"/>
    </row>
    <row r="15" ht="16.5" customHeight="1" spans="1:4">
      <c r="A15" s="169"/>
      <c r="B15" s="80"/>
      <c r="C15" s="70" t="s">
        <v>152</v>
      </c>
      <c r="D15" s="80"/>
    </row>
    <row r="16" ht="16.5" customHeight="1" spans="1:4">
      <c r="A16" s="169"/>
      <c r="B16" s="80"/>
      <c r="C16" s="70" t="s">
        <v>153</v>
      </c>
      <c r="D16" s="80"/>
    </row>
    <row r="17" ht="16.5" customHeight="1" spans="1:4">
      <c r="A17" s="169"/>
      <c r="B17" s="80"/>
      <c r="C17" s="70" t="s">
        <v>154</v>
      </c>
      <c r="D17" s="80"/>
    </row>
    <row r="18" ht="16.5" customHeight="1" spans="1:4">
      <c r="A18" s="169"/>
      <c r="B18" s="80"/>
      <c r="C18" s="70" t="s">
        <v>155</v>
      </c>
      <c r="D18" s="80"/>
    </row>
    <row r="19" ht="16.5" customHeight="1" spans="1:4">
      <c r="A19" s="169"/>
      <c r="B19" s="80"/>
      <c r="C19" s="70" t="s">
        <v>156</v>
      </c>
      <c r="D19" s="80"/>
    </row>
    <row r="20" ht="16.5" customHeight="1" spans="1:4">
      <c r="A20" s="169"/>
      <c r="B20" s="80"/>
      <c r="C20" s="70" t="s">
        <v>157</v>
      </c>
      <c r="D20" s="80"/>
    </row>
    <row r="21" ht="16.5" customHeight="1" spans="1:4">
      <c r="A21" s="169"/>
      <c r="B21" s="80"/>
      <c r="C21" s="70" t="s">
        <v>158</v>
      </c>
      <c r="D21" s="80"/>
    </row>
    <row r="22" ht="16.5" customHeight="1" spans="1:4">
      <c r="A22" s="169"/>
      <c r="B22" s="80"/>
      <c r="C22" s="70" t="s">
        <v>159</v>
      </c>
      <c r="D22" s="80"/>
    </row>
    <row r="23" ht="16.5" customHeight="1" spans="1:4">
      <c r="A23" s="169"/>
      <c r="B23" s="80"/>
      <c r="C23" s="70" t="s">
        <v>160</v>
      </c>
      <c r="D23" s="80"/>
    </row>
    <row r="24" ht="16.5" customHeight="1" spans="1:4">
      <c r="A24" s="169"/>
      <c r="B24" s="80"/>
      <c r="C24" s="70" t="s">
        <v>161</v>
      </c>
      <c r="D24" s="80"/>
    </row>
    <row r="25" ht="16.5" customHeight="1" spans="1:4">
      <c r="A25" s="169"/>
      <c r="B25" s="80"/>
      <c r="C25" s="70" t="s">
        <v>162</v>
      </c>
      <c r="D25" s="80"/>
    </row>
    <row r="26" ht="16.5" customHeight="1" spans="1:4">
      <c r="A26" s="169"/>
      <c r="B26" s="80"/>
      <c r="C26" s="70" t="s">
        <v>163</v>
      </c>
      <c r="D26" s="80"/>
    </row>
    <row r="27" ht="16.5" customHeight="1" spans="1:4">
      <c r="A27" s="169"/>
      <c r="B27" s="80"/>
      <c r="C27" s="70" t="s">
        <v>164</v>
      </c>
      <c r="D27" s="80"/>
    </row>
    <row r="28" ht="16.5" customHeight="1" spans="1:4">
      <c r="A28" s="169"/>
      <c r="B28" s="80"/>
      <c r="C28" s="70" t="s">
        <v>165</v>
      </c>
      <c r="D28" s="80"/>
    </row>
    <row r="29" ht="16.5" customHeight="1" spans="1:4">
      <c r="A29" s="169"/>
      <c r="B29" s="80"/>
      <c r="C29" s="70" t="s">
        <v>166</v>
      </c>
      <c r="D29" s="80"/>
    </row>
    <row r="30" ht="16.5" customHeight="1" spans="1:4">
      <c r="A30" s="169"/>
      <c r="B30" s="80"/>
      <c r="C30" s="70" t="s">
        <v>167</v>
      </c>
      <c r="D30" s="80"/>
    </row>
    <row r="31" ht="16.5" customHeight="1" spans="1:4">
      <c r="A31" s="169"/>
      <c r="B31" s="80"/>
      <c r="C31" s="149" t="s">
        <v>168</v>
      </c>
      <c r="D31" s="80"/>
    </row>
    <row r="32" ht="16.5" customHeight="1" spans="1:4">
      <c r="A32" s="169"/>
      <c r="B32" s="80"/>
      <c r="C32" s="149" t="s">
        <v>169</v>
      </c>
      <c r="D32" s="80"/>
    </row>
    <row r="33" ht="16.5" customHeight="1" spans="1:4">
      <c r="A33" s="169"/>
      <c r="B33" s="80"/>
      <c r="C33" s="25" t="s">
        <v>170</v>
      </c>
      <c r="D33" s="80"/>
    </row>
    <row r="34" ht="15" customHeight="1" spans="1:4">
      <c r="A34" s="170" t="s">
        <v>50</v>
      </c>
      <c r="B34" s="171">
        <v>20481259</v>
      </c>
      <c r="C34" s="170" t="s">
        <v>51</v>
      </c>
      <c r="D34" s="171">
        <v>20481259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7"/>
  <sheetViews>
    <sheetView showZeros="0" topLeftCell="A13" workbookViewId="0">
      <selection activeCell="C25" sqref="C25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37"/>
      <c r="F1" s="72"/>
      <c r="G1" s="144" t="s">
        <v>171</v>
      </c>
    </row>
    <row r="2" ht="41.25" customHeight="1" spans="1:7">
      <c r="A2" s="124" t="str">
        <f>"2026"&amp;"年一般公共预算支出预算表（按功能科目分类）"</f>
        <v>2026年一般公共预算支出预算表（按功能科目分类）</v>
      </c>
      <c r="B2" s="124"/>
      <c r="C2" s="124"/>
      <c r="D2" s="124"/>
      <c r="E2" s="124"/>
      <c r="F2" s="124"/>
      <c r="G2" s="124"/>
    </row>
    <row r="3" ht="18" customHeight="1" spans="1:7">
      <c r="A3" s="12" t="str">
        <f>"单位名称："&amp;"昆明市五华区疾病预防控制中心"</f>
        <v>单位名称：昆明市五华区疾病预防控制中心</v>
      </c>
      <c r="F3" s="121"/>
      <c r="G3" s="144" t="s">
        <v>1</v>
      </c>
    </row>
    <row r="4" ht="20.25" customHeight="1" spans="1:7">
      <c r="A4" s="160" t="s">
        <v>172</v>
      </c>
      <c r="B4" s="161"/>
      <c r="C4" s="125" t="s">
        <v>55</v>
      </c>
      <c r="D4" s="152" t="s">
        <v>75</v>
      </c>
      <c r="E4" s="36"/>
      <c r="F4" s="37"/>
      <c r="G4" s="140" t="s">
        <v>76</v>
      </c>
    </row>
    <row r="5" ht="20.25" customHeight="1" spans="1:7">
      <c r="A5" s="162" t="s">
        <v>72</v>
      </c>
      <c r="B5" s="162" t="s">
        <v>73</v>
      </c>
      <c r="C5" s="23"/>
      <c r="D5" s="131" t="s">
        <v>57</v>
      </c>
      <c r="E5" s="131" t="s">
        <v>173</v>
      </c>
      <c r="F5" s="131" t="s">
        <v>174</v>
      </c>
      <c r="G5" s="142"/>
    </row>
    <row r="6" ht="15" customHeight="1" spans="1:7">
      <c r="A6" s="61" t="s">
        <v>82</v>
      </c>
      <c r="B6" s="61" t="s">
        <v>83</v>
      </c>
      <c r="C6" s="61" t="s">
        <v>84</v>
      </c>
      <c r="D6" s="61" t="s">
        <v>85</v>
      </c>
      <c r="E6" s="61" t="s">
        <v>86</v>
      </c>
      <c r="F6" s="61" t="s">
        <v>87</v>
      </c>
      <c r="G6" s="61" t="s">
        <v>88</v>
      </c>
    </row>
    <row r="7" ht="18" customHeight="1" spans="1:7">
      <c r="A7" s="25" t="s">
        <v>97</v>
      </c>
      <c r="B7" s="25" t="s">
        <v>98</v>
      </c>
      <c r="C7" s="80">
        <v>3135400</v>
      </c>
      <c r="D7" s="80">
        <v>3135400</v>
      </c>
      <c r="E7" s="80">
        <v>3012400</v>
      </c>
      <c r="F7" s="80">
        <v>123000</v>
      </c>
      <c r="G7" s="80"/>
    </row>
    <row r="8" ht="18" customHeight="1" spans="1:7">
      <c r="A8" s="135" t="s">
        <v>99</v>
      </c>
      <c r="B8" s="135" t="s">
        <v>100</v>
      </c>
      <c r="C8" s="80">
        <v>3135400</v>
      </c>
      <c r="D8" s="80">
        <v>3135400</v>
      </c>
      <c r="E8" s="80">
        <v>3012400</v>
      </c>
      <c r="F8" s="80">
        <v>123000</v>
      </c>
      <c r="G8" s="80"/>
    </row>
    <row r="9" ht="18" customHeight="1" spans="1:7">
      <c r="A9" s="163" t="s">
        <v>101</v>
      </c>
      <c r="B9" s="163" t="s">
        <v>102</v>
      </c>
      <c r="C9" s="80">
        <v>959400</v>
      </c>
      <c r="D9" s="80">
        <v>959400</v>
      </c>
      <c r="E9" s="80">
        <v>836400</v>
      </c>
      <c r="F9" s="80">
        <v>123000</v>
      </c>
      <c r="G9" s="80"/>
    </row>
    <row r="10" ht="18" customHeight="1" spans="1:7">
      <c r="A10" s="163" t="s">
        <v>103</v>
      </c>
      <c r="B10" s="163" t="s">
        <v>104</v>
      </c>
      <c r="C10" s="80">
        <v>1776000</v>
      </c>
      <c r="D10" s="80">
        <v>1776000</v>
      </c>
      <c r="E10" s="80">
        <v>1776000</v>
      </c>
      <c r="F10" s="80"/>
      <c r="G10" s="80"/>
    </row>
    <row r="11" ht="18" customHeight="1" spans="1:7">
      <c r="A11" s="163" t="s">
        <v>105</v>
      </c>
      <c r="B11" s="163" t="s">
        <v>106</v>
      </c>
      <c r="C11" s="80">
        <v>400000</v>
      </c>
      <c r="D11" s="80">
        <v>400000</v>
      </c>
      <c r="E11" s="80">
        <v>400000</v>
      </c>
      <c r="F11" s="80"/>
      <c r="G11" s="80"/>
    </row>
    <row r="12" ht="18" customHeight="1" spans="1:7">
      <c r="A12" s="25" t="s">
        <v>107</v>
      </c>
      <c r="B12" s="25" t="s">
        <v>108</v>
      </c>
      <c r="C12" s="80">
        <v>15878991</v>
      </c>
      <c r="D12" s="80">
        <v>14462791</v>
      </c>
      <c r="E12" s="80">
        <v>13451591</v>
      </c>
      <c r="F12" s="80">
        <v>1011200</v>
      </c>
      <c r="G12" s="80">
        <v>1416200</v>
      </c>
    </row>
    <row r="13" ht="18" customHeight="1" spans="1:7">
      <c r="A13" s="135" t="s">
        <v>109</v>
      </c>
      <c r="B13" s="135" t="s">
        <v>110</v>
      </c>
      <c r="C13" s="80">
        <v>4200</v>
      </c>
      <c r="D13" s="80"/>
      <c r="E13" s="80"/>
      <c r="F13" s="80"/>
      <c r="G13" s="80">
        <v>4200</v>
      </c>
    </row>
    <row r="14" ht="18" customHeight="1" spans="1:7">
      <c r="A14" s="163" t="s">
        <v>111</v>
      </c>
      <c r="B14" s="163" t="s">
        <v>112</v>
      </c>
      <c r="C14" s="80">
        <v>4200</v>
      </c>
      <c r="D14" s="80"/>
      <c r="E14" s="80"/>
      <c r="F14" s="80"/>
      <c r="G14" s="80">
        <v>4200</v>
      </c>
    </row>
    <row r="15" ht="18" customHeight="1" spans="1:7">
      <c r="A15" s="135" t="s">
        <v>113</v>
      </c>
      <c r="B15" s="135" t="s">
        <v>114</v>
      </c>
      <c r="C15" s="80">
        <v>14447371</v>
      </c>
      <c r="D15" s="80">
        <v>13035371</v>
      </c>
      <c r="E15" s="80">
        <v>12024171</v>
      </c>
      <c r="F15" s="80">
        <v>1011200</v>
      </c>
      <c r="G15" s="80">
        <v>1412000</v>
      </c>
    </row>
    <row r="16" ht="18" customHeight="1" spans="1:7">
      <c r="A16" s="163" t="s">
        <v>115</v>
      </c>
      <c r="B16" s="163" t="s">
        <v>116</v>
      </c>
      <c r="C16" s="80">
        <v>13344251</v>
      </c>
      <c r="D16" s="80">
        <v>13035371</v>
      </c>
      <c r="E16" s="80">
        <v>12024171</v>
      </c>
      <c r="F16" s="80">
        <v>1011200</v>
      </c>
      <c r="G16" s="80">
        <v>308880</v>
      </c>
    </row>
    <row r="17" ht="18" customHeight="1" spans="1:7">
      <c r="A17" s="163" t="s">
        <v>117</v>
      </c>
      <c r="B17" s="163" t="s">
        <v>118</v>
      </c>
      <c r="C17" s="80">
        <v>330000</v>
      </c>
      <c r="D17" s="80"/>
      <c r="E17" s="80"/>
      <c r="F17" s="80"/>
      <c r="G17" s="80">
        <v>330000</v>
      </c>
    </row>
    <row r="18" ht="18" customHeight="1" spans="1:7">
      <c r="A18" s="163" t="s">
        <v>119</v>
      </c>
      <c r="B18" s="163" t="s">
        <v>120</v>
      </c>
      <c r="C18" s="80">
        <v>632000</v>
      </c>
      <c r="D18" s="80"/>
      <c r="E18" s="80"/>
      <c r="F18" s="80"/>
      <c r="G18" s="80">
        <v>632000</v>
      </c>
    </row>
    <row r="19" ht="18" customHeight="1" spans="1:7">
      <c r="A19" s="163" t="s">
        <v>121</v>
      </c>
      <c r="B19" s="163" t="s">
        <v>122</v>
      </c>
      <c r="C19" s="80">
        <v>141120</v>
      </c>
      <c r="D19" s="80"/>
      <c r="E19" s="80"/>
      <c r="F19" s="80"/>
      <c r="G19" s="80">
        <v>141120</v>
      </c>
    </row>
    <row r="20" ht="18" customHeight="1" spans="1:7">
      <c r="A20" s="135" t="s">
        <v>123</v>
      </c>
      <c r="B20" s="135" t="s">
        <v>124</v>
      </c>
      <c r="C20" s="80">
        <v>1427420</v>
      </c>
      <c r="D20" s="80">
        <v>1427420</v>
      </c>
      <c r="E20" s="80">
        <v>1427420</v>
      </c>
      <c r="F20" s="80"/>
      <c r="G20" s="80"/>
    </row>
    <row r="21" ht="18" customHeight="1" spans="1:7">
      <c r="A21" s="163" t="s">
        <v>125</v>
      </c>
      <c r="B21" s="163" t="s">
        <v>126</v>
      </c>
      <c r="C21" s="80">
        <v>697584</v>
      </c>
      <c r="D21" s="80">
        <v>697584</v>
      </c>
      <c r="E21" s="80">
        <v>697584</v>
      </c>
      <c r="F21" s="80"/>
      <c r="G21" s="80"/>
    </row>
    <row r="22" ht="18" customHeight="1" spans="1:7">
      <c r="A22" s="163" t="s">
        <v>127</v>
      </c>
      <c r="B22" s="163" t="s">
        <v>128</v>
      </c>
      <c r="C22" s="80">
        <v>650000</v>
      </c>
      <c r="D22" s="80">
        <v>650000</v>
      </c>
      <c r="E22" s="80">
        <v>650000</v>
      </c>
      <c r="F22" s="80"/>
      <c r="G22" s="80"/>
    </row>
    <row r="23" ht="18" customHeight="1" spans="1:7">
      <c r="A23" s="163" t="s">
        <v>129</v>
      </c>
      <c r="B23" s="163" t="s">
        <v>130</v>
      </c>
      <c r="C23" s="80">
        <v>79836</v>
      </c>
      <c r="D23" s="80">
        <v>79836</v>
      </c>
      <c r="E23" s="80">
        <v>79836</v>
      </c>
      <c r="F23" s="80"/>
      <c r="G23" s="80"/>
    </row>
    <row r="24" ht="18" customHeight="1" spans="1:7">
      <c r="A24" s="25" t="s">
        <v>131</v>
      </c>
      <c r="B24" s="25" t="s">
        <v>132</v>
      </c>
      <c r="C24" s="80">
        <v>1466868</v>
      </c>
      <c r="D24" s="80">
        <v>1466868</v>
      </c>
      <c r="E24" s="80">
        <v>1466868</v>
      </c>
      <c r="F24" s="80"/>
      <c r="G24" s="80"/>
    </row>
    <row r="25" ht="18" customHeight="1" spans="1:7">
      <c r="A25" s="135" t="s">
        <v>133</v>
      </c>
      <c r="B25" s="135" t="s">
        <v>134</v>
      </c>
      <c r="C25" s="80">
        <v>1466868</v>
      </c>
      <c r="D25" s="80">
        <v>1466868</v>
      </c>
      <c r="E25" s="80">
        <v>1466868</v>
      </c>
      <c r="F25" s="80"/>
      <c r="G25" s="80"/>
    </row>
    <row r="26" ht="18" customHeight="1" spans="1:7">
      <c r="A26" s="163" t="s">
        <v>135</v>
      </c>
      <c r="B26" s="163" t="s">
        <v>136</v>
      </c>
      <c r="C26" s="80">
        <v>1466868</v>
      </c>
      <c r="D26" s="80">
        <v>1466868</v>
      </c>
      <c r="E26" s="80">
        <v>1466868</v>
      </c>
      <c r="F26" s="80"/>
      <c r="G26" s="80"/>
    </row>
    <row r="27" ht="18" customHeight="1" spans="1:7">
      <c r="A27" s="79" t="s">
        <v>175</v>
      </c>
      <c r="B27" s="164" t="s">
        <v>175</v>
      </c>
      <c r="C27" s="80">
        <v>20481259</v>
      </c>
      <c r="D27" s="80">
        <v>19065059</v>
      </c>
      <c r="E27" s="80">
        <v>17930859</v>
      </c>
      <c r="F27" s="80">
        <v>1134200</v>
      </c>
      <c r="G27" s="80">
        <v>1416200</v>
      </c>
    </row>
  </sheetData>
  <mergeCells count="6">
    <mergeCell ref="A2:G2"/>
    <mergeCell ref="A4:B4"/>
    <mergeCell ref="D4:F4"/>
    <mergeCell ref="A27:B27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5"/>
      <c r="B1" s="45"/>
      <c r="C1" s="45"/>
      <c r="D1" s="45"/>
      <c r="E1" s="44"/>
      <c r="F1" s="156" t="s">
        <v>176</v>
      </c>
    </row>
    <row r="2" ht="41.25" customHeight="1" spans="1:6">
      <c r="A2" s="157" t="str">
        <f>"2026"&amp;"年一般公共预算“三公”经费支出预算表"</f>
        <v>2026年一般公共预算“三公”经费支出预算表</v>
      </c>
      <c r="B2" s="45"/>
      <c r="C2" s="45"/>
      <c r="D2" s="45"/>
      <c r="E2" s="44"/>
      <c r="F2" s="45"/>
    </row>
    <row r="3" customHeight="1" spans="1:6">
      <c r="A3" s="111" t="str">
        <f>"单位名称："&amp;"昆明市五华区疾病预防控制中心"</f>
        <v>单位名称：昆明市五华区疾病预防控制中心</v>
      </c>
      <c r="B3" s="158"/>
      <c r="D3" s="45"/>
      <c r="E3" s="44"/>
      <c r="F3" s="65" t="s">
        <v>1</v>
      </c>
    </row>
    <row r="4" ht="27" customHeight="1" spans="1:6">
      <c r="A4" s="49" t="s">
        <v>177</v>
      </c>
      <c r="B4" s="49" t="s">
        <v>178</v>
      </c>
      <c r="C4" s="51" t="s">
        <v>179</v>
      </c>
      <c r="D4" s="49"/>
      <c r="E4" s="50"/>
      <c r="F4" s="49" t="s">
        <v>180</v>
      </c>
    </row>
    <row r="5" ht="28.5" customHeight="1" spans="1:6">
      <c r="A5" s="159"/>
      <c r="B5" s="53"/>
      <c r="C5" s="50" t="s">
        <v>57</v>
      </c>
      <c r="D5" s="50" t="s">
        <v>181</v>
      </c>
      <c r="E5" s="50" t="s">
        <v>182</v>
      </c>
      <c r="F5" s="52"/>
    </row>
    <row r="6" ht="17.25" customHeight="1" spans="1:6">
      <c r="A6" s="57" t="s">
        <v>82</v>
      </c>
      <c r="B6" s="57" t="s">
        <v>83</v>
      </c>
      <c r="C6" s="57" t="s">
        <v>84</v>
      </c>
      <c r="D6" s="57" t="s">
        <v>85</v>
      </c>
      <c r="E6" s="57" t="s">
        <v>86</v>
      </c>
      <c r="F6" s="57" t="s">
        <v>87</v>
      </c>
    </row>
    <row r="7" ht="17.25" customHeight="1" spans="1:6">
      <c r="A7" s="80">
        <v>157500</v>
      </c>
      <c r="B7" s="80"/>
      <c r="C7" s="80">
        <v>157500</v>
      </c>
      <c r="D7" s="80"/>
      <c r="E7" s="80">
        <v>157500</v>
      </c>
      <c r="F7" s="80"/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41"/>
  <sheetViews>
    <sheetView showZeros="0" topLeftCell="B22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2:24">
      <c r="B1" s="137"/>
      <c r="C1" s="145"/>
      <c r="E1" s="146"/>
      <c r="F1" s="146"/>
      <c r="G1" s="146"/>
      <c r="H1" s="146"/>
      <c r="I1" s="84"/>
      <c r="J1" s="84"/>
      <c r="K1" s="84"/>
      <c r="L1" s="84"/>
      <c r="M1" s="84"/>
      <c r="N1" s="84"/>
      <c r="R1" s="84"/>
      <c r="V1" s="145"/>
      <c r="X1" s="33" t="s">
        <v>183</v>
      </c>
    </row>
    <row r="2" ht="45.75" customHeight="1" spans="1:24">
      <c r="A2" s="67" t="str">
        <f>"2026"&amp;"年部门基本支出预算表"</f>
        <v>2026年部门基本支出预算表</v>
      </c>
      <c r="B2" s="11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11"/>
      <c r="P2" s="11"/>
      <c r="Q2" s="11"/>
      <c r="R2" s="67"/>
      <c r="S2" s="67"/>
      <c r="T2" s="67"/>
      <c r="U2" s="67"/>
      <c r="V2" s="67"/>
      <c r="W2" s="67"/>
      <c r="X2" s="67"/>
    </row>
    <row r="3" ht="18.75" customHeight="1" spans="1:24">
      <c r="A3" s="12" t="str">
        <f>"单位名称："&amp;"昆明市五华区疾病预防控制中心"</f>
        <v>单位名称：昆明市五华区疾病预防控制中心</v>
      </c>
      <c r="B3" s="13"/>
      <c r="C3" s="147"/>
      <c r="D3" s="147"/>
      <c r="E3" s="147"/>
      <c r="F3" s="147"/>
      <c r="G3" s="147"/>
      <c r="H3" s="147"/>
      <c r="I3" s="86"/>
      <c r="J3" s="86"/>
      <c r="K3" s="86"/>
      <c r="L3" s="86"/>
      <c r="M3" s="86"/>
      <c r="N3" s="86"/>
      <c r="O3" s="14"/>
      <c r="P3" s="14"/>
      <c r="Q3" s="14"/>
      <c r="R3" s="86"/>
      <c r="V3" s="145"/>
      <c r="X3" s="33" t="s">
        <v>1</v>
      </c>
    </row>
    <row r="4" ht="18" customHeight="1" spans="1:24">
      <c r="A4" s="15" t="s">
        <v>184</v>
      </c>
      <c r="B4" s="15" t="s">
        <v>185</v>
      </c>
      <c r="C4" s="15" t="s">
        <v>186</v>
      </c>
      <c r="D4" s="15" t="s">
        <v>187</v>
      </c>
      <c r="E4" s="15" t="s">
        <v>188</v>
      </c>
      <c r="F4" s="15" t="s">
        <v>189</v>
      </c>
      <c r="G4" s="15" t="s">
        <v>190</v>
      </c>
      <c r="H4" s="15" t="s">
        <v>191</v>
      </c>
      <c r="I4" s="152" t="s">
        <v>192</v>
      </c>
      <c r="J4" s="81" t="s">
        <v>192</v>
      </c>
      <c r="K4" s="81"/>
      <c r="L4" s="81"/>
      <c r="M4" s="81"/>
      <c r="N4" s="81"/>
      <c r="O4" s="36"/>
      <c r="P4" s="36"/>
      <c r="Q4" s="36"/>
      <c r="R4" s="102" t="s">
        <v>61</v>
      </c>
      <c r="S4" s="81" t="s">
        <v>62</v>
      </c>
      <c r="T4" s="81"/>
      <c r="U4" s="81"/>
      <c r="V4" s="81"/>
      <c r="W4" s="81"/>
      <c r="X4" s="82"/>
    </row>
    <row r="5" ht="18" customHeight="1" spans="1:24">
      <c r="A5" s="18"/>
      <c r="B5" s="20"/>
      <c r="C5" s="127"/>
      <c r="D5" s="18"/>
      <c r="E5" s="18"/>
      <c r="F5" s="18"/>
      <c r="G5" s="18"/>
      <c r="H5" s="18"/>
      <c r="I5" s="125" t="s">
        <v>193</v>
      </c>
      <c r="J5" s="152" t="s">
        <v>58</v>
      </c>
      <c r="K5" s="81"/>
      <c r="L5" s="81"/>
      <c r="M5" s="81"/>
      <c r="N5" s="82"/>
      <c r="O5" s="35" t="s">
        <v>194</v>
      </c>
      <c r="P5" s="36"/>
      <c r="Q5" s="37"/>
      <c r="R5" s="15" t="s">
        <v>61</v>
      </c>
      <c r="S5" s="152" t="s">
        <v>62</v>
      </c>
      <c r="T5" s="102" t="s">
        <v>64</v>
      </c>
      <c r="U5" s="81" t="s">
        <v>62</v>
      </c>
      <c r="V5" s="102" t="s">
        <v>66</v>
      </c>
      <c r="W5" s="102" t="s">
        <v>67</v>
      </c>
      <c r="X5" s="155" t="s">
        <v>68</v>
      </c>
    </row>
    <row r="6" ht="19.5" customHeight="1" spans="1:24">
      <c r="A6" s="20"/>
      <c r="B6" s="20"/>
      <c r="C6" s="20"/>
      <c r="D6" s="20"/>
      <c r="E6" s="20"/>
      <c r="F6" s="20"/>
      <c r="G6" s="20"/>
      <c r="H6" s="20"/>
      <c r="I6" s="20"/>
      <c r="J6" s="153" t="s">
        <v>195</v>
      </c>
      <c r="K6" s="15" t="s">
        <v>196</v>
      </c>
      <c r="L6" s="15" t="s">
        <v>197</v>
      </c>
      <c r="M6" s="15" t="s">
        <v>198</v>
      </c>
      <c r="N6" s="15" t="s">
        <v>199</v>
      </c>
      <c r="O6" s="15" t="s">
        <v>58</v>
      </c>
      <c r="P6" s="15" t="s">
        <v>59</v>
      </c>
      <c r="Q6" s="15" t="s">
        <v>60</v>
      </c>
      <c r="R6" s="20"/>
      <c r="S6" s="15" t="s">
        <v>57</v>
      </c>
      <c r="T6" s="15" t="s">
        <v>64</v>
      </c>
      <c r="U6" s="15" t="s">
        <v>200</v>
      </c>
      <c r="V6" s="15" t="s">
        <v>66</v>
      </c>
      <c r="W6" s="15" t="s">
        <v>67</v>
      </c>
      <c r="X6" s="15" t="s">
        <v>68</v>
      </c>
    </row>
    <row r="7" ht="37.5" customHeight="1" spans="1:24">
      <c r="A7" s="148"/>
      <c r="B7" s="23"/>
      <c r="C7" s="148"/>
      <c r="D7" s="148"/>
      <c r="E7" s="148"/>
      <c r="F7" s="148"/>
      <c r="G7" s="148"/>
      <c r="H7" s="148"/>
      <c r="I7" s="148"/>
      <c r="J7" s="154" t="s">
        <v>57</v>
      </c>
      <c r="K7" s="21" t="s">
        <v>201</v>
      </c>
      <c r="L7" s="21" t="s">
        <v>197</v>
      </c>
      <c r="M7" s="21" t="s">
        <v>198</v>
      </c>
      <c r="N7" s="21" t="s">
        <v>199</v>
      </c>
      <c r="O7" s="21" t="s">
        <v>197</v>
      </c>
      <c r="P7" s="21" t="s">
        <v>198</v>
      </c>
      <c r="Q7" s="21" t="s">
        <v>199</v>
      </c>
      <c r="R7" s="21" t="s">
        <v>61</v>
      </c>
      <c r="S7" s="21" t="s">
        <v>57</v>
      </c>
      <c r="T7" s="21" t="s">
        <v>64</v>
      </c>
      <c r="U7" s="21" t="s">
        <v>200</v>
      </c>
      <c r="V7" s="21" t="s">
        <v>66</v>
      </c>
      <c r="W7" s="21" t="s">
        <v>67</v>
      </c>
      <c r="X7" s="21" t="s">
        <v>68</v>
      </c>
    </row>
    <row r="8" customHeight="1" spans="1:24">
      <c r="A8" s="38">
        <v>1</v>
      </c>
      <c r="B8" s="38">
        <v>2</v>
      </c>
      <c r="C8" s="38">
        <v>3</v>
      </c>
      <c r="D8" s="38">
        <v>4</v>
      </c>
      <c r="E8" s="38">
        <v>5</v>
      </c>
      <c r="F8" s="38">
        <v>6</v>
      </c>
      <c r="G8" s="38">
        <v>7</v>
      </c>
      <c r="H8" s="38">
        <v>8</v>
      </c>
      <c r="I8" s="38">
        <v>9</v>
      </c>
      <c r="J8" s="38">
        <v>10</v>
      </c>
      <c r="K8" s="38">
        <v>11</v>
      </c>
      <c r="L8" s="38">
        <v>12</v>
      </c>
      <c r="M8" s="38">
        <v>13</v>
      </c>
      <c r="N8" s="38">
        <v>14</v>
      </c>
      <c r="O8" s="38">
        <v>15</v>
      </c>
      <c r="P8" s="38">
        <v>16</v>
      </c>
      <c r="Q8" s="38">
        <v>17</v>
      </c>
      <c r="R8" s="38">
        <v>18</v>
      </c>
      <c r="S8" s="38">
        <v>19</v>
      </c>
      <c r="T8" s="38">
        <v>20</v>
      </c>
      <c r="U8" s="38">
        <v>21</v>
      </c>
      <c r="V8" s="38">
        <v>22</v>
      </c>
      <c r="W8" s="38">
        <v>23</v>
      </c>
      <c r="X8" s="38">
        <v>24</v>
      </c>
    </row>
    <row r="9" ht="20.25" customHeight="1" spans="1:24">
      <c r="A9" s="149" t="s">
        <v>202</v>
      </c>
      <c r="B9" s="149" t="s">
        <v>70</v>
      </c>
      <c r="C9" s="149" t="s">
        <v>203</v>
      </c>
      <c r="D9" s="149" t="s">
        <v>204</v>
      </c>
      <c r="E9" s="149" t="s">
        <v>115</v>
      </c>
      <c r="F9" s="149" t="s">
        <v>116</v>
      </c>
      <c r="G9" s="149" t="s">
        <v>205</v>
      </c>
      <c r="H9" s="149" t="s">
        <v>206</v>
      </c>
      <c r="I9" s="80">
        <v>3849036</v>
      </c>
      <c r="J9" s="80">
        <v>3849036</v>
      </c>
      <c r="K9" s="80"/>
      <c r="L9" s="80"/>
      <c r="M9" s="80">
        <v>3849036</v>
      </c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</row>
    <row r="10" ht="20.25" customHeight="1" spans="1:24">
      <c r="A10" s="149" t="s">
        <v>202</v>
      </c>
      <c r="B10" s="149" t="s">
        <v>70</v>
      </c>
      <c r="C10" s="149" t="s">
        <v>203</v>
      </c>
      <c r="D10" s="149" t="s">
        <v>204</v>
      </c>
      <c r="E10" s="149" t="s">
        <v>115</v>
      </c>
      <c r="F10" s="149" t="s">
        <v>116</v>
      </c>
      <c r="G10" s="149" t="s">
        <v>207</v>
      </c>
      <c r="H10" s="149" t="s">
        <v>208</v>
      </c>
      <c r="I10" s="80">
        <v>1967940</v>
      </c>
      <c r="J10" s="80">
        <v>1967940</v>
      </c>
      <c r="K10" s="7"/>
      <c r="L10" s="7"/>
      <c r="M10" s="80">
        <v>1967940</v>
      </c>
      <c r="N10" s="7"/>
      <c r="O10" s="80"/>
      <c r="P10" s="80"/>
      <c r="Q10" s="80"/>
      <c r="R10" s="80"/>
      <c r="S10" s="80"/>
      <c r="T10" s="80"/>
      <c r="U10" s="80"/>
      <c r="V10" s="80"/>
      <c r="W10" s="80"/>
      <c r="X10" s="80"/>
    </row>
    <row r="11" ht="20.25" customHeight="1" spans="1:24">
      <c r="A11" s="149" t="s">
        <v>202</v>
      </c>
      <c r="B11" s="149" t="s">
        <v>70</v>
      </c>
      <c r="C11" s="149" t="s">
        <v>203</v>
      </c>
      <c r="D11" s="149" t="s">
        <v>204</v>
      </c>
      <c r="E11" s="149" t="s">
        <v>115</v>
      </c>
      <c r="F11" s="149" t="s">
        <v>116</v>
      </c>
      <c r="G11" s="149" t="s">
        <v>209</v>
      </c>
      <c r="H11" s="149" t="s">
        <v>210</v>
      </c>
      <c r="I11" s="80">
        <v>320753</v>
      </c>
      <c r="J11" s="80">
        <v>320753</v>
      </c>
      <c r="K11" s="7"/>
      <c r="L11" s="7"/>
      <c r="M11" s="80">
        <v>320753</v>
      </c>
      <c r="N11" s="7"/>
      <c r="O11" s="80"/>
      <c r="P11" s="80"/>
      <c r="Q11" s="80"/>
      <c r="R11" s="80"/>
      <c r="S11" s="80"/>
      <c r="T11" s="80"/>
      <c r="U11" s="80"/>
      <c r="V11" s="80"/>
      <c r="W11" s="80"/>
      <c r="X11" s="80"/>
    </row>
    <row r="12" ht="20.25" customHeight="1" spans="1:24">
      <c r="A12" s="149" t="s">
        <v>202</v>
      </c>
      <c r="B12" s="149" t="s">
        <v>70</v>
      </c>
      <c r="C12" s="149" t="s">
        <v>203</v>
      </c>
      <c r="D12" s="149" t="s">
        <v>204</v>
      </c>
      <c r="E12" s="149" t="s">
        <v>115</v>
      </c>
      <c r="F12" s="149" t="s">
        <v>116</v>
      </c>
      <c r="G12" s="149" t="s">
        <v>211</v>
      </c>
      <c r="H12" s="149" t="s">
        <v>212</v>
      </c>
      <c r="I12" s="80">
        <v>1449180</v>
      </c>
      <c r="J12" s="80">
        <v>1449180</v>
      </c>
      <c r="K12" s="7"/>
      <c r="L12" s="7"/>
      <c r="M12" s="80">
        <v>1449180</v>
      </c>
      <c r="N12" s="7"/>
      <c r="O12" s="80"/>
      <c r="P12" s="80"/>
      <c r="Q12" s="80"/>
      <c r="R12" s="80"/>
      <c r="S12" s="80"/>
      <c r="T12" s="80"/>
      <c r="U12" s="80"/>
      <c r="V12" s="80"/>
      <c r="W12" s="80"/>
      <c r="X12" s="80"/>
    </row>
    <row r="13" ht="20.25" customHeight="1" spans="1:24">
      <c r="A13" s="149" t="s">
        <v>202</v>
      </c>
      <c r="B13" s="149" t="s">
        <v>70</v>
      </c>
      <c r="C13" s="149" t="s">
        <v>203</v>
      </c>
      <c r="D13" s="149" t="s">
        <v>204</v>
      </c>
      <c r="E13" s="149" t="s">
        <v>115</v>
      </c>
      <c r="F13" s="149" t="s">
        <v>116</v>
      </c>
      <c r="G13" s="149" t="s">
        <v>211</v>
      </c>
      <c r="H13" s="149" t="s">
        <v>212</v>
      </c>
      <c r="I13" s="80">
        <v>620592</v>
      </c>
      <c r="J13" s="80">
        <v>620592</v>
      </c>
      <c r="K13" s="7"/>
      <c r="L13" s="7"/>
      <c r="M13" s="80">
        <v>620592</v>
      </c>
      <c r="N13" s="7"/>
      <c r="O13" s="80"/>
      <c r="P13" s="80"/>
      <c r="Q13" s="80"/>
      <c r="R13" s="80"/>
      <c r="S13" s="80"/>
      <c r="T13" s="80"/>
      <c r="U13" s="80"/>
      <c r="V13" s="80"/>
      <c r="W13" s="80"/>
      <c r="X13" s="80"/>
    </row>
    <row r="14" ht="20.25" customHeight="1" spans="1:24">
      <c r="A14" s="149" t="s">
        <v>202</v>
      </c>
      <c r="B14" s="149" t="s">
        <v>70</v>
      </c>
      <c r="C14" s="149" t="s">
        <v>213</v>
      </c>
      <c r="D14" s="149" t="s">
        <v>214</v>
      </c>
      <c r="E14" s="149" t="s">
        <v>103</v>
      </c>
      <c r="F14" s="149" t="s">
        <v>104</v>
      </c>
      <c r="G14" s="149" t="s">
        <v>215</v>
      </c>
      <c r="H14" s="149" t="s">
        <v>216</v>
      </c>
      <c r="I14" s="80">
        <v>1776000</v>
      </c>
      <c r="J14" s="80">
        <v>1776000</v>
      </c>
      <c r="K14" s="7"/>
      <c r="L14" s="7"/>
      <c r="M14" s="80">
        <v>1776000</v>
      </c>
      <c r="N14" s="7"/>
      <c r="O14" s="80"/>
      <c r="P14" s="80"/>
      <c r="Q14" s="80"/>
      <c r="R14" s="80"/>
      <c r="S14" s="80"/>
      <c r="T14" s="80"/>
      <c r="U14" s="80"/>
      <c r="V14" s="80"/>
      <c r="W14" s="80"/>
      <c r="X14" s="80"/>
    </row>
    <row r="15" ht="20.25" customHeight="1" spans="1:24">
      <c r="A15" s="149" t="s">
        <v>202</v>
      </c>
      <c r="B15" s="149" t="s">
        <v>70</v>
      </c>
      <c r="C15" s="149" t="s">
        <v>213</v>
      </c>
      <c r="D15" s="149" t="s">
        <v>214</v>
      </c>
      <c r="E15" s="149" t="s">
        <v>105</v>
      </c>
      <c r="F15" s="149" t="s">
        <v>106</v>
      </c>
      <c r="G15" s="149" t="s">
        <v>217</v>
      </c>
      <c r="H15" s="149" t="s">
        <v>218</v>
      </c>
      <c r="I15" s="80">
        <v>400000</v>
      </c>
      <c r="J15" s="80">
        <v>400000</v>
      </c>
      <c r="K15" s="7"/>
      <c r="L15" s="7"/>
      <c r="M15" s="80">
        <v>400000</v>
      </c>
      <c r="N15" s="7"/>
      <c r="O15" s="80"/>
      <c r="P15" s="80"/>
      <c r="Q15" s="80"/>
      <c r="R15" s="80"/>
      <c r="S15" s="80"/>
      <c r="T15" s="80"/>
      <c r="U15" s="80"/>
      <c r="V15" s="80"/>
      <c r="W15" s="80"/>
      <c r="X15" s="80"/>
    </row>
    <row r="16" ht="20.25" customHeight="1" spans="1:24">
      <c r="A16" s="149" t="s">
        <v>202</v>
      </c>
      <c r="B16" s="149" t="s">
        <v>70</v>
      </c>
      <c r="C16" s="149" t="s">
        <v>213</v>
      </c>
      <c r="D16" s="149" t="s">
        <v>214</v>
      </c>
      <c r="E16" s="149" t="s">
        <v>125</v>
      </c>
      <c r="F16" s="149" t="s">
        <v>126</v>
      </c>
      <c r="G16" s="149" t="s">
        <v>219</v>
      </c>
      <c r="H16" s="149" t="s">
        <v>220</v>
      </c>
      <c r="I16" s="80">
        <v>697584</v>
      </c>
      <c r="J16" s="80">
        <v>697584</v>
      </c>
      <c r="K16" s="7"/>
      <c r="L16" s="7"/>
      <c r="M16" s="80">
        <v>697584</v>
      </c>
      <c r="N16" s="7"/>
      <c r="O16" s="80"/>
      <c r="P16" s="80"/>
      <c r="Q16" s="80"/>
      <c r="R16" s="80"/>
      <c r="S16" s="80"/>
      <c r="T16" s="80"/>
      <c r="U16" s="80"/>
      <c r="V16" s="80"/>
      <c r="W16" s="80"/>
      <c r="X16" s="80"/>
    </row>
    <row r="17" ht="20.25" customHeight="1" spans="1:24">
      <c r="A17" s="149" t="s">
        <v>202</v>
      </c>
      <c r="B17" s="149" t="s">
        <v>70</v>
      </c>
      <c r="C17" s="149" t="s">
        <v>213</v>
      </c>
      <c r="D17" s="149" t="s">
        <v>214</v>
      </c>
      <c r="E17" s="149" t="s">
        <v>127</v>
      </c>
      <c r="F17" s="149" t="s">
        <v>128</v>
      </c>
      <c r="G17" s="149" t="s">
        <v>221</v>
      </c>
      <c r="H17" s="149" t="s">
        <v>222</v>
      </c>
      <c r="I17" s="80">
        <v>650000</v>
      </c>
      <c r="J17" s="80">
        <v>650000</v>
      </c>
      <c r="K17" s="7"/>
      <c r="L17" s="7"/>
      <c r="M17" s="80">
        <v>650000</v>
      </c>
      <c r="N17" s="7"/>
      <c r="O17" s="80"/>
      <c r="P17" s="80"/>
      <c r="Q17" s="80"/>
      <c r="R17" s="80"/>
      <c r="S17" s="80"/>
      <c r="T17" s="80"/>
      <c r="U17" s="80"/>
      <c r="V17" s="80"/>
      <c r="W17" s="80"/>
      <c r="X17" s="80"/>
    </row>
    <row r="18" ht="20.25" customHeight="1" spans="1:24">
      <c r="A18" s="149" t="s">
        <v>202</v>
      </c>
      <c r="B18" s="149" t="s">
        <v>70</v>
      </c>
      <c r="C18" s="149" t="s">
        <v>213</v>
      </c>
      <c r="D18" s="149" t="s">
        <v>214</v>
      </c>
      <c r="E18" s="149" t="s">
        <v>115</v>
      </c>
      <c r="F18" s="149" t="s">
        <v>116</v>
      </c>
      <c r="G18" s="149" t="s">
        <v>223</v>
      </c>
      <c r="H18" s="149" t="s">
        <v>224</v>
      </c>
      <c r="I18" s="80">
        <v>41470</v>
      </c>
      <c r="J18" s="80">
        <v>41470</v>
      </c>
      <c r="K18" s="7"/>
      <c r="L18" s="7"/>
      <c r="M18" s="80">
        <v>41470</v>
      </c>
      <c r="N18" s="7"/>
      <c r="O18" s="80"/>
      <c r="P18" s="80"/>
      <c r="Q18" s="80"/>
      <c r="R18" s="80"/>
      <c r="S18" s="80"/>
      <c r="T18" s="80"/>
      <c r="U18" s="80"/>
      <c r="V18" s="80"/>
      <c r="W18" s="80"/>
      <c r="X18" s="80"/>
    </row>
    <row r="19" ht="20.25" customHeight="1" spans="1:24">
      <c r="A19" s="149" t="s">
        <v>202</v>
      </c>
      <c r="B19" s="149" t="s">
        <v>70</v>
      </c>
      <c r="C19" s="149" t="s">
        <v>213</v>
      </c>
      <c r="D19" s="149" t="s">
        <v>214</v>
      </c>
      <c r="E19" s="149" t="s">
        <v>129</v>
      </c>
      <c r="F19" s="149" t="s">
        <v>130</v>
      </c>
      <c r="G19" s="149" t="s">
        <v>223</v>
      </c>
      <c r="H19" s="149" t="s">
        <v>224</v>
      </c>
      <c r="I19" s="80">
        <v>15468</v>
      </c>
      <c r="J19" s="80">
        <v>15468</v>
      </c>
      <c r="K19" s="7"/>
      <c r="L19" s="7"/>
      <c r="M19" s="80">
        <v>15468</v>
      </c>
      <c r="N19" s="7"/>
      <c r="O19" s="80"/>
      <c r="P19" s="80"/>
      <c r="Q19" s="80"/>
      <c r="R19" s="80"/>
      <c r="S19" s="80"/>
      <c r="T19" s="80"/>
      <c r="U19" s="80"/>
      <c r="V19" s="80"/>
      <c r="W19" s="80"/>
      <c r="X19" s="80"/>
    </row>
    <row r="20" ht="20.25" customHeight="1" spans="1:24">
      <c r="A20" s="149" t="s">
        <v>202</v>
      </c>
      <c r="B20" s="149" t="s">
        <v>70</v>
      </c>
      <c r="C20" s="149" t="s">
        <v>213</v>
      </c>
      <c r="D20" s="149" t="s">
        <v>214</v>
      </c>
      <c r="E20" s="149" t="s">
        <v>129</v>
      </c>
      <c r="F20" s="149" t="s">
        <v>130</v>
      </c>
      <c r="G20" s="149" t="s">
        <v>223</v>
      </c>
      <c r="H20" s="149" t="s">
        <v>224</v>
      </c>
      <c r="I20" s="80">
        <v>64368</v>
      </c>
      <c r="J20" s="80">
        <v>64368</v>
      </c>
      <c r="K20" s="7"/>
      <c r="L20" s="7"/>
      <c r="M20" s="80">
        <v>64368</v>
      </c>
      <c r="N20" s="7"/>
      <c r="O20" s="80"/>
      <c r="P20" s="80"/>
      <c r="Q20" s="80"/>
      <c r="R20" s="80"/>
      <c r="S20" s="80"/>
      <c r="T20" s="80"/>
      <c r="U20" s="80"/>
      <c r="V20" s="80"/>
      <c r="W20" s="80"/>
      <c r="X20" s="80"/>
    </row>
    <row r="21" ht="20.25" customHeight="1" spans="1:24">
      <c r="A21" s="149" t="s">
        <v>202</v>
      </c>
      <c r="B21" s="149" t="s">
        <v>70</v>
      </c>
      <c r="C21" s="149" t="s">
        <v>225</v>
      </c>
      <c r="D21" s="149" t="s">
        <v>136</v>
      </c>
      <c r="E21" s="149" t="s">
        <v>135</v>
      </c>
      <c r="F21" s="149" t="s">
        <v>136</v>
      </c>
      <c r="G21" s="149" t="s">
        <v>226</v>
      </c>
      <c r="H21" s="149" t="s">
        <v>136</v>
      </c>
      <c r="I21" s="80">
        <v>1466868</v>
      </c>
      <c r="J21" s="80">
        <v>1466868</v>
      </c>
      <c r="K21" s="7"/>
      <c r="L21" s="7"/>
      <c r="M21" s="80">
        <v>1466868</v>
      </c>
      <c r="N21" s="7"/>
      <c r="O21" s="80"/>
      <c r="P21" s="80"/>
      <c r="Q21" s="80"/>
      <c r="R21" s="80"/>
      <c r="S21" s="80"/>
      <c r="T21" s="80"/>
      <c r="U21" s="80"/>
      <c r="V21" s="80"/>
      <c r="W21" s="80"/>
      <c r="X21" s="80"/>
    </row>
    <row r="22" ht="20.25" customHeight="1" spans="1:24">
      <c r="A22" s="149" t="s">
        <v>202</v>
      </c>
      <c r="B22" s="149" t="s">
        <v>70</v>
      </c>
      <c r="C22" s="149" t="s">
        <v>227</v>
      </c>
      <c r="D22" s="149" t="s">
        <v>228</v>
      </c>
      <c r="E22" s="149" t="s">
        <v>115</v>
      </c>
      <c r="F22" s="149" t="s">
        <v>116</v>
      </c>
      <c r="G22" s="149" t="s">
        <v>229</v>
      </c>
      <c r="H22" s="149" t="s">
        <v>228</v>
      </c>
      <c r="I22" s="80">
        <v>157500</v>
      </c>
      <c r="J22" s="80">
        <v>157500</v>
      </c>
      <c r="K22" s="7"/>
      <c r="L22" s="7"/>
      <c r="M22" s="80">
        <v>157500</v>
      </c>
      <c r="N22" s="7"/>
      <c r="O22" s="80"/>
      <c r="P22" s="80"/>
      <c r="Q22" s="80"/>
      <c r="R22" s="80"/>
      <c r="S22" s="80"/>
      <c r="T22" s="80"/>
      <c r="U22" s="80"/>
      <c r="V22" s="80"/>
      <c r="W22" s="80"/>
      <c r="X22" s="80"/>
    </row>
    <row r="23" ht="20.25" customHeight="1" spans="1:24">
      <c r="A23" s="149" t="s">
        <v>202</v>
      </c>
      <c r="B23" s="149" t="s">
        <v>70</v>
      </c>
      <c r="C23" s="149" t="s">
        <v>230</v>
      </c>
      <c r="D23" s="149" t="s">
        <v>231</v>
      </c>
      <c r="E23" s="149" t="s">
        <v>115</v>
      </c>
      <c r="F23" s="149" t="s">
        <v>116</v>
      </c>
      <c r="G23" s="149" t="s">
        <v>232</v>
      </c>
      <c r="H23" s="149" t="s">
        <v>231</v>
      </c>
      <c r="I23" s="80">
        <v>60840</v>
      </c>
      <c r="J23" s="80">
        <v>60840</v>
      </c>
      <c r="K23" s="7"/>
      <c r="L23" s="7"/>
      <c r="M23" s="80">
        <v>60840</v>
      </c>
      <c r="N23" s="7"/>
      <c r="O23" s="80"/>
      <c r="P23" s="80"/>
      <c r="Q23" s="80"/>
      <c r="R23" s="80"/>
      <c r="S23" s="80"/>
      <c r="T23" s="80"/>
      <c r="U23" s="80"/>
      <c r="V23" s="80"/>
      <c r="W23" s="80"/>
      <c r="X23" s="80"/>
    </row>
    <row r="24" ht="20.25" customHeight="1" spans="1:24">
      <c r="A24" s="149" t="s">
        <v>202</v>
      </c>
      <c r="B24" s="149" t="s">
        <v>70</v>
      </c>
      <c r="C24" s="149" t="s">
        <v>233</v>
      </c>
      <c r="D24" s="149" t="s">
        <v>234</v>
      </c>
      <c r="E24" s="149" t="s">
        <v>115</v>
      </c>
      <c r="F24" s="149" t="s">
        <v>116</v>
      </c>
      <c r="G24" s="149" t="s">
        <v>235</v>
      </c>
      <c r="H24" s="149" t="s">
        <v>236</v>
      </c>
      <c r="I24" s="80">
        <v>136660</v>
      </c>
      <c r="J24" s="80">
        <v>136660</v>
      </c>
      <c r="K24" s="7"/>
      <c r="L24" s="7"/>
      <c r="M24" s="80">
        <v>136660</v>
      </c>
      <c r="N24" s="7"/>
      <c r="O24" s="80"/>
      <c r="P24" s="80"/>
      <c r="Q24" s="80"/>
      <c r="R24" s="80"/>
      <c r="S24" s="80"/>
      <c r="T24" s="80"/>
      <c r="U24" s="80"/>
      <c r="V24" s="80"/>
      <c r="W24" s="80"/>
      <c r="X24" s="80"/>
    </row>
    <row r="25" ht="20.25" customHeight="1" spans="1:24">
      <c r="A25" s="149" t="s">
        <v>202</v>
      </c>
      <c r="B25" s="149" t="s">
        <v>70</v>
      </c>
      <c r="C25" s="149" t="s">
        <v>233</v>
      </c>
      <c r="D25" s="149" t="s">
        <v>234</v>
      </c>
      <c r="E25" s="149" t="s">
        <v>115</v>
      </c>
      <c r="F25" s="149" t="s">
        <v>116</v>
      </c>
      <c r="G25" s="149" t="s">
        <v>237</v>
      </c>
      <c r="H25" s="149" t="s">
        <v>238</v>
      </c>
      <c r="I25" s="80">
        <v>25000</v>
      </c>
      <c r="J25" s="80">
        <v>25000</v>
      </c>
      <c r="K25" s="7"/>
      <c r="L25" s="7"/>
      <c r="M25" s="80">
        <v>25000</v>
      </c>
      <c r="N25" s="7"/>
      <c r="O25" s="80"/>
      <c r="P25" s="80"/>
      <c r="Q25" s="80"/>
      <c r="R25" s="80"/>
      <c r="S25" s="80"/>
      <c r="T25" s="80"/>
      <c r="U25" s="80"/>
      <c r="V25" s="80"/>
      <c r="W25" s="80"/>
      <c r="X25" s="80"/>
    </row>
    <row r="26" ht="20.25" customHeight="1" spans="1:24">
      <c r="A26" s="149" t="s">
        <v>202</v>
      </c>
      <c r="B26" s="149" t="s">
        <v>70</v>
      </c>
      <c r="C26" s="149" t="s">
        <v>233</v>
      </c>
      <c r="D26" s="149" t="s">
        <v>234</v>
      </c>
      <c r="E26" s="149" t="s">
        <v>115</v>
      </c>
      <c r="F26" s="149" t="s">
        <v>116</v>
      </c>
      <c r="G26" s="149" t="s">
        <v>237</v>
      </c>
      <c r="H26" s="149" t="s">
        <v>238</v>
      </c>
      <c r="I26" s="80">
        <v>24000</v>
      </c>
      <c r="J26" s="80">
        <v>24000</v>
      </c>
      <c r="K26" s="7"/>
      <c r="L26" s="7"/>
      <c r="M26" s="80">
        <v>24000</v>
      </c>
      <c r="N26" s="7"/>
      <c r="O26" s="80"/>
      <c r="P26" s="80"/>
      <c r="Q26" s="80"/>
      <c r="R26" s="80"/>
      <c r="S26" s="80"/>
      <c r="T26" s="80"/>
      <c r="U26" s="80"/>
      <c r="V26" s="80"/>
      <c r="W26" s="80"/>
      <c r="X26" s="80"/>
    </row>
    <row r="27" ht="20.25" customHeight="1" spans="1:24">
      <c r="A27" s="149" t="s">
        <v>202</v>
      </c>
      <c r="B27" s="149" t="s">
        <v>70</v>
      </c>
      <c r="C27" s="149" t="s">
        <v>233</v>
      </c>
      <c r="D27" s="149" t="s">
        <v>234</v>
      </c>
      <c r="E27" s="149" t="s">
        <v>115</v>
      </c>
      <c r="F27" s="149" t="s">
        <v>116</v>
      </c>
      <c r="G27" s="149" t="s">
        <v>239</v>
      </c>
      <c r="H27" s="149" t="s">
        <v>240</v>
      </c>
      <c r="I27" s="80">
        <v>45000</v>
      </c>
      <c r="J27" s="80">
        <v>45000</v>
      </c>
      <c r="K27" s="7"/>
      <c r="L27" s="7"/>
      <c r="M27" s="80">
        <v>45000</v>
      </c>
      <c r="N27" s="7"/>
      <c r="O27" s="80"/>
      <c r="P27" s="80"/>
      <c r="Q27" s="80"/>
      <c r="R27" s="80"/>
      <c r="S27" s="80"/>
      <c r="T27" s="80"/>
      <c r="U27" s="80"/>
      <c r="V27" s="80"/>
      <c r="W27" s="80"/>
      <c r="X27" s="80"/>
    </row>
    <row r="28" ht="20.25" customHeight="1" spans="1:24">
      <c r="A28" s="149" t="s">
        <v>202</v>
      </c>
      <c r="B28" s="149" t="s">
        <v>70</v>
      </c>
      <c r="C28" s="149" t="s">
        <v>233</v>
      </c>
      <c r="D28" s="149" t="s">
        <v>234</v>
      </c>
      <c r="E28" s="149" t="s">
        <v>115</v>
      </c>
      <c r="F28" s="149" t="s">
        <v>116</v>
      </c>
      <c r="G28" s="149" t="s">
        <v>241</v>
      </c>
      <c r="H28" s="149" t="s">
        <v>242</v>
      </c>
      <c r="I28" s="80">
        <v>80000</v>
      </c>
      <c r="J28" s="80">
        <v>80000</v>
      </c>
      <c r="K28" s="7"/>
      <c r="L28" s="7"/>
      <c r="M28" s="80">
        <v>80000</v>
      </c>
      <c r="N28" s="7"/>
      <c r="O28" s="80"/>
      <c r="P28" s="80"/>
      <c r="Q28" s="80"/>
      <c r="R28" s="80"/>
      <c r="S28" s="80"/>
      <c r="T28" s="80"/>
      <c r="U28" s="80"/>
      <c r="V28" s="80"/>
      <c r="W28" s="80"/>
      <c r="X28" s="80"/>
    </row>
    <row r="29" ht="20.25" customHeight="1" spans="1:24">
      <c r="A29" s="149" t="s">
        <v>202</v>
      </c>
      <c r="B29" s="149" t="s">
        <v>70</v>
      </c>
      <c r="C29" s="149" t="s">
        <v>233</v>
      </c>
      <c r="D29" s="149" t="s">
        <v>234</v>
      </c>
      <c r="E29" s="149" t="s">
        <v>115</v>
      </c>
      <c r="F29" s="149" t="s">
        <v>116</v>
      </c>
      <c r="G29" s="149" t="s">
        <v>243</v>
      </c>
      <c r="H29" s="149" t="s">
        <v>244</v>
      </c>
      <c r="I29" s="80">
        <v>45000</v>
      </c>
      <c r="J29" s="80">
        <v>45000</v>
      </c>
      <c r="K29" s="7"/>
      <c r="L29" s="7"/>
      <c r="M29" s="80">
        <v>45000</v>
      </c>
      <c r="N29" s="7"/>
      <c r="O29" s="80"/>
      <c r="P29" s="80"/>
      <c r="Q29" s="80"/>
      <c r="R29" s="80"/>
      <c r="S29" s="80"/>
      <c r="T29" s="80"/>
      <c r="U29" s="80"/>
      <c r="V29" s="80"/>
      <c r="W29" s="80"/>
      <c r="X29" s="80"/>
    </row>
    <row r="30" ht="20.25" customHeight="1" spans="1:24">
      <c r="A30" s="149" t="s">
        <v>202</v>
      </c>
      <c r="B30" s="149" t="s">
        <v>70</v>
      </c>
      <c r="C30" s="149" t="s">
        <v>233</v>
      </c>
      <c r="D30" s="149" t="s">
        <v>234</v>
      </c>
      <c r="E30" s="149" t="s">
        <v>115</v>
      </c>
      <c r="F30" s="149" t="s">
        <v>116</v>
      </c>
      <c r="G30" s="149" t="s">
        <v>245</v>
      </c>
      <c r="H30" s="149" t="s">
        <v>246</v>
      </c>
      <c r="I30" s="80">
        <v>70000</v>
      </c>
      <c r="J30" s="80">
        <v>70000</v>
      </c>
      <c r="K30" s="7"/>
      <c r="L30" s="7"/>
      <c r="M30" s="80">
        <v>70000</v>
      </c>
      <c r="N30" s="7"/>
      <c r="O30" s="80"/>
      <c r="P30" s="80"/>
      <c r="Q30" s="80"/>
      <c r="R30" s="80"/>
      <c r="S30" s="80"/>
      <c r="T30" s="80"/>
      <c r="U30" s="80"/>
      <c r="V30" s="80"/>
      <c r="W30" s="80"/>
      <c r="X30" s="80"/>
    </row>
    <row r="31" ht="20.25" customHeight="1" spans="1:24">
      <c r="A31" s="149" t="s">
        <v>202</v>
      </c>
      <c r="B31" s="149" t="s">
        <v>70</v>
      </c>
      <c r="C31" s="149" t="s">
        <v>233</v>
      </c>
      <c r="D31" s="149" t="s">
        <v>234</v>
      </c>
      <c r="E31" s="149" t="s">
        <v>115</v>
      </c>
      <c r="F31" s="149" t="s">
        <v>116</v>
      </c>
      <c r="G31" s="149" t="s">
        <v>247</v>
      </c>
      <c r="H31" s="149" t="s">
        <v>248</v>
      </c>
      <c r="I31" s="80">
        <v>40000</v>
      </c>
      <c r="J31" s="80">
        <v>40000</v>
      </c>
      <c r="K31" s="7"/>
      <c r="L31" s="7"/>
      <c r="M31" s="80">
        <v>40000</v>
      </c>
      <c r="N31" s="7"/>
      <c r="O31" s="80"/>
      <c r="P31" s="80"/>
      <c r="Q31" s="80"/>
      <c r="R31" s="80"/>
      <c r="S31" s="80"/>
      <c r="T31" s="80"/>
      <c r="U31" s="80"/>
      <c r="V31" s="80"/>
      <c r="W31" s="80"/>
      <c r="X31" s="80"/>
    </row>
    <row r="32" ht="20.25" customHeight="1" spans="1:24">
      <c r="A32" s="149" t="s">
        <v>202</v>
      </c>
      <c r="B32" s="149" t="s">
        <v>70</v>
      </c>
      <c r="C32" s="149" t="s">
        <v>233</v>
      </c>
      <c r="D32" s="149" t="s">
        <v>234</v>
      </c>
      <c r="E32" s="149" t="s">
        <v>101</v>
      </c>
      <c r="F32" s="149" t="s">
        <v>102</v>
      </c>
      <c r="G32" s="149" t="s">
        <v>249</v>
      </c>
      <c r="H32" s="149" t="s">
        <v>250</v>
      </c>
      <c r="I32" s="80">
        <v>24600</v>
      </c>
      <c r="J32" s="80">
        <v>24600</v>
      </c>
      <c r="K32" s="7"/>
      <c r="L32" s="7"/>
      <c r="M32" s="80">
        <v>24600</v>
      </c>
      <c r="N32" s="7"/>
      <c r="O32" s="80"/>
      <c r="P32" s="80"/>
      <c r="Q32" s="80"/>
      <c r="R32" s="80"/>
      <c r="S32" s="80"/>
      <c r="T32" s="80"/>
      <c r="U32" s="80"/>
      <c r="V32" s="80"/>
      <c r="W32" s="80"/>
      <c r="X32" s="80"/>
    </row>
    <row r="33" ht="20.25" customHeight="1" spans="1:24">
      <c r="A33" s="149" t="s">
        <v>202</v>
      </c>
      <c r="B33" s="149" t="s">
        <v>70</v>
      </c>
      <c r="C33" s="149" t="s">
        <v>233</v>
      </c>
      <c r="D33" s="149" t="s">
        <v>234</v>
      </c>
      <c r="E33" s="149" t="s">
        <v>115</v>
      </c>
      <c r="F33" s="149" t="s">
        <v>116</v>
      </c>
      <c r="G33" s="149" t="s">
        <v>249</v>
      </c>
      <c r="H33" s="149" t="s">
        <v>250</v>
      </c>
      <c r="I33" s="80">
        <v>187200</v>
      </c>
      <c r="J33" s="80">
        <v>187200</v>
      </c>
      <c r="K33" s="7"/>
      <c r="L33" s="7"/>
      <c r="M33" s="80">
        <v>187200</v>
      </c>
      <c r="N33" s="7"/>
      <c r="O33" s="80"/>
      <c r="P33" s="80"/>
      <c r="Q33" s="80"/>
      <c r="R33" s="80"/>
      <c r="S33" s="80"/>
      <c r="T33" s="80"/>
      <c r="U33" s="80"/>
      <c r="V33" s="80"/>
      <c r="W33" s="80"/>
      <c r="X33" s="80"/>
    </row>
    <row r="34" ht="20.25" customHeight="1" spans="1:24">
      <c r="A34" s="149" t="s">
        <v>202</v>
      </c>
      <c r="B34" s="149" t="s">
        <v>70</v>
      </c>
      <c r="C34" s="149" t="s">
        <v>251</v>
      </c>
      <c r="D34" s="149" t="s">
        <v>252</v>
      </c>
      <c r="E34" s="149" t="s">
        <v>101</v>
      </c>
      <c r="F34" s="149" t="s">
        <v>102</v>
      </c>
      <c r="G34" s="149" t="s">
        <v>253</v>
      </c>
      <c r="H34" s="149" t="s">
        <v>254</v>
      </c>
      <c r="I34" s="80">
        <v>836400</v>
      </c>
      <c r="J34" s="80">
        <v>836400</v>
      </c>
      <c r="K34" s="7"/>
      <c r="L34" s="7"/>
      <c r="M34" s="80">
        <v>836400</v>
      </c>
      <c r="N34" s="7"/>
      <c r="O34" s="80"/>
      <c r="P34" s="80"/>
      <c r="Q34" s="80"/>
      <c r="R34" s="80"/>
      <c r="S34" s="80"/>
      <c r="T34" s="80"/>
      <c r="U34" s="80"/>
      <c r="V34" s="80"/>
      <c r="W34" s="80"/>
      <c r="X34" s="80"/>
    </row>
    <row r="35" ht="20.25" customHeight="1" spans="1:24">
      <c r="A35" s="149" t="s">
        <v>202</v>
      </c>
      <c r="B35" s="149" t="s">
        <v>70</v>
      </c>
      <c r="C35" s="149" t="s">
        <v>255</v>
      </c>
      <c r="D35" s="149" t="s">
        <v>256</v>
      </c>
      <c r="E35" s="149" t="s">
        <v>115</v>
      </c>
      <c r="F35" s="149" t="s">
        <v>116</v>
      </c>
      <c r="G35" s="149" t="s">
        <v>209</v>
      </c>
      <c r="H35" s="149" t="s">
        <v>210</v>
      </c>
      <c r="I35" s="80">
        <v>2371200</v>
      </c>
      <c r="J35" s="80">
        <v>2371200</v>
      </c>
      <c r="K35" s="7"/>
      <c r="L35" s="7"/>
      <c r="M35" s="80">
        <v>2371200</v>
      </c>
      <c r="N35" s="7"/>
      <c r="O35" s="80"/>
      <c r="P35" s="80"/>
      <c r="Q35" s="80"/>
      <c r="R35" s="80"/>
      <c r="S35" s="80"/>
      <c r="T35" s="80"/>
      <c r="U35" s="80"/>
      <c r="V35" s="80"/>
      <c r="W35" s="80"/>
      <c r="X35" s="80"/>
    </row>
    <row r="36" ht="20.25" customHeight="1" spans="1:24">
      <c r="A36" s="149" t="s">
        <v>202</v>
      </c>
      <c r="B36" s="149" t="s">
        <v>70</v>
      </c>
      <c r="C36" s="149" t="s">
        <v>255</v>
      </c>
      <c r="D36" s="149" t="s">
        <v>256</v>
      </c>
      <c r="E36" s="149" t="s">
        <v>115</v>
      </c>
      <c r="F36" s="149" t="s">
        <v>116</v>
      </c>
      <c r="G36" s="149" t="s">
        <v>211</v>
      </c>
      <c r="H36" s="149" t="s">
        <v>212</v>
      </c>
      <c r="I36" s="80">
        <v>655200</v>
      </c>
      <c r="J36" s="80">
        <v>655200</v>
      </c>
      <c r="K36" s="7"/>
      <c r="L36" s="7"/>
      <c r="M36" s="80">
        <v>655200</v>
      </c>
      <c r="N36" s="7"/>
      <c r="O36" s="80"/>
      <c r="P36" s="80"/>
      <c r="Q36" s="80"/>
      <c r="R36" s="80"/>
      <c r="S36" s="80"/>
      <c r="T36" s="80"/>
      <c r="U36" s="80"/>
      <c r="V36" s="80"/>
      <c r="W36" s="80"/>
      <c r="X36" s="80"/>
    </row>
    <row r="37" ht="20.25" customHeight="1" spans="1:24">
      <c r="A37" s="149" t="s">
        <v>202</v>
      </c>
      <c r="B37" s="149" t="s">
        <v>70</v>
      </c>
      <c r="C37" s="149" t="s">
        <v>255</v>
      </c>
      <c r="D37" s="149" t="s">
        <v>256</v>
      </c>
      <c r="E37" s="149" t="s">
        <v>115</v>
      </c>
      <c r="F37" s="149" t="s">
        <v>116</v>
      </c>
      <c r="G37" s="149" t="s">
        <v>211</v>
      </c>
      <c r="H37" s="149" t="s">
        <v>212</v>
      </c>
      <c r="I37" s="80">
        <v>748800</v>
      </c>
      <c r="J37" s="80">
        <v>748800</v>
      </c>
      <c r="K37" s="7"/>
      <c r="L37" s="7"/>
      <c r="M37" s="80">
        <v>748800</v>
      </c>
      <c r="N37" s="7"/>
      <c r="O37" s="80"/>
      <c r="P37" s="80"/>
      <c r="Q37" s="80"/>
      <c r="R37" s="80"/>
      <c r="S37" s="80"/>
      <c r="T37" s="80"/>
      <c r="U37" s="80"/>
      <c r="V37" s="80"/>
      <c r="W37" s="80"/>
      <c r="X37" s="80"/>
    </row>
    <row r="38" ht="20.25" customHeight="1" spans="1:24">
      <c r="A38" s="149" t="s">
        <v>202</v>
      </c>
      <c r="B38" s="149" t="s">
        <v>70</v>
      </c>
      <c r="C38" s="149" t="s">
        <v>257</v>
      </c>
      <c r="D38" s="149" t="s">
        <v>258</v>
      </c>
      <c r="E38" s="149" t="s">
        <v>101</v>
      </c>
      <c r="F38" s="149" t="s">
        <v>102</v>
      </c>
      <c r="G38" s="149" t="s">
        <v>249</v>
      </c>
      <c r="H38" s="149" t="s">
        <v>250</v>
      </c>
      <c r="I38" s="80">
        <v>98400</v>
      </c>
      <c r="J38" s="80">
        <v>98400</v>
      </c>
      <c r="K38" s="7"/>
      <c r="L38" s="7"/>
      <c r="M38" s="80">
        <v>98400</v>
      </c>
      <c r="N38" s="7"/>
      <c r="O38" s="80"/>
      <c r="P38" s="80"/>
      <c r="Q38" s="80"/>
      <c r="R38" s="80"/>
      <c r="S38" s="80"/>
      <c r="T38" s="80"/>
      <c r="U38" s="80"/>
      <c r="V38" s="80"/>
      <c r="W38" s="80"/>
      <c r="X38" s="80"/>
    </row>
    <row r="39" ht="20.25" customHeight="1" spans="1:24">
      <c r="A39" s="149" t="s">
        <v>202</v>
      </c>
      <c r="B39" s="149" t="s">
        <v>70</v>
      </c>
      <c r="C39" s="149" t="s">
        <v>259</v>
      </c>
      <c r="D39" s="149" t="s">
        <v>260</v>
      </c>
      <c r="E39" s="149" t="s">
        <v>115</v>
      </c>
      <c r="F39" s="149" t="s">
        <v>116</v>
      </c>
      <c r="G39" s="149" t="s">
        <v>249</v>
      </c>
      <c r="H39" s="149" t="s">
        <v>250</v>
      </c>
      <c r="I39" s="80">
        <v>40000</v>
      </c>
      <c r="J39" s="80">
        <v>40000</v>
      </c>
      <c r="K39" s="7"/>
      <c r="L39" s="7"/>
      <c r="M39" s="80">
        <v>40000</v>
      </c>
      <c r="N39" s="7"/>
      <c r="O39" s="80"/>
      <c r="P39" s="80"/>
      <c r="Q39" s="80"/>
      <c r="R39" s="80"/>
      <c r="S39" s="80"/>
      <c r="T39" s="80"/>
      <c r="U39" s="80"/>
      <c r="V39" s="80"/>
      <c r="W39" s="80"/>
      <c r="X39" s="80"/>
    </row>
    <row r="40" ht="20.25" customHeight="1" spans="1:24">
      <c r="A40" s="149" t="s">
        <v>202</v>
      </c>
      <c r="B40" s="149" t="s">
        <v>70</v>
      </c>
      <c r="C40" s="149" t="s">
        <v>261</v>
      </c>
      <c r="D40" s="149" t="s">
        <v>262</v>
      </c>
      <c r="E40" s="149" t="s">
        <v>115</v>
      </c>
      <c r="F40" s="149" t="s">
        <v>116</v>
      </c>
      <c r="G40" s="149" t="s">
        <v>249</v>
      </c>
      <c r="H40" s="149" t="s">
        <v>250</v>
      </c>
      <c r="I40" s="80">
        <v>100000</v>
      </c>
      <c r="J40" s="80">
        <v>100000</v>
      </c>
      <c r="K40" s="7"/>
      <c r="L40" s="7"/>
      <c r="M40" s="80">
        <v>100000</v>
      </c>
      <c r="N40" s="7"/>
      <c r="O40" s="80"/>
      <c r="P40" s="80"/>
      <c r="Q40" s="80"/>
      <c r="R40" s="80"/>
      <c r="S40" s="80"/>
      <c r="T40" s="80"/>
      <c r="U40" s="80"/>
      <c r="V40" s="80"/>
      <c r="W40" s="80"/>
      <c r="X40" s="80"/>
    </row>
    <row r="41" ht="17.25" customHeight="1" spans="1:24">
      <c r="A41" s="30" t="s">
        <v>175</v>
      </c>
      <c r="B41" s="31"/>
      <c r="C41" s="150"/>
      <c r="D41" s="150"/>
      <c r="E41" s="150"/>
      <c r="F41" s="150"/>
      <c r="G41" s="150"/>
      <c r="H41" s="151"/>
      <c r="I41" s="80">
        <v>19065059</v>
      </c>
      <c r="J41" s="80">
        <v>19065059</v>
      </c>
      <c r="K41" s="80"/>
      <c r="L41" s="80"/>
      <c r="M41" s="80">
        <v>19065059</v>
      </c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</row>
  </sheetData>
  <mergeCells count="31">
    <mergeCell ref="A2:X2"/>
    <mergeCell ref="A3:H3"/>
    <mergeCell ref="I4:X4"/>
    <mergeCell ref="J5:N5"/>
    <mergeCell ref="O5:Q5"/>
    <mergeCell ref="S5:X5"/>
    <mergeCell ref="A41:H41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3"/>
  <sheetViews>
    <sheetView showZeros="0" topLeftCell="A13" workbookViewId="0">
      <selection activeCell="A19" sqref="$A19:$XFD19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7"/>
      <c r="E1" s="10"/>
      <c r="F1" s="10"/>
      <c r="G1" s="10"/>
      <c r="H1" s="10"/>
      <c r="U1" s="137"/>
      <c r="W1" s="144" t="s">
        <v>263</v>
      </c>
    </row>
    <row r="2" ht="46.5" customHeight="1" spans="1:23">
      <c r="A2" s="11" t="str">
        <f>"2026"&amp;"年部门项目支出预算表"</f>
        <v>2026年部门项目支出预算表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</row>
    <row r="3" ht="13.5" customHeight="1" spans="1:23">
      <c r="A3" s="12" t="str">
        <f>"单位名称："&amp;"昆明市五华区疾病预防控制中心"</f>
        <v>单位名称：昆明市五华区疾病预防控制中心</v>
      </c>
      <c r="B3" s="13"/>
      <c r="C3" s="13"/>
      <c r="D3" s="13"/>
      <c r="E3" s="13"/>
      <c r="F3" s="13"/>
      <c r="G3" s="13"/>
      <c r="H3" s="13"/>
      <c r="I3" s="14"/>
      <c r="J3" s="14"/>
      <c r="K3" s="14"/>
      <c r="L3" s="14"/>
      <c r="M3" s="14"/>
      <c r="N3" s="14"/>
      <c r="O3" s="14"/>
      <c r="P3" s="14"/>
      <c r="Q3" s="14"/>
      <c r="U3" s="137"/>
      <c r="W3" s="118" t="s">
        <v>1</v>
      </c>
    </row>
    <row r="4" ht="21.75" customHeight="1" spans="1:23">
      <c r="A4" s="15" t="s">
        <v>264</v>
      </c>
      <c r="B4" s="16" t="s">
        <v>186</v>
      </c>
      <c r="C4" s="15" t="s">
        <v>187</v>
      </c>
      <c r="D4" s="15" t="s">
        <v>265</v>
      </c>
      <c r="E4" s="16" t="s">
        <v>188</v>
      </c>
      <c r="F4" s="16" t="s">
        <v>189</v>
      </c>
      <c r="G4" s="16" t="s">
        <v>266</v>
      </c>
      <c r="H4" s="16" t="s">
        <v>267</v>
      </c>
      <c r="I4" s="17" t="s">
        <v>55</v>
      </c>
      <c r="J4" s="35" t="s">
        <v>268</v>
      </c>
      <c r="K4" s="36"/>
      <c r="L4" s="36"/>
      <c r="M4" s="37"/>
      <c r="N4" s="35" t="s">
        <v>194</v>
      </c>
      <c r="O4" s="36"/>
      <c r="P4" s="37"/>
      <c r="Q4" s="16" t="s">
        <v>61</v>
      </c>
      <c r="R4" s="35" t="s">
        <v>62</v>
      </c>
      <c r="S4" s="36"/>
      <c r="T4" s="36"/>
      <c r="U4" s="36"/>
      <c r="V4" s="36"/>
      <c r="W4" s="37"/>
    </row>
    <row r="5" ht="21.75" customHeight="1" spans="1:23">
      <c r="A5" s="18"/>
      <c r="B5" s="20"/>
      <c r="C5" s="18"/>
      <c r="D5" s="18"/>
      <c r="E5" s="19"/>
      <c r="F5" s="19"/>
      <c r="G5" s="19"/>
      <c r="H5" s="19"/>
      <c r="I5" s="20"/>
      <c r="J5" s="139" t="s">
        <v>58</v>
      </c>
      <c r="K5" s="140"/>
      <c r="L5" s="16" t="s">
        <v>59</v>
      </c>
      <c r="M5" s="16" t="s">
        <v>60</v>
      </c>
      <c r="N5" s="16" t="s">
        <v>58</v>
      </c>
      <c r="O5" s="16" t="s">
        <v>59</v>
      </c>
      <c r="P5" s="16" t="s">
        <v>60</v>
      </c>
      <c r="Q5" s="19"/>
      <c r="R5" s="16" t="s">
        <v>57</v>
      </c>
      <c r="S5" s="16" t="s">
        <v>64</v>
      </c>
      <c r="T5" s="16" t="s">
        <v>200</v>
      </c>
      <c r="U5" s="16" t="s">
        <v>66</v>
      </c>
      <c r="V5" s="16" t="s">
        <v>67</v>
      </c>
      <c r="W5" s="16" t="s">
        <v>68</v>
      </c>
    </row>
    <row r="6" ht="21" customHeight="1" spans="1:23">
      <c r="A6" s="20"/>
      <c r="B6" s="20"/>
      <c r="C6" s="20"/>
      <c r="D6" s="20"/>
      <c r="E6" s="20"/>
      <c r="F6" s="20"/>
      <c r="G6" s="20"/>
      <c r="H6" s="20"/>
      <c r="I6" s="20"/>
      <c r="J6" s="141" t="s">
        <v>57</v>
      </c>
      <c r="K6" s="142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</row>
    <row r="7" ht="39.75" customHeight="1" spans="1:23">
      <c r="A7" s="21"/>
      <c r="B7" s="23"/>
      <c r="C7" s="21"/>
      <c r="D7" s="21"/>
      <c r="E7" s="22"/>
      <c r="F7" s="22"/>
      <c r="G7" s="22"/>
      <c r="H7" s="22"/>
      <c r="I7" s="23"/>
      <c r="J7" s="68" t="s">
        <v>57</v>
      </c>
      <c r="K7" s="68" t="s">
        <v>269</v>
      </c>
      <c r="L7" s="22"/>
      <c r="M7" s="22"/>
      <c r="N7" s="22"/>
      <c r="O7" s="22"/>
      <c r="P7" s="22"/>
      <c r="Q7" s="22"/>
      <c r="R7" s="22"/>
      <c r="S7" s="22"/>
      <c r="T7" s="22"/>
      <c r="U7" s="23"/>
      <c r="V7" s="22"/>
      <c r="W7" s="22"/>
    </row>
    <row r="8" ht="15" customHeight="1" spans="1:23">
      <c r="A8" s="24">
        <v>1</v>
      </c>
      <c r="B8" s="24">
        <v>2</v>
      </c>
      <c r="C8" s="24">
        <v>3</v>
      </c>
      <c r="D8" s="24">
        <v>4</v>
      </c>
      <c r="E8" s="24">
        <v>5</v>
      </c>
      <c r="F8" s="24">
        <v>6</v>
      </c>
      <c r="G8" s="24">
        <v>7</v>
      </c>
      <c r="H8" s="24">
        <v>8</v>
      </c>
      <c r="I8" s="24">
        <v>9</v>
      </c>
      <c r="J8" s="24">
        <v>10</v>
      </c>
      <c r="K8" s="24">
        <v>11</v>
      </c>
      <c r="L8" s="38">
        <v>12</v>
      </c>
      <c r="M8" s="38">
        <v>13</v>
      </c>
      <c r="N8" s="38">
        <v>14</v>
      </c>
      <c r="O8" s="38">
        <v>15</v>
      </c>
      <c r="P8" s="38">
        <v>16</v>
      </c>
      <c r="Q8" s="38">
        <v>17</v>
      </c>
      <c r="R8" s="38">
        <v>18</v>
      </c>
      <c r="S8" s="38">
        <v>19</v>
      </c>
      <c r="T8" s="38">
        <v>20</v>
      </c>
      <c r="U8" s="24">
        <v>21</v>
      </c>
      <c r="V8" s="38">
        <v>22</v>
      </c>
      <c r="W8" s="24">
        <v>23</v>
      </c>
    </row>
    <row r="9" ht="21.75" customHeight="1" spans="1:23">
      <c r="A9" s="70" t="s">
        <v>270</v>
      </c>
      <c r="B9" s="70" t="s">
        <v>271</v>
      </c>
      <c r="C9" s="70" t="s">
        <v>272</v>
      </c>
      <c r="D9" s="70" t="s">
        <v>70</v>
      </c>
      <c r="E9" s="70" t="s">
        <v>111</v>
      </c>
      <c r="F9" s="70" t="s">
        <v>112</v>
      </c>
      <c r="G9" s="70" t="s">
        <v>235</v>
      </c>
      <c r="H9" s="70" t="s">
        <v>236</v>
      </c>
      <c r="I9" s="80">
        <v>4200</v>
      </c>
      <c r="J9" s="80">
        <v>4200</v>
      </c>
      <c r="K9" s="80">
        <v>4200</v>
      </c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</row>
    <row r="10" s="136" customFormat="1" ht="21.75" customHeight="1" spans="1:23">
      <c r="A10" s="138" t="s">
        <v>270</v>
      </c>
      <c r="B10" s="138" t="s">
        <v>273</v>
      </c>
      <c r="C10" s="138" t="s">
        <v>274</v>
      </c>
      <c r="D10" s="138" t="s">
        <v>70</v>
      </c>
      <c r="E10" s="138" t="s">
        <v>119</v>
      </c>
      <c r="F10" s="138" t="s">
        <v>120</v>
      </c>
      <c r="G10" s="138" t="s">
        <v>275</v>
      </c>
      <c r="H10" s="138" t="s">
        <v>276</v>
      </c>
      <c r="I10" s="143">
        <v>622000</v>
      </c>
      <c r="J10" s="143"/>
      <c r="K10" s="143"/>
      <c r="L10" s="143"/>
      <c r="M10" s="143"/>
      <c r="N10" s="143">
        <v>622000</v>
      </c>
      <c r="O10" s="143"/>
      <c r="P10" s="143"/>
      <c r="Q10" s="143"/>
      <c r="R10" s="143"/>
      <c r="S10" s="143"/>
      <c r="T10" s="143"/>
      <c r="U10" s="143"/>
      <c r="V10" s="143"/>
      <c r="W10" s="143"/>
    </row>
    <row r="11" ht="21.75" customHeight="1" spans="1:23">
      <c r="A11" s="70" t="s">
        <v>277</v>
      </c>
      <c r="B11" s="70" t="s">
        <v>278</v>
      </c>
      <c r="C11" s="70" t="s">
        <v>279</v>
      </c>
      <c r="D11" s="70" t="s">
        <v>70</v>
      </c>
      <c r="E11" s="70" t="s">
        <v>121</v>
      </c>
      <c r="F11" s="70" t="s">
        <v>122</v>
      </c>
      <c r="G11" s="70" t="s">
        <v>235</v>
      </c>
      <c r="H11" s="70" t="s">
        <v>236</v>
      </c>
      <c r="I11" s="80">
        <v>15120</v>
      </c>
      <c r="J11" s="80">
        <v>15120</v>
      </c>
      <c r="K11" s="80">
        <v>15120</v>
      </c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</row>
    <row r="12" s="136" customFormat="1" ht="21.75" customHeight="1" spans="1:23">
      <c r="A12" s="138" t="s">
        <v>277</v>
      </c>
      <c r="B12" s="138" t="s">
        <v>278</v>
      </c>
      <c r="C12" s="138" t="s">
        <v>279</v>
      </c>
      <c r="D12" s="138" t="s">
        <v>70</v>
      </c>
      <c r="E12" s="138" t="s">
        <v>121</v>
      </c>
      <c r="F12" s="138" t="s">
        <v>122</v>
      </c>
      <c r="G12" s="138" t="s">
        <v>275</v>
      </c>
      <c r="H12" s="138" t="s">
        <v>276</v>
      </c>
      <c r="I12" s="143">
        <v>126000</v>
      </c>
      <c r="J12" s="143">
        <v>126000</v>
      </c>
      <c r="K12" s="143">
        <v>126000</v>
      </c>
      <c r="L12" s="143"/>
      <c r="M12" s="143"/>
      <c r="N12" s="143"/>
      <c r="O12" s="143"/>
      <c r="P12" s="143"/>
      <c r="Q12" s="143"/>
      <c r="R12" s="143"/>
      <c r="S12" s="143"/>
      <c r="T12" s="143"/>
      <c r="U12" s="143"/>
      <c r="V12" s="143"/>
      <c r="W12" s="143"/>
    </row>
    <row r="13" ht="21.75" customHeight="1" spans="1:23">
      <c r="A13" s="70" t="s">
        <v>277</v>
      </c>
      <c r="B13" s="70" t="s">
        <v>280</v>
      </c>
      <c r="C13" s="70" t="s">
        <v>281</v>
      </c>
      <c r="D13" s="70" t="s">
        <v>70</v>
      </c>
      <c r="E13" s="70" t="s">
        <v>119</v>
      </c>
      <c r="F13" s="70" t="s">
        <v>120</v>
      </c>
      <c r="G13" s="70" t="s">
        <v>235</v>
      </c>
      <c r="H13" s="70" t="s">
        <v>236</v>
      </c>
      <c r="I13" s="80">
        <v>10000</v>
      </c>
      <c r="J13" s="80">
        <v>10000</v>
      </c>
      <c r="K13" s="80">
        <v>10000</v>
      </c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</row>
    <row r="14" ht="21.75" customHeight="1" spans="1:23">
      <c r="A14" s="70" t="s">
        <v>282</v>
      </c>
      <c r="B14" s="70" t="s">
        <v>283</v>
      </c>
      <c r="C14" s="70" t="s">
        <v>284</v>
      </c>
      <c r="D14" s="70" t="s">
        <v>70</v>
      </c>
      <c r="E14" s="70" t="s">
        <v>117</v>
      </c>
      <c r="F14" s="70" t="s">
        <v>118</v>
      </c>
      <c r="G14" s="70" t="s">
        <v>235</v>
      </c>
      <c r="H14" s="70" t="s">
        <v>236</v>
      </c>
      <c r="I14" s="80">
        <v>39000</v>
      </c>
      <c r="J14" s="80">
        <v>39000</v>
      </c>
      <c r="K14" s="80">
        <v>39000</v>
      </c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</row>
    <row r="15" ht="21.75" customHeight="1" spans="1:23">
      <c r="A15" s="70" t="s">
        <v>282</v>
      </c>
      <c r="B15" s="70" t="s">
        <v>283</v>
      </c>
      <c r="C15" s="70" t="s">
        <v>284</v>
      </c>
      <c r="D15" s="70" t="s">
        <v>70</v>
      </c>
      <c r="E15" s="70" t="s">
        <v>117</v>
      </c>
      <c r="F15" s="70" t="s">
        <v>118</v>
      </c>
      <c r="G15" s="70" t="s">
        <v>235</v>
      </c>
      <c r="H15" s="70" t="s">
        <v>236</v>
      </c>
      <c r="I15" s="80">
        <v>30000</v>
      </c>
      <c r="J15" s="80">
        <v>30000</v>
      </c>
      <c r="K15" s="80">
        <v>30000</v>
      </c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</row>
    <row r="16" ht="21.75" customHeight="1" spans="1:23">
      <c r="A16" s="70" t="s">
        <v>282</v>
      </c>
      <c r="B16" s="70" t="s">
        <v>283</v>
      </c>
      <c r="C16" s="70" t="s">
        <v>284</v>
      </c>
      <c r="D16" s="70" t="s">
        <v>70</v>
      </c>
      <c r="E16" s="70" t="s">
        <v>117</v>
      </c>
      <c r="F16" s="70" t="s">
        <v>118</v>
      </c>
      <c r="G16" s="70" t="s">
        <v>235</v>
      </c>
      <c r="H16" s="70" t="s">
        <v>236</v>
      </c>
      <c r="I16" s="80">
        <v>91000</v>
      </c>
      <c r="J16" s="80">
        <v>91000</v>
      </c>
      <c r="K16" s="80">
        <v>91000</v>
      </c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</row>
    <row r="17" ht="21.75" customHeight="1" spans="1:23">
      <c r="A17" s="70" t="s">
        <v>282</v>
      </c>
      <c r="B17" s="70" t="s">
        <v>283</v>
      </c>
      <c r="C17" s="70" t="s">
        <v>284</v>
      </c>
      <c r="D17" s="70" t="s">
        <v>70</v>
      </c>
      <c r="E17" s="70" t="s">
        <v>117</v>
      </c>
      <c r="F17" s="70" t="s">
        <v>118</v>
      </c>
      <c r="G17" s="70" t="s">
        <v>285</v>
      </c>
      <c r="H17" s="70" t="s">
        <v>286</v>
      </c>
      <c r="I17" s="80">
        <v>30000</v>
      </c>
      <c r="J17" s="80">
        <v>30000</v>
      </c>
      <c r="K17" s="80">
        <v>30000</v>
      </c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</row>
    <row r="18" ht="21.75" customHeight="1" spans="1:23">
      <c r="A18" s="70" t="s">
        <v>282</v>
      </c>
      <c r="B18" s="70" t="s">
        <v>283</v>
      </c>
      <c r="C18" s="70" t="s">
        <v>284</v>
      </c>
      <c r="D18" s="70" t="s">
        <v>70</v>
      </c>
      <c r="E18" s="70" t="s">
        <v>117</v>
      </c>
      <c r="F18" s="70" t="s">
        <v>118</v>
      </c>
      <c r="G18" s="70" t="s">
        <v>287</v>
      </c>
      <c r="H18" s="70" t="s">
        <v>288</v>
      </c>
      <c r="I18" s="80">
        <v>36000</v>
      </c>
      <c r="J18" s="80">
        <v>36000</v>
      </c>
      <c r="K18" s="80">
        <v>36000</v>
      </c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</row>
    <row r="19" s="136" customFormat="1" ht="21.75" customHeight="1" spans="1:23">
      <c r="A19" s="138" t="s">
        <v>282</v>
      </c>
      <c r="B19" s="138" t="s">
        <v>283</v>
      </c>
      <c r="C19" s="138" t="s">
        <v>284</v>
      </c>
      <c r="D19" s="138" t="s">
        <v>70</v>
      </c>
      <c r="E19" s="138" t="s">
        <v>117</v>
      </c>
      <c r="F19" s="138" t="s">
        <v>118</v>
      </c>
      <c r="G19" s="138" t="s">
        <v>275</v>
      </c>
      <c r="H19" s="138" t="s">
        <v>276</v>
      </c>
      <c r="I19" s="143">
        <v>55000</v>
      </c>
      <c r="J19" s="143">
        <v>55000</v>
      </c>
      <c r="K19" s="143">
        <v>55000</v>
      </c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</row>
    <row r="20" ht="21.75" customHeight="1" spans="1:23">
      <c r="A20" s="70" t="s">
        <v>282</v>
      </c>
      <c r="B20" s="70" t="s">
        <v>283</v>
      </c>
      <c r="C20" s="70" t="s">
        <v>284</v>
      </c>
      <c r="D20" s="70" t="s">
        <v>70</v>
      </c>
      <c r="E20" s="70" t="s">
        <v>117</v>
      </c>
      <c r="F20" s="70" t="s">
        <v>118</v>
      </c>
      <c r="G20" s="70" t="s">
        <v>289</v>
      </c>
      <c r="H20" s="70" t="s">
        <v>290</v>
      </c>
      <c r="I20" s="80">
        <v>9000</v>
      </c>
      <c r="J20" s="80">
        <v>9000</v>
      </c>
      <c r="K20" s="80">
        <v>9000</v>
      </c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</row>
    <row r="21" ht="21.75" customHeight="1" spans="1:23">
      <c r="A21" s="70" t="s">
        <v>282</v>
      </c>
      <c r="B21" s="70" t="s">
        <v>283</v>
      </c>
      <c r="C21" s="70" t="s">
        <v>284</v>
      </c>
      <c r="D21" s="70" t="s">
        <v>70</v>
      </c>
      <c r="E21" s="70" t="s">
        <v>117</v>
      </c>
      <c r="F21" s="70" t="s">
        <v>118</v>
      </c>
      <c r="G21" s="70" t="s">
        <v>291</v>
      </c>
      <c r="H21" s="70" t="s">
        <v>292</v>
      </c>
      <c r="I21" s="80">
        <v>40000</v>
      </c>
      <c r="J21" s="80">
        <v>40000</v>
      </c>
      <c r="K21" s="80">
        <v>40000</v>
      </c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</row>
    <row r="22" ht="21.75" customHeight="1" spans="1:23">
      <c r="A22" s="70" t="s">
        <v>282</v>
      </c>
      <c r="B22" s="70" t="s">
        <v>293</v>
      </c>
      <c r="C22" s="70" t="s">
        <v>294</v>
      </c>
      <c r="D22" s="70" t="s">
        <v>70</v>
      </c>
      <c r="E22" s="70" t="s">
        <v>115</v>
      </c>
      <c r="F22" s="70" t="s">
        <v>116</v>
      </c>
      <c r="G22" s="70" t="s">
        <v>235</v>
      </c>
      <c r="H22" s="70" t="s">
        <v>236</v>
      </c>
      <c r="I22" s="80">
        <v>308880</v>
      </c>
      <c r="J22" s="80">
        <v>308880</v>
      </c>
      <c r="K22" s="80">
        <v>308880</v>
      </c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</row>
    <row r="23" ht="18.75" customHeight="1" spans="1:23">
      <c r="A23" s="30" t="s">
        <v>175</v>
      </c>
      <c r="B23" s="31"/>
      <c r="C23" s="31"/>
      <c r="D23" s="31"/>
      <c r="E23" s="31"/>
      <c r="F23" s="31"/>
      <c r="G23" s="31"/>
      <c r="H23" s="32"/>
      <c r="I23" s="80">
        <v>1416200</v>
      </c>
      <c r="J23" s="80">
        <v>794200</v>
      </c>
      <c r="K23" s="80">
        <v>794200</v>
      </c>
      <c r="L23" s="80"/>
      <c r="M23" s="80"/>
      <c r="N23" s="80">
        <v>622000</v>
      </c>
      <c r="O23" s="80"/>
      <c r="P23" s="80"/>
      <c r="Q23" s="80"/>
      <c r="R23" s="80"/>
      <c r="S23" s="80"/>
      <c r="T23" s="80"/>
      <c r="U23" s="80"/>
      <c r="V23" s="80"/>
      <c r="W23" s="80"/>
    </row>
  </sheetData>
  <mergeCells count="28">
    <mergeCell ref="A2:W2"/>
    <mergeCell ref="A3:H3"/>
    <mergeCell ref="J4:M4"/>
    <mergeCell ref="N4:P4"/>
    <mergeCell ref="R4:W4"/>
    <mergeCell ref="A23:H2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43"/>
  <sheetViews>
    <sheetView showZeros="0" topLeftCell="A7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33" t="s">
        <v>295</v>
      </c>
    </row>
    <row r="2" ht="39.75" customHeight="1" spans="1:10">
      <c r="A2" s="66" t="str">
        <f>"2026"&amp;"年部门项目支出绩效目标表"</f>
        <v>2026年部门项目支出绩效目标表</v>
      </c>
      <c r="B2" s="11"/>
      <c r="C2" s="11"/>
      <c r="D2" s="11"/>
      <c r="E2" s="11"/>
      <c r="F2" s="67"/>
      <c r="G2" s="11"/>
      <c r="H2" s="67"/>
      <c r="I2" s="67"/>
      <c r="J2" s="11"/>
    </row>
    <row r="3" ht="17.25" customHeight="1" spans="1:1">
      <c r="A3" s="12" t="str">
        <f>"单位名称："&amp;"昆明市五华区疾病预防控制中心"</f>
        <v>单位名称：昆明市五华区疾病预防控制中心</v>
      </c>
    </row>
    <row r="4" ht="44.25" customHeight="1" spans="1:10">
      <c r="A4" s="68" t="s">
        <v>187</v>
      </c>
      <c r="B4" s="68" t="s">
        <v>296</v>
      </c>
      <c r="C4" s="68" t="s">
        <v>297</v>
      </c>
      <c r="D4" s="68" t="s">
        <v>298</v>
      </c>
      <c r="E4" s="68" t="s">
        <v>299</v>
      </c>
      <c r="F4" s="69" t="s">
        <v>300</v>
      </c>
      <c r="G4" s="68" t="s">
        <v>301</v>
      </c>
      <c r="H4" s="69" t="s">
        <v>302</v>
      </c>
      <c r="I4" s="69" t="s">
        <v>303</v>
      </c>
      <c r="J4" s="68" t="s">
        <v>304</v>
      </c>
    </row>
    <row r="5" ht="18.75" customHeight="1" spans="1:10">
      <c r="A5" s="134">
        <v>1</v>
      </c>
      <c r="B5" s="134">
        <v>2</v>
      </c>
      <c r="C5" s="134">
        <v>3</v>
      </c>
      <c r="D5" s="134">
        <v>4</v>
      </c>
      <c r="E5" s="134">
        <v>5</v>
      </c>
      <c r="F5" s="38">
        <v>6</v>
      </c>
      <c r="G5" s="134">
        <v>7</v>
      </c>
      <c r="H5" s="38">
        <v>8</v>
      </c>
      <c r="I5" s="38">
        <v>9</v>
      </c>
      <c r="J5" s="134">
        <v>10</v>
      </c>
    </row>
    <row r="6" ht="42" customHeight="1" spans="1:10">
      <c r="A6" s="25" t="s">
        <v>70</v>
      </c>
      <c r="B6" s="70"/>
      <c r="C6" s="70"/>
      <c r="D6" s="70"/>
      <c r="E6" s="56"/>
      <c r="F6" s="71"/>
      <c r="G6" s="56"/>
      <c r="H6" s="71"/>
      <c r="I6" s="71"/>
      <c r="J6" s="56"/>
    </row>
    <row r="7" ht="42" customHeight="1" spans="1:10">
      <c r="A7" s="135" t="s">
        <v>279</v>
      </c>
      <c r="B7" s="26" t="s">
        <v>305</v>
      </c>
      <c r="C7" s="26" t="s">
        <v>306</v>
      </c>
      <c r="D7" s="26" t="s">
        <v>307</v>
      </c>
      <c r="E7" s="25" t="s">
        <v>308</v>
      </c>
      <c r="F7" s="26" t="s">
        <v>309</v>
      </c>
      <c r="G7" s="25" t="s">
        <v>310</v>
      </c>
      <c r="H7" s="26" t="s">
        <v>311</v>
      </c>
      <c r="I7" s="26" t="s">
        <v>312</v>
      </c>
      <c r="J7" s="25" t="s">
        <v>308</v>
      </c>
    </row>
    <row r="8" ht="42" customHeight="1" spans="1:10">
      <c r="A8" s="135" t="s">
        <v>279</v>
      </c>
      <c r="B8" s="26" t="s">
        <v>305</v>
      </c>
      <c r="C8" s="26" t="s">
        <v>306</v>
      </c>
      <c r="D8" s="26" t="s">
        <v>307</v>
      </c>
      <c r="E8" s="25" t="s">
        <v>313</v>
      </c>
      <c r="F8" s="26" t="s">
        <v>309</v>
      </c>
      <c r="G8" s="25" t="s">
        <v>314</v>
      </c>
      <c r="H8" s="26" t="s">
        <v>315</v>
      </c>
      <c r="I8" s="26" t="s">
        <v>316</v>
      </c>
      <c r="J8" s="25" t="s">
        <v>317</v>
      </c>
    </row>
    <row r="9" ht="42" customHeight="1" spans="1:10">
      <c r="A9" s="135" t="s">
        <v>279</v>
      </c>
      <c r="B9" s="26" t="s">
        <v>305</v>
      </c>
      <c r="C9" s="26" t="s">
        <v>306</v>
      </c>
      <c r="D9" s="26" t="s">
        <v>307</v>
      </c>
      <c r="E9" s="25" t="s">
        <v>318</v>
      </c>
      <c r="F9" s="26" t="s">
        <v>319</v>
      </c>
      <c r="G9" s="25" t="s">
        <v>83</v>
      </c>
      <c r="H9" s="26" t="s">
        <v>320</v>
      </c>
      <c r="I9" s="26" t="s">
        <v>312</v>
      </c>
      <c r="J9" s="25" t="s">
        <v>318</v>
      </c>
    </row>
    <row r="10" ht="42" customHeight="1" spans="1:10">
      <c r="A10" s="135" t="s">
        <v>279</v>
      </c>
      <c r="B10" s="26" t="s">
        <v>305</v>
      </c>
      <c r="C10" s="26" t="s">
        <v>306</v>
      </c>
      <c r="D10" s="26" t="s">
        <v>321</v>
      </c>
      <c r="E10" s="25" t="s">
        <v>322</v>
      </c>
      <c r="F10" s="26" t="s">
        <v>309</v>
      </c>
      <c r="G10" s="25" t="s">
        <v>323</v>
      </c>
      <c r="H10" s="26" t="s">
        <v>315</v>
      </c>
      <c r="I10" s="26" t="s">
        <v>316</v>
      </c>
      <c r="J10" s="25" t="s">
        <v>324</v>
      </c>
    </row>
    <row r="11" ht="42" customHeight="1" spans="1:10">
      <c r="A11" s="135" t="s">
        <v>279</v>
      </c>
      <c r="B11" s="26" t="s">
        <v>305</v>
      </c>
      <c r="C11" s="26" t="s">
        <v>325</v>
      </c>
      <c r="D11" s="26" t="s">
        <v>326</v>
      </c>
      <c r="E11" s="25" t="s">
        <v>327</v>
      </c>
      <c r="F11" s="26" t="s">
        <v>309</v>
      </c>
      <c r="G11" s="25" t="s">
        <v>328</v>
      </c>
      <c r="H11" s="26" t="s">
        <v>315</v>
      </c>
      <c r="I11" s="26" t="s">
        <v>316</v>
      </c>
      <c r="J11" s="25" t="s">
        <v>329</v>
      </c>
    </row>
    <row r="12" ht="42" customHeight="1" spans="1:10">
      <c r="A12" s="135" t="s">
        <v>279</v>
      </c>
      <c r="B12" s="26" t="s">
        <v>305</v>
      </c>
      <c r="C12" s="26" t="s">
        <v>325</v>
      </c>
      <c r="D12" s="26" t="s">
        <v>330</v>
      </c>
      <c r="E12" s="25" t="s">
        <v>331</v>
      </c>
      <c r="F12" s="26" t="s">
        <v>309</v>
      </c>
      <c r="G12" s="25" t="s">
        <v>328</v>
      </c>
      <c r="H12" s="26" t="s">
        <v>315</v>
      </c>
      <c r="I12" s="26" t="s">
        <v>316</v>
      </c>
      <c r="J12" s="25" t="s">
        <v>331</v>
      </c>
    </row>
    <row r="13" ht="42" customHeight="1" spans="1:10">
      <c r="A13" s="135" t="s">
        <v>279</v>
      </c>
      <c r="B13" s="26" t="s">
        <v>305</v>
      </c>
      <c r="C13" s="26" t="s">
        <v>332</v>
      </c>
      <c r="D13" s="26" t="s">
        <v>333</v>
      </c>
      <c r="E13" s="25" t="s">
        <v>334</v>
      </c>
      <c r="F13" s="26" t="s">
        <v>319</v>
      </c>
      <c r="G13" s="25" t="s">
        <v>335</v>
      </c>
      <c r="H13" s="26" t="s">
        <v>311</v>
      </c>
      <c r="I13" s="26" t="s">
        <v>312</v>
      </c>
      <c r="J13" s="25" t="s">
        <v>336</v>
      </c>
    </row>
    <row r="14" ht="42" customHeight="1" spans="1:10">
      <c r="A14" s="135" t="s">
        <v>272</v>
      </c>
      <c r="B14" s="26" t="s">
        <v>337</v>
      </c>
      <c r="C14" s="26" t="s">
        <v>306</v>
      </c>
      <c r="D14" s="26" t="s">
        <v>338</v>
      </c>
      <c r="E14" s="25" t="s">
        <v>339</v>
      </c>
      <c r="F14" s="26" t="s">
        <v>309</v>
      </c>
      <c r="G14" s="25" t="s">
        <v>83</v>
      </c>
      <c r="H14" s="26" t="s">
        <v>340</v>
      </c>
      <c r="I14" s="26" t="s">
        <v>312</v>
      </c>
      <c r="J14" s="25" t="s">
        <v>339</v>
      </c>
    </row>
    <row r="15" ht="42" customHeight="1" spans="1:10">
      <c r="A15" s="135" t="s">
        <v>272</v>
      </c>
      <c r="B15" s="26" t="s">
        <v>337</v>
      </c>
      <c r="C15" s="26" t="s">
        <v>306</v>
      </c>
      <c r="D15" s="26" t="s">
        <v>307</v>
      </c>
      <c r="E15" s="25" t="s">
        <v>341</v>
      </c>
      <c r="F15" s="26" t="s">
        <v>309</v>
      </c>
      <c r="G15" s="25" t="s">
        <v>342</v>
      </c>
      <c r="H15" s="26" t="s">
        <v>311</v>
      </c>
      <c r="I15" s="26" t="s">
        <v>312</v>
      </c>
      <c r="J15" s="25" t="s">
        <v>341</v>
      </c>
    </row>
    <row r="16" ht="42" customHeight="1" spans="1:10">
      <c r="A16" s="135" t="s">
        <v>272</v>
      </c>
      <c r="B16" s="26" t="s">
        <v>337</v>
      </c>
      <c r="C16" s="26" t="s">
        <v>306</v>
      </c>
      <c r="D16" s="26" t="s">
        <v>321</v>
      </c>
      <c r="E16" s="25" t="s">
        <v>322</v>
      </c>
      <c r="F16" s="26" t="s">
        <v>309</v>
      </c>
      <c r="G16" s="25" t="s">
        <v>323</v>
      </c>
      <c r="H16" s="26" t="s">
        <v>315</v>
      </c>
      <c r="I16" s="26" t="s">
        <v>316</v>
      </c>
      <c r="J16" s="25" t="s">
        <v>322</v>
      </c>
    </row>
    <row r="17" ht="42" customHeight="1" spans="1:10">
      <c r="A17" s="135" t="s">
        <v>272</v>
      </c>
      <c r="B17" s="26" t="s">
        <v>337</v>
      </c>
      <c r="C17" s="26" t="s">
        <v>325</v>
      </c>
      <c r="D17" s="26" t="s">
        <v>330</v>
      </c>
      <c r="E17" s="25" t="s">
        <v>343</v>
      </c>
      <c r="F17" s="26" t="s">
        <v>309</v>
      </c>
      <c r="G17" s="25" t="s">
        <v>344</v>
      </c>
      <c r="H17" s="26" t="s">
        <v>315</v>
      </c>
      <c r="I17" s="26" t="s">
        <v>316</v>
      </c>
      <c r="J17" s="25" t="s">
        <v>345</v>
      </c>
    </row>
    <row r="18" ht="42" customHeight="1" spans="1:10">
      <c r="A18" s="135" t="s">
        <v>272</v>
      </c>
      <c r="B18" s="26" t="s">
        <v>337</v>
      </c>
      <c r="C18" s="26" t="s">
        <v>332</v>
      </c>
      <c r="D18" s="26" t="s">
        <v>333</v>
      </c>
      <c r="E18" s="25" t="s">
        <v>346</v>
      </c>
      <c r="F18" s="26" t="s">
        <v>319</v>
      </c>
      <c r="G18" s="25" t="s">
        <v>335</v>
      </c>
      <c r="H18" s="26" t="s">
        <v>311</v>
      </c>
      <c r="I18" s="26" t="s">
        <v>312</v>
      </c>
      <c r="J18" s="25" t="s">
        <v>347</v>
      </c>
    </row>
    <row r="19" ht="42" customHeight="1" spans="1:10">
      <c r="A19" s="135" t="s">
        <v>284</v>
      </c>
      <c r="B19" s="26" t="s">
        <v>348</v>
      </c>
      <c r="C19" s="26" t="s">
        <v>306</v>
      </c>
      <c r="D19" s="26" t="s">
        <v>338</v>
      </c>
      <c r="E19" s="25" t="s">
        <v>349</v>
      </c>
      <c r="F19" s="26" t="s">
        <v>319</v>
      </c>
      <c r="G19" s="25" t="s">
        <v>84</v>
      </c>
      <c r="H19" s="26" t="s">
        <v>350</v>
      </c>
      <c r="I19" s="26" t="s">
        <v>312</v>
      </c>
      <c r="J19" s="25" t="s">
        <v>349</v>
      </c>
    </row>
    <row r="20" ht="42" customHeight="1" spans="1:10">
      <c r="A20" s="135" t="s">
        <v>284</v>
      </c>
      <c r="B20" s="26" t="s">
        <v>348</v>
      </c>
      <c r="C20" s="26" t="s">
        <v>306</v>
      </c>
      <c r="D20" s="26" t="s">
        <v>338</v>
      </c>
      <c r="E20" s="25" t="s">
        <v>351</v>
      </c>
      <c r="F20" s="26" t="s">
        <v>319</v>
      </c>
      <c r="G20" s="25" t="s">
        <v>352</v>
      </c>
      <c r="H20" s="26" t="s">
        <v>320</v>
      </c>
      <c r="I20" s="26" t="s">
        <v>312</v>
      </c>
      <c r="J20" s="25" t="s">
        <v>353</v>
      </c>
    </row>
    <row r="21" ht="42" customHeight="1" spans="1:10">
      <c r="A21" s="135" t="s">
        <v>284</v>
      </c>
      <c r="B21" s="26" t="s">
        <v>348</v>
      </c>
      <c r="C21" s="26" t="s">
        <v>306</v>
      </c>
      <c r="D21" s="26" t="s">
        <v>338</v>
      </c>
      <c r="E21" s="25" t="s">
        <v>354</v>
      </c>
      <c r="F21" s="26" t="s">
        <v>319</v>
      </c>
      <c r="G21" s="25" t="s">
        <v>355</v>
      </c>
      <c r="H21" s="26" t="s">
        <v>356</v>
      </c>
      <c r="I21" s="26" t="s">
        <v>312</v>
      </c>
      <c r="J21" s="25" t="s">
        <v>357</v>
      </c>
    </row>
    <row r="22" ht="42" customHeight="1" spans="1:10">
      <c r="A22" s="135" t="s">
        <v>284</v>
      </c>
      <c r="B22" s="26" t="s">
        <v>348</v>
      </c>
      <c r="C22" s="26" t="s">
        <v>306</v>
      </c>
      <c r="D22" s="26" t="s">
        <v>338</v>
      </c>
      <c r="E22" s="25" t="s">
        <v>358</v>
      </c>
      <c r="F22" s="26" t="s">
        <v>309</v>
      </c>
      <c r="G22" s="25" t="s">
        <v>359</v>
      </c>
      <c r="H22" s="26" t="s">
        <v>360</v>
      </c>
      <c r="I22" s="26" t="s">
        <v>312</v>
      </c>
      <c r="J22" s="25" t="s">
        <v>361</v>
      </c>
    </row>
    <row r="23" ht="42" customHeight="1" spans="1:10">
      <c r="A23" s="135" t="s">
        <v>284</v>
      </c>
      <c r="B23" s="26" t="s">
        <v>348</v>
      </c>
      <c r="C23" s="26" t="s">
        <v>306</v>
      </c>
      <c r="D23" s="26" t="s">
        <v>338</v>
      </c>
      <c r="E23" s="25" t="s">
        <v>362</v>
      </c>
      <c r="F23" s="26" t="s">
        <v>319</v>
      </c>
      <c r="G23" s="25" t="s">
        <v>86</v>
      </c>
      <c r="H23" s="26" t="s">
        <v>363</v>
      </c>
      <c r="I23" s="26" t="s">
        <v>312</v>
      </c>
      <c r="J23" s="25" t="s">
        <v>364</v>
      </c>
    </row>
    <row r="24" ht="42" customHeight="1" spans="1:10">
      <c r="A24" s="135" t="s">
        <v>284</v>
      </c>
      <c r="B24" s="26" t="s">
        <v>348</v>
      </c>
      <c r="C24" s="26" t="s">
        <v>306</v>
      </c>
      <c r="D24" s="26" t="s">
        <v>338</v>
      </c>
      <c r="E24" s="25" t="s">
        <v>365</v>
      </c>
      <c r="F24" s="26" t="s">
        <v>319</v>
      </c>
      <c r="G24" s="25" t="s">
        <v>86</v>
      </c>
      <c r="H24" s="26" t="s">
        <v>356</v>
      </c>
      <c r="I24" s="26" t="s">
        <v>312</v>
      </c>
      <c r="J24" s="25" t="s">
        <v>366</v>
      </c>
    </row>
    <row r="25" ht="42" customHeight="1" spans="1:10">
      <c r="A25" s="135" t="s">
        <v>284</v>
      </c>
      <c r="B25" s="26" t="s">
        <v>348</v>
      </c>
      <c r="C25" s="26" t="s">
        <v>306</v>
      </c>
      <c r="D25" s="26" t="s">
        <v>307</v>
      </c>
      <c r="E25" s="25" t="s">
        <v>367</v>
      </c>
      <c r="F25" s="26" t="s">
        <v>319</v>
      </c>
      <c r="G25" s="25" t="s">
        <v>335</v>
      </c>
      <c r="H25" s="26" t="s">
        <v>311</v>
      </c>
      <c r="I25" s="26" t="s">
        <v>312</v>
      </c>
      <c r="J25" s="25" t="s">
        <v>368</v>
      </c>
    </row>
    <row r="26" ht="42" customHeight="1" spans="1:10">
      <c r="A26" s="135" t="s">
        <v>284</v>
      </c>
      <c r="B26" s="26" t="s">
        <v>348</v>
      </c>
      <c r="C26" s="26" t="s">
        <v>306</v>
      </c>
      <c r="D26" s="26" t="s">
        <v>307</v>
      </c>
      <c r="E26" s="25" t="s">
        <v>369</v>
      </c>
      <c r="F26" s="26" t="s">
        <v>319</v>
      </c>
      <c r="G26" s="25" t="s">
        <v>310</v>
      </c>
      <c r="H26" s="26" t="s">
        <v>311</v>
      </c>
      <c r="I26" s="26" t="s">
        <v>312</v>
      </c>
      <c r="J26" s="25" t="s">
        <v>370</v>
      </c>
    </row>
    <row r="27" ht="42" customHeight="1" spans="1:10">
      <c r="A27" s="135" t="s">
        <v>284</v>
      </c>
      <c r="B27" s="26" t="s">
        <v>348</v>
      </c>
      <c r="C27" s="26" t="s">
        <v>306</v>
      </c>
      <c r="D27" s="26" t="s">
        <v>307</v>
      </c>
      <c r="E27" s="25" t="s">
        <v>371</v>
      </c>
      <c r="F27" s="26" t="s">
        <v>319</v>
      </c>
      <c r="G27" s="25" t="s">
        <v>372</v>
      </c>
      <c r="H27" s="26" t="s">
        <v>311</v>
      </c>
      <c r="I27" s="26" t="s">
        <v>312</v>
      </c>
      <c r="J27" s="25" t="s">
        <v>373</v>
      </c>
    </row>
    <row r="28" ht="42" customHeight="1" spans="1:10">
      <c r="A28" s="135" t="s">
        <v>284</v>
      </c>
      <c r="B28" s="26" t="s">
        <v>348</v>
      </c>
      <c r="C28" s="26" t="s">
        <v>306</v>
      </c>
      <c r="D28" s="26" t="s">
        <v>307</v>
      </c>
      <c r="E28" s="25" t="s">
        <v>374</v>
      </c>
      <c r="F28" s="26" t="s">
        <v>309</v>
      </c>
      <c r="G28" s="25" t="s">
        <v>375</v>
      </c>
      <c r="H28" s="26" t="s">
        <v>315</v>
      </c>
      <c r="I28" s="26" t="s">
        <v>316</v>
      </c>
      <c r="J28" s="25" t="s">
        <v>376</v>
      </c>
    </row>
    <row r="29" ht="42" customHeight="1" spans="1:10">
      <c r="A29" s="135" t="s">
        <v>284</v>
      </c>
      <c r="B29" s="26" t="s">
        <v>348</v>
      </c>
      <c r="C29" s="26" t="s">
        <v>306</v>
      </c>
      <c r="D29" s="26" t="s">
        <v>307</v>
      </c>
      <c r="E29" s="25" t="s">
        <v>377</v>
      </c>
      <c r="F29" s="26" t="s">
        <v>309</v>
      </c>
      <c r="G29" s="25" t="s">
        <v>378</v>
      </c>
      <c r="H29" s="26" t="s">
        <v>379</v>
      </c>
      <c r="I29" s="26" t="s">
        <v>312</v>
      </c>
      <c r="J29" s="25" t="s">
        <v>380</v>
      </c>
    </row>
    <row r="30" ht="42" customHeight="1" spans="1:10">
      <c r="A30" s="135" t="s">
        <v>284</v>
      </c>
      <c r="B30" s="26" t="s">
        <v>348</v>
      </c>
      <c r="C30" s="26" t="s">
        <v>325</v>
      </c>
      <c r="D30" s="26" t="s">
        <v>326</v>
      </c>
      <c r="E30" s="25" t="s">
        <v>381</v>
      </c>
      <c r="F30" s="26" t="s">
        <v>309</v>
      </c>
      <c r="G30" s="25" t="s">
        <v>382</v>
      </c>
      <c r="H30" s="26" t="s">
        <v>315</v>
      </c>
      <c r="I30" s="26" t="s">
        <v>316</v>
      </c>
      <c r="J30" s="25" t="s">
        <v>381</v>
      </c>
    </row>
    <row r="31" ht="42" customHeight="1" spans="1:10">
      <c r="A31" s="135" t="s">
        <v>284</v>
      </c>
      <c r="B31" s="26" t="s">
        <v>348</v>
      </c>
      <c r="C31" s="26" t="s">
        <v>332</v>
      </c>
      <c r="D31" s="26" t="s">
        <v>333</v>
      </c>
      <c r="E31" s="25" t="s">
        <v>383</v>
      </c>
      <c r="F31" s="26" t="s">
        <v>319</v>
      </c>
      <c r="G31" s="25" t="s">
        <v>384</v>
      </c>
      <c r="H31" s="26" t="s">
        <v>311</v>
      </c>
      <c r="I31" s="26" t="s">
        <v>312</v>
      </c>
      <c r="J31" s="25" t="s">
        <v>385</v>
      </c>
    </row>
    <row r="32" ht="42" customHeight="1" spans="1:10">
      <c r="A32" s="135" t="s">
        <v>281</v>
      </c>
      <c r="B32" s="26" t="s">
        <v>386</v>
      </c>
      <c r="C32" s="26" t="s">
        <v>306</v>
      </c>
      <c r="D32" s="26" t="s">
        <v>338</v>
      </c>
      <c r="E32" s="25" t="s">
        <v>387</v>
      </c>
      <c r="F32" s="26" t="s">
        <v>319</v>
      </c>
      <c r="G32" s="25" t="s">
        <v>83</v>
      </c>
      <c r="H32" s="26" t="s">
        <v>388</v>
      </c>
      <c r="I32" s="26" t="s">
        <v>312</v>
      </c>
      <c r="J32" s="25" t="s">
        <v>389</v>
      </c>
    </row>
    <row r="33" ht="42" customHeight="1" spans="1:10">
      <c r="A33" s="135" t="s">
        <v>281</v>
      </c>
      <c r="B33" s="26" t="s">
        <v>386</v>
      </c>
      <c r="C33" s="26" t="s">
        <v>306</v>
      </c>
      <c r="D33" s="26" t="s">
        <v>338</v>
      </c>
      <c r="E33" s="25" t="s">
        <v>390</v>
      </c>
      <c r="F33" s="26" t="s">
        <v>319</v>
      </c>
      <c r="G33" s="25" t="s">
        <v>85</v>
      </c>
      <c r="H33" s="26" t="s">
        <v>340</v>
      </c>
      <c r="I33" s="26" t="s">
        <v>312</v>
      </c>
      <c r="J33" s="25" t="s">
        <v>391</v>
      </c>
    </row>
    <row r="34" ht="42" customHeight="1" spans="1:10">
      <c r="A34" s="135" t="s">
        <v>281</v>
      </c>
      <c r="B34" s="26" t="s">
        <v>386</v>
      </c>
      <c r="C34" s="26" t="s">
        <v>306</v>
      </c>
      <c r="D34" s="26" t="s">
        <v>307</v>
      </c>
      <c r="E34" s="25" t="s">
        <v>392</v>
      </c>
      <c r="F34" s="26" t="s">
        <v>309</v>
      </c>
      <c r="G34" s="25" t="s">
        <v>310</v>
      </c>
      <c r="H34" s="26" t="s">
        <v>311</v>
      </c>
      <c r="I34" s="26" t="s">
        <v>312</v>
      </c>
      <c r="J34" s="25" t="s">
        <v>393</v>
      </c>
    </row>
    <row r="35" ht="42" customHeight="1" spans="1:10">
      <c r="A35" s="135" t="s">
        <v>281</v>
      </c>
      <c r="B35" s="26" t="s">
        <v>386</v>
      </c>
      <c r="C35" s="26" t="s">
        <v>306</v>
      </c>
      <c r="D35" s="26" t="s">
        <v>307</v>
      </c>
      <c r="E35" s="25" t="s">
        <v>394</v>
      </c>
      <c r="F35" s="26" t="s">
        <v>309</v>
      </c>
      <c r="G35" s="25" t="s">
        <v>342</v>
      </c>
      <c r="H35" s="26" t="s">
        <v>311</v>
      </c>
      <c r="I35" s="26" t="s">
        <v>312</v>
      </c>
      <c r="J35" s="25" t="s">
        <v>395</v>
      </c>
    </row>
    <row r="36" ht="42" customHeight="1" spans="1:10">
      <c r="A36" s="135" t="s">
        <v>281</v>
      </c>
      <c r="B36" s="26" t="s">
        <v>386</v>
      </c>
      <c r="C36" s="26" t="s">
        <v>306</v>
      </c>
      <c r="D36" s="26" t="s">
        <v>321</v>
      </c>
      <c r="E36" s="25" t="s">
        <v>322</v>
      </c>
      <c r="F36" s="26" t="s">
        <v>309</v>
      </c>
      <c r="G36" s="25" t="s">
        <v>323</v>
      </c>
      <c r="H36" s="26" t="s">
        <v>315</v>
      </c>
      <c r="I36" s="26" t="s">
        <v>316</v>
      </c>
      <c r="J36" s="25" t="s">
        <v>396</v>
      </c>
    </row>
    <row r="37" ht="42" customHeight="1" spans="1:10">
      <c r="A37" s="135" t="s">
        <v>281</v>
      </c>
      <c r="B37" s="26" t="s">
        <v>386</v>
      </c>
      <c r="C37" s="26" t="s">
        <v>325</v>
      </c>
      <c r="D37" s="26" t="s">
        <v>326</v>
      </c>
      <c r="E37" s="25" t="s">
        <v>397</v>
      </c>
      <c r="F37" s="26" t="s">
        <v>309</v>
      </c>
      <c r="G37" s="25" t="s">
        <v>398</v>
      </c>
      <c r="H37" s="26" t="s">
        <v>315</v>
      </c>
      <c r="I37" s="26" t="s">
        <v>316</v>
      </c>
      <c r="J37" s="25" t="s">
        <v>399</v>
      </c>
    </row>
    <row r="38" ht="42" customHeight="1" spans="1:10">
      <c r="A38" s="135" t="s">
        <v>281</v>
      </c>
      <c r="B38" s="26" t="s">
        <v>386</v>
      </c>
      <c r="C38" s="26" t="s">
        <v>325</v>
      </c>
      <c r="D38" s="26" t="s">
        <v>326</v>
      </c>
      <c r="E38" s="25" t="s">
        <v>400</v>
      </c>
      <c r="F38" s="26" t="s">
        <v>309</v>
      </c>
      <c r="G38" s="25" t="s">
        <v>398</v>
      </c>
      <c r="H38" s="26" t="s">
        <v>315</v>
      </c>
      <c r="I38" s="26" t="s">
        <v>316</v>
      </c>
      <c r="J38" s="25" t="s">
        <v>401</v>
      </c>
    </row>
    <row r="39" ht="42" customHeight="1" spans="1:10">
      <c r="A39" s="135" t="s">
        <v>281</v>
      </c>
      <c r="B39" s="26" t="s">
        <v>386</v>
      </c>
      <c r="C39" s="26" t="s">
        <v>332</v>
      </c>
      <c r="D39" s="26" t="s">
        <v>333</v>
      </c>
      <c r="E39" s="25" t="s">
        <v>402</v>
      </c>
      <c r="F39" s="26" t="s">
        <v>319</v>
      </c>
      <c r="G39" s="25" t="s">
        <v>335</v>
      </c>
      <c r="H39" s="26" t="s">
        <v>311</v>
      </c>
      <c r="I39" s="26" t="s">
        <v>312</v>
      </c>
      <c r="J39" s="25" t="s">
        <v>333</v>
      </c>
    </row>
    <row r="40" ht="42" customHeight="1" spans="1:10">
      <c r="A40" s="135" t="s">
        <v>294</v>
      </c>
      <c r="B40" s="26" t="s">
        <v>403</v>
      </c>
      <c r="C40" s="26" t="s">
        <v>306</v>
      </c>
      <c r="D40" s="26" t="s">
        <v>307</v>
      </c>
      <c r="E40" s="25" t="s">
        <v>404</v>
      </c>
      <c r="F40" s="26" t="s">
        <v>319</v>
      </c>
      <c r="G40" s="25" t="s">
        <v>405</v>
      </c>
      <c r="H40" s="26" t="s">
        <v>320</v>
      </c>
      <c r="I40" s="26" t="s">
        <v>312</v>
      </c>
      <c r="J40" s="25" t="s">
        <v>406</v>
      </c>
    </row>
    <row r="41" ht="42" customHeight="1" spans="1:10">
      <c r="A41" s="135" t="s">
        <v>294</v>
      </c>
      <c r="B41" s="26" t="s">
        <v>403</v>
      </c>
      <c r="C41" s="26" t="s">
        <v>306</v>
      </c>
      <c r="D41" s="26" t="s">
        <v>321</v>
      </c>
      <c r="E41" s="25" t="s">
        <v>407</v>
      </c>
      <c r="F41" s="26" t="s">
        <v>309</v>
      </c>
      <c r="G41" s="25" t="s">
        <v>408</v>
      </c>
      <c r="H41" s="26" t="s">
        <v>315</v>
      </c>
      <c r="I41" s="26" t="s">
        <v>316</v>
      </c>
      <c r="J41" s="25" t="s">
        <v>407</v>
      </c>
    </row>
    <row r="42" ht="42" customHeight="1" spans="1:10">
      <c r="A42" s="135" t="s">
        <v>294</v>
      </c>
      <c r="B42" s="26" t="s">
        <v>403</v>
      </c>
      <c r="C42" s="26" t="s">
        <v>325</v>
      </c>
      <c r="D42" s="26" t="s">
        <v>326</v>
      </c>
      <c r="E42" s="25" t="s">
        <v>409</v>
      </c>
      <c r="F42" s="26" t="s">
        <v>309</v>
      </c>
      <c r="G42" s="25" t="s">
        <v>410</v>
      </c>
      <c r="H42" s="26" t="s">
        <v>379</v>
      </c>
      <c r="I42" s="26" t="s">
        <v>312</v>
      </c>
      <c r="J42" s="25" t="s">
        <v>411</v>
      </c>
    </row>
    <row r="43" ht="42" customHeight="1" spans="1:10">
      <c r="A43" s="135" t="s">
        <v>294</v>
      </c>
      <c r="B43" s="26" t="s">
        <v>403</v>
      </c>
      <c r="C43" s="26" t="s">
        <v>332</v>
      </c>
      <c r="D43" s="26" t="s">
        <v>333</v>
      </c>
      <c r="E43" s="25" t="s">
        <v>412</v>
      </c>
      <c r="F43" s="26" t="s">
        <v>319</v>
      </c>
      <c r="G43" s="25" t="s">
        <v>335</v>
      </c>
      <c r="H43" s="26" t="s">
        <v>311</v>
      </c>
      <c r="I43" s="26" t="s">
        <v>312</v>
      </c>
      <c r="J43" s="25" t="s">
        <v>413</v>
      </c>
    </row>
  </sheetData>
  <mergeCells count="12">
    <mergeCell ref="A2:J2"/>
    <mergeCell ref="A3:H3"/>
    <mergeCell ref="A7:A13"/>
    <mergeCell ref="A14:A18"/>
    <mergeCell ref="A19:A31"/>
    <mergeCell ref="A32:A39"/>
    <mergeCell ref="A40:A43"/>
    <mergeCell ref="B7:B13"/>
    <mergeCell ref="B14:B18"/>
    <mergeCell ref="B19:B31"/>
    <mergeCell ref="B32:B39"/>
    <mergeCell ref="B40:B43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2026-02-28T01:24:00Z</dcterms:created>
  <dcterms:modified xsi:type="dcterms:W3CDTF">2026-03-02T06:16:19Z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