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680" tabRatio="900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部门基本支出预算表04!#REF!,部门基本支出预算表04!$1:$1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部门政府采购预算表07!#REF!,部门政府采购预算表07!$1:$1</definedName>
    <definedName name="_xlnm.Print_Titles" localSheetId="11">部门政府购买服务预算表08!#REF!,部门政府购买服务预算表08!$1:$1</definedName>
    <definedName name="_xlnm.Print_Titles" localSheetId="12">'市对下转移支付预算表09-1'!$A:$A,'市对下转移支付预算表09-1'!$1:$1</definedName>
    <definedName name="_xlnm.Print_Titles" localSheetId="13">'市对下转移支付绩效目标表09-2'!$A:$A,'市对下转移支付绩效目标表09-2'!$1:$1</definedName>
    <definedName name="_xlnm.Print_Titles" localSheetId="14">新增资产配置表10!$A:$A,新增资产配置表10!#REF!</definedName>
    <definedName name="_xlnm.Print_Titles" localSheetId="15">上级转移支付补助项目支出预算表11!$A:$A,上级转移支付补助项目支出预算表11!$1:$1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<sst xmlns="http://schemas.openxmlformats.org/spreadsheetml/2006/main" count="1491" uniqueCount="533">
  <si>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</si>
  <si>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</si>
  <si>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</si>
  <si>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</si>
  <si>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</si>
  <si>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</si>
  <si>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</si>
  <si>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</si>
  <si>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</si>
  <si>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</si>
  <si>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</si>
  <si>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</si>
  <si>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</si>
  <si>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</si>
  <si>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</si>
  <si>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</si>
  <si>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</si>
  <si>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</si>
  <si>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</si>
  <si>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</si>
  <si>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</si>
  <si>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</si>
  <si>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</si>
  <si>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</si>
  <si>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</si>
  <si>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</si>
  <si>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</si>
  <si>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</si>
  <si>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</si>
  <si>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</si>
  <si>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</si>
  <si>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</si>
  <si>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</si>
  <si>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</si>
  <si>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</si>
  <si>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</si>
  <si>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</si>
  <si>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</si>
  <si>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</si>
  <si>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</si>
  <si>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</si>
  <si>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</si>
  <si>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</si>
  <si>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</si>
  <si>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</si>
  <si>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</si>
  <si>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</si>
  <si>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</si>
  <si>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</si>
  <si>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</si>
  <si>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</si>
  <si>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</si>
  <si>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</si>
  <si>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</si>
  <si>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</si>
  <si>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</si>
  <si>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</si>
  <si>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</si>
  <si>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</si>
  <si>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</si>
  <si>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</si>
  <si>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</si>
  <si>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</si>
  <si>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</si>
  <si>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</si>
  <si>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</si>
  <si>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</si>
  <si>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</si>
  <si>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</si>
  <si>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133001</t>
  </si>
  <si>
    <t>昆明市五华区应急管理局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</si>
  <si>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</si>
  <si>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</si>
  <si>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</si>
  <si>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</si>
  <si>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</si>
  <si>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</si>
  <si>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</si>
  <si>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</si>
  <si>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</si>
  <si>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</si>
  <si>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</si>
  <si>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</si>
  <si>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</si>
  <si>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</si>
  <si>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</si>
  <si>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</si>
  <si>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</si>
  <si>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</si>
  <si>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</si>
  <si>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</si>
  <si>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</si>
  <si>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</si>
  <si>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</si>
  <si>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</si>
  <si>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</si>
  <si>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</si>
  <si>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</si>
  <si>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</si>
  <si>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</si>
  <si>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</si>
  <si>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</si>
  <si>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</si>
  <si>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</si>
  <si>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</si>
  <si>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</si>
  <si>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</si>
  <si>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</si>
  <si>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</si>
  <si>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</si>
  <si>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</si>
  <si>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</si>
  <si>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</si>
  <si>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</si>
  <si>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</si>
  <si>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</si>
  <si>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</si>
  <si>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</si>
  <si>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</si>
  <si>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21302</t>
  </si>
  <si>
    <t>林业和草原</t>
  </si>
  <si>
    <t>2130234</t>
  </si>
  <si>
    <t>林业草原防灾减灾</t>
  </si>
  <si>
    <t>221</t>
  </si>
  <si>
    <t>住房保障支出</t>
  </si>
  <si>
    <t>22102</t>
  </si>
  <si>
    <t>住房改革支出</t>
  </si>
  <si>
    <t>2210201</t>
  </si>
  <si>
    <t>住房公积金</t>
  </si>
  <si>
    <t>224</t>
  </si>
  <si>
    <t>灾害防治及应急管理支出</t>
  </si>
  <si>
    <t>22401</t>
  </si>
  <si>
    <t>应急管理事务</t>
  </si>
  <si>
    <t>2240101</t>
  </si>
  <si>
    <t>行政运行</t>
  </si>
  <si>
    <t>2240102</t>
  </si>
  <si>
    <t>一般行政管理事务</t>
  </si>
  <si>
    <t>2240104</t>
  </si>
  <si>
    <t>灾害风险防治</t>
  </si>
  <si>
    <t>2240106</t>
  </si>
  <si>
    <t>安全监管</t>
  </si>
  <si>
    <t>2240109</t>
  </si>
  <si>
    <t>应急管理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</si>
  <si>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</si>
  <si>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</si>
  <si>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</si>
  <si>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</si>
  <si>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</si>
  <si>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</si>
  <si>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</si>
  <si>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</si>
  <si>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</si>
  <si>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</si>
  <si>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</si>
  <si>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</si>
  <si>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</si>
  <si>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</si>
  <si>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</si>
  <si>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</si>
  <si>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</si>
  <si>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</si>
  <si>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</si>
  <si>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</si>
  <si>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</si>
  <si>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</si>
  <si>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</si>
  <si>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</si>
  <si>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</si>
  <si>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</si>
  <si>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</si>
  <si>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</si>
  <si>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</si>
  <si>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</si>
  <si>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</si>
  <si>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</si>
  <si>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</si>
  <si>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</si>
  <si>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</si>
  <si>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</si>
  <si>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</si>
  <si>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</si>
  <si>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</si>
  <si>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</si>
  <si>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</si>
  <si>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</si>
  <si>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</si>
  <si>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</si>
  <si>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</si>
  <si>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</si>
  <si>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</si>
  <si>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</si>
  <si>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单位名称：昆明市五华区应急管理局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</si>
  <si>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</si>
  <si>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</si>
  <si>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</si>
  <si>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</si>
  <si>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</si>
  <si>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</si>
  <si>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</si>
  <si>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</si>
  <si>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</si>
  <si>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</si>
  <si>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</si>
  <si>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</si>
  <si>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</si>
  <si>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</si>
  <si>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</si>
  <si>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</si>
  <si>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</si>
  <si>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530102210000000004051</t>
  </si>
  <si>
    <t>行政人员工资支出</t>
  </si>
  <si>
    <t>30101</t>
  </si>
  <si>
    <t>基本工资</t>
  </si>
  <si>
    <t>30102</t>
  </si>
  <si>
    <t>津贴补贴</t>
  </si>
  <si>
    <t>30103</t>
  </si>
  <si>
    <t>奖金</t>
  </si>
  <si>
    <t>530102210000000004052</t>
  </si>
  <si>
    <t>事业人员工资支出</t>
  </si>
  <si>
    <t>30107</t>
  </si>
  <si>
    <t>绩效工资</t>
  </si>
  <si>
    <t>530102210000000004053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</si>
  <si>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</si>
  <si>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</si>
  <si>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</si>
  <si>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</si>
  <si>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</si>
  <si>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</si>
  <si>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</si>
  <si>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</si>
  <si>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</si>
  <si>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530102210000000004054</t>
  </si>
  <si>
    <t>30113</t>
  </si>
  <si>
    <t>530102210000000004057</t>
  </si>
  <si>
    <t>公务用车运行维护费</t>
  </si>
  <si>
    <t>30231</t>
  </si>
  <si>
    <t>530102210000000004058</t>
  </si>
  <si>
    <t>公务交通补贴</t>
  </si>
  <si>
    <t>30239</t>
  </si>
  <si>
    <t>其他交通费用</t>
  </si>
  <si>
    <t>530102210000000004059</t>
  </si>
  <si>
    <t>工会经费</t>
  </si>
  <si>
    <t>30228</t>
  </si>
  <si>
    <t>530102210000000004062</t>
  </si>
  <si>
    <t>一般公用经费</t>
  </si>
  <si>
    <t>30201</t>
  </si>
  <si>
    <t>办公费</t>
  </si>
  <si>
    <t>30205</t>
  </si>
  <si>
    <t>水费</t>
  </si>
  <si>
    <t>30207</t>
  </si>
  <si>
    <t>邮电费</t>
  </si>
  <si>
    <t>30211</t>
  </si>
  <si>
    <t>差旅费</t>
  </si>
  <si>
    <t>30213</t>
  </si>
  <si>
    <t>维修（护）费</t>
  </si>
  <si>
    <t>30299</t>
  </si>
  <si>
    <t>其他商品和服务支出</t>
  </si>
  <si>
    <t>530102231100001220973</t>
  </si>
  <si>
    <t>离退休人员支出</t>
  </si>
  <si>
    <t>30305</t>
  </si>
  <si>
    <t>生活补助</t>
  </si>
  <si>
    <t>530102231100001428585</t>
  </si>
  <si>
    <t>事业人员绩效奖励</t>
  </si>
  <si>
    <t>530102231100001428594</t>
  </si>
  <si>
    <t>行政人员绩效奖励</t>
  </si>
  <si>
    <t>530102231100001448784</t>
  </si>
  <si>
    <t>离退休及特殊人员福利费</t>
  </si>
  <si>
    <t>530102241100002259067</t>
  </si>
  <si>
    <t>其他人员支出</t>
  </si>
  <si>
    <t>30199</t>
  </si>
  <si>
    <t>其他工资福利支出</t>
  </si>
  <si>
    <t>530102261100004952824</t>
  </si>
  <si>
    <t>其他村（社区）人员补助</t>
  </si>
  <si>
    <t>530102261100004952825</t>
  </si>
  <si>
    <t>其他公用经费支出</t>
  </si>
  <si>
    <t>530102261100004952826</t>
  </si>
  <si>
    <t>其他商品服务支出</t>
  </si>
  <si>
    <t>530102261100004952841</t>
  </si>
  <si>
    <t>残疾人保障金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</si>
  <si>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</si>
  <si>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</si>
  <si>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</si>
  <si>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</si>
  <si>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</si>
  <si>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</si>
  <si>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</si>
  <si>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</si>
  <si>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530102210000000002999</t>
  </si>
  <si>
    <t>行政执法补助专项经费</t>
  </si>
  <si>
    <t>30227</t>
  </si>
  <si>
    <t>委托业务费</t>
  </si>
  <si>
    <t>530102210000000003246</t>
  </si>
  <si>
    <t>森林消防专项经费</t>
  </si>
  <si>
    <t>530102231100001590809</t>
  </si>
  <si>
    <t>应急管理工作专项经费</t>
  </si>
  <si>
    <t>530102231100001715354</t>
  </si>
  <si>
    <t>护林防火工作专项经费</t>
  </si>
  <si>
    <t>530102261100005146130</t>
  </si>
  <si>
    <t>综合应急救援大队后勤保障经费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</si>
  <si>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</si>
  <si>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</si>
  <si>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</si>
  <si>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</si>
  <si>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</si>
  <si>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</si>
  <si>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</si>
  <si>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</si>
  <si>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</si>
  <si>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</si>
  <si>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进一步建立和完善应急指挥中心工作网络，建立反应灵敏、传递迅速、处置准确的应急工作体系和工作机制。按照区应急指挥信息系统功能要求，逐步加强值班工作所需的软硬件建设，提高应急值班快速反应能力和工作效率，按照“统筹规划、总体设计、分级实施、逐步完善”的要求，积极配合上级政府和相关部门，建立健全上下贯通、左右衔接、互联互通、信息共享、互有侧重、互为支撑、安全畅通的应急管理信息与指挥协调体系。加强值班工作所需的软硬件建设，维护好设备等正常运转，提高应急值班快速反应能力和工作效率；提高应急值班快速反应能力和工作效率；提升全民灾害风险防控意识，掌控自救逃生技能，降低灾害风险；强化应急救援志愿者队伍建设和能力提升。</t>
  </si>
  <si>
    <t>产出指标</t>
  </si>
  <si>
    <t>数量指标</t>
  </si>
  <si>
    <t>组织志愿者演练活动参与志愿者人次</t>
  </si>
  <si>
    <t>&gt;=</t>
  </si>
  <si>
    <t>600</t>
  </si>
  <si>
    <t>人次</t>
  </si>
  <si>
    <t>定量指标</t>
  </si>
  <si>
    <t>反映组织演练活动工作完成情况</t>
  </si>
  <si>
    <t>对区、街道和社区进行小册子、小应急包和小演练相关防灾减灾能力建设</t>
  </si>
  <si>
    <t>10场</t>
  </si>
  <si>
    <t>场</t>
  </si>
  <si>
    <t>反映防灾减灾三小工程推进情况</t>
  </si>
  <si>
    <t>应急宣传活动及宣传品发放人次</t>
  </si>
  <si>
    <t>100人</t>
  </si>
  <si>
    <t>人</t>
  </si>
  <si>
    <t>反映日常应急宣传情况</t>
  </si>
  <si>
    <t>质量指标</t>
  </si>
  <si>
    <t>宣传活动覆盖率</t>
  </si>
  <si>
    <t>90%</t>
  </si>
  <si>
    <t>%</t>
  </si>
  <si>
    <t>反映宣传活动覆盖率情况</t>
  </si>
  <si>
    <t>购置物品验收合格率</t>
  </si>
  <si>
    <t>=</t>
  </si>
  <si>
    <t>100%</t>
  </si>
  <si>
    <t>反映购置物品验收合格率</t>
  </si>
  <si>
    <t>时效指标</t>
  </si>
  <si>
    <t>项目完成时限</t>
  </si>
  <si>
    <t>1年</t>
  </si>
  <si>
    <t>年</t>
  </si>
  <si>
    <t>反映项目完成时限。</t>
  </si>
  <si>
    <t>效益指标</t>
  </si>
  <si>
    <t>社会效益</t>
  </si>
  <si>
    <t>应急反应能力和工作效率效果</t>
  </si>
  <si>
    <t>效果明显</t>
  </si>
  <si>
    <t>是/否</t>
  </si>
  <si>
    <t>定性指标</t>
  </si>
  <si>
    <t>反映应急值班快速反应能力和工作效率</t>
  </si>
  <si>
    <t>可持续影响</t>
  </si>
  <si>
    <t>应急工作体系和工作机制建设可持续影响作用</t>
  </si>
  <si>
    <t>作用显著</t>
  </si>
  <si>
    <t>反映应急工作体系和工作机制建设可持续影响作用</t>
  </si>
  <si>
    <t>满意度指标</t>
  </si>
  <si>
    <t>服务对象满意度</t>
  </si>
  <si>
    <t>项目受益对象满意度</t>
  </si>
  <si>
    <t>反映项目受益对象满意度情况。</t>
  </si>
  <si>
    <t>成本指标</t>
  </si>
  <si>
    <t>经济成本指标</t>
  </si>
  <si>
    <t>超出预算项目比例</t>
  </si>
  <si>
    <t>&lt;=</t>
  </si>
  <si>
    <t>反映该项目成本控制符合预算。</t>
  </si>
  <si>
    <t>进一步建立和完善应急指挥中心工作网络，建立反应灵敏、传递迅速、处置准确的应急工作体系和工作机制。按照区应急指挥信息系统功能要求，逐步加强值班工作所需的软硬件建设，提高应急值班快速反应能力和工作效率，按照“统筹规划、总体设计、分级实施、逐步完善”的要求，积极配合上级政府和相关部门，建立健全上下贯通、左右衔接、互联互通、信息共享、互有侧重、互为支撑、安全畅通的应急管理信息与指挥协调体系。加强值班工作所需的软硬件建设，维护好设备等正常运转，提高应急值班快速反应能力和工作效率；提高应急值班快速反应能力和工作效率；提升全民灾害风险防控意识，掌控自救逃生技能，降低灾害风险；强化应急救援志愿者队伍建设和能力提升；保障危险化学品和烟花爆竹安全生产监督管理工作落实到位；建立健全全区安全生产行政执法的组织、协调、调度和督促检查制度，保障相关工作有效开展。</t>
  </si>
  <si>
    <t>应急指挥中心值班</t>
  </si>
  <si>
    <t>24</t>
  </si>
  <si>
    <t>小时</t>
  </si>
  <si>
    <t>反映应急指挥中心值班情况。</t>
  </si>
  <si>
    <t>委托法律服务</t>
  </si>
  <si>
    <t>次</t>
  </si>
  <si>
    <t>反映委托法律服务的情况</t>
  </si>
  <si>
    <t>委托专家服务</t>
  </si>
  <si>
    <t>反映购买专家服务情况。</t>
  </si>
  <si>
    <t>购买服务好评率</t>
  </si>
  <si>
    <t>90</t>
  </si>
  <si>
    <t>反映服务评价情况</t>
  </si>
  <si>
    <t>反映购置物品验收情况</t>
  </si>
  <si>
    <t>年度内完成</t>
  </si>
  <si>
    <t>反映项目整体工作开展时间及完成时限情况。</t>
  </si>
  <si>
    <t>超预算项目比例</t>
  </si>
  <si>
    <t>100</t>
  </si>
  <si>
    <t>考核项目成本节约情况</t>
  </si>
  <si>
    <t>1.做好单位食堂日常工作管理，保障单位在职职工福利待遇，提升单位职工幸福感。
2.加强单位食堂运行管理，支持单位正常履职。
3.应急队员满意度达95%以上。</t>
  </si>
  <si>
    <t>每人每日就餐标准</t>
  </si>
  <si>
    <t>35</t>
  </si>
  <si>
    <t>元</t>
  </si>
  <si>
    <t>反映每人每日就餐标准。</t>
  </si>
  <si>
    <t>招标数量</t>
  </si>
  <si>
    <t>反映采购招标次数情况</t>
  </si>
  <si>
    <t>保障食堂数量</t>
  </si>
  <si>
    <t>个</t>
  </si>
  <si>
    <t>反映保障食堂数量情况</t>
  </si>
  <si>
    <t>食堂卫生达标率</t>
  </si>
  <si>
    <t>反映食堂卫生情况</t>
  </si>
  <si>
    <t>购买货物验收合格率</t>
  </si>
  <si>
    <t>反映购买货物验收情况</t>
  </si>
  <si>
    <t>项目采购流程合规率</t>
  </si>
  <si>
    <t>反映采购流程合规率</t>
  </si>
  <si>
    <t>2026</t>
  </si>
  <si>
    <t>反映项目完成时限</t>
  </si>
  <si>
    <t>保障队伍值守正常运转</t>
  </si>
  <si>
    <t xml:space="preserve">反映保障队伍值守正常运转
</t>
  </si>
  <si>
    <t>反映项目受益对象满意度</t>
  </si>
  <si>
    <t>项目支出成本</t>
  </si>
  <si>
    <t>128</t>
  </si>
  <si>
    <t>万元</t>
  </si>
  <si>
    <t>反映项目支出成本</t>
  </si>
  <si>
    <t>1.营房及物资储备库日常运转维护项目目标：用于保障营房日常运转、队员节日费、饮用水、团体险、垃圾清运、生活粪便污水清运、水泵维护二次加压等日常性开支。
2.森林防火瞭望台应急值守维护管养服务外包项目目标：区森林草原防灭火瞭望台应急值守管护，提高瞭望台值守人员对辖区内的森林防火预警监测工作，采用外包服务的方式，开展森林防火应急值守管护。
3. 保障5个点位森林防火视频监控通信服务项目目标：以购买服务的方式，分别是大石头山、马鞍山、三支锅、玉案山顶、云岭天骄5个点位的森林防火视频监控系统通信运维。
4.购置森林防火物资储备项目目标；根据省、市森林防火物资储备标准，对每年消耗的森林防火、扑火物资储备进行补充和更新，确保防扑火物资储备充足。预计购置森林防火物资一批，提高森林防火救援物资保障水平。
5.森林火灾保险项目目标：对辖区林地进行森林火灾保险，对五华区公益林面积17.44万亩，商品林面积16.06万亩进行投保，防范和降低森林火灾的最小损失。
6.森林防火宣传项目目标：为全面加强森林消防先期预防性工作，广泛开展好宣传教育活动，使森林防火意识深入人心，在每年进入森林防火期前，需印制一批森林防火宣传用材料，含《封山公告》《野外火源管理通告》《入山通知书》《户主责任书》等，并依据相关政府采购规定购买印刷服务。</t>
  </si>
  <si>
    <t>保障营房日常运转、队员节日费、饮用水、团体险</t>
  </si>
  <si>
    <t>反映保障营房日常运转、队员节日费、饮用水、团体险</t>
  </si>
  <si>
    <t>森林防火瞭望台应急值守维护管养服务</t>
  </si>
  <si>
    <t>反映森林防火瞭望台应急值守维护管养服务。</t>
  </si>
  <si>
    <t>购买森林防火视频监控系统服务</t>
  </si>
  <si>
    <t>反映购买森林防火视频监控系统服务</t>
  </si>
  <si>
    <t>购买森林火灾保险</t>
  </si>
  <si>
    <t xml:space="preserve">年 </t>
  </si>
  <si>
    <t>反映购买森林火灾保险</t>
  </si>
  <si>
    <t>印制防火宣传材料</t>
  </si>
  <si>
    <t>批</t>
  </si>
  <si>
    <t>反映印制防火宣传材料</t>
  </si>
  <si>
    <t>森林防火物资储备</t>
  </si>
  <si>
    <t>反映森林防火物资储备。</t>
  </si>
  <si>
    <t>反映宣传活动覆盖率</t>
  </si>
  <si>
    <t>财政部门保费补贴资金拨付率</t>
  </si>
  <si>
    <t>95</t>
  </si>
  <si>
    <t>反映财政部门保费补贴资金拨付率</t>
  </si>
  <si>
    <t>队员体能考核达标率</t>
  </si>
  <si>
    <t>反映救援扑火队伍能力</t>
  </si>
  <si>
    <t>反映项目验收情况。</t>
  </si>
  <si>
    <t>反映项目采购流情况。</t>
  </si>
  <si>
    <t>森林火灾受害率</t>
  </si>
  <si>
    <t>0.9</t>
  </si>
  <si>
    <t>‰</t>
  </si>
  <si>
    <t>反映森林火灾受害率。</t>
  </si>
  <si>
    <t>森林隐患事故遏制发生次数</t>
  </si>
  <si>
    <t>&lt;</t>
  </si>
  <si>
    <t>2025</t>
  </si>
  <si>
    <t>反映森林隐患事故遏制情况。</t>
  </si>
  <si>
    <t>全面加强森林消防先期预防性工作，改善林区植被防火期的状况，为确保五华区护林防火工作的正常开展，能够有效提高应急队伍出动及时。</t>
  </si>
  <si>
    <t>保障营房日常运转</t>
  </si>
  <si>
    <t>反映保障营房日常运转</t>
  </si>
  <si>
    <t>开展护林防火工作</t>
  </si>
  <si>
    <t>项</t>
  </si>
  <si>
    <t>反映开展护林防火工作</t>
  </si>
  <si>
    <t>购买防火物资验收合格率</t>
  </si>
  <si>
    <t>反映购买防火物资验收合格率</t>
  </si>
  <si>
    <t>项目采购流程合格率</t>
  </si>
  <si>
    <t>项目采购流程合格情况</t>
  </si>
  <si>
    <t>年度内</t>
  </si>
  <si>
    <t>项目整体工作开展时限</t>
  </si>
  <si>
    <t>森林火灾事故发生数</t>
  </si>
  <si>
    <t>上年森林火灾事故发生数</t>
  </si>
  <si>
    <t>森林火灾事故发生数情况</t>
  </si>
  <si>
    <t>森林隐患事故遏制作用</t>
  </si>
  <si>
    <t>达到预期效果</t>
  </si>
  <si>
    <t>森林隐患事故遏制作用情况</t>
  </si>
  <si>
    <t>项目受益对象满意度情况</t>
  </si>
  <si>
    <t>预算06表</t>
  </si>
  <si>
    <t>政府性基金预算支出预算表</t>
  </si>
  <si>
    <t>单位名称：昆明市发展和改革委员会</t>
  </si>
  <si>
    <t>政府性基金预算支出</t>
  </si>
  <si>
    <t>备注：我单位2026年无政府性基金预算支出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</si>
  <si>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</si>
  <si>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</si>
  <si>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</si>
  <si>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</si>
  <si>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</si>
  <si>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</si>
  <si>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</si>
  <si>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</si>
  <si>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</si>
  <si>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</si>
  <si>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</si>
  <si>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</si>
  <si>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公务车加油</t>
  </si>
  <si>
    <t>车辆加油、添加燃料服务</t>
  </si>
  <si>
    <t>车辆维修及保养</t>
  </si>
  <si>
    <t>车辆维修和保养服务</t>
  </si>
  <si>
    <t>公务车保险</t>
  </si>
  <si>
    <t>机动车保险服务</t>
  </si>
  <si>
    <t>购买复印纸</t>
  </si>
  <si>
    <t>复印纸</t>
  </si>
  <si>
    <t>预算08表</t>
  </si>
  <si>
    <t>2026年部门政府购买服务预算表</t>
  </si>
  <si>
    <t>政府购买服务项目</t>
  </si>
  <si>
    <t>政府购买服务目录</t>
  </si>
  <si>
    <t>备注：我单位2026年无部门政府购买服务预算支出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</si>
  <si>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</si>
  <si>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</si>
  <si>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</si>
  <si>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</si>
  <si>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</si>
  <si>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</si>
  <si>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</si>
  <si>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</si>
  <si>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</si>
  <si>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</si>
  <si>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</si>
  <si>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</si>
  <si>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</si>
  <si>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</si>
  <si>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</si>
  <si>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</si>
  <si>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</si>
  <si>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</si>
  <si>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</si>
  <si>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</si>
  <si>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</si>
  <si>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</si>
  <si>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</si>
  <si>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</si>
  <si>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备注：我单位2026年无市对下转移支付预算支出</t>
  </si>
  <si>
    <t>预算09-2表</t>
  </si>
  <si>
    <t>单位名称、项目名称</t>
  </si>
  <si>
    <t>备注：我单位2026年无市对下转移支付绩效目标表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</si>
  <si>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</si>
  <si>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</si>
  <si>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</si>
  <si>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</si>
  <si>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</si>
  <si>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</si>
  <si>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</si>
  <si>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</si>
  <si>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</si>
  <si>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</si>
  <si>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备注：我单位2026年无新增资产配置</t>
  </si>
  <si>
    <t>预算11表</t>
  </si>
  <si>
    <t>上级补助</t>
  </si>
  <si>
    <t>备注：我单位2026年无上级转移支付补助项目支出预算</t>
  </si>
  <si>
    <t>预算12表</t>
  </si>
  <si>
    <t>项目级次</t>
  </si>
  <si>
    <t>2026年</t>
  </si>
  <si>
    <t>2027年</t>
  </si>
  <si>
    <t>2028年</t>
  </si>
  <si>
    <t>311 专项业务类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</si>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</sst>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9">
    <font>
      <sz val="11"/>
      <color theme="1"/>
      <name val="宋体"/>
      <charset val="134"/>
      <scheme val="minor"/>
    </font>
    <font>
      <sz val="11.25"/>
      <color rgb="FF000000"/>
      <name val="SimSun"/>
      <charset val="134"/>
    </font>
    <font>
      <sz val="9"/>
      <color rgb="FF000000"/>
      <name val="SimSun"/>
      <charset val="134"/>
    </font>
    <font>
      <b/>
      <sz val="21"/>
      <color rgb="FF000000"/>
      <name val="SimSun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176" fontId="38" fillId="0" borderId="1">
      <alignment horizontal="right" vertical="center"/>
    </xf>
    <xf numFmtId="49" fontId="38" fillId="0" borderId="1">
      <alignment horizontal="left" vertical="center" wrapText="1"/>
    </xf>
    <xf numFmtId="176" fontId="38" fillId="0" borderId="1">
      <alignment horizontal="right" vertical="center"/>
    </xf>
    <xf numFmtId="177" fontId="38" fillId="0" borderId="1">
      <alignment horizontal="right" vertical="center"/>
    </xf>
    <xf numFmtId="178" fontId="38" fillId="0" borderId="1">
      <alignment horizontal="right" vertical="center"/>
    </xf>
    <xf numFmtId="179" fontId="38" fillId="0" borderId="1">
      <alignment horizontal="right" vertical="center"/>
    </xf>
    <xf numFmtId="10" fontId="38" fillId="0" borderId="1">
      <alignment horizontal="right" vertical="center"/>
    </xf>
    <xf numFmtId="180" fontId="38" fillId="0" borderId="1">
      <alignment horizontal="right" vertical="center"/>
    </xf>
  </cellStyleXfs>
  <cellXfs count="252">
    <xf numFmtId="0" fontId="0" fillId="0" borderId="0" xfId="0" applyFont="1" applyBorder="1"/>
    <xf numFmtId="49" fontId="1" fillId="0" borderId="0" xfId="50" applyNumberFormat="1" applyFont="1" applyBorder="1">
      <alignment horizontal="left" vertical="center" wrapText="1"/>
    </xf>
    <xf numFmtId="49" fontId="2" fillId="0" borderId="0" xfId="0" applyNumberFormat="1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5" fillId="0" borderId="1" xfId="50" applyNumberFormat="1" applyFont="1" applyBorder="1">
      <alignment horizontal="left" vertical="center" wrapText="1"/>
    </xf>
    <xf numFmtId="176" fontId="6" fillId="0" borderId="1" xfId="51" applyNumberFormat="1" applyFont="1" applyBorder="1">
      <alignment horizontal="right" vertical="center"/>
    </xf>
    <xf numFmtId="49" fontId="5" fillId="0" borderId="1" xfId="50" applyNumberFormat="1" applyFont="1" applyBorder="1" applyAlignment="1">
      <alignment horizontal="center" vertical="center" wrapText="1"/>
    </xf>
    <xf numFmtId="49" fontId="7" fillId="0" borderId="0" xfId="0" applyNumberFormat="1" applyFont="1" applyBorder="1"/>
    <xf numFmtId="0" fontId="8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8" fillId="0" borderId="0" xfId="0" applyFont="1" applyBorder="1" applyAlignment="1" applyProtection="1">
      <alignment horizontal="right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4" fontId="8" fillId="0" borderId="1" xfId="0" applyNumberFormat="1" applyFont="1" applyBorder="1" applyAlignment="1">
      <alignment horizontal="right" vertical="center" wrapText="1"/>
    </xf>
    <xf numFmtId="4" fontId="5" fillId="0" borderId="1" xfId="51" applyNumberFormat="1" applyFont="1" applyBorder="1">
      <alignment horizontal="right" vertical="center"/>
    </xf>
    <xf numFmtId="0" fontId="8" fillId="0" borderId="1" xfId="0" applyFont="1" applyBorder="1" applyAlignment="1" applyProtection="1">
      <alignment horizontal="left" vertical="center" wrapText="1"/>
      <protection locked="0"/>
    </xf>
    <xf numFmtId="4" fontId="8" fillId="0" borderId="1" xfId="0" applyNumberFormat="1" applyFont="1" applyBorder="1" applyAlignment="1" applyProtection="1">
      <alignment horizontal="right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0" fillId="0" borderId="0" xfId="0" applyFont="1" applyFill="1" applyBorder="1" applyAlignment="1"/>
    <xf numFmtId="0" fontId="8" fillId="2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Fill="1" applyBorder="1" applyAlignment="1" applyProtection="1">
      <alignment vertical="top"/>
      <protection locked="0"/>
    </xf>
    <xf numFmtId="0" fontId="10" fillId="0" borderId="0" xfId="0" applyFont="1" applyFill="1" applyBorder="1" applyAlignment="1">
      <alignment vertical="top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protection locked="0"/>
    </xf>
    <xf numFmtId="0" fontId="10" fillId="0" borderId="0" xfId="0" applyFont="1" applyFill="1" applyBorder="1" applyAlignment="1"/>
    <xf numFmtId="0" fontId="8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 applyProtection="1">
      <alignment horizontal="right" vertical="center" wrapText="1"/>
      <protection locked="0"/>
    </xf>
    <xf numFmtId="0" fontId="8" fillId="2" borderId="0" xfId="0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right" vertical="center"/>
      <protection locked="0"/>
    </xf>
    <xf numFmtId="0" fontId="7" fillId="2" borderId="1" xfId="0" applyFont="1" applyFill="1" applyBorder="1" applyAlignment="1" applyProtection="1">
      <alignment horizontal="right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8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3" fontId="8" fillId="2" borderId="1" xfId="0" applyNumberFormat="1" applyFont="1" applyFill="1" applyBorder="1" applyAlignment="1" applyProtection="1">
      <alignment horizontal="right" vertical="center"/>
      <protection locked="0"/>
    </xf>
    <xf numFmtId="4" fontId="8" fillId="0" borderId="1" xfId="0" applyNumberFormat="1" applyFont="1" applyFill="1" applyBorder="1" applyAlignment="1" applyProtection="1">
      <alignment horizontal="right" vertical="center"/>
      <protection locked="0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left"/>
      <protection locked="0"/>
    </xf>
    <xf numFmtId="0" fontId="8" fillId="0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3" fontId="8" fillId="2" borderId="1" xfId="0" applyNumberFormat="1" applyFont="1" applyFill="1" applyBorder="1" applyAlignment="1" applyProtection="1">
      <alignment horizontal="left" vertical="center"/>
      <protection locked="0"/>
    </xf>
    <xf numFmtId="4" fontId="8" fillId="0" borderId="1" xfId="0" applyNumberFormat="1" applyFont="1" applyFill="1" applyBorder="1" applyAlignment="1" applyProtection="1">
      <alignment horizontal="left" vertical="center"/>
      <protection locked="0"/>
    </xf>
    <xf numFmtId="0" fontId="12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wrapText="1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vertical="center" wrapText="1"/>
    </xf>
    <xf numFmtId="0" fontId="7" fillId="0" borderId="0" xfId="0" applyFont="1" applyBorder="1" applyProtection="1">
      <protection locked="0"/>
    </xf>
    <xf numFmtId="0" fontId="8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right" vertical="center" wrapText="1"/>
      <protection locked="0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 applyProtection="1">
      <protection locked="0"/>
    </xf>
    <xf numFmtId="0" fontId="8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left" vertical="center"/>
      <protection locked="0"/>
    </xf>
    <xf numFmtId="176" fontId="5" fillId="0" borderId="1" xfId="0" applyNumberFormat="1" applyFont="1" applyBorder="1" applyAlignment="1">
      <alignment horizontal="right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1" xfId="0" applyFont="1" applyFill="1" applyBorder="1" applyAlignment="1" applyProtection="1">
      <alignment horizontal="left" vertical="center"/>
      <protection locked="0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/>
    <xf numFmtId="0" fontId="8" fillId="0" borderId="0" xfId="0" applyFont="1" applyBorder="1" applyAlignment="1">
      <alignment horizontal="right"/>
    </xf>
    <xf numFmtId="0" fontId="4" fillId="0" borderId="9" xfId="0" applyFont="1" applyBorder="1" applyAlignment="1">
      <alignment horizontal="center" vertical="center" wrapText="1"/>
    </xf>
    <xf numFmtId="180" fontId="5" fillId="0" borderId="1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 wrapText="1"/>
    </xf>
    <xf numFmtId="3" fontId="8" fillId="0" borderId="12" xfId="0" applyNumberFormat="1" applyFont="1" applyBorder="1" applyAlignment="1">
      <alignment horizontal="right" vertical="center"/>
    </xf>
    <xf numFmtId="0" fontId="8" fillId="0" borderId="11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right" vertical="center"/>
    </xf>
    <xf numFmtId="0" fontId="8" fillId="0" borderId="0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7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indent="1"/>
    </xf>
    <xf numFmtId="0" fontId="7" fillId="0" borderId="0" xfId="0" applyFont="1" applyBorder="1" applyAlignment="1">
      <alignment vertical="top"/>
    </xf>
    <xf numFmtId="0" fontId="8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7" fillId="0" borderId="0" xfId="0" applyFont="1" applyBorder="1" applyAlignment="1" applyProtection="1">
      <alignment vertical="top"/>
      <protection locked="0"/>
    </xf>
    <xf numFmtId="49" fontId="7" fillId="0" borderId="0" xfId="0" applyNumberFormat="1" applyFont="1" applyBorder="1" applyProtection="1">
      <protection locked="0"/>
    </xf>
    <xf numFmtId="0" fontId="8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Border="1" applyProtection="1"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left" vertical="center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 applyProtection="1">
      <alignment horizontal="left" vertical="center"/>
      <protection locked="0"/>
    </xf>
    <xf numFmtId="0" fontId="8" fillId="0" borderId="5" xfId="0" applyFont="1" applyFill="1" applyBorder="1" applyAlignment="1" applyProtection="1">
      <alignment horizontal="left" vertical="center"/>
      <protection locked="0"/>
    </xf>
    <xf numFmtId="0" fontId="10" fillId="0" borderId="0" xfId="0" applyFont="1" applyBorder="1"/>
    <xf numFmtId="0" fontId="10" fillId="0" borderId="0" xfId="0" applyFont="1" applyBorder="1" applyProtection="1">
      <protection locked="0"/>
    </xf>
    <xf numFmtId="0" fontId="8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8" fillId="2" borderId="0" xfId="0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 applyProtection="1">
      <alignment horizontal="right" vertical="center" wrapText="1"/>
      <protection locked="0"/>
    </xf>
    <xf numFmtId="0" fontId="7" fillId="2" borderId="1" xfId="0" applyFont="1" applyFill="1" applyBorder="1" applyAlignment="1" applyProtection="1">
      <alignment horizontal="right" vertical="center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2" borderId="0" xfId="0" applyFont="1" applyFill="1" applyBorder="1" applyAlignment="1" applyProtection="1">
      <alignment horizontal="right" vertical="center" wrapText="1"/>
      <protection locked="0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6" fontId="18" fillId="0" borderId="1" xfId="0" applyNumberFormat="1" applyFont="1" applyBorder="1" applyAlignment="1">
      <alignment horizontal="right" vertical="center"/>
    </xf>
    <xf numFmtId="0" fontId="0" fillId="0" borderId="0" xfId="0" applyFont="1" applyBorder="1" applyAlignment="1">
      <alignment wrapText="1"/>
    </xf>
    <xf numFmtId="0" fontId="16" fillId="2" borderId="2" xfId="0" applyFont="1" applyFill="1" applyBorder="1" applyAlignment="1">
      <alignment horizontal="center" vertical="center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 wrapText="1" indent="1"/>
    </xf>
    <xf numFmtId="0" fontId="8" fillId="2" borderId="1" xfId="0" applyFont="1" applyFill="1" applyBorder="1" applyAlignment="1">
      <alignment horizontal="left" vertical="center" wrapText="1" indent="2"/>
    </xf>
    <xf numFmtId="0" fontId="8" fillId="2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right" vertical="center"/>
    </xf>
    <xf numFmtId="0" fontId="8" fillId="2" borderId="12" xfId="0" applyFont="1" applyFill="1" applyBorder="1" applyAlignment="1" applyProtection="1">
      <alignment horizontal="right" vertical="center"/>
      <protection locked="0"/>
    </xf>
    <xf numFmtId="0" fontId="8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vertical="center"/>
      <protection locked="0"/>
    </xf>
    <xf numFmtId="0" fontId="12" fillId="0" borderId="0" xfId="0" applyFont="1" applyFill="1" applyBorder="1" applyAlignment="1" quotePrefix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abSelected="1" workbookViewId="0">
      <selection activeCell="B14" sqref="B14"/>
    </sheetView>
  </sheetViews>
  <sheetFormatPr defaultColWidth="8.57272727272727" defaultRowHeight="12.75" customHeight="1" outlineLevelCol="3"/>
  <cols>
    <col min="1" max="4" width="41" customWidth="1"/>
  </cols>
  <sheetData>
    <row r="1" ht="15" customHeight="1" spans="1:4">
      <c r="A1" s="208"/>
      <c r="B1" s="208"/>
      <c r="C1" s="208"/>
      <c r="D1" s="193" t="s">
        <v>0</v>
      </c>
    </row>
    <row r="2" ht="41.25" customHeight="1" spans="1:4">
      <c r="A2" s="209" t="str">
        <f>"2026"&amp;"年部门财务收支预算总表"</f>
        <v>2026年部门财务收支预算总表</v>
      </c>
    </row>
    <row r="3" ht="17.25" customHeight="1" spans="1:4">
      <c r="A3" s="210" t="str">
        <f>"单位名称："&amp;"昆明市五华区应急管理局"</f>
        <v>单位名称：昆明市五华区应急管理局</v>
      </c>
      <c r="B3" s="211"/>
      <c r="D3" s="168" t="s">
        <v>1</v>
      </c>
    </row>
    <row r="4" ht="23.25" customHeight="1" spans="1:4">
      <c r="A4" s="212" t="s">
        <v>2</v>
      </c>
      <c r="B4" s="213"/>
      <c r="C4" s="212" t="s">
        <v>3</v>
      </c>
      <c r="D4" s="213"/>
    </row>
    <row r="5" ht="24" customHeight="1" spans="1:4">
      <c r="A5" s="212" t="s">
        <v>4</v>
      </c>
      <c r="B5" s="212" t="s">
        <v>5</v>
      </c>
      <c r="C5" s="212" t="s">
        <v>6</v>
      </c>
      <c r="D5" s="212" t="s">
        <v>5</v>
      </c>
    </row>
    <row r="6" ht="17.25" customHeight="1" spans="1:4">
      <c r="A6" s="214" t="s">
        <v>7</v>
      </c>
      <c r="B6" s="133">
        <v>20221027</v>
      </c>
      <c r="C6" s="214" t="s">
        <v>8</v>
      </c>
      <c r="D6" s="133"/>
    </row>
    <row r="7" ht="17.25" customHeight="1" spans="1:4">
      <c r="A7" s="214" t="s">
        <v>9</v>
      </c>
      <c r="B7" s="133"/>
      <c r="C7" s="214" t="s">
        <v>10</v>
      </c>
      <c r="D7" s="133"/>
    </row>
    <row r="8" ht="17.25" customHeight="1" spans="1:4">
      <c r="A8" s="214" t="s">
        <v>11</v>
      </c>
      <c r="B8" s="133"/>
      <c r="C8" s="251" t="s">
        <v>12</v>
      </c>
      <c r="D8" s="133"/>
    </row>
    <row r="9" ht="17.25" customHeight="1" spans="1:4">
      <c r="A9" s="214" t="s">
        <v>13</v>
      </c>
      <c r="B9" s="133"/>
      <c r="C9" s="251" t="s">
        <v>14</v>
      </c>
      <c r="D9" s="133"/>
    </row>
    <row r="10" ht="17.25" customHeight="1" spans="1:4">
      <c r="A10" s="214" t="s">
        <v>15</v>
      </c>
      <c r="B10" s="133">
        <v>354076.36</v>
      </c>
      <c r="C10" s="251" t="s">
        <v>16</v>
      </c>
      <c r="D10" s="133"/>
    </row>
    <row r="11" ht="17.25" customHeight="1" spans="1:4">
      <c r="A11" s="214" t="s">
        <v>17</v>
      </c>
      <c r="B11" s="133"/>
      <c r="C11" s="251" t="s">
        <v>18</v>
      </c>
      <c r="D11" s="133"/>
    </row>
    <row r="12" ht="17.25" customHeight="1" spans="1:4">
      <c r="A12" s="214" t="s">
        <v>19</v>
      </c>
      <c r="B12" s="133"/>
      <c r="C12" s="35" t="s">
        <v>20</v>
      </c>
      <c r="D12" s="133"/>
    </row>
    <row r="13" ht="17.25" customHeight="1" spans="1:4">
      <c r="A13" s="214" t="s">
        <v>21</v>
      </c>
      <c r="B13" s="133"/>
      <c r="C13" s="35" t="s">
        <v>22</v>
      </c>
      <c r="D13" s="133">
        <v>804800</v>
      </c>
    </row>
    <row r="14" ht="17.25" customHeight="1" spans="1:4">
      <c r="A14" s="214" t="s">
        <v>23</v>
      </c>
      <c r="B14" s="133"/>
      <c r="C14" s="35" t="s">
        <v>24</v>
      </c>
      <c r="D14" s="133">
        <v>626100</v>
      </c>
    </row>
    <row r="15" ht="17.25" customHeight="1" spans="1:4">
      <c r="A15" s="214" t="s">
        <v>25</v>
      </c>
      <c r="B15" s="133">
        <v>354076.36</v>
      </c>
      <c r="C15" s="35" t="s">
        <v>26</v>
      </c>
      <c r="D15" s="133"/>
    </row>
    <row r="16" ht="17.25" customHeight="1" spans="1:4">
      <c r="A16" s="183"/>
      <c r="B16" s="133"/>
      <c r="C16" s="35" t="s">
        <v>27</v>
      </c>
      <c r="D16" s="133"/>
    </row>
    <row r="17" ht="17.25" customHeight="1" spans="1:4">
      <c r="A17" s="215"/>
      <c r="B17" s="133"/>
      <c r="C17" s="35" t="s">
        <v>28</v>
      </c>
      <c r="D17" s="133">
        <v>380076.36</v>
      </c>
    </row>
    <row r="18" ht="17.25" customHeight="1" spans="1:4">
      <c r="A18" s="215"/>
      <c r="B18" s="133"/>
      <c r="C18" s="35" t="s">
        <v>29</v>
      </c>
      <c r="D18" s="133"/>
    </row>
    <row r="19" ht="17.25" customHeight="1" spans="1:4">
      <c r="A19" s="215"/>
      <c r="B19" s="133"/>
      <c r="C19" s="35" t="s">
        <v>30</v>
      </c>
      <c r="D19" s="133"/>
    </row>
    <row r="20" ht="17.25" customHeight="1" spans="1:4">
      <c r="A20" s="215"/>
      <c r="B20" s="133"/>
      <c r="C20" s="35" t="s">
        <v>31</v>
      </c>
      <c r="D20" s="133"/>
    </row>
    <row r="21" ht="17.25" customHeight="1" spans="1:4">
      <c r="A21" s="215"/>
      <c r="B21" s="133"/>
      <c r="C21" s="35" t="s">
        <v>32</v>
      </c>
      <c r="D21" s="133"/>
    </row>
    <row r="22" ht="17.25" customHeight="1" spans="1:4">
      <c r="A22" s="215"/>
      <c r="B22" s="133"/>
      <c r="C22" s="35" t="s">
        <v>33</v>
      </c>
      <c r="D22" s="133"/>
    </row>
    <row r="23" ht="17.25" customHeight="1" spans="1:4">
      <c r="A23" s="215"/>
      <c r="B23" s="133"/>
      <c r="C23" s="35" t="s">
        <v>34</v>
      </c>
      <c r="D23" s="133"/>
    </row>
    <row r="24" ht="17.25" customHeight="1" spans="1:4">
      <c r="A24" s="215"/>
      <c r="B24" s="133"/>
      <c r="C24" s="35" t="s">
        <v>35</v>
      </c>
      <c r="D24" s="133">
        <v>675000</v>
      </c>
    </row>
    <row r="25" ht="17.25" customHeight="1" spans="1:4">
      <c r="A25" s="215"/>
      <c r="B25" s="133"/>
      <c r="C25" s="35" t="s">
        <v>36</v>
      </c>
      <c r="D25" s="133"/>
    </row>
    <row r="26" ht="17.25" customHeight="1" spans="1:4">
      <c r="A26" s="215"/>
      <c r="B26" s="133"/>
      <c r="C26" s="183" t="s">
        <v>37</v>
      </c>
      <c r="D26" s="133"/>
    </row>
    <row r="27" ht="17.25" customHeight="1" spans="1:4">
      <c r="A27" s="215"/>
      <c r="B27" s="133"/>
      <c r="C27" s="35" t="s">
        <v>38</v>
      </c>
      <c r="D27" s="133">
        <v>18089127</v>
      </c>
    </row>
    <row r="28" ht="16.5" customHeight="1" spans="1:4">
      <c r="A28" s="215"/>
      <c r="B28" s="133"/>
      <c r="C28" s="35" t="s">
        <v>39</v>
      </c>
      <c r="D28" s="133"/>
    </row>
    <row r="29" ht="16.5" customHeight="1" spans="1:4">
      <c r="A29" s="215"/>
      <c r="B29" s="133"/>
      <c r="C29" s="183" t="s">
        <v>40</v>
      </c>
      <c r="D29" s="133"/>
    </row>
    <row r="30" ht="17.25" customHeight="1" spans="1:4">
      <c r="A30" s="215"/>
      <c r="B30" s="133"/>
      <c r="C30" s="183" t="s">
        <v>41</v>
      </c>
      <c r="D30" s="133"/>
    </row>
    <row r="31" ht="17.25" customHeight="1" spans="1:4">
      <c r="A31" s="215"/>
      <c r="B31" s="133"/>
      <c r="C31" s="35" t="s">
        <v>42</v>
      </c>
      <c r="D31" s="133"/>
    </row>
    <row r="32" ht="16.5" customHeight="1" spans="1:4">
      <c r="A32" s="215" t="s">
        <v>43</v>
      </c>
      <c r="B32" s="133">
        <v>20575103.36</v>
      </c>
      <c r="C32" s="215" t="s">
        <v>44</v>
      </c>
      <c r="D32" s="133">
        <v>20575103.36</v>
      </c>
    </row>
    <row r="33" ht="16.5" customHeight="1" spans="1:4">
      <c r="A33" s="183" t="s">
        <v>45</v>
      </c>
      <c r="B33" s="133"/>
      <c r="C33" s="183" t="s">
        <v>46</v>
      </c>
      <c r="D33" s="133"/>
    </row>
    <row r="34" ht="16.5" customHeight="1" spans="1:4">
      <c r="A34" s="35" t="s">
        <v>47</v>
      </c>
      <c r="B34" s="133"/>
      <c r="C34" s="35" t="s">
        <v>47</v>
      </c>
      <c r="D34" s="133"/>
    </row>
    <row r="35" ht="16.5" customHeight="1" spans="1:4">
      <c r="A35" s="35" t="s">
        <v>48</v>
      </c>
      <c r="B35" s="133"/>
      <c r="C35" s="35" t="s">
        <v>49</v>
      </c>
      <c r="D35" s="133"/>
    </row>
    <row r="36" ht="16.5" customHeight="1" spans="1:4">
      <c r="A36" s="216" t="s">
        <v>50</v>
      </c>
      <c r="B36" s="133">
        <v>20575103.36</v>
      </c>
      <c r="C36" s="216" t="s">
        <v>51</v>
      </c>
      <c r="D36" s="133">
        <v>20575103.36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B14" sqref="B14"/>
    </sheetView>
  </sheetViews>
  <sheetFormatPr defaultColWidth="9.13636363636364" defaultRowHeight="14.25" customHeight="1" outlineLevelCol="5"/>
  <cols>
    <col min="1" max="4" width="20.1818181818182" customWidth="1"/>
    <col min="5" max="5" width="25.2727272727273" customWidth="1"/>
    <col min="6" max="6" width="29.1818181818182" customWidth="1"/>
  </cols>
  <sheetData>
    <row r="1" ht="12" customHeight="1" spans="1:6">
      <c r="A1" s="150">
        <v>1</v>
      </c>
      <c r="B1" s="151">
        <v>0</v>
      </c>
      <c r="C1" s="150">
        <v>1</v>
      </c>
      <c r="D1" s="152"/>
      <c r="E1" s="152"/>
      <c r="F1" s="139" t="s">
        <v>454</v>
      </c>
    </row>
    <row r="2" ht="42" customHeight="1" spans="1:6">
      <c r="A2" s="153" t="str">
        <f>"2026"&amp;"年部门政府性基金预算支出预算表"</f>
        <v>2026年部门政府性基金预算支出预算表</v>
      </c>
      <c r="B2" s="153" t="s">
        <v>455</v>
      </c>
      <c r="C2" s="154"/>
      <c r="D2" s="155"/>
      <c r="E2" s="155"/>
      <c r="F2" s="155"/>
    </row>
    <row r="3" ht="13.5" customHeight="1" spans="1:6">
      <c r="A3" s="13" t="str">
        <f>"单位名称："&amp;"昆明市五华区应急管理局"</f>
        <v>单位名称：昆明市五华区应急管理局</v>
      </c>
      <c r="B3" s="13" t="s">
        <v>456</v>
      </c>
      <c r="C3" s="150"/>
      <c r="D3" s="152"/>
      <c r="E3" s="152"/>
      <c r="F3" s="139" t="s">
        <v>1</v>
      </c>
    </row>
    <row r="4" ht="19.5" customHeight="1" spans="1:6">
      <c r="A4" s="156" t="s">
        <v>192</v>
      </c>
      <c r="B4" s="157" t="s">
        <v>72</v>
      </c>
      <c r="C4" s="156" t="s">
        <v>73</v>
      </c>
      <c r="D4" s="20" t="s">
        <v>457</v>
      </c>
      <c r="E4" s="21"/>
      <c r="F4" s="22"/>
    </row>
    <row r="5" ht="18.75" customHeight="1" spans="1:6">
      <c r="A5" s="158"/>
      <c r="B5" s="159"/>
      <c r="C5" s="158"/>
      <c r="D5" s="160" t="s">
        <v>55</v>
      </c>
      <c r="E5" s="20" t="s">
        <v>75</v>
      </c>
      <c r="F5" s="160" t="s">
        <v>76</v>
      </c>
    </row>
    <row r="6" ht="18.75" customHeight="1" spans="1:6">
      <c r="A6" s="78">
        <v>1</v>
      </c>
      <c r="B6" s="161" t="s">
        <v>83</v>
      </c>
      <c r="C6" s="78">
        <v>3</v>
      </c>
      <c r="D6" s="162">
        <v>4</v>
      </c>
      <c r="E6" s="162">
        <v>5</v>
      </c>
      <c r="F6" s="162">
        <v>6</v>
      </c>
    </row>
    <row r="7" ht="21" customHeight="1" spans="1:6">
      <c r="A7" s="32"/>
      <c r="B7" s="32"/>
      <c r="C7" s="32"/>
      <c r="D7" s="133"/>
      <c r="E7" s="133"/>
      <c r="F7" s="133"/>
    </row>
    <row r="8" ht="21" customHeight="1" spans="1:6">
      <c r="A8" s="32"/>
      <c r="B8" s="32"/>
      <c r="C8" s="32"/>
      <c r="D8" s="133"/>
      <c r="E8" s="133"/>
      <c r="F8" s="133"/>
    </row>
    <row r="9" ht="18.75" customHeight="1" spans="1:6">
      <c r="A9" s="163" t="s">
        <v>181</v>
      </c>
      <c r="B9" s="163" t="s">
        <v>181</v>
      </c>
      <c r="C9" s="164" t="s">
        <v>181</v>
      </c>
      <c r="D9" s="133"/>
      <c r="E9" s="133"/>
      <c r="F9" s="133"/>
    </row>
    <row r="10" customHeight="1" spans="1:6">
      <c r="A10" s="40" t="s">
        <v>458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3"/>
  <sheetViews>
    <sheetView showZeros="0" workbookViewId="0">
      <selection activeCell="B14" sqref="B14"/>
    </sheetView>
  </sheetViews>
  <sheetFormatPr defaultColWidth="9.13636363636364" defaultRowHeight="14.25" customHeight="1"/>
  <cols>
    <col min="1" max="1" width="15.2727272727273" customWidth="1"/>
    <col min="2" max="2" width="12.7272727272727" customWidth="1"/>
    <col min="3" max="3" width="19.3636363636364" customWidth="1"/>
    <col min="4" max="4" width="6.72727272727273" customWidth="1"/>
    <col min="5" max="5" width="7.54545454545455" customWidth="1"/>
    <col min="6" max="6" width="13.2818181818182" customWidth="1"/>
    <col min="7" max="16" width="20" customWidth="1"/>
    <col min="17" max="17" width="19.8545454545455" customWidth="1"/>
  </cols>
  <sheetData>
    <row r="1" ht="15.75" customHeight="1" spans="1:17">
      <c r="A1" s="102"/>
      <c r="P1" s="11"/>
      <c r="Q1" s="11" t="s">
        <v>459</v>
      </c>
    </row>
    <row r="2" ht="41.25" customHeight="1" spans="1:17">
      <c r="A2" s="105" t="s">
        <v>460</v>
      </c>
      <c r="B2" s="136"/>
      <c r="C2" s="136"/>
      <c r="D2" s="136"/>
      <c r="E2" s="136"/>
      <c r="F2" s="136"/>
      <c r="G2" s="136"/>
      <c r="H2" s="136"/>
      <c r="I2" s="136"/>
      <c r="J2" s="136"/>
      <c r="K2" s="106"/>
      <c r="L2" s="136"/>
      <c r="M2" s="136"/>
      <c r="N2" s="106"/>
      <c r="O2" s="136"/>
      <c r="P2" s="106"/>
      <c r="Q2" s="106"/>
    </row>
    <row r="3" ht="18.75" customHeight="1" spans="1:17">
      <c r="A3" s="137" t="s">
        <v>191</v>
      </c>
      <c r="B3" s="138"/>
      <c r="C3" s="138"/>
      <c r="D3" s="138"/>
      <c r="E3" s="138"/>
      <c r="F3" s="138"/>
      <c r="G3" s="15"/>
      <c r="H3" s="15"/>
      <c r="I3" s="15"/>
      <c r="J3" s="15"/>
      <c r="P3" s="16"/>
      <c r="Q3" s="139" t="s">
        <v>1</v>
      </c>
    </row>
    <row r="4" ht="15.75" customHeight="1" spans="1:17">
      <c r="A4" s="112" t="s">
        <v>461</v>
      </c>
      <c r="B4" s="140" t="s">
        <v>462</v>
      </c>
      <c r="C4" s="140" t="s">
        <v>463</v>
      </c>
      <c r="D4" s="140" t="s">
        <v>464</v>
      </c>
      <c r="E4" s="140" t="s">
        <v>465</v>
      </c>
      <c r="F4" s="140" t="s">
        <v>466</v>
      </c>
      <c r="G4" s="114" t="s">
        <v>199</v>
      </c>
      <c r="H4" s="114"/>
      <c r="I4" s="114"/>
      <c r="J4" s="114"/>
      <c r="K4" s="115"/>
      <c r="L4" s="114"/>
      <c r="M4" s="114"/>
      <c r="N4" s="116"/>
      <c r="O4" s="114"/>
      <c r="P4" s="115"/>
      <c r="Q4" s="117"/>
    </row>
    <row r="5" ht="17.25" customHeight="1" spans="1:17">
      <c r="A5" s="118"/>
      <c r="B5" s="120"/>
      <c r="C5" s="120"/>
      <c r="D5" s="120"/>
      <c r="E5" s="120"/>
      <c r="F5" s="120"/>
      <c r="G5" s="120" t="s">
        <v>55</v>
      </c>
      <c r="H5" s="120" t="s">
        <v>58</v>
      </c>
      <c r="I5" s="120" t="s">
        <v>467</v>
      </c>
      <c r="J5" s="120" t="s">
        <v>468</v>
      </c>
      <c r="K5" s="121" t="s">
        <v>469</v>
      </c>
      <c r="L5" s="122" t="s">
        <v>470</v>
      </c>
      <c r="M5" s="122"/>
      <c r="N5" s="123"/>
      <c r="O5" s="122"/>
      <c r="P5" s="124"/>
      <c r="Q5" s="125"/>
    </row>
    <row r="6" ht="54" customHeight="1" spans="1:17">
      <c r="A6" s="125"/>
      <c r="B6" s="127"/>
      <c r="C6" s="127"/>
      <c r="D6" s="127"/>
      <c r="E6" s="127"/>
      <c r="F6" s="127"/>
      <c r="G6" s="127"/>
      <c r="H6" s="127" t="s">
        <v>57</v>
      </c>
      <c r="I6" s="127"/>
      <c r="J6" s="127"/>
      <c r="K6" s="128"/>
      <c r="L6" s="127" t="s">
        <v>57</v>
      </c>
      <c r="M6" s="127" t="s">
        <v>64</v>
      </c>
      <c r="N6" s="125" t="s">
        <v>65</v>
      </c>
      <c r="O6" s="127" t="s">
        <v>66</v>
      </c>
      <c r="P6" s="128" t="s">
        <v>67</v>
      </c>
      <c r="Q6" s="125" t="s">
        <v>68</v>
      </c>
    </row>
    <row r="7" ht="18" customHeight="1" spans="1:17">
      <c r="A7" s="141">
        <v>1</v>
      </c>
      <c r="B7" s="141">
        <v>2</v>
      </c>
      <c r="C7" s="141">
        <v>3</v>
      </c>
      <c r="D7" s="141">
        <v>4</v>
      </c>
      <c r="E7" s="141">
        <v>5</v>
      </c>
      <c r="F7" s="141">
        <v>6</v>
      </c>
      <c r="G7" s="141">
        <v>7</v>
      </c>
      <c r="H7" s="141">
        <v>8</v>
      </c>
      <c r="I7" s="141">
        <v>9</v>
      </c>
      <c r="J7" s="141">
        <v>10</v>
      </c>
      <c r="K7" s="141">
        <v>11</v>
      </c>
      <c r="L7" s="141">
        <v>12</v>
      </c>
      <c r="M7" s="141">
        <v>13</v>
      </c>
      <c r="N7" s="141">
        <v>14</v>
      </c>
      <c r="O7" s="141">
        <v>15</v>
      </c>
      <c r="P7" s="141">
        <v>16</v>
      </c>
      <c r="Q7" s="141">
        <v>17</v>
      </c>
    </row>
    <row r="8" ht="21" customHeight="1" spans="1:17">
      <c r="A8" s="132" t="s">
        <v>234</v>
      </c>
      <c r="B8" s="142" t="s">
        <v>471</v>
      </c>
      <c r="C8" s="142" t="s">
        <v>472</v>
      </c>
      <c r="D8" s="142" t="s">
        <v>338</v>
      </c>
      <c r="E8" s="143">
        <v>1</v>
      </c>
      <c r="F8" s="133"/>
      <c r="G8" s="133">
        <v>400000</v>
      </c>
      <c r="H8" s="133">
        <v>400000</v>
      </c>
      <c r="I8" s="133"/>
      <c r="J8" s="133"/>
      <c r="K8" s="133"/>
      <c r="L8" s="133"/>
      <c r="M8" s="133"/>
      <c r="N8" s="133"/>
      <c r="O8" s="133"/>
      <c r="P8" s="133"/>
      <c r="Q8" s="133"/>
    </row>
    <row r="9" ht="21" customHeight="1" spans="1:17">
      <c r="A9" s="132" t="s">
        <v>234</v>
      </c>
      <c r="B9" s="142" t="s">
        <v>473</v>
      </c>
      <c r="C9" s="142" t="s">
        <v>474</v>
      </c>
      <c r="D9" s="142" t="s">
        <v>338</v>
      </c>
      <c r="E9" s="143">
        <v>1</v>
      </c>
      <c r="F9" s="133">
        <v>400000</v>
      </c>
      <c r="G9" s="133">
        <v>400000</v>
      </c>
      <c r="H9" s="133">
        <v>400000</v>
      </c>
      <c r="I9" s="133"/>
      <c r="J9" s="133"/>
      <c r="K9" s="133"/>
      <c r="L9" s="133"/>
      <c r="M9" s="133"/>
      <c r="N9" s="133"/>
      <c r="O9" s="133"/>
      <c r="P9" s="133"/>
      <c r="Q9" s="133"/>
    </row>
    <row r="10" ht="21" customHeight="1" spans="1:17">
      <c r="A10" s="132" t="s">
        <v>234</v>
      </c>
      <c r="B10" s="142" t="s">
        <v>475</v>
      </c>
      <c r="C10" s="142" t="s">
        <v>476</v>
      </c>
      <c r="D10" s="142" t="s">
        <v>338</v>
      </c>
      <c r="E10" s="143">
        <v>1</v>
      </c>
      <c r="F10" s="133"/>
      <c r="G10" s="133">
        <v>150000</v>
      </c>
      <c r="H10" s="133">
        <v>150000</v>
      </c>
      <c r="I10" s="133"/>
      <c r="J10" s="133"/>
      <c r="K10" s="133"/>
      <c r="L10" s="133"/>
      <c r="M10" s="133"/>
      <c r="N10" s="133"/>
      <c r="O10" s="133"/>
      <c r="P10" s="133"/>
      <c r="Q10" s="133"/>
    </row>
    <row r="11" ht="21" customHeight="1" spans="1:17">
      <c r="A11" s="132" t="s">
        <v>244</v>
      </c>
      <c r="B11" s="142" t="s">
        <v>477</v>
      </c>
      <c r="C11" s="142" t="s">
        <v>478</v>
      </c>
      <c r="D11" s="142" t="s">
        <v>338</v>
      </c>
      <c r="E11" s="143">
        <v>1</v>
      </c>
      <c r="F11" s="133">
        <v>10000</v>
      </c>
      <c r="G11" s="133">
        <v>10000</v>
      </c>
      <c r="H11" s="133">
        <v>10000</v>
      </c>
      <c r="I11" s="133"/>
      <c r="J11" s="133"/>
      <c r="K11" s="133"/>
      <c r="L11" s="133"/>
      <c r="M11" s="133"/>
      <c r="N11" s="133"/>
      <c r="O11" s="133"/>
      <c r="P11" s="133"/>
      <c r="Q11" s="133"/>
    </row>
    <row r="12" ht="21" customHeight="1" spans="1:17">
      <c r="A12" s="134" t="s">
        <v>181</v>
      </c>
      <c r="B12" s="144"/>
      <c r="C12" s="144"/>
      <c r="D12" s="144"/>
      <c r="E12" s="145"/>
      <c r="F12" s="133">
        <v>410000</v>
      </c>
      <c r="G12" s="133">
        <v>960000</v>
      </c>
      <c r="H12" s="133">
        <v>960000</v>
      </c>
      <c r="I12" s="133"/>
      <c r="J12" s="133"/>
      <c r="K12" s="133"/>
      <c r="L12" s="133"/>
      <c r="M12" s="133"/>
      <c r="N12" s="133"/>
      <c r="O12" s="133"/>
      <c r="P12" s="133"/>
      <c r="Q12" s="133"/>
    </row>
    <row r="13" ht="21" customHeight="1" spans="1:17">
      <c r="A13" s="146"/>
      <c r="B13" s="147"/>
      <c r="C13" s="147"/>
      <c r="D13" s="147"/>
      <c r="E13" s="148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</row>
  </sheetData>
  <mergeCells count="17">
    <mergeCell ref="A2:Q2"/>
    <mergeCell ref="A3:F3"/>
    <mergeCell ref="G4:Q4"/>
    <mergeCell ref="L5:Q5"/>
    <mergeCell ref="A12:E12"/>
    <mergeCell ref="A13:Q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selection activeCell="B14" sqref="B14"/>
    </sheetView>
  </sheetViews>
  <sheetFormatPr defaultColWidth="9.13636363636364" defaultRowHeight="14.25" customHeight="1"/>
  <cols>
    <col min="1" max="1" width="14" customWidth="1"/>
    <col min="2" max="2" width="18.8181818181818" customWidth="1"/>
    <col min="3" max="3" width="16.8181818181818" customWidth="1"/>
    <col min="4" max="4" width="10.5454545454545" customWidth="1"/>
    <col min="5" max="5" width="14.2727272727273" customWidth="1"/>
    <col min="6" max="6" width="13.1818181818182" customWidth="1"/>
    <col min="7" max="7" width="18.9090909090909" customWidth="1"/>
    <col min="8" max="8" width="20.4181818181818" customWidth="1"/>
    <col min="9" max="9" width="9.09090909090909" customWidth="1"/>
    <col min="10" max="10" width="11.3636363636364" customWidth="1"/>
    <col min="11" max="11" width="17.0909090909091" customWidth="1"/>
    <col min="12" max="12" width="14.7272727272727" customWidth="1"/>
    <col min="13" max="13" width="17" customWidth="1"/>
    <col min="14" max="14" width="11.3636363636364" customWidth="1"/>
  </cols>
  <sheetData>
    <row r="1" ht="16.5" customHeight="1" spans="1:14">
      <c r="A1" s="102"/>
      <c r="B1" s="102"/>
      <c r="C1" s="102"/>
      <c r="D1" s="87"/>
      <c r="E1" s="87"/>
      <c r="F1" s="87"/>
      <c r="G1" s="87"/>
      <c r="H1" s="103"/>
      <c r="I1" s="87"/>
      <c r="J1" s="87"/>
      <c r="K1" s="102"/>
      <c r="L1" s="87"/>
      <c r="M1" s="104"/>
      <c r="N1" s="104" t="s">
        <v>479</v>
      </c>
    </row>
    <row r="2" ht="41.25" customHeight="1" spans="1:14">
      <c r="A2" s="252" t="s">
        <v>480</v>
      </c>
      <c r="B2" s="106"/>
      <c r="C2" s="106"/>
      <c r="D2" s="107"/>
      <c r="E2" s="107"/>
      <c r="F2" s="107"/>
      <c r="G2" s="107"/>
      <c r="H2" s="108"/>
      <c r="I2" s="107"/>
      <c r="J2" s="107"/>
      <c r="K2" s="106"/>
      <c r="L2" s="107"/>
      <c r="M2" s="108"/>
      <c r="N2" s="106"/>
    </row>
    <row r="3" ht="22.5" customHeight="1" spans="1:14">
      <c r="A3" s="109" t="s">
        <v>191</v>
      </c>
      <c r="B3" s="110"/>
      <c r="C3" s="110"/>
      <c r="D3" s="85"/>
      <c r="E3" s="85"/>
      <c r="F3" s="85"/>
      <c r="G3" s="85"/>
      <c r="H3" s="103"/>
      <c r="I3" s="87"/>
      <c r="J3" s="87"/>
      <c r="K3" s="102"/>
      <c r="L3" s="87"/>
      <c r="M3" s="111"/>
      <c r="N3" s="104" t="s">
        <v>1</v>
      </c>
    </row>
    <row r="4" ht="24" customHeight="1" spans="1:14">
      <c r="A4" s="112" t="s">
        <v>461</v>
      </c>
      <c r="B4" s="112" t="s">
        <v>481</v>
      </c>
      <c r="C4" s="113" t="s">
        <v>482</v>
      </c>
      <c r="D4" s="114" t="s">
        <v>199</v>
      </c>
      <c r="E4" s="114"/>
      <c r="F4" s="114"/>
      <c r="G4" s="114"/>
      <c r="H4" s="115"/>
      <c r="I4" s="114"/>
      <c r="J4" s="114"/>
      <c r="K4" s="116"/>
      <c r="L4" s="114"/>
      <c r="M4" s="115"/>
      <c r="N4" s="117"/>
    </row>
    <row r="5" ht="24" customHeight="1" spans="1:14">
      <c r="A5" s="118"/>
      <c r="B5" s="118"/>
      <c r="C5" s="119"/>
      <c r="D5" s="120" t="s">
        <v>55</v>
      </c>
      <c r="E5" s="120" t="s">
        <v>58</v>
      </c>
      <c r="F5" s="120" t="s">
        <v>467</v>
      </c>
      <c r="G5" s="120" t="s">
        <v>468</v>
      </c>
      <c r="H5" s="121" t="s">
        <v>469</v>
      </c>
      <c r="I5" s="122" t="s">
        <v>470</v>
      </c>
      <c r="J5" s="122"/>
      <c r="K5" s="123"/>
      <c r="L5" s="122"/>
      <c r="M5" s="124"/>
      <c r="N5" s="125"/>
    </row>
    <row r="6" ht="54" customHeight="1" spans="1:14">
      <c r="A6" s="125"/>
      <c r="B6" s="125"/>
      <c r="C6" s="126"/>
      <c r="D6" s="127"/>
      <c r="E6" s="127" t="s">
        <v>57</v>
      </c>
      <c r="F6" s="127"/>
      <c r="G6" s="127"/>
      <c r="H6" s="128"/>
      <c r="I6" s="127" t="s">
        <v>57</v>
      </c>
      <c r="J6" s="127" t="s">
        <v>64</v>
      </c>
      <c r="K6" s="125" t="s">
        <v>65</v>
      </c>
      <c r="L6" s="127" t="s">
        <v>66</v>
      </c>
      <c r="M6" s="128" t="s">
        <v>67</v>
      </c>
      <c r="N6" s="125" t="s">
        <v>68</v>
      </c>
    </row>
    <row r="7" ht="17.25" customHeight="1" spans="1:14">
      <c r="A7" s="28">
        <v>1</v>
      </c>
      <c r="B7" s="28">
        <v>2</v>
      </c>
      <c r="C7" s="28">
        <v>3</v>
      </c>
      <c r="D7" s="28">
        <v>4</v>
      </c>
      <c r="E7" s="28">
        <v>5</v>
      </c>
      <c r="F7" s="28">
        <v>6</v>
      </c>
      <c r="G7" s="28">
        <v>7</v>
      </c>
      <c r="H7" s="28">
        <v>8</v>
      </c>
      <c r="I7" s="28">
        <v>9</v>
      </c>
      <c r="J7" s="28">
        <v>10</v>
      </c>
      <c r="K7" s="28">
        <v>11</v>
      </c>
      <c r="L7" s="28">
        <v>12</v>
      </c>
      <c r="M7" s="28">
        <v>13</v>
      </c>
      <c r="N7" s="28">
        <v>14</v>
      </c>
    </row>
    <row r="8" ht="17.25" customHeight="1" spans="1:14">
      <c r="A8" s="129"/>
      <c r="B8" s="129"/>
      <c r="C8" s="125"/>
      <c r="D8" s="130"/>
      <c r="E8" s="131"/>
      <c r="F8" s="130"/>
      <c r="G8" s="130"/>
      <c r="H8" s="131"/>
      <c r="I8" s="130"/>
      <c r="J8" s="130"/>
      <c r="K8" s="131"/>
      <c r="L8" s="130"/>
      <c r="M8" s="130"/>
      <c r="N8" s="130"/>
    </row>
    <row r="9" ht="17.25" customHeight="1" spans="1:14">
      <c r="A9" s="129"/>
      <c r="B9" s="129"/>
      <c r="C9" s="125"/>
      <c r="D9" s="130"/>
      <c r="E9" s="131"/>
      <c r="F9" s="130"/>
      <c r="G9" s="130"/>
      <c r="H9" s="131"/>
      <c r="I9" s="130"/>
      <c r="J9" s="130"/>
      <c r="K9" s="131"/>
      <c r="L9" s="130"/>
      <c r="M9" s="130"/>
      <c r="N9" s="130"/>
    </row>
    <row r="10" ht="21" customHeight="1" spans="1:14">
      <c r="A10" s="132"/>
      <c r="B10" s="132"/>
      <c r="C10" s="132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</row>
    <row r="11" ht="21" customHeight="1" spans="1:14">
      <c r="A11" s="134" t="s">
        <v>181</v>
      </c>
      <c r="B11" s="135"/>
      <c r="C11" s="135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</row>
    <row r="12" customHeight="1" spans="1:14">
      <c r="A12" s="40" t="s">
        <v>483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9"/>
  <sheetViews>
    <sheetView showZeros="0" workbookViewId="0">
      <selection activeCell="B14" sqref="B14"/>
    </sheetView>
  </sheetViews>
  <sheetFormatPr defaultColWidth="9.13636363636364" defaultRowHeight="14.25" customHeight="1"/>
  <cols>
    <col min="1" max="1" width="37.7090909090909" customWidth="1"/>
    <col min="2" max="24" width="20" customWidth="1"/>
    <col min="25" max="25" width="14.2727272727273" customWidth="1"/>
  </cols>
  <sheetData>
    <row r="1" ht="17.25" customHeight="1" spans="1:25">
      <c r="D1" s="82"/>
      <c r="W1" s="11"/>
      <c r="X1" s="11"/>
      <c r="Y1" s="11" t="s">
        <v>484</v>
      </c>
    </row>
    <row r="2" ht="41.25" customHeight="1" spans="1:25">
      <c r="A2" s="83" t="str">
        <f>"2026"&amp;"年市对下转移支付预算表"</f>
        <v>2026年市对下转移支付预算表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75"/>
      <c r="X2" s="75"/>
    </row>
    <row r="3" ht="18" customHeight="1" spans="1:25">
      <c r="A3" s="84" t="str">
        <f>"单位名称："&amp;"昆明市五华区应急管理局"</f>
        <v>单位名称：昆明市五华区应急管理局</v>
      </c>
      <c r="B3" s="85"/>
      <c r="C3" s="85"/>
      <c r="D3" s="86"/>
      <c r="E3" s="87"/>
      <c r="F3" s="87"/>
      <c r="G3" s="87"/>
      <c r="H3" s="87"/>
      <c r="I3" s="87"/>
      <c r="W3" s="16"/>
      <c r="X3" s="16"/>
      <c r="Y3" s="16" t="s">
        <v>1</v>
      </c>
    </row>
    <row r="4" ht="19.5" customHeight="1" spans="1:25">
      <c r="A4" s="88" t="s">
        <v>485</v>
      </c>
      <c r="B4" s="89" t="s">
        <v>199</v>
      </c>
      <c r="C4" s="90"/>
      <c r="D4" s="90"/>
      <c r="E4" s="89" t="s">
        <v>486</v>
      </c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1"/>
      <c r="X4" s="92"/>
      <c r="Y4" s="92"/>
    </row>
    <row r="5" ht="40.5" customHeight="1" spans="1:25">
      <c r="A5" s="93"/>
      <c r="B5" s="94" t="s">
        <v>55</v>
      </c>
      <c r="C5" s="95" t="s">
        <v>58</v>
      </c>
      <c r="D5" s="96" t="s">
        <v>467</v>
      </c>
      <c r="E5" s="52" t="s">
        <v>487</v>
      </c>
      <c r="F5" s="52" t="s">
        <v>488</v>
      </c>
      <c r="G5" s="52" t="s">
        <v>489</v>
      </c>
      <c r="H5" s="52" t="s">
        <v>490</v>
      </c>
      <c r="I5" s="52" t="s">
        <v>491</v>
      </c>
      <c r="J5" s="52" t="s">
        <v>492</v>
      </c>
      <c r="K5" s="52" t="s">
        <v>493</v>
      </c>
      <c r="L5" s="52" t="s">
        <v>494</v>
      </c>
      <c r="M5" s="52" t="s">
        <v>495</v>
      </c>
      <c r="N5" s="52" t="s">
        <v>496</v>
      </c>
      <c r="O5" s="52" t="s">
        <v>497</v>
      </c>
      <c r="P5" s="52" t="s">
        <v>498</v>
      </c>
      <c r="Q5" s="52" t="s">
        <v>499</v>
      </c>
      <c r="R5" s="52" t="s">
        <v>500</v>
      </c>
      <c r="S5" s="52" t="s">
        <v>501</v>
      </c>
      <c r="T5" s="52" t="s">
        <v>502</v>
      </c>
      <c r="U5" s="52" t="s">
        <v>503</v>
      </c>
      <c r="V5" s="52" t="s">
        <v>504</v>
      </c>
      <c r="W5" s="52" t="s">
        <v>505</v>
      </c>
      <c r="X5" s="97" t="s">
        <v>506</v>
      </c>
      <c r="Y5" s="97" t="s">
        <v>507</v>
      </c>
    </row>
    <row r="6" ht="19.5" customHeight="1" spans="1:25">
      <c r="A6" s="98">
        <v>1</v>
      </c>
      <c r="B6" s="98">
        <v>2</v>
      </c>
      <c r="C6" s="98">
        <v>3</v>
      </c>
      <c r="D6" s="99">
        <v>4</v>
      </c>
      <c r="E6" s="53">
        <v>5</v>
      </c>
      <c r="F6" s="98">
        <v>6</v>
      </c>
      <c r="G6" s="98">
        <v>7</v>
      </c>
      <c r="H6" s="99">
        <v>8</v>
      </c>
      <c r="I6" s="98">
        <v>9</v>
      </c>
      <c r="J6" s="98">
        <v>10</v>
      </c>
      <c r="K6" s="98">
        <v>11</v>
      </c>
      <c r="L6" s="99">
        <v>12</v>
      </c>
      <c r="M6" s="98">
        <v>13</v>
      </c>
      <c r="N6" s="98">
        <v>14</v>
      </c>
      <c r="O6" s="98">
        <v>15</v>
      </c>
      <c r="P6" s="99">
        <v>16</v>
      </c>
      <c r="Q6" s="98">
        <v>17</v>
      </c>
      <c r="R6" s="98">
        <v>18</v>
      </c>
      <c r="S6" s="98">
        <v>19</v>
      </c>
      <c r="T6" s="99">
        <v>20</v>
      </c>
      <c r="U6" s="99">
        <v>21</v>
      </c>
      <c r="V6" s="99">
        <v>22</v>
      </c>
      <c r="W6" s="53">
        <v>23</v>
      </c>
      <c r="X6" s="53">
        <v>24</v>
      </c>
      <c r="Y6" s="53">
        <v>25</v>
      </c>
    </row>
    <row r="7" ht="19.5" customHeight="1" spans="1:25">
      <c r="A7" s="62"/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</row>
    <row r="8" ht="19.5" customHeight="1" spans="1:25">
      <c r="A8" s="101"/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</row>
    <row r="9" customHeight="1" spans="1:25">
      <c r="A9" s="40" t="s">
        <v>508</v>
      </c>
    </row>
  </sheetData>
  <mergeCells count="5">
    <mergeCell ref="A2:X2"/>
    <mergeCell ref="A3:I3"/>
    <mergeCell ref="B4:D4"/>
    <mergeCell ref="E4:Y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B14" sqref="B14"/>
    </sheetView>
  </sheetViews>
  <sheetFormatPr defaultColWidth="9.13636363636364" defaultRowHeight="12" customHeight="1" outlineLevelRow="7"/>
  <cols>
    <col min="1" max="1" width="34.2818181818182" customWidth="1"/>
    <col min="2" max="2" width="29" customWidth="1"/>
    <col min="3" max="5" width="23.5727272727273" customWidth="1"/>
    <col min="6" max="6" width="11.2818181818182" customWidth="1"/>
    <col min="7" max="7" width="25.1363636363636" customWidth="1"/>
    <col min="8" max="8" width="15.5727272727273" customWidth="1"/>
    <col min="9" max="9" width="13.4181818181818" customWidth="1"/>
    <col min="10" max="10" width="18.8545454545455" customWidth="1"/>
  </cols>
  <sheetData>
    <row r="1" ht="16.5" customHeight="1" spans="1:10">
      <c r="J1" s="11" t="s">
        <v>509</v>
      </c>
    </row>
    <row r="2" ht="41.25" customHeight="1" spans="1:10">
      <c r="A2" s="74" t="str">
        <f>"2026"&amp;"年对下转移支付绩效目标表"</f>
        <v>2026年对下转移支付绩效目标表</v>
      </c>
      <c r="B2" s="12"/>
      <c r="C2" s="12"/>
      <c r="D2" s="12"/>
      <c r="E2" s="12"/>
      <c r="F2" s="75"/>
      <c r="G2" s="12"/>
      <c r="H2" s="75"/>
      <c r="I2" s="75"/>
      <c r="J2" s="12"/>
    </row>
    <row r="3" ht="17.25" customHeight="1" spans="1:10">
      <c r="A3" s="13" t="str">
        <f>"单位名称："&amp;"昆明市五华区应急管理局"</f>
        <v>单位名称：昆明市五华区应急管理局</v>
      </c>
    </row>
    <row r="4" ht="44.25" customHeight="1" spans="1:10">
      <c r="A4" s="76" t="s">
        <v>510</v>
      </c>
      <c r="B4" s="77" t="s">
        <v>300</v>
      </c>
      <c r="C4" s="77" t="s">
        <v>301</v>
      </c>
      <c r="D4" s="77" t="s">
        <v>302</v>
      </c>
      <c r="E4" s="77" t="s">
        <v>303</v>
      </c>
      <c r="F4" s="78" t="s">
        <v>304</v>
      </c>
      <c r="G4" s="77" t="s">
        <v>305</v>
      </c>
      <c r="H4" s="78" t="s">
        <v>306</v>
      </c>
      <c r="I4" s="78" t="s">
        <v>307</v>
      </c>
      <c r="J4" s="77" t="s">
        <v>308</v>
      </c>
    </row>
    <row r="5" ht="14.25" customHeight="1" spans="1:10">
      <c r="A5" s="77">
        <v>1</v>
      </c>
      <c r="B5" s="77">
        <v>2</v>
      </c>
      <c r="C5" s="77">
        <v>3</v>
      </c>
      <c r="D5" s="77">
        <v>4</v>
      </c>
      <c r="E5" s="77">
        <v>5</v>
      </c>
      <c r="F5" s="78">
        <v>6</v>
      </c>
      <c r="G5" s="77">
        <v>7</v>
      </c>
      <c r="H5" s="78">
        <v>8</v>
      </c>
      <c r="I5" s="78">
        <v>9</v>
      </c>
      <c r="J5" s="77">
        <v>10</v>
      </c>
    </row>
    <row r="6" ht="42" customHeight="1" spans="1:10">
      <c r="A6" s="31"/>
      <c r="B6" s="79"/>
      <c r="C6" s="79"/>
      <c r="D6" s="79"/>
      <c r="E6" s="80"/>
      <c r="F6" s="81"/>
      <c r="G6" s="80"/>
      <c r="H6" s="81"/>
      <c r="I6" s="81"/>
      <c r="J6" s="80"/>
    </row>
    <row r="7" ht="42" customHeight="1" spans="1:10">
      <c r="A7" s="31"/>
      <c r="B7" s="32"/>
      <c r="C7" s="32"/>
      <c r="D7" s="32"/>
      <c r="E7" s="31"/>
      <c r="F7" s="32"/>
      <c r="G7" s="31"/>
      <c r="H7" s="32"/>
      <c r="I7" s="32"/>
      <c r="J7" s="31"/>
    </row>
    <row r="8" customHeight="1" spans="1:10">
      <c r="A8" s="40" t="s">
        <v>511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selection activeCell="B14" sqref="B14"/>
    </sheetView>
  </sheetViews>
  <sheetFormatPr defaultColWidth="10.4181818181818" defaultRowHeight="14.25" customHeight="1" outlineLevelCol="7"/>
  <cols>
    <col min="1" max="3" width="33.7090909090909" customWidth="1"/>
    <col min="4" max="4" width="45.5727272727273" customWidth="1"/>
    <col min="5" max="5" width="27.5727272727273" customWidth="1"/>
    <col min="6" max="6" width="21.7090909090909" customWidth="1"/>
    <col min="7" max="9" width="26.2818181818182" customWidth="1"/>
  </cols>
  <sheetData>
    <row r="1" customHeight="1" spans="1:8">
      <c r="A1" s="41" t="s">
        <v>512</v>
      </c>
      <c r="B1" s="42"/>
      <c r="C1" s="43"/>
      <c r="D1" s="43"/>
      <c r="E1" s="43"/>
      <c r="F1" s="42"/>
      <c r="G1" s="42"/>
      <c r="H1" s="43"/>
    </row>
    <row r="2" ht="30" customHeight="1" spans="1:8">
      <c r="A2" s="44" t="s">
        <v>513</v>
      </c>
      <c r="B2" s="45"/>
      <c r="C2" s="46"/>
      <c r="D2" s="46"/>
      <c r="E2" s="46"/>
      <c r="F2" s="45"/>
      <c r="G2" s="45"/>
      <c r="H2" s="46"/>
    </row>
    <row r="3" customHeight="1" spans="1:8">
      <c r="A3" s="47" t="s">
        <v>191</v>
      </c>
      <c r="B3" s="40"/>
      <c r="C3" s="48"/>
      <c r="D3" s="40"/>
      <c r="E3" s="46"/>
      <c r="F3" s="45"/>
      <c r="G3" s="45"/>
      <c r="H3" s="49" t="s">
        <v>1</v>
      </c>
    </row>
    <row r="4" customHeight="1" spans="1:8">
      <c r="A4" s="50" t="s">
        <v>192</v>
      </c>
      <c r="B4" s="51" t="s">
        <v>514</v>
      </c>
      <c r="C4" s="50" t="s">
        <v>515</v>
      </c>
      <c r="D4" s="50" t="s">
        <v>516</v>
      </c>
      <c r="E4" s="50" t="s">
        <v>517</v>
      </c>
      <c r="F4" s="52" t="s">
        <v>518</v>
      </c>
      <c r="G4" s="53"/>
      <c r="H4" s="50"/>
    </row>
    <row r="5" customHeight="1" spans="1:8">
      <c r="A5" s="51"/>
      <c r="B5" s="54"/>
      <c r="C5" s="55"/>
      <c r="D5" s="54"/>
      <c r="E5" s="54"/>
      <c r="F5" s="52" t="s">
        <v>465</v>
      </c>
      <c r="G5" s="52" t="s">
        <v>519</v>
      </c>
      <c r="H5" s="52" t="s">
        <v>520</v>
      </c>
    </row>
    <row r="6" ht="24" customHeight="1" spans="1:8">
      <c r="A6" s="56" t="s">
        <v>82</v>
      </c>
      <c r="B6" s="56">
        <v>2</v>
      </c>
      <c r="C6" s="57">
        <v>3</v>
      </c>
      <c r="D6" s="56">
        <v>4</v>
      </c>
      <c r="E6" s="58">
        <v>5</v>
      </c>
      <c r="F6" s="59">
        <v>6</v>
      </c>
      <c r="G6" s="57">
        <v>7</v>
      </c>
      <c r="H6" s="57">
        <v>8</v>
      </c>
    </row>
    <row r="7" ht="24" customHeight="1" spans="1:8">
      <c r="A7" s="60"/>
      <c r="B7" s="61"/>
      <c r="C7" s="62"/>
      <c r="D7" s="63"/>
      <c r="E7" s="59"/>
      <c r="F7" s="64"/>
      <c r="G7" s="65"/>
      <c r="H7" s="65"/>
    </row>
    <row r="8" ht="24" customHeight="1" spans="1:8">
      <c r="A8" s="60"/>
      <c r="B8" s="61"/>
      <c r="C8" s="62"/>
      <c r="D8" s="63"/>
      <c r="E8" s="59"/>
      <c r="F8" s="64"/>
      <c r="G8" s="65"/>
      <c r="H8" s="65"/>
    </row>
    <row r="9" ht="24" customHeight="1" spans="1:8">
      <c r="A9" s="66" t="s">
        <v>55</v>
      </c>
      <c r="B9" s="67"/>
      <c r="C9" s="68"/>
      <c r="D9" s="69"/>
      <c r="E9" s="69"/>
      <c r="F9" s="64"/>
      <c r="G9" s="65"/>
      <c r="H9" s="65"/>
    </row>
    <row r="10" ht="24" customHeight="1" spans="1:8">
      <c r="A10" s="70" t="s">
        <v>521</v>
      </c>
      <c r="B10" s="67"/>
      <c r="C10" s="68"/>
      <c r="D10" s="71"/>
      <c r="E10" s="71"/>
      <c r="F10" s="72"/>
      <c r="G10" s="73"/>
      <c r="H10" s="73"/>
    </row>
    <row r="11" customHeight="1" spans="1:8">
      <c r="A11" s="40" t="s">
        <v>522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B14" sqref="B14"/>
    </sheetView>
  </sheetViews>
  <sheetFormatPr defaultColWidth="9.13636363636364" defaultRowHeight="14.25" customHeight="1"/>
  <cols>
    <col min="1" max="1" width="19.2818181818182" customWidth="1"/>
    <col min="2" max="2" width="33.8545454545455" customWidth="1"/>
    <col min="3" max="3" width="23.8545454545455" customWidth="1"/>
    <col min="4" max="4" width="11.1363636363636" customWidth="1"/>
    <col min="5" max="5" width="17.7090909090909" customWidth="1"/>
    <col min="6" max="6" width="9.85454545454546" customWidth="1"/>
    <col min="7" max="7" width="17.7090909090909" customWidth="1"/>
    <col min="8" max="11" width="23.1363636363636" customWidth="1"/>
  </cols>
  <sheetData>
    <row r="1" customHeight="1" spans="1:11">
      <c r="D1" s="10"/>
      <c r="E1" s="10"/>
      <c r="F1" s="10"/>
      <c r="G1" s="10"/>
      <c r="K1" s="11" t="s">
        <v>523</v>
      </c>
    </row>
    <row r="2" ht="41.25" customHeight="1" spans="1:11">
      <c r="A2" s="12" t="str">
        <f>"2026"&amp;"年上级转移支付补助项目支出预算表"</f>
        <v>2026年上级转移支付补助项目支出预算表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ht="13.5" customHeight="1" spans="1:11">
      <c r="A3" s="13" t="str">
        <f>"单位名称："&amp;"昆明市五华区应急管理局"</f>
        <v>单位名称：昆明市五华区应急管理局</v>
      </c>
      <c r="B3" s="14"/>
      <c r="C3" s="14"/>
      <c r="D3" s="14"/>
      <c r="E3" s="14"/>
      <c r="F3" s="14"/>
      <c r="G3" s="14"/>
      <c r="H3" s="15"/>
      <c r="I3" s="15"/>
      <c r="J3" s="15"/>
      <c r="K3" s="16" t="s">
        <v>1</v>
      </c>
    </row>
    <row r="4" ht="21.75" customHeight="1" spans="1:11">
      <c r="A4" s="17" t="s">
        <v>280</v>
      </c>
      <c r="B4" s="17" t="s">
        <v>194</v>
      </c>
      <c r="C4" s="17" t="s">
        <v>281</v>
      </c>
      <c r="D4" s="18" t="s">
        <v>195</v>
      </c>
      <c r="E4" s="18" t="s">
        <v>196</v>
      </c>
      <c r="F4" s="18" t="s">
        <v>282</v>
      </c>
      <c r="G4" s="18" t="s">
        <v>283</v>
      </c>
      <c r="H4" s="19" t="s">
        <v>55</v>
      </c>
      <c r="I4" s="20" t="s">
        <v>524</v>
      </c>
      <c r="J4" s="21"/>
      <c r="K4" s="22"/>
    </row>
    <row r="5" ht="21.75" customHeight="1" spans="1:11">
      <c r="A5" s="23"/>
      <c r="B5" s="23"/>
      <c r="C5" s="23"/>
      <c r="D5" s="24"/>
      <c r="E5" s="24"/>
      <c r="F5" s="24"/>
      <c r="G5" s="24"/>
      <c r="H5" s="25"/>
      <c r="I5" s="18" t="s">
        <v>58</v>
      </c>
      <c r="J5" s="18" t="s">
        <v>59</v>
      </c>
      <c r="K5" s="18" t="s">
        <v>60</v>
      </c>
    </row>
    <row r="6" ht="40.5" customHeight="1" spans="1:11">
      <c r="A6" s="26"/>
      <c r="B6" s="26"/>
      <c r="C6" s="26"/>
      <c r="D6" s="27"/>
      <c r="E6" s="27"/>
      <c r="F6" s="27"/>
      <c r="G6" s="27"/>
      <c r="H6" s="28"/>
      <c r="I6" s="27" t="s">
        <v>57</v>
      </c>
      <c r="J6" s="27"/>
      <c r="K6" s="27"/>
    </row>
    <row r="7" ht="15" customHeight="1" spans="1:11">
      <c r="A7" s="29">
        <v>1</v>
      </c>
      <c r="B7" s="29">
        <v>2</v>
      </c>
      <c r="C7" s="29">
        <v>3</v>
      </c>
      <c r="D7" s="29">
        <v>4</v>
      </c>
      <c r="E7" s="29">
        <v>5</v>
      </c>
      <c r="F7" s="29">
        <v>6</v>
      </c>
      <c r="G7" s="29">
        <v>7</v>
      </c>
      <c r="H7" s="29">
        <v>8</v>
      </c>
      <c r="I7" s="29">
        <v>9</v>
      </c>
      <c r="J7" s="30">
        <v>10</v>
      </c>
      <c r="K7" s="30">
        <v>11</v>
      </c>
    </row>
    <row r="8" ht="18.75" customHeight="1" spans="1:11">
      <c r="A8" s="31"/>
      <c r="B8" s="32"/>
      <c r="C8" s="31"/>
      <c r="D8" s="31"/>
      <c r="E8" s="31"/>
      <c r="F8" s="31"/>
      <c r="G8" s="31"/>
      <c r="H8" s="33"/>
      <c r="I8" s="34"/>
      <c r="J8" s="34"/>
      <c r="K8" s="33"/>
    </row>
    <row r="9" ht="18.75" customHeight="1" spans="1:11">
      <c r="A9" s="35"/>
      <c r="B9" s="32"/>
      <c r="C9" s="32"/>
      <c r="D9" s="32"/>
      <c r="E9" s="32"/>
      <c r="F9" s="32"/>
      <c r="G9" s="32"/>
      <c r="H9" s="36"/>
      <c r="I9" s="36"/>
      <c r="J9" s="36"/>
      <c r="K9" s="33"/>
    </row>
    <row r="10" ht="18.75" customHeight="1" spans="1:11">
      <c r="A10" s="37" t="s">
        <v>181</v>
      </c>
      <c r="B10" s="38"/>
      <c r="C10" s="38"/>
      <c r="D10" s="38"/>
      <c r="E10" s="38"/>
      <c r="F10" s="38"/>
      <c r="G10" s="39"/>
      <c r="H10" s="36"/>
      <c r="I10" s="36"/>
      <c r="J10" s="36"/>
      <c r="K10" s="33"/>
    </row>
    <row r="11" customHeight="1" spans="1:11">
      <c r="A11" s="40" t="s">
        <v>525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2"/>
  <sheetViews>
    <sheetView showGridLines="0" showZeros="0" workbookViewId="0">
      <selection activeCell="B14" sqref="B14"/>
    </sheetView>
  </sheetViews>
  <sheetFormatPr defaultColWidth="10" defaultRowHeight="12.75" customHeight="1" outlineLevelCol="6"/>
  <cols>
    <col min="1" max="1" width="27.3636363636364" customWidth="1"/>
    <col min="2" max="2" width="19.1363636363636" customWidth="1"/>
    <col min="3" max="3" width="28.8181818181818" customWidth="1"/>
    <col min="4" max="4" width="8.70909090909091" customWidth="1"/>
    <col min="5" max="7" width="20.5727272727273" customWidth="1"/>
  </cols>
  <sheetData>
    <row r="1" ht="15" customHeight="1" spans="1:7">
      <c r="A1" s="1"/>
      <c r="B1" s="1"/>
      <c r="C1" s="1"/>
      <c r="D1" s="1"/>
      <c r="E1" s="1"/>
      <c r="F1" s="1"/>
      <c r="G1" s="2" t="s">
        <v>526</v>
      </c>
    </row>
    <row r="2" ht="45" customHeight="1" spans="1:7">
      <c r="A2" s="3" t="str">
        <f>"2026"&amp;"年部门项目支出中期规划预算表"</f>
        <v>2026年部门项目支出中期规划预算表</v>
      </c>
      <c r="B2" s="3"/>
      <c r="C2" s="3"/>
      <c r="D2" s="3"/>
      <c r="E2" s="3"/>
      <c r="F2" s="3"/>
      <c r="G2" s="3"/>
    </row>
    <row r="3" ht="15" customHeight="1" spans="1:7">
      <c r="A3" s="4" t="str">
        <f>"单位名称："&amp;"昆明市五华区应急管理局"</f>
        <v>单位名称：昆明市五华区应急管理局</v>
      </c>
      <c r="B3" s="4"/>
      <c r="C3" s="1"/>
      <c r="D3" s="1"/>
      <c r="E3" s="1"/>
      <c r="F3" s="1"/>
      <c r="G3" s="2" t="s">
        <v>1</v>
      </c>
    </row>
    <row r="4" ht="45" customHeight="1" spans="1:7">
      <c r="A4" s="5" t="s">
        <v>281</v>
      </c>
      <c r="B4" s="5" t="s">
        <v>280</v>
      </c>
      <c r="C4" s="5" t="s">
        <v>194</v>
      </c>
      <c r="D4" s="5" t="s">
        <v>527</v>
      </c>
      <c r="E4" s="5" t="s">
        <v>58</v>
      </c>
      <c r="F4" s="5"/>
      <c r="G4" s="5"/>
    </row>
    <row r="5" ht="45" customHeight="1" spans="1:7">
      <c r="A5" s="5"/>
      <c r="B5" s="5"/>
      <c r="C5" s="5"/>
      <c r="D5" s="5"/>
      <c r="E5" s="5" t="s">
        <v>528</v>
      </c>
      <c r="F5" s="5" t="s">
        <v>529</v>
      </c>
      <c r="G5" s="5" t="s">
        <v>530</v>
      </c>
    </row>
    <row r="6" ht="15" customHeight="1" spans="1:7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</row>
    <row r="7" ht="22.5" customHeight="1" spans="1:7">
      <c r="A7" s="7" t="s">
        <v>70</v>
      </c>
      <c r="B7" s="7"/>
      <c r="C7" s="7"/>
      <c r="D7" s="7"/>
      <c r="E7" s="8">
        <v>3380000</v>
      </c>
      <c r="F7" s="8">
        <v>3380000</v>
      </c>
      <c r="G7" s="8">
        <v>3380000</v>
      </c>
    </row>
    <row r="8" ht="22.5" customHeight="1" spans="1:7">
      <c r="A8" s="7"/>
      <c r="B8" s="7" t="s">
        <v>531</v>
      </c>
      <c r="C8" s="7" t="s">
        <v>294</v>
      </c>
      <c r="D8" s="7" t="s">
        <v>532</v>
      </c>
      <c r="E8" s="8">
        <v>220400</v>
      </c>
      <c r="F8" s="8">
        <v>220400</v>
      </c>
      <c r="G8" s="8">
        <v>220400</v>
      </c>
    </row>
    <row r="9" ht="22.5" customHeight="1" spans="1:7">
      <c r="A9" s="7"/>
      <c r="B9" s="7" t="s">
        <v>531</v>
      </c>
      <c r="C9" s="7" t="s">
        <v>288</v>
      </c>
      <c r="D9" s="7" t="s">
        <v>532</v>
      </c>
      <c r="E9" s="8">
        <v>600000</v>
      </c>
      <c r="F9" s="8">
        <v>600000</v>
      </c>
      <c r="G9" s="8">
        <v>600000</v>
      </c>
    </row>
    <row r="10" ht="22.5" customHeight="1" spans="1:7">
      <c r="A10" s="7"/>
      <c r="B10" s="7" t="s">
        <v>531</v>
      </c>
      <c r="C10" s="7" t="s">
        <v>298</v>
      </c>
      <c r="D10" s="7" t="s">
        <v>532</v>
      </c>
      <c r="E10" s="8">
        <v>1280000</v>
      </c>
      <c r="F10" s="8">
        <v>1280000</v>
      </c>
      <c r="G10" s="8">
        <v>1280000</v>
      </c>
    </row>
    <row r="11" ht="22.5" customHeight="1" spans="1:7">
      <c r="A11" s="7"/>
      <c r="B11" s="7" t="s">
        <v>531</v>
      </c>
      <c r="C11" s="7" t="s">
        <v>292</v>
      </c>
      <c r="D11" s="7" t="s">
        <v>532</v>
      </c>
      <c r="E11" s="8">
        <v>1279600</v>
      </c>
      <c r="F11" s="8">
        <v>1279600</v>
      </c>
      <c r="G11" s="8">
        <v>1279600</v>
      </c>
    </row>
    <row r="12" ht="22.5" customHeight="1" spans="1:7">
      <c r="A12" s="9" t="s">
        <v>55</v>
      </c>
      <c r="B12" s="9"/>
      <c r="C12" s="9"/>
      <c r="D12" s="9"/>
      <c r="E12" s="8">
        <v>3380000</v>
      </c>
      <c r="F12" s="8">
        <v>3380000</v>
      </c>
      <c r="G12" s="8">
        <v>3380000</v>
      </c>
    </row>
  </sheetData>
  <mergeCells count="8">
    <mergeCell ref="A2:G2"/>
    <mergeCell ref="A3:B3"/>
    <mergeCell ref="E4:G4"/>
    <mergeCell ref="A12:D12"/>
    <mergeCell ref="A4:A5"/>
    <mergeCell ref="B4:B5"/>
    <mergeCell ref="C4:C5"/>
    <mergeCell ref="D4:D5"/>
  </mergeCells>
  <pageMargins left="0.19" right="0.19" top="0.19" bottom="0.2" header="0.19" footer="0.19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B14" sqref="B14"/>
    </sheetView>
  </sheetViews>
  <sheetFormatPr defaultColWidth="8.57272727272727" defaultRowHeight="12.75" customHeight="1"/>
  <cols>
    <col min="1" max="1" width="15.8909090909091" customWidth="1"/>
    <col min="2" max="2" width="19" customWidth="1"/>
    <col min="3" max="3" width="12.2727272727273" customWidth="1"/>
    <col min="4" max="4" width="14.7272727272727" customWidth="1"/>
    <col min="5" max="5" width="14.5454545454545" customWidth="1"/>
    <col min="6" max="7" width="9.45454545454546" customWidth="1"/>
    <col min="8" max="8" width="8.45454545454546" customWidth="1"/>
    <col min="9" max="9" width="10.4545454545455" customWidth="1"/>
    <col min="10" max="10" width="10" customWidth="1"/>
    <col min="11" max="11" width="10.2727272727273" customWidth="1"/>
    <col min="12" max="12" width="10.3636363636364" customWidth="1"/>
    <col min="13" max="14" width="11.3636363636364" customWidth="1"/>
    <col min="15" max="15" width="5.72727272727273" customWidth="1"/>
    <col min="16" max="19" width="12.3636363636364" customWidth="1"/>
  </cols>
  <sheetData>
    <row r="1" ht="17.25" customHeight="1" spans="1:19">
      <c r="A1" s="193" t="s">
        <v>52</v>
      </c>
    </row>
    <row r="2" ht="41.25" customHeight="1" spans="1:19">
      <c r="A2" s="209" t="str">
        <f>"2026"&amp;"年部门收入预算表"</f>
        <v>2026年部门收入预算表</v>
      </c>
    </row>
    <row r="3" ht="17.25" customHeight="1" spans="1:19">
      <c r="A3" s="210" t="str">
        <f>"单位名称："&amp;"昆明市五华区应急管理局"</f>
        <v>单位名称：昆明市五华区应急管理局</v>
      </c>
      <c r="S3" s="208" t="s">
        <v>1</v>
      </c>
    </row>
    <row r="4" ht="21.75" customHeight="1" spans="1:19">
      <c r="A4" s="236" t="s">
        <v>53</v>
      </c>
      <c r="B4" s="237" t="s">
        <v>54</v>
      </c>
      <c r="C4" s="237" t="s">
        <v>55</v>
      </c>
      <c r="D4" s="238" t="s">
        <v>56</v>
      </c>
      <c r="E4" s="238"/>
      <c r="F4" s="238"/>
      <c r="G4" s="238"/>
      <c r="H4" s="238"/>
      <c r="I4" s="163"/>
      <c r="J4" s="238"/>
      <c r="K4" s="238"/>
      <c r="L4" s="238"/>
      <c r="M4" s="238"/>
      <c r="N4" s="239"/>
      <c r="O4" s="238" t="s">
        <v>45</v>
      </c>
      <c r="P4" s="238"/>
      <c r="Q4" s="238"/>
      <c r="R4" s="238"/>
      <c r="S4" s="239"/>
    </row>
    <row r="5" ht="27" customHeight="1" spans="1:19">
      <c r="A5" s="240"/>
      <c r="B5" s="241"/>
      <c r="C5" s="241"/>
      <c r="D5" s="241" t="s">
        <v>57</v>
      </c>
      <c r="E5" s="241" t="s">
        <v>58</v>
      </c>
      <c r="F5" s="241" t="s">
        <v>59</v>
      </c>
      <c r="G5" s="241" t="s">
        <v>60</v>
      </c>
      <c r="H5" s="241" t="s">
        <v>61</v>
      </c>
      <c r="I5" s="242" t="s">
        <v>62</v>
      </c>
      <c r="J5" s="243"/>
      <c r="K5" s="243"/>
      <c r="L5" s="243"/>
      <c r="M5" s="243"/>
      <c r="N5" s="244"/>
      <c r="O5" s="241" t="s">
        <v>57</v>
      </c>
      <c r="P5" s="241" t="s">
        <v>58</v>
      </c>
      <c r="Q5" s="241" t="s">
        <v>59</v>
      </c>
      <c r="R5" s="241" t="s">
        <v>60</v>
      </c>
      <c r="S5" s="241" t="s">
        <v>63</v>
      </c>
    </row>
    <row r="6" ht="30" customHeight="1" spans="1:19">
      <c r="A6" s="245"/>
      <c r="B6" s="246"/>
      <c r="C6" s="247"/>
      <c r="D6" s="247"/>
      <c r="E6" s="247"/>
      <c r="F6" s="247"/>
      <c r="G6" s="247"/>
      <c r="H6" s="247"/>
      <c r="I6" s="81" t="s">
        <v>57</v>
      </c>
      <c r="J6" s="244" t="s">
        <v>64</v>
      </c>
      <c r="K6" s="244" t="s">
        <v>65</v>
      </c>
      <c r="L6" s="244" t="s">
        <v>66</v>
      </c>
      <c r="M6" s="244" t="s">
        <v>67</v>
      </c>
      <c r="N6" s="244" t="s">
        <v>68</v>
      </c>
      <c r="O6" s="248"/>
      <c r="P6" s="248"/>
      <c r="Q6" s="248"/>
      <c r="R6" s="248"/>
      <c r="S6" s="247"/>
    </row>
    <row r="7" ht="15" customHeight="1" spans="1:19">
      <c r="A7" s="249">
        <v>1</v>
      </c>
      <c r="B7" s="249">
        <v>2</v>
      </c>
      <c r="C7" s="249">
        <v>3</v>
      </c>
      <c r="D7" s="249">
        <v>4</v>
      </c>
      <c r="E7" s="249">
        <v>5</v>
      </c>
      <c r="F7" s="249">
        <v>6</v>
      </c>
      <c r="G7" s="249">
        <v>7</v>
      </c>
      <c r="H7" s="249">
        <v>8</v>
      </c>
      <c r="I7" s="81">
        <v>9</v>
      </c>
      <c r="J7" s="249">
        <v>10</v>
      </c>
      <c r="K7" s="249">
        <v>11</v>
      </c>
      <c r="L7" s="249">
        <v>12</v>
      </c>
      <c r="M7" s="249">
        <v>13</v>
      </c>
      <c r="N7" s="249">
        <v>14</v>
      </c>
      <c r="O7" s="249">
        <v>15</v>
      </c>
      <c r="P7" s="249">
        <v>16</v>
      </c>
      <c r="Q7" s="249">
        <v>17</v>
      </c>
      <c r="R7" s="249">
        <v>18</v>
      </c>
      <c r="S7" s="249">
        <v>19</v>
      </c>
    </row>
    <row r="8" ht="18" customHeight="1" spans="1:19">
      <c r="A8" s="32" t="s">
        <v>69</v>
      </c>
      <c r="B8" s="32" t="s">
        <v>70</v>
      </c>
      <c r="C8" s="133">
        <v>20575103.36</v>
      </c>
      <c r="D8" s="133">
        <v>20575103.36</v>
      </c>
      <c r="E8" s="133">
        <v>20221027</v>
      </c>
      <c r="F8" s="133"/>
      <c r="G8" s="133"/>
      <c r="H8" s="133"/>
      <c r="I8" s="133">
        <v>354076.36</v>
      </c>
      <c r="J8" s="133"/>
      <c r="K8" s="133"/>
      <c r="L8" s="133"/>
      <c r="M8" s="133"/>
      <c r="N8" s="133">
        <v>354076.36</v>
      </c>
      <c r="O8" s="133"/>
      <c r="P8" s="133"/>
      <c r="Q8" s="133"/>
      <c r="R8" s="133"/>
      <c r="S8" s="133"/>
    </row>
    <row r="9" ht="18" customHeight="1" spans="1:19">
      <c r="A9" s="195" t="s">
        <v>55</v>
      </c>
      <c r="B9" s="250"/>
      <c r="C9" s="133">
        <v>20575103.36</v>
      </c>
      <c r="D9" s="133">
        <v>20575103.36</v>
      </c>
      <c r="E9" s="133">
        <v>20221027</v>
      </c>
      <c r="F9" s="133"/>
      <c r="G9" s="133"/>
      <c r="H9" s="133"/>
      <c r="I9" s="133">
        <v>354076.36</v>
      </c>
      <c r="J9" s="133"/>
      <c r="K9" s="133"/>
      <c r="L9" s="133"/>
      <c r="M9" s="133"/>
      <c r="N9" s="133">
        <v>354076.36</v>
      </c>
      <c r="O9" s="133"/>
      <c r="P9" s="133"/>
      <c r="Q9" s="133"/>
      <c r="R9" s="133"/>
      <c r="S9" s="133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30"/>
  <sheetViews>
    <sheetView showGridLines="0" showZeros="0" workbookViewId="0">
      <selection activeCell="B14" sqref="B14"/>
    </sheetView>
  </sheetViews>
  <sheetFormatPr defaultColWidth="8.57272727272727" defaultRowHeight="12.75" customHeight="1"/>
  <cols>
    <col min="1" max="1" width="11.9090909090909" customWidth="1"/>
    <col min="2" max="2" width="31.3636363636364" customWidth="1"/>
    <col min="3" max="3" width="12.5454545454545" customWidth="1"/>
    <col min="4" max="4" width="12.9090909090909" customWidth="1"/>
    <col min="5" max="5" width="11.6363636363636" customWidth="1"/>
    <col min="6" max="6" width="11.7272727272727" customWidth="1"/>
    <col min="7" max="7" width="9.27272727272727" style="218" customWidth="1"/>
    <col min="8" max="8" width="8.63636363636364" style="218" customWidth="1"/>
    <col min="9" max="9" width="9.81818181818182" style="218" customWidth="1"/>
    <col min="10" max="10" width="9.36363636363636" customWidth="1"/>
    <col min="11" max="11" width="9.45454545454546" customWidth="1"/>
    <col min="12" max="12" width="10.0909090909091" customWidth="1"/>
    <col min="13" max="13" width="6.81818181818182" customWidth="1"/>
    <col min="14" max="14" width="8.54545454545454" customWidth="1"/>
    <col min="15" max="15" width="9.90909090909091" customWidth="1"/>
  </cols>
  <sheetData>
    <row r="1" ht="17.25" customHeight="1" spans="1:15">
      <c r="A1" s="208" t="s">
        <v>71</v>
      </c>
    </row>
    <row r="2" ht="41.25" customHeight="1" spans="1:15">
      <c r="A2" s="209" t="str">
        <f>"2026"&amp;"年部门支出预算表"</f>
        <v>2026年部门支出预算表</v>
      </c>
    </row>
    <row r="3" ht="17.25" customHeight="1" spans="1:15">
      <c r="A3" s="210" t="str">
        <f>"单位名称："&amp;"昆明市五华区应急管理局"</f>
        <v>单位名称：昆明市五华区应急管理局</v>
      </c>
      <c r="O3" s="208" t="s">
        <v>1</v>
      </c>
    </row>
    <row r="4" ht="27" customHeight="1" spans="1:15">
      <c r="A4" s="219" t="s">
        <v>72</v>
      </c>
      <c r="B4" s="219" t="s">
        <v>73</v>
      </c>
      <c r="C4" s="219" t="s">
        <v>55</v>
      </c>
      <c r="D4" s="220" t="s">
        <v>58</v>
      </c>
      <c r="E4" s="221"/>
      <c r="F4" s="222"/>
      <c r="G4" s="223" t="s">
        <v>59</v>
      </c>
      <c r="H4" s="223" t="s">
        <v>60</v>
      </c>
      <c r="I4" s="223" t="s">
        <v>74</v>
      </c>
      <c r="J4" s="220" t="s">
        <v>62</v>
      </c>
      <c r="K4" s="221"/>
      <c r="L4" s="221"/>
      <c r="M4" s="221"/>
      <c r="N4" s="224"/>
      <c r="O4" s="225"/>
    </row>
    <row r="5" ht="42" customHeight="1" spans="1:15">
      <c r="A5" s="226"/>
      <c r="B5" s="226"/>
      <c r="C5" s="227"/>
      <c r="D5" s="228" t="s">
        <v>57</v>
      </c>
      <c r="E5" s="228" t="s">
        <v>75</v>
      </c>
      <c r="F5" s="228" t="s">
        <v>76</v>
      </c>
      <c r="G5" s="229"/>
      <c r="H5" s="229"/>
      <c r="I5" s="229"/>
      <c r="J5" s="228" t="s">
        <v>57</v>
      </c>
      <c r="K5" s="212" t="s">
        <v>77</v>
      </c>
      <c r="L5" s="212" t="s">
        <v>78</v>
      </c>
      <c r="M5" s="212" t="s">
        <v>79</v>
      </c>
      <c r="N5" s="212" t="s">
        <v>80</v>
      </c>
      <c r="O5" s="212" t="s">
        <v>81</v>
      </c>
    </row>
    <row r="6" ht="18" customHeight="1" spans="1:15">
      <c r="A6" s="230" t="s">
        <v>82</v>
      </c>
      <c r="B6" s="230" t="s">
        <v>83</v>
      </c>
      <c r="C6" s="230" t="s">
        <v>84</v>
      </c>
      <c r="D6" s="200" t="s">
        <v>85</v>
      </c>
      <c r="E6" s="200" t="s">
        <v>86</v>
      </c>
      <c r="F6" s="200" t="s">
        <v>87</v>
      </c>
      <c r="G6" s="200" t="s">
        <v>88</v>
      </c>
      <c r="H6" s="200" t="s">
        <v>89</v>
      </c>
      <c r="I6" s="200" t="s">
        <v>90</v>
      </c>
      <c r="J6" s="200" t="s">
        <v>91</v>
      </c>
      <c r="K6" s="200" t="s">
        <v>92</v>
      </c>
      <c r="L6" s="200" t="s">
        <v>93</v>
      </c>
      <c r="M6" s="200" t="s">
        <v>94</v>
      </c>
      <c r="N6" s="230" t="s">
        <v>95</v>
      </c>
      <c r="O6" s="200" t="s">
        <v>96</v>
      </c>
    </row>
    <row r="7" ht="21" customHeight="1" spans="1:15">
      <c r="A7" s="231" t="s">
        <v>97</v>
      </c>
      <c r="B7" s="231" t="s">
        <v>98</v>
      </c>
      <c r="C7" s="133">
        <v>804800</v>
      </c>
      <c r="D7" s="133">
        <v>804800</v>
      </c>
      <c r="E7" s="133">
        <v>804800</v>
      </c>
      <c r="F7" s="133"/>
      <c r="G7" s="232"/>
      <c r="H7" s="232"/>
      <c r="I7" s="232"/>
      <c r="J7" s="133"/>
      <c r="K7" s="133"/>
      <c r="L7" s="133"/>
      <c r="M7" s="133"/>
      <c r="N7" s="133"/>
      <c r="O7" s="133"/>
    </row>
    <row r="8" ht="21" customHeight="1" spans="1:15">
      <c r="A8" s="233" t="s">
        <v>99</v>
      </c>
      <c r="B8" s="233" t="s">
        <v>100</v>
      </c>
      <c r="C8" s="133">
        <v>804800</v>
      </c>
      <c r="D8" s="133">
        <v>804800</v>
      </c>
      <c r="E8" s="133">
        <v>804800</v>
      </c>
      <c r="F8" s="133"/>
      <c r="G8" s="232"/>
      <c r="H8" s="232"/>
      <c r="I8" s="232"/>
      <c r="J8" s="133"/>
      <c r="K8" s="133"/>
      <c r="L8" s="133"/>
      <c r="M8" s="133"/>
      <c r="N8" s="133"/>
      <c r="O8" s="133"/>
    </row>
    <row r="9" ht="21" customHeight="1" spans="1:15">
      <c r="A9" s="234" t="s">
        <v>101</v>
      </c>
      <c r="B9" s="234" t="s">
        <v>102</v>
      </c>
      <c r="C9" s="133">
        <v>56400</v>
      </c>
      <c r="D9" s="133">
        <v>56400</v>
      </c>
      <c r="E9" s="133">
        <v>56400</v>
      </c>
      <c r="F9" s="133"/>
      <c r="G9" s="232"/>
      <c r="H9" s="232"/>
      <c r="I9" s="232"/>
      <c r="J9" s="133"/>
      <c r="K9" s="133"/>
      <c r="L9" s="133"/>
      <c r="M9" s="133"/>
      <c r="N9" s="133"/>
      <c r="O9" s="133"/>
    </row>
    <row r="10" ht="21" customHeight="1" spans="1:15">
      <c r="A10" s="234" t="s">
        <v>103</v>
      </c>
      <c r="B10" s="234" t="s">
        <v>104</v>
      </c>
      <c r="C10" s="133">
        <v>23400</v>
      </c>
      <c r="D10" s="133">
        <v>23400</v>
      </c>
      <c r="E10" s="133">
        <v>23400</v>
      </c>
      <c r="F10" s="133"/>
      <c r="G10" s="232"/>
      <c r="H10" s="232"/>
      <c r="I10" s="232"/>
      <c r="J10" s="133"/>
      <c r="K10" s="133"/>
      <c r="L10" s="133"/>
      <c r="M10" s="133"/>
      <c r="N10" s="133"/>
      <c r="O10" s="133"/>
    </row>
    <row r="11" ht="21" customHeight="1" spans="1:15">
      <c r="A11" s="234" t="s">
        <v>105</v>
      </c>
      <c r="B11" s="234" t="s">
        <v>106</v>
      </c>
      <c r="C11" s="133">
        <v>725000</v>
      </c>
      <c r="D11" s="133">
        <v>725000</v>
      </c>
      <c r="E11" s="133">
        <v>725000</v>
      </c>
      <c r="F11" s="133"/>
      <c r="G11" s="232"/>
      <c r="H11" s="232"/>
      <c r="I11" s="232"/>
      <c r="J11" s="133"/>
      <c r="K11" s="133"/>
      <c r="L11" s="133"/>
      <c r="M11" s="133"/>
      <c r="N11" s="133"/>
      <c r="O11" s="133"/>
    </row>
    <row r="12" ht="21" customHeight="1" spans="1:15">
      <c r="A12" s="231" t="s">
        <v>107</v>
      </c>
      <c r="B12" s="231" t="s">
        <v>108</v>
      </c>
      <c r="C12" s="133">
        <v>626100</v>
      </c>
      <c r="D12" s="133">
        <v>626100</v>
      </c>
      <c r="E12" s="133">
        <v>626100</v>
      </c>
      <c r="F12" s="133"/>
      <c r="G12" s="232"/>
      <c r="H12" s="232"/>
      <c r="I12" s="232"/>
      <c r="J12" s="133"/>
      <c r="K12" s="133"/>
      <c r="L12" s="133"/>
      <c r="M12" s="133"/>
      <c r="N12" s="133"/>
      <c r="O12" s="133"/>
    </row>
    <row r="13" ht="21" customHeight="1" spans="1:15">
      <c r="A13" s="233" t="s">
        <v>109</v>
      </c>
      <c r="B13" s="233" t="s">
        <v>110</v>
      </c>
      <c r="C13" s="133">
        <v>626100</v>
      </c>
      <c r="D13" s="133">
        <v>626100</v>
      </c>
      <c r="E13" s="133">
        <v>626100</v>
      </c>
      <c r="F13" s="133"/>
      <c r="G13" s="232"/>
      <c r="H13" s="232"/>
      <c r="I13" s="232"/>
      <c r="J13" s="133"/>
      <c r="K13" s="133"/>
      <c r="L13" s="133"/>
      <c r="M13" s="133"/>
      <c r="N13" s="133"/>
      <c r="O13" s="133"/>
    </row>
    <row r="14" ht="21" customHeight="1" spans="1:15">
      <c r="A14" s="234" t="s">
        <v>111</v>
      </c>
      <c r="B14" s="234" t="s">
        <v>112</v>
      </c>
      <c r="C14" s="133">
        <v>355000</v>
      </c>
      <c r="D14" s="133">
        <v>355000</v>
      </c>
      <c r="E14" s="133">
        <v>355000</v>
      </c>
      <c r="F14" s="133"/>
      <c r="G14" s="232"/>
      <c r="H14" s="232"/>
      <c r="I14" s="232"/>
      <c r="J14" s="133"/>
      <c r="K14" s="133"/>
      <c r="L14" s="133"/>
      <c r="M14" s="133"/>
      <c r="N14" s="133"/>
      <c r="O14" s="133"/>
    </row>
    <row r="15" ht="21" customHeight="1" spans="1:15">
      <c r="A15" s="234" t="s">
        <v>113</v>
      </c>
      <c r="B15" s="234" t="s">
        <v>114</v>
      </c>
      <c r="C15" s="133">
        <v>240000</v>
      </c>
      <c r="D15" s="133">
        <v>240000</v>
      </c>
      <c r="E15" s="133">
        <v>240000</v>
      </c>
      <c r="F15" s="133"/>
      <c r="G15" s="232"/>
      <c r="H15" s="232"/>
      <c r="I15" s="232"/>
      <c r="J15" s="133"/>
      <c r="K15" s="133"/>
      <c r="L15" s="133"/>
      <c r="M15" s="133"/>
      <c r="N15" s="133"/>
      <c r="O15" s="133"/>
    </row>
    <row r="16" ht="21" customHeight="1" spans="1:15">
      <c r="A16" s="234" t="s">
        <v>115</v>
      </c>
      <c r="B16" s="234" t="s">
        <v>116</v>
      </c>
      <c r="C16" s="133">
        <v>31100</v>
      </c>
      <c r="D16" s="133">
        <v>31100</v>
      </c>
      <c r="E16" s="133">
        <v>31100</v>
      </c>
      <c r="F16" s="133"/>
      <c r="G16" s="232"/>
      <c r="H16" s="232"/>
      <c r="I16" s="232"/>
      <c r="J16" s="133"/>
      <c r="K16" s="133"/>
      <c r="L16" s="133"/>
      <c r="M16" s="133"/>
      <c r="N16" s="133"/>
      <c r="O16" s="133"/>
    </row>
    <row r="17" ht="21" customHeight="1" spans="1:15">
      <c r="A17" s="231" t="s">
        <v>117</v>
      </c>
      <c r="B17" s="231" t="s">
        <v>118</v>
      </c>
      <c r="C17" s="133">
        <v>380076.36</v>
      </c>
      <c r="D17" s="133">
        <v>26000</v>
      </c>
      <c r="E17" s="133"/>
      <c r="F17" s="133">
        <v>26000</v>
      </c>
      <c r="G17" s="232"/>
      <c r="H17" s="232"/>
      <c r="I17" s="232"/>
      <c r="J17" s="133">
        <v>354076.36</v>
      </c>
      <c r="K17" s="133"/>
      <c r="L17" s="133"/>
      <c r="M17" s="133"/>
      <c r="N17" s="133"/>
      <c r="O17" s="133">
        <v>354076.36</v>
      </c>
    </row>
    <row r="18" ht="21" customHeight="1" spans="1:15">
      <c r="A18" s="233" t="s">
        <v>119</v>
      </c>
      <c r="B18" s="233" t="s">
        <v>120</v>
      </c>
      <c r="C18" s="133">
        <v>380076.36</v>
      </c>
      <c r="D18" s="133">
        <v>26000</v>
      </c>
      <c r="E18" s="133"/>
      <c r="F18" s="133">
        <v>26000</v>
      </c>
      <c r="G18" s="232"/>
      <c r="H18" s="232"/>
      <c r="I18" s="232"/>
      <c r="J18" s="133">
        <v>354076.36</v>
      </c>
      <c r="K18" s="133"/>
      <c r="L18" s="133"/>
      <c r="M18" s="133"/>
      <c r="N18" s="133"/>
      <c r="O18" s="133">
        <v>354076.36</v>
      </c>
    </row>
    <row r="19" ht="21" customHeight="1" spans="1:15">
      <c r="A19" s="234" t="s">
        <v>121</v>
      </c>
      <c r="B19" s="234" t="s">
        <v>122</v>
      </c>
      <c r="C19" s="133">
        <v>380076.36</v>
      </c>
      <c r="D19" s="133">
        <v>26000</v>
      </c>
      <c r="E19" s="133"/>
      <c r="F19" s="133">
        <v>26000</v>
      </c>
      <c r="G19" s="232"/>
      <c r="H19" s="232"/>
      <c r="I19" s="232"/>
      <c r="J19" s="133">
        <v>354076.36</v>
      </c>
      <c r="K19" s="133"/>
      <c r="L19" s="133"/>
      <c r="M19" s="133"/>
      <c r="N19" s="133"/>
      <c r="O19" s="133">
        <v>354076.36</v>
      </c>
    </row>
    <row r="20" ht="21" customHeight="1" spans="1:15">
      <c r="A20" s="231" t="s">
        <v>123</v>
      </c>
      <c r="B20" s="231" t="s">
        <v>124</v>
      </c>
      <c r="C20" s="133">
        <v>675000</v>
      </c>
      <c r="D20" s="133">
        <v>675000</v>
      </c>
      <c r="E20" s="133">
        <v>675000</v>
      </c>
      <c r="F20" s="133"/>
      <c r="G20" s="232"/>
      <c r="H20" s="232"/>
      <c r="I20" s="232"/>
      <c r="J20" s="133"/>
      <c r="K20" s="133"/>
      <c r="L20" s="133"/>
      <c r="M20" s="133"/>
      <c r="N20" s="133"/>
      <c r="O20" s="133"/>
    </row>
    <row r="21" ht="21" customHeight="1" spans="1:15">
      <c r="A21" s="233" t="s">
        <v>125</v>
      </c>
      <c r="B21" s="233" t="s">
        <v>126</v>
      </c>
      <c r="C21" s="133">
        <v>675000</v>
      </c>
      <c r="D21" s="133">
        <v>675000</v>
      </c>
      <c r="E21" s="133">
        <v>675000</v>
      </c>
      <c r="F21" s="133"/>
      <c r="G21" s="232"/>
      <c r="H21" s="232"/>
      <c r="I21" s="232"/>
      <c r="J21" s="133"/>
      <c r="K21" s="133"/>
      <c r="L21" s="133"/>
      <c r="M21" s="133"/>
      <c r="N21" s="133"/>
      <c r="O21" s="133"/>
    </row>
    <row r="22" ht="21" customHeight="1" spans="1:15">
      <c r="A22" s="234" t="s">
        <v>127</v>
      </c>
      <c r="B22" s="234" t="s">
        <v>128</v>
      </c>
      <c r="C22" s="133">
        <v>675000</v>
      </c>
      <c r="D22" s="133">
        <v>675000</v>
      </c>
      <c r="E22" s="133">
        <v>675000</v>
      </c>
      <c r="F22" s="133"/>
      <c r="G22" s="232"/>
      <c r="H22" s="232"/>
      <c r="I22" s="232"/>
      <c r="J22" s="133"/>
      <c r="K22" s="133"/>
      <c r="L22" s="133"/>
      <c r="M22" s="133"/>
      <c r="N22" s="133"/>
      <c r="O22" s="133"/>
    </row>
    <row r="23" ht="21" customHeight="1" spans="1:15">
      <c r="A23" s="231" t="s">
        <v>129</v>
      </c>
      <c r="B23" s="231" t="s">
        <v>130</v>
      </c>
      <c r="C23" s="133">
        <v>18089127</v>
      </c>
      <c r="D23" s="133">
        <v>18089127</v>
      </c>
      <c r="E23" s="133">
        <v>14735127</v>
      </c>
      <c r="F23" s="133">
        <v>3354000</v>
      </c>
      <c r="G23" s="232"/>
      <c r="H23" s="232"/>
      <c r="I23" s="232"/>
      <c r="J23" s="133"/>
      <c r="K23" s="133"/>
      <c r="L23" s="133"/>
      <c r="M23" s="133"/>
      <c r="N23" s="133"/>
      <c r="O23" s="133"/>
    </row>
    <row r="24" ht="21" customHeight="1" spans="1:15">
      <c r="A24" s="233" t="s">
        <v>131</v>
      </c>
      <c r="B24" s="233" t="s">
        <v>132</v>
      </c>
      <c r="C24" s="133">
        <v>18089127</v>
      </c>
      <c r="D24" s="133">
        <v>18089127</v>
      </c>
      <c r="E24" s="133">
        <v>14735127</v>
      </c>
      <c r="F24" s="133">
        <v>3354000</v>
      </c>
      <c r="G24" s="232"/>
      <c r="H24" s="232"/>
      <c r="I24" s="232"/>
      <c r="J24" s="133"/>
      <c r="K24" s="133"/>
      <c r="L24" s="133"/>
      <c r="M24" s="133"/>
      <c r="N24" s="133"/>
      <c r="O24" s="133"/>
    </row>
    <row r="25" ht="21" customHeight="1" spans="1:15">
      <c r="A25" s="234" t="s">
        <v>133</v>
      </c>
      <c r="B25" s="234" t="s">
        <v>134</v>
      </c>
      <c r="C25" s="133">
        <v>7684327</v>
      </c>
      <c r="D25" s="133">
        <v>7684327</v>
      </c>
      <c r="E25" s="133">
        <v>7684327</v>
      </c>
      <c r="F25" s="133"/>
      <c r="G25" s="232"/>
      <c r="H25" s="232"/>
      <c r="I25" s="232"/>
      <c r="J25" s="133"/>
      <c r="K25" s="133"/>
      <c r="L25" s="133"/>
      <c r="M25" s="133"/>
      <c r="N25" s="133"/>
      <c r="O25" s="133"/>
    </row>
    <row r="26" ht="21" customHeight="1" spans="1:15">
      <c r="A26" s="234" t="s">
        <v>135</v>
      </c>
      <c r="B26" s="234" t="s">
        <v>136</v>
      </c>
      <c r="C26" s="133">
        <v>8620800</v>
      </c>
      <c r="D26" s="133">
        <v>8620800</v>
      </c>
      <c r="E26" s="133">
        <v>7050800</v>
      </c>
      <c r="F26" s="133">
        <v>1570000</v>
      </c>
      <c r="G26" s="232"/>
      <c r="H26" s="232"/>
      <c r="I26" s="232"/>
      <c r="J26" s="133"/>
      <c r="K26" s="133"/>
      <c r="L26" s="133"/>
      <c r="M26" s="133"/>
      <c r="N26" s="133"/>
      <c r="O26" s="133"/>
    </row>
    <row r="27" ht="21" customHeight="1" spans="1:15">
      <c r="A27" s="234" t="s">
        <v>137</v>
      </c>
      <c r="B27" s="234" t="s">
        <v>138</v>
      </c>
      <c r="C27" s="133">
        <v>963600</v>
      </c>
      <c r="D27" s="133">
        <v>963600</v>
      </c>
      <c r="E27" s="133"/>
      <c r="F27" s="133">
        <v>963600</v>
      </c>
      <c r="G27" s="232"/>
      <c r="H27" s="232"/>
      <c r="I27" s="232"/>
      <c r="J27" s="133"/>
      <c r="K27" s="133"/>
      <c r="L27" s="133"/>
      <c r="M27" s="133"/>
      <c r="N27" s="133"/>
      <c r="O27" s="133"/>
    </row>
    <row r="28" ht="21" customHeight="1" spans="1:15">
      <c r="A28" s="234" t="s">
        <v>139</v>
      </c>
      <c r="B28" s="234" t="s">
        <v>140</v>
      </c>
      <c r="C28" s="133">
        <v>107400</v>
      </c>
      <c r="D28" s="133">
        <v>107400</v>
      </c>
      <c r="E28" s="133"/>
      <c r="F28" s="133">
        <v>107400</v>
      </c>
      <c r="G28" s="232"/>
      <c r="H28" s="232"/>
      <c r="I28" s="232"/>
      <c r="J28" s="133"/>
      <c r="K28" s="133"/>
      <c r="L28" s="133"/>
      <c r="M28" s="133"/>
      <c r="N28" s="133"/>
      <c r="O28" s="133"/>
    </row>
    <row r="29" ht="21" customHeight="1" spans="1:15">
      <c r="A29" s="234" t="s">
        <v>141</v>
      </c>
      <c r="B29" s="234" t="s">
        <v>142</v>
      </c>
      <c r="C29" s="133">
        <v>713000</v>
      </c>
      <c r="D29" s="133">
        <v>713000</v>
      </c>
      <c r="E29" s="133"/>
      <c r="F29" s="133">
        <v>713000</v>
      </c>
      <c r="G29" s="232"/>
      <c r="H29" s="232"/>
      <c r="I29" s="232"/>
      <c r="J29" s="133"/>
      <c r="K29" s="133"/>
      <c r="L29" s="133"/>
      <c r="M29" s="133"/>
      <c r="N29" s="133"/>
      <c r="O29" s="133"/>
    </row>
    <row r="30" ht="21" customHeight="1" spans="1:15">
      <c r="A30" s="235" t="s">
        <v>55</v>
      </c>
      <c r="B30" s="39"/>
      <c r="C30" s="133">
        <v>20575103.36</v>
      </c>
      <c r="D30" s="133">
        <v>20221027</v>
      </c>
      <c r="E30" s="133">
        <v>16841027</v>
      </c>
      <c r="F30" s="133">
        <v>3380000</v>
      </c>
      <c r="G30" s="232"/>
      <c r="H30" s="232"/>
      <c r="I30" s="232"/>
      <c r="J30" s="133">
        <v>354076.36</v>
      </c>
      <c r="K30" s="133"/>
      <c r="L30" s="133"/>
      <c r="M30" s="133"/>
      <c r="N30" s="133"/>
      <c r="O30" s="133">
        <v>354076.36</v>
      </c>
    </row>
  </sheetData>
  <mergeCells count="12">
    <mergeCell ref="A1:O1"/>
    <mergeCell ref="A2:O2"/>
    <mergeCell ref="A3:B3"/>
    <mergeCell ref="D4:F4"/>
    <mergeCell ref="J4:O4"/>
    <mergeCell ref="A30:B30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B14" sqref="B14"/>
    </sheetView>
  </sheetViews>
  <sheetFormatPr defaultColWidth="8.57272727272727" defaultRowHeight="12.75" customHeight="1" outlineLevelCol="3"/>
  <cols>
    <col min="1" max="4" width="35.5727272727273" customWidth="1"/>
  </cols>
  <sheetData>
    <row r="1" ht="15" customHeight="1" spans="1:4">
      <c r="A1" s="188"/>
      <c r="B1" s="208"/>
      <c r="C1" s="208"/>
      <c r="D1" s="208" t="s">
        <v>143</v>
      </c>
    </row>
    <row r="2" ht="41.25" customHeight="1" spans="1:4">
      <c r="A2" s="209" t="str">
        <f>"2026"&amp;"年部门财政拨款收支预算总表"</f>
        <v>2026年部门财政拨款收支预算总表</v>
      </c>
    </row>
    <row r="3" ht="17.25" customHeight="1" spans="1:4">
      <c r="A3" s="210" t="str">
        <f>"单位名称："&amp;"昆明市五华区应急管理局"</f>
        <v>单位名称：昆明市五华区应急管理局</v>
      </c>
      <c r="B3" s="211"/>
      <c r="D3" s="208" t="s">
        <v>1</v>
      </c>
    </row>
    <row r="4" ht="17.25" customHeight="1" spans="1:4">
      <c r="A4" s="212" t="s">
        <v>2</v>
      </c>
      <c r="B4" s="213"/>
      <c r="C4" s="212" t="s">
        <v>3</v>
      </c>
      <c r="D4" s="213"/>
    </row>
    <row r="5" ht="18.75" customHeight="1" spans="1:4">
      <c r="A5" s="212" t="s">
        <v>4</v>
      </c>
      <c r="B5" s="212" t="s">
        <v>5</v>
      </c>
      <c r="C5" s="212" t="s">
        <v>6</v>
      </c>
      <c r="D5" s="212" t="s">
        <v>5</v>
      </c>
    </row>
    <row r="6" ht="16.5" customHeight="1" spans="1:4">
      <c r="A6" s="214" t="s">
        <v>144</v>
      </c>
      <c r="B6" s="133">
        <v>20221027</v>
      </c>
      <c r="C6" s="214" t="s">
        <v>145</v>
      </c>
      <c r="D6" s="133">
        <v>20221027</v>
      </c>
    </row>
    <row r="7" ht="16.5" customHeight="1" spans="1:4">
      <c r="A7" s="214" t="s">
        <v>146</v>
      </c>
      <c r="B7" s="133">
        <v>20221027</v>
      </c>
      <c r="C7" s="214" t="s">
        <v>147</v>
      </c>
      <c r="D7" s="133"/>
    </row>
    <row r="8" ht="16.5" customHeight="1" spans="1:4">
      <c r="A8" s="214" t="s">
        <v>148</v>
      </c>
      <c r="B8" s="133"/>
      <c r="C8" s="214" t="s">
        <v>149</v>
      </c>
      <c r="D8" s="133"/>
    </row>
    <row r="9" ht="16.5" customHeight="1" spans="1:4">
      <c r="A9" s="214" t="s">
        <v>150</v>
      </c>
      <c r="B9" s="133"/>
      <c r="C9" s="214" t="s">
        <v>151</v>
      </c>
      <c r="D9" s="133"/>
    </row>
    <row r="10" ht="16.5" customHeight="1" spans="1:4">
      <c r="A10" s="214" t="s">
        <v>152</v>
      </c>
      <c r="B10" s="133"/>
      <c r="C10" s="214" t="s">
        <v>153</v>
      </c>
      <c r="D10" s="133"/>
    </row>
    <row r="11" ht="16.5" customHeight="1" spans="1:4">
      <c r="A11" s="214" t="s">
        <v>146</v>
      </c>
      <c r="B11" s="133"/>
      <c r="C11" s="214" t="s">
        <v>154</v>
      </c>
      <c r="D11" s="133"/>
    </row>
    <row r="12" ht="16.5" customHeight="1" spans="1:4">
      <c r="A12" s="183" t="s">
        <v>148</v>
      </c>
      <c r="B12" s="133"/>
      <c r="C12" s="79" t="s">
        <v>155</v>
      </c>
      <c r="D12" s="133"/>
    </row>
    <row r="13" ht="16.5" customHeight="1" spans="1:4">
      <c r="A13" s="183" t="s">
        <v>150</v>
      </c>
      <c r="B13" s="133"/>
      <c r="C13" s="79" t="s">
        <v>156</v>
      </c>
      <c r="D13" s="133"/>
    </row>
    <row r="14" ht="16.5" customHeight="1" spans="1:4">
      <c r="A14" s="215"/>
      <c r="B14" s="133"/>
      <c r="C14" s="79" t="s">
        <v>157</v>
      </c>
      <c r="D14" s="133"/>
    </row>
    <row r="15" ht="16.5" customHeight="1" spans="1:4">
      <c r="A15" s="215"/>
      <c r="B15" s="133"/>
      <c r="C15" s="79" t="s">
        <v>158</v>
      </c>
      <c r="D15" s="133"/>
    </row>
    <row r="16" ht="16.5" customHeight="1" spans="1:4">
      <c r="A16" s="215"/>
      <c r="B16" s="133"/>
      <c r="C16" s="79" t="s">
        <v>159</v>
      </c>
      <c r="D16" s="133"/>
    </row>
    <row r="17" ht="16.5" customHeight="1" spans="1:4">
      <c r="A17" s="215"/>
      <c r="B17" s="133"/>
      <c r="C17" s="79" t="s">
        <v>160</v>
      </c>
      <c r="D17" s="133"/>
    </row>
    <row r="18" ht="16.5" customHeight="1" spans="1:4">
      <c r="A18" s="215"/>
      <c r="B18" s="133"/>
      <c r="C18" s="79" t="s">
        <v>161</v>
      </c>
      <c r="D18" s="133"/>
    </row>
    <row r="19" ht="16.5" customHeight="1" spans="1:4">
      <c r="A19" s="215"/>
      <c r="B19" s="133"/>
      <c r="C19" s="79" t="s">
        <v>162</v>
      </c>
      <c r="D19" s="133"/>
    </row>
    <row r="20" ht="16.5" customHeight="1" spans="1:4">
      <c r="A20" s="215"/>
      <c r="B20" s="133"/>
      <c r="C20" s="79" t="s">
        <v>163</v>
      </c>
      <c r="D20" s="133"/>
    </row>
    <row r="21" ht="16.5" customHeight="1" spans="1:4">
      <c r="A21" s="215"/>
      <c r="B21" s="133"/>
      <c r="C21" s="79" t="s">
        <v>164</v>
      </c>
      <c r="D21" s="133"/>
    </row>
    <row r="22" ht="16.5" customHeight="1" spans="1:4">
      <c r="A22" s="215"/>
      <c r="B22" s="133"/>
      <c r="C22" s="79" t="s">
        <v>165</v>
      </c>
      <c r="D22" s="133"/>
    </row>
    <row r="23" ht="16.5" customHeight="1" spans="1:4">
      <c r="A23" s="215"/>
      <c r="B23" s="133"/>
      <c r="C23" s="79" t="s">
        <v>166</v>
      </c>
      <c r="D23" s="133"/>
    </row>
    <row r="24" ht="16.5" customHeight="1" spans="1:4">
      <c r="A24" s="215"/>
      <c r="B24" s="133"/>
      <c r="C24" s="79" t="s">
        <v>167</v>
      </c>
      <c r="D24" s="133"/>
    </row>
    <row r="25" ht="16.5" customHeight="1" spans="1:4">
      <c r="A25" s="215"/>
      <c r="B25" s="133"/>
      <c r="C25" s="79" t="s">
        <v>168</v>
      </c>
      <c r="D25" s="133"/>
    </row>
    <row r="26" ht="16.5" customHeight="1" spans="1:4">
      <c r="A26" s="215"/>
      <c r="B26" s="133"/>
      <c r="C26" s="79" t="s">
        <v>169</v>
      </c>
      <c r="D26" s="133"/>
    </row>
    <row r="27" ht="16.5" customHeight="1" spans="1:4">
      <c r="A27" s="215"/>
      <c r="B27" s="133"/>
      <c r="C27" s="79" t="s">
        <v>170</v>
      </c>
      <c r="D27" s="133"/>
    </row>
    <row r="28" ht="16.5" customHeight="1" spans="1:4">
      <c r="A28" s="215"/>
      <c r="B28" s="133"/>
      <c r="C28" s="79" t="s">
        <v>171</v>
      </c>
      <c r="D28" s="133"/>
    </row>
    <row r="29" ht="16.5" customHeight="1" spans="1:4">
      <c r="A29" s="215"/>
      <c r="B29" s="133"/>
      <c r="C29" s="79" t="s">
        <v>172</v>
      </c>
      <c r="D29" s="133"/>
    </row>
    <row r="30" ht="16.5" customHeight="1" spans="1:4">
      <c r="A30" s="215"/>
      <c r="B30" s="133"/>
      <c r="C30" s="79" t="s">
        <v>173</v>
      </c>
      <c r="D30" s="133"/>
    </row>
    <row r="31" ht="16.5" customHeight="1" spans="1:4">
      <c r="A31" s="215"/>
      <c r="B31" s="133"/>
      <c r="C31" s="183" t="s">
        <v>174</v>
      </c>
      <c r="D31" s="133"/>
    </row>
    <row r="32" ht="16.5" customHeight="1" spans="1:4">
      <c r="A32" s="215"/>
      <c r="B32" s="133"/>
      <c r="C32" s="183" t="s">
        <v>175</v>
      </c>
      <c r="D32" s="133"/>
    </row>
    <row r="33" ht="16.5" customHeight="1" spans="1:4">
      <c r="A33" s="215"/>
      <c r="B33" s="133"/>
      <c r="C33" s="31" t="s">
        <v>176</v>
      </c>
      <c r="D33" s="133"/>
    </row>
    <row r="34" ht="15" customHeight="1" spans="1:4">
      <c r="A34" s="216" t="s">
        <v>50</v>
      </c>
      <c r="B34" s="217">
        <v>20221027</v>
      </c>
      <c r="C34" s="216" t="s">
        <v>51</v>
      </c>
      <c r="D34" s="217">
        <v>20221027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30"/>
  <sheetViews>
    <sheetView showZeros="0" workbookViewId="0">
      <selection activeCell="B14" sqref="B14"/>
    </sheetView>
  </sheetViews>
  <sheetFormatPr defaultColWidth="9.13636363636364" defaultRowHeight="14.25" customHeight="1" outlineLevelCol="6"/>
  <cols>
    <col min="1" max="1" width="12.3636363636364" customWidth="1"/>
    <col min="2" max="2" width="31.5454545454545" customWidth="1"/>
    <col min="3" max="3" width="18.4545454545455" customWidth="1"/>
    <col min="4" max="7" width="24.1363636363636" customWidth="1"/>
  </cols>
  <sheetData>
    <row r="1" customHeight="1" spans="1:7">
      <c r="D1" s="167"/>
      <c r="F1" s="82"/>
      <c r="G1" s="168" t="s">
        <v>177</v>
      </c>
    </row>
    <row r="2" ht="41.25" customHeight="1" spans="1:7">
      <c r="A2" s="155" t="str">
        <f>"2026"&amp;"年一般公共预算支出预算表（按功能科目分类）"</f>
        <v>2026年一般公共预算支出预算表（按功能科目分类）</v>
      </c>
      <c r="B2" s="155"/>
      <c r="C2" s="155"/>
      <c r="D2" s="155"/>
      <c r="E2" s="155"/>
      <c r="F2" s="155"/>
      <c r="G2" s="155"/>
    </row>
    <row r="3" ht="18" customHeight="1" spans="1:7">
      <c r="A3" s="13" t="str">
        <f>"单位名称："&amp;"昆明市五华区应急管理局"</f>
        <v>单位名称：昆明市五华区应急管理局</v>
      </c>
      <c r="F3" s="152"/>
      <c r="G3" s="168" t="s">
        <v>1</v>
      </c>
    </row>
    <row r="4" ht="20.25" customHeight="1" spans="1:7">
      <c r="A4" s="201" t="s">
        <v>178</v>
      </c>
      <c r="B4" s="202"/>
      <c r="C4" s="156" t="s">
        <v>55</v>
      </c>
      <c r="D4" s="178" t="s">
        <v>75</v>
      </c>
      <c r="E4" s="21"/>
      <c r="F4" s="22"/>
      <c r="G4" s="170" t="s">
        <v>76</v>
      </c>
    </row>
    <row r="5" ht="20.25" customHeight="1" spans="1:7">
      <c r="A5" s="203" t="s">
        <v>72</v>
      </c>
      <c r="B5" s="203" t="s">
        <v>73</v>
      </c>
      <c r="C5" s="28"/>
      <c r="D5" s="162" t="s">
        <v>57</v>
      </c>
      <c r="E5" s="162" t="s">
        <v>179</v>
      </c>
      <c r="F5" s="162" t="s">
        <v>180</v>
      </c>
      <c r="G5" s="172"/>
    </row>
    <row r="6" ht="15" customHeight="1" spans="1:7">
      <c r="A6" s="204" t="s">
        <v>82</v>
      </c>
      <c r="B6" s="204" t="s">
        <v>83</v>
      </c>
      <c r="C6" s="204" t="s">
        <v>84</v>
      </c>
      <c r="D6" s="204" t="s">
        <v>85</v>
      </c>
      <c r="E6" s="204" t="s">
        <v>86</v>
      </c>
      <c r="F6" s="204" t="s">
        <v>87</v>
      </c>
      <c r="G6" s="204" t="s">
        <v>88</v>
      </c>
    </row>
    <row r="7" ht="18" customHeight="1" spans="1:7">
      <c r="A7" s="31" t="s">
        <v>97</v>
      </c>
      <c r="B7" s="31" t="s">
        <v>98</v>
      </c>
      <c r="C7" s="133">
        <v>804800</v>
      </c>
      <c r="D7" s="133">
        <v>804800</v>
      </c>
      <c r="E7" s="133">
        <v>795800</v>
      </c>
      <c r="F7" s="133">
        <v>9000</v>
      </c>
      <c r="G7" s="133"/>
    </row>
    <row r="8" ht="18" customHeight="1" spans="1:7">
      <c r="A8" s="166" t="s">
        <v>99</v>
      </c>
      <c r="B8" s="166" t="s">
        <v>100</v>
      </c>
      <c r="C8" s="133">
        <v>804800</v>
      </c>
      <c r="D8" s="133">
        <v>804800</v>
      </c>
      <c r="E8" s="133">
        <v>795800</v>
      </c>
      <c r="F8" s="133">
        <v>9000</v>
      </c>
      <c r="G8" s="133"/>
    </row>
    <row r="9" ht="18" customHeight="1" spans="1:7">
      <c r="A9" s="205" t="s">
        <v>101</v>
      </c>
      <c r="B9" s="205" t="s">
        <v>102</v>
      </c>
      <c r="C9" s="133">
        <v>56400</v>
      </c>
      <c r="D9" s="133">
        <v>56400</v>
      </c>
      <c r="E9" s="133">
        <v>50400</v>
      </c>
      <c r="F9" s="133">
        <v>6000</v>
      </c>
      <c r="G9" s="133"/>
    </row>
    <row r="10" ht="18" customHeight="1" spans="1:7">
      <c r="A10" s="205" t="s">
        <v>103</v>
      </c>
      <c r="B10" s="205" t="s">
        <v>104</v>
      </c>
      <c r="C10" s="133">
        <v>23400</v>
      </c>
      <c r="D10" s="133">
        <v>23400</v>
      </c>
      <c r="E10" s="133">
        <v>20400</v>
      </c>
      <c r="F10" s="133">
        <v>3000</v>
      </c>
      <c r="G10" s="133"/>
    </row>
    <row r="11" ht="18" customHeight="1" spans="1:7">
      <c r="A11" s="205" t="s">
        <v>105</v>
      </c>
      <c r="B11" s="205" t="s">
        <v>106</v>
      </c>
      <c r="C11" s="133">
        <v>725000</v>
      </c>
      <c r="D11" s="133">
        <v>725000</v>
      </c>
      <c r="E11" s="133">
        <v>725000</v>
      </c>
      <c r="F11" s="133"/>
      <c r="G11" s="133"/>
    </row>
    <row r="12" ht="18" customHeight="1" spans="1:7">
      <c r="A12" s="31" t="s">
        <v>107</v>
      </c>
      <c r="B12" s="31" t="s">
        <v>108</v>
      </c>
      <c r="C12" s="133">
        <v>626100</v>
      </c>
      <c r="D12" s="133">
        <v>626100</v>
      </c>
      <c r="E12" s="133">
        <v>626100</v>
      </c>
      <c r="F12" s="133"/>
      <c r="G12" s="133"/>
    </row>
    <row r="13" ht="18" customHeight="1" spans="1:7">
      <c r="A13" s="166" t="s">
        <v>109</v>
      </c>
      <c r="B13" s="166" t="s">
        <v>110</v>
      </c>
      <c r="C13" s="133">
        <v>626100</v>
      </c>
      <c r="D13" s="133">
        <v>626100</v>
      </c>
      <c r="E13" s="133">
        <v>626100</v>
      </c>
      <c r="F13" s="133"/>
      <c r="G13" s="133"/>
    </row>
    <row r="14" ht="18" customHeight="1" spans="1:7">
      <c r="A14" s="205" t="s">
        <v>111</v>
      </c>
      <c r="B14" s="205" t="s">
        <v>112</v>
      </c>
      <c r="C14" s="133">
        <v>355000</v>
      </c>
      <c r="D14" s="133">
        <v>355000</v>
      </c>
      <c r="E14" s="133">
        <v>355000</v>
      </c>
      <c r="F14" s="133"/>
      <c r="G14" s="133"/>
    </row>
    <row r="15" ht="18" customHeight="1" spans="1:7">
      <c r="A15" s="205" t="s">
        <v>113</v>
      </c>
      <c r="B15" s="205" t="s">
        <v>114</v>
      </c>
      <c r="C15" s="133">
        <v>240000</v>
      </c>
      <c r="D15" s="133">
        <v>240000</v>
      </c>
      <c r="E15" s="133">
        <v>240000</v>
      </c>
      <c r="F15" s="133"/>
      <c r="G15" s="133"/>
    </row>
    <row r="16" ht="18" customHeight="1" spans="1:7">
      <c r="A16" s="205" t="s">
        <v>115</v>
      </c>
      <c r="B16" s="205" t="s">
        <v>116</v>
      </c>
      <c r="C16" s="133">
        <v>31100</v>
      </c>
      <c r="D16" s="133">
        <v>31100</v>
      </c>
      <c r="E16" s="133">
        <v>31100</v>
      </c>
      <c r="F16" s="133"/>
      <c r="G16" s="133"/>
    </row>
    <row r="17" ht="18" customHeight="1" spans="1:7">
      <c r="A17" s="31" t="s">
        <v>117</v>
      </c>
      <c r="B17" s="31" t="s">
        <v>118</v>
      </c>
      <c r="C17" s="133">
        <v>26000</v>
      </c>
      <c r="D17" s="133"/>
      <c r="E17" s="133"/>
      <c r="F17" s="133"/>
      <c r="G17" s="133">
        <v>26000</v>
      </c>
    </row>
    <row r="18" ht="18" customHeight="1" spans="1:7">
      <c r="A18" s="166" t="s">
        <v>119</v>
      </c>
      <c r="B18" s="166" t="s">
        <v>120</v>
      </c>
      <c r="C18" s="133">
        <v>26000</v>
      </c>
      <c r="D18" s="133"/>
      <c r="E18" s="133"/>
      <c r="F18" s="133"/>
      <c r="G18" s="133">
        <v>26000</v>
      </c>
    </row>
    <row r="19" ht="18" customHeight="1" spans="1:7">
      <c r="A19" s="205" t="s">
        <v>121</v>
      </c>
      <c r="B19" s="205" t="s">
        <v>122</v>
      </c>
      <c r="C19" s="133">
        <v>26000</v>
      </c>
      <c r="D19" s="133"/>
      <c r="E19" s="133"/>
      <c r="F19" s="133"/>
      <c r="G19" s="133">
        <v>26000</v>
      </c>
    </row>
    <row r="20" ht="18" customHeight="1" spans="1:7">
      <c r="A20" s="31" t="s">
        <v>123</v>
      </c>
      <c r="B20" s="31" t="s">
        <v>124</v>
      </c>
      <c r="C20" s="133">
        <v>675000</v>
      </c>
      <c r="D20" s="133">
        <v>675000</v>
      </c>
      <c r="E20" s="133">
        <v>675000</v>
      </c>
      <c r="F20" s="133"/>
      <c r="G20" s="133"/>
    </row>
    <row r="21" ht="18" customHeight="1" spans="1:7">
      <c r="A21" s="166" t="s">
        <v>125</v>
      </c>
      <c r="B21" s="166" t="s">
        <v>126</v>
      </c>
      <c r="C21" s="133">
        <v>675000</v>
      </c>
      <c r="D21" s="133">
        <v>675000</v>
      </c>
      <c r="E21" s="133">
        <v>675000</v>
      </c>
      <c r="F21" s="133"/>
      <c r="G21" s="133"/>
    </row>
    <row r="22" ht="18" customHeight="1" spans="1:7">
      <c r="A22" s="205" t="s">
        <v>127</v>
      </c>
      <c r="B22" s="205" t="s">
        <v>128</v>
      </c>
      <c r="C22" s="133">
        <v>675000</v>
      </c>
      <c r="D22" s="133">
        <v>675000</v>
      </c>
      <c r="E22" s="133">
        <v>675000</v>
      </c>
      <c r="F22" s="133"/>
      <c r="G22" s="133"/>
    </row>
    <row r="23" ht="18" customHeight="1" spans="1:7">
      <c r="A23" s="31" t="s">
        <v>129</v>
      </c>
      <c r="B23" s="31" t="s">
        <v>130</v>
      </c>
      <c r="C23" s="133">
        <v>18089127</v>
      </c>
      <c r="D23" s="133">
        <v>14735127</v>
      </c>
      <c r="E23" s="133">
        <v>12953813</v>
      </c>
      <c r="F23" s="133">
        <v>1781314</v>
      </c>
      <c r="G23" s="133">
        <v>3354000</v>
      </c>
    </row>
    <row r="24" ht="18" customHeight="1" spans="1:7">
      <c r="A24" s="166" t="s">
        <v>131</v>
      </c>
      <c r="B24" s="166" t="s">
        <v>132</v>
      </c>
      <c r="C24" s="133">
        <v>18089127</v>
      </c>
      <c r="D24" s="133">
        <v>14735127</v>
      </c>
      <c r="E24" s="133">
        <v>12953813</v>
      </c>
      <c r="F24" s="133">
        <v>1781314</v>
      </c>
      <c r="G24" s="133">
        <v>3354000</v>
      </c>
    </row>
    <row r="25" ht="18" customHeight="1" spans="1:7">
      <c r="A25" s="205" t="s">
        <v>133</v>
      </c>
      <c r="B25" s="205" t="s">
        <v>134</v>
      </c>
      <c r="C25" s="133">
        <v>7684327</v>
      </c>
      <c r="D25" s="133">
        <v>7684327</v>
      </c>
      <c r="E25" s="133">
        <v>5923013</v>
      </c>
      <c r="F25" s="133">
        <v>1761314</v>
      </c>
      <c r="G25" s="133"/>
    </row>
    <row r="26" ht="18" customHeight="1" spans="1:7">
      <c r="A26" s="205" t="s">
        <v>135</v>
      </c>
      <c r="B26" s="205" t="s">
        <v>136</v>
      </c>
      <c r="C26" s="133">
        <v>8620800</v>
      </c>
      <c r="D26" s="133">
        <v>7050800</v>
      </c>
      <c r="E26" s="133">
        <v>7030800</v>
      </c>
      <c r="F26" s="133">
        <v>20000</v>
      </c>
      <c r="G26" s="133">
        <v>1570000</v>
      </c>
    </row>
    <row r="27" ht="18" customHeight="1" spans="1:7">
      <c r="A27" s="205" t="s">
        <v>137</v>
      </c>
      <c r="B27" s="205" t="s">
        <v>138</v>
      </c>
      <c r="C27" s="133">
        <v>963600</v>
      </c>
      <c r="D27" s="133"/>
      <c r="E27" s="133"/>
      <c r="F27" s="133"/>
      <c r="G27" s="133">
        <v>963600</v>
      </c>
    </row>
    <row r="28" ht="18" customHeight="1" spans="1:7">
      <c r="A28" s="205" t="s">
        <v>139</v>
      </c>
      <c r="B28" s="205" t="s">
        <v>140</v>
      </c>
      <c r="C28" s="133">
        <v>107400</v>
      </c>
      <c r="D28" s="133"/>
      <c r="E28" s="133"/>
      <c r="F28" s="133"/>
      <c r="G28" s="133">
        <v>107400</v>
      </c>
    </row>
    <row r="29" ht="18" customHeight="1" spans="1:7">
      <c r="A29" s="205" t="s">
        <v>141</v>
      </c>
      <c r="B29" s="205" t="s">
        <v>142</v>
      </c>
      <c r="C29" s="133">
        <v>713000</v>
      </c>
      <c r="D29" s="133"/>
      <c r="E29" s="133"/>
      <c r="F29" s="133"/>
      <c r="G29" s="133">
        <v>713000</v>
      </c>
    </row>
    <row r="30" ht="18" customHeight="1" spans="1:7">
      <c r="A30" s="206" t="s">
        <v>181</v>
      </c>
      <c r="B30" s="207" t="s">
        <v>181</v>
      </c>
      <c r="C30" s="133">
        <v>20221027</v>
      </c>
      <c r="D30" s="133">
        <v>16841027</v>
      </c>
      <c r="E30" s="133">
        <v>15050713</v>
      </c>
      <c r="F30" s="133">
        <v>1790314</v>
      </c>
      <c r="G30" s="133">
        <v>3380000</v>
      </c>
    </row>
  </sheetData>
  <mergeCells count="6">
    <mergeCell ref="A2:G2"/>
    <mergeCell ref="A4:B4"/>
    <mergeCell ref="D4:F4"/>
    <mergeCell ref="A30:B30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B14" sqref="B14"/>
    </sheetView>
  </sheetViews>
  <sheetFormatPr defaultColWidth="10.4181818181818" defaultRowHeight="14.25" customHeight="1" outlineLevelRow="6" outlineLevelCol="5"/>
  <cols>
    <col min="1" max="1" width="22" customWidth="1"/>
    <col min="2" max="2" width="26.7272727272727" customWidth="1"/>
    <col min="3" max="3" width="28.1363636363636" customWidth="1"/>
    <col min="4" max="4" width="26.7272727272727" customWidth="1"/>
    <col min="5" max="5" width="27.1818181818182" customWidth="1"/>
    <col min="6" max="6" width="28.1363636363636" customWidth="1"/>
  </cols>
  <sheetData>
    <row r="1" customHeight="1" spans="1:6">
      <c r="A1" s="187"/>
      <c r="B1" s="187"/>
      <c r="C1" s="187"/>
      <c r="D1" s="187"/>
      <c r="E1" s="188"/>
      <c r="F1" s="189" t="s">
        <v>182</v>
      </c>
    </row>
    <row r="2" ht="41.25" customHeight="1" spans="1:6">
      <c r="A2" s="190" t="str">
        <f>"2026"&amp;"年一般公共预算“三公”经费支出预算表"</f>
        <v>2026年一般公共预算“三公”经费支出预算表</v>
      </c>
      <c r="B2" s="187"/>
      <c r="C2" s="187"/>
      <c r="D2" s="187"/>
      <c r="E2" s="188"/>
      <c r="F2" s="187"/>
    </row>
    <row r="3" customHeight="1" spans="1:6">
      <c r="A3" s="191" t="str">
        <f>"单位名称："&amp;"昆明市五华区应急管理局"</f>
        <v>单位名称：昆明市五华区应急管理局</v>
      </c>
      <c r="B3" s="192"/>
      <c r="D3" s="187"/>
      <c r="E3" s="188"/>
      <c r="F3" s="193" t="s">
        <v>1</v>
      </c>
    </row>
    <row r="4" ht="27" customHeight="1" spans="1:6">
      <c r="A4" s="194" t="s">
        <v>183</v>
      </c>
      <c r="B4" s="194" t="s">
        <v>184</v>
      </c>
      <c r="C4" s="195" t="s">
        <v>185</v>
      </c>
      <c r="D4" s="194"/>
      <c r="E4" s="196"/>
      <c r="F4" s="194" t="s">
        <v>186</v>
      </c>
    </row>
    <row r="5" ht="28.5" customHeight="1" spans="1:6">
      <c r="A5" s="197"/>
      <c r="B5" s="198"/>
      <c r="C5" s="196" t="s">
        <v>57</v>
      </c>
      <c r="D5" s="196" t="s">
        <v>187</v>
      </c>
      <c r="E5" s="196" t="s">
        <v>188</v>
      </c>
      <c r="F5" s="199"/>
    </row>
    <row r="6" ht="17.25" customHeight="1" spans="1:6">
      <c r="A6" s="200" t="s">
        <v>82</v>
      </c>
      <c r="B6" s="200" t="s">
        <v>83</v>
      </c>
      <c r="C6" s="200" t="s">
        <v>84</v>
      </c>
      <c r="D6" s="200" t="s">
        <v>85</v>
      </c>
      <c r="E6" s="200" t="s">
        <v>86</v>
      </c>
      <c r="F6" s="200" t="s">
        <v>87</v>
      </c>
    </row>
    <row r="7" ht="17.25" customHeight="1" spans="1:6">
      <c r="A7" s="133">
        <v>1085000</v>
      </c>
      <c r="B7" s="133"/>
      <c r="C7" s="133">
        <v>1085000</v>
      </c>
      <c r="D7" s="133"/>
      <c r="E7" s="133">
        <v>1085000</v>
      </c>
      <c r="F7" s="133"/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55"/>
  <sheetViews>
    <sheetView showZeros="0" workbookViewId="0">
      <selection activeCell="B14" sqref="B14"/>
    </sheetView>
  </sheetViews>
  <sheetFormatPr defaultColWidth="9.13636363636364" defaultRowHeight="14.25" customHeight="1"/>
  <cols>
    <col min="1" max="1" width="19.3636363636364" customWidth="1"/>
    <col min="2" max="2" width="18.5454545454545" customWidth="1"/>
    <col min="3" max="3" width="15.1818181818182" customWidth="1"/>
    <col min="4" max="4" width="8.63636363636364" customWidth="1"/>
    <col min="5" max="5" width="25" customWidth="1"/>
    <col min="6" max="6" width="10.2818181818182" customWidth="1"/>
    <col min="7" max="7" width="23" customWidth="1"/>
    <col min="8" max="8" width="12.9090909090909" customWidth="1"/>
    <col min="9" max="9" width="13.2727272727273" customWidth="1"/>
    <col min="10" max="10" width="6.63636363636364" customWidth="1"/>
    <col min="11" max="11" width="10.2727272727273" customWidth="1"/>
    <col min="12" max="12" width="11.0909090909091" customWidth="1"/>
    <col min="13" max="23" width="18.7090909090909" customWidth="1"/>
  </cols>
  <sheetData>
    <row r="1" ht="13.5" customHeight="1" spans="1:23">
      <c r="A1" s="167"/>
      <c r="B1" s="173"/>
      <c r="D1" s="174"/>
      <c r="E1" s="174"/>
      <c r="F1" s="174"/>
      <c r="G1" s="174"/>
      <c r="H1" s="102"/>
      <c r="I1" s="102"/>
      <c r="J1" s="102"/>
      <c r="K1" s="102"/>
      <c r="L1" s="102"/>
      <c r="M1" s="102"/>
      <c r="Q1" s="102"/>
      <c r="U1" s="173"/>
      <c r="W1" s="11" t="s">
        <v>189</v>
      </c>
    </row>
    <row r="2" ht="45.75" customHeight="1" spans="1:23">
      <c r="A2" s="106" t="s">
        <v>190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36"/>
      <c r="O2" s="136"/>
      <c r="P2" s="136"/>
      <c r="Q2" s="106"/>
      <c r="R2" s="106"/>
      <c r="S2" s="106"/>
      <c r="T2" s="106"/>
      <c r="U2" s="106"/>
      <c r="V2" s="106"/>
      <c r="W2" s="106"/>
    </row>
    <row r="3" ht="18.75" customHeight="1" spans="1:23">
      <c r="A3" s="175" t="s">
        <v>191</v>
      </c>
      <c r="B3" s="176"/>
      <c r="C3" s="176"/>
      <c r="D3" s="176"/>
      <c r="E3" s="176"/>
      <c r="F3" s="176"/>
      <c r="G3" s="176"/>
      <c r="H3" s="177"/>
      <c r="I3" s="177"/>
      <c r="J3" s="177"/>
      <c r="K3" s="177"/>
      <c r="L3" s="177"/>
      <c r="M3" s="177"/>
      <c r="N3" s="15"/>
      <c r="O3" s="15"/>
      <c r="P3" s="15"/>
      <c r="Q3" s="177"/>
      <c r="U3" s="173"/>
      <c r="W3" s="11" t="s">
        <v>1</v>
      </c>
    </row>
    <row r="4" ht="18" customHeight="1" spans="1:23">
      <c r="A4" s="17" t="s">
        <v>192</v>
      </c>
      <c r="B4" s="17" t="s">
        <v>193</v>
      </c>
      <c r="C4" s="17" t="s">
        <v>194</v>
      </c>
      <c r="D4" s="17" t="s">
        <v>195</v>
      </c>
      <c r="E4" s="17" t="s">
        <v>196</v>
      </c>
      <c r="F4" s="17" t="s">
        <v>197</v>
      </c>
      <c r="G4" s="17" t="s">
        <v>198</v>
      </c>
      <c r="H4" s="178" t="s">
        <v>199</v>
      </c>
      <c r="I4" s="116" t="s">
        <v>199</v>
      </c>
      <c r="J4" s="116"/>
      <c r="K4" s="116"/>
      <c r="L4" s="116"/>
      <c r="M4" s="116"/>
      <c r="N4" s="21"/>
      <c r="O4" s="21"/>
      <c r="P4" s="21"/>
      <c r="Q4" s="115" t="s">
        <v>61</v>
      </c>
      <c r="R4" s="116" t="s">
        <v>62</v>
      </c>
      <c r="S4" s="116"/>
      <c r="T4" s="116"/>
      <c r="U4" s="116"/>
      <c r="V4" s="116"/>
      <c r="W4" s="117"/>
    </row>
    <row r="5" ht="18" customHeight="1" spans="1:23">
      <c r="A5" s="25"/>
      <c r="B5" s="158"/>
      <c r="C5" s="23"/>
      <c r="D5" s="23"/>
      <c r="E5" s="23"/>
      <c r="F5" s="23"/>
      <c r="G5" s="23"/>
      <c r="H5" s="156" t="s">
        <v>200</v>
      </c>
      <c r="I5" s="178" t="s">
        <v>58</v>
      </c>
      <c r="J5" s="116"/>
      <c r="K5" s="116"/>
      <c r="L5" s="116"/>
      <c r="M5" s="117"/>
      <c r="N5" s="20" t="s">
        <v>201</v>
      </c>
      <c r="O5" s="21"/>
      <c r="P5" s="22"/>
      <c r="Q5" s="17" t="s">
        <v>61</v>
      </c>
      <c r="R5" s="178" t="s">
        <v>62</v>
      </c>
      <c r="S5" s="115" t="s">
        <v>64</v>
      </c>
      <c r="T5" s="116" t="s">
        <v>62</v>
      </c>
      <c r="U5" s="115" t="s">
        <v>66</v>
      </c>
      <c r="V5" s="115" t="s">
        <v>67</v>
      </c>
      <c r="W5" s="179" t="s">
        <v>68</v>
      </c>
    </row>
    <row r="6" ht="19.5" customHeight="1" spans="1:23">
      <c r="A6" s="25"/>
      <c r="B6" s="25"/>
      <c r="C6" s="25"/>
      <c r="D6" s="25"/>
      <c r="E6" s="25"/>
      <c r="F6" s="25"/>
      <c r="G6" s="25"/>
      <c r="H6" s="25"/>
      <c r="I6" s="180" t="s">
        <v>202</v>
      </c>
      <c r="J6" s="17" t="s">
        <v>203</v>
      </c>
      <c r="K6" s="17" t="s">
        <v>204</v>
      </c>
      <c r="L6" s="17" t="s">
        <v>205</v>
      </c>
      <c r="M6" s="17" t="s">
        <v>206</v>
      </c>
      <c r="N6" s="17" t="s">
        <v>58</v>
      </c>
      <c r="O6" s="17" t="s">
        <v>59</v>
      </c>
      <c r="P6" s="17" t="s">
        <v>60</v>
      </c>
      <c r="Q6" s="25"/>
      <c r="R6" s="17" t="s">
        <v>57</v>
      </c>
      <c r="S6" s="17" t="s">
        <v>64</v>
      </c>
      <c r="T6" s="17" t="s">
        <v>207</v>
      </c>
      <c r="U6" s="17" t="s">
        <v>66</v>
      </c>
      <c r="V6" s="17" t="s">
        <v>67</v>
      </c>
      <c r="W6" s="17" t="s">
        <v>68</v>
      </c>
    </row>
    <row r="7" ht="37.5" customHeight="1" spans="1:23">
      <c r="A7" s="28"/>
      <c r="B7" s="181"/>
      <c r="C7" s="181"/>
      <c r="D7" s="181"/>
      <c r="E7" s="181"/>
      <c r="F7" s="181"/>
      <c r="G7" s="181"/>
      <c r="H7" s="181"/>
      <c r="I7" s="182" t="s">
        <v>57</v>
      </c>
      <c r="J7" s="26" t="s">
        <v>208</v>
      </c>
      <c r="K7" s="26" t="s">
        <v>204</v>
      </c>
      <c r="L7" s="26" t="s">
        <v>205</v>
      </c>
      <c r="M7" s="26" t="s">
        <v>206</v>
      </c>
      <c r="N7" s="26" t="s">
        <v>204</v>
      </c>
      <c r="O7" s="26" t="s">
        <v>205</v>
      </c>
      <c r="P7" s="26" t="s">
        <v>206</v>
      </c>
      <c r="Q7" s="26" t="s">
        <v>61</v>
      </c>
      <c r="R7" s="26" t="s">
        <v>57</v>
      </c>
      <c r="S7" s="26" t="s">
        <v>64</v>
      </c>
      <c r="T7" s="26" t="s">
        <v>207</v>
      </c>
      <c r="U7" s="26" t="s">
        <v>66</v>
      </c>
      <c r="V7" s="26" t="s">
        <v>67</v>
      </c>
      <c r="W7" s="26" t="s">
        <v>68</v>
      </c>
    </row>
    <row r="8" customHeight="1" spans="1:23">
      <c r="A8" s="30">
        <v>1</v>
      </c>
      <c r="B8" s="30">
        <v>2</v>
      </c>
      <c r="C8" s="30">
        <v>3</v>
      </c>
      <c r="D8" s="30">
        <v>4</v>
      </c>
      <c r="E8" s="30">
        <v>5</v>
      </c>
      <c r="F8" s="30">
        <v>6</v>
      </c>
      <c r="G8" s="30">
        <v>7</v>
      </c>
      <c r="H8" s="30">
        <v>8</v>
      </c>
      <c r="I8" s="30">
        <v>9</v>
      </c>
      <c r="J8" s="30">
        <v>10</v>
      </c>
      <c r="K8" s="30">
        <v>11</v>
      </c>
      <c r="L8" s="30">
        <v>12</v>
      </c>
      <c r="M8" s="30">
        <v>13</v>
      </c>
      <c r="N8" s="30">
        <v>14</v>
      </c>
      <c r="O8" s="30">
        <v>15</v>
      </c>
      <c r="P8" s="30">
        <v>16</v>
      </c>
      <c r="Q8" s="30">
        <v>17</v>
      </c>
      <c r="R8" s="30">
        <v>18</v>
      </c>
      <c r="S8" s="30">
        <v>19</v>
      </c>
      <c r="T8" s="30">
        <v>20</v>
      </c>
      <c r="U8" s="30">
        <v>21</v>
      </c>
      <c r="V8" s="30">
        <v>22</v>
      </c>
      <c r="W8" s="30">
        <v>23</v>
      </c>
    </row>
    <row r="9" ht="20.25" customHeight="1" spans="1:23">
      <c r="A9" s="183" t="s">
        <v>70</v>
      </c>
      <c r="B9" s="183" t="s">
        <v>209</v>
      </c>
      <c r="C9" s="183" t="s">
        <v>210</v>
      </c>
      <c r="D9" s="183" t="s">
        <v>133</v>
      </c>
      <c r="E9" s="183" t="s">
        <v>134</v>
      </c>
      <c r="F9" s="183" t="s">
        <v>211</v>
      </c>
      <c r="G9" s="183" t="s">
        <v>212</v>
      </c>
      <c r="H9" s="133">
        <v>1136460</v>
      </c>
      <c r="I9" s="133">
        <v>1136460</v>
      </c>
      <c r="J9" s="133"/>
      <c r="K9" s="133"/>
      <c r="L9" s="133">
        <v>1136460</v>
      </c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</row>
    <row r="10" ht="20.25" customHeight="1" spans="1:23">
      <c r="A10" s="183" t="s">
        <v>70</v>
      </c>
      <c r="B10" s="183" t="s">
        <v>209</v>
      </c>
      <c r="C10" s="183" t="s">
        <v>210</v>
      </c>
      <c r="D10" s="183" t="s">
        <v>133</v>
      </c>
      <c r="E10" s="183" t="s">
        <v>134</v>
      </c>
      <c r="F10" s="183" t="s">
        <v>213</v>
      </c>
      <c r="G10" s="183" t="s">
        <v>214</v>
      </c>
      <c r="H10" s="133">
        <v>1649952</v>
      </c>
      <c r="I10" s="133">
        <v>1649952</v>
      </c>
      <c r="J10" s="7"/>
      <c r="K10" s="7"/>
      <c r="L10" s="133">
        <v>1649952</v>
      </c>
      <c r="M10" s="7"/>
      <c r="N10" s="133"/>
      <c r="O10" s="133"/>
      <c r="P10" s="133"/>
      <c r="Q10" s="133"/>
      <c r="R10" s="133"/>
      <c r="S10" s="133"/>
      <c r="T10" s="133"/>
      <c r="U10" s="133"/>
      <c r="V10" s="133"/>
      <c r="W10" s="133"/>
    </row>
    <row r="11" ht="20.25" customHeight="1" spans="1:23">
      <c r="A11" s="183" t="s">
        <v>70</v>
      </c>
      <c r="B11" s="183" t="s">
        <v>209</v>
      </c>
      <c r="C11" s="183" t="s">
        <v>210</v>
      </c>
      <c r="D11" s="183" t="s">
        <v>133</v>
      </c>
      <c r="E11" s="183" t="s">
        <v>134</v>
      </c>
      <c r="F11" s="183" t="s">
        <v>215</v>
      </c>
      <c r="G11" s="183" t="s">
        <v>216</v>
      </c>
      <c r="H11" s="133">
        <v>94705</v>
      </c>
      <c r="I11" s="133">
        <v>94705</v>
      </c>
      <c r="J11" s="7"/>
      <c r="K11" s="7"/>
      <c r="L11" s="133">
        <v>94705</v>
      </c>
      <c r="M11" s="7"/>
      <c r="N11" s="133"/>
      <c r="O11" s="133"/>
      <c r="P11" s="133"/>
      <c r="Q11" s="133"/>
      <c r="R11" s="133"/>
      <c r="S11" s="133"/>
      <c r="T11" s="133"/>
      <c r="U11" s="133"/>
      <c r="V11" s="133"/>
      <c r="W11" s="133"/>
    </row>
    <row r="12" ht="20.25" customHeight="1" spans="1:23">
      <c r="A12" s="183" t="s">
        <v>70</v>
      </c>
      <c r="B12" s="183" t="s">
        <v>217</v>
      </c>
      <c r="C12" s="183" t="s">
        <v>218</v>
      </c>
      <c r="D12" s="183" t="s">
        <v>133</v>
      </c>
      <c r="E12" s="183" t="s">
        <v>134</v>
      </c>
      <c r="F12" s="183" t="s">
        <v>211</v>
      </c>
      <c r="G12" s="183" t="s">
        <v>212</v>
      </c>
      <c r="H12" s="133">
        <v>619968</v>
      </c>
      <c r="I12" s="133">
        <v>619968</v>
      </c>
      <c r="J12" s="7"/>
      <c r="K12" s="7"/>
      <c r="L12" s="133">
        <v>619968</v>
      </c>
      <c r="M12" s="7"/>
      <c r="N12" s="133"/>
      <c r="O12" s="133"/>
      <c r="P12" s="133"/>
      <c r="Q12" s="133"/>
      <c r="R12" s="133"/>
      <c r="S12" s="133"/>
      <c r="T12" s="133"/>
      <c r="U12" s="133"/>
      <c r="V12" s="133"/>
      <c r="W12" s="133"/>
    </row>
    <row r="13" ht="20.25" customHeight="1" spans="1:23">
      <c r="A13" s="183" t="s">
        <v>70</v>
      </c>
      <c r="B13" s="183" t="s">
        <v>217</v>
      </c>
      <c r="C13" s="183" t="s">
        <v>218</v>
      </c>
      <c r="D13" s="183" t="s">
        <v>133</v>
      </c>
      <c r="E13" s="183" t="s">
        <v>134</v>
      </c>
      <c r="F13" s="183" t="s">
        <v>213</v>
      </c>
      <c r="G13" s="183" t="s">
        <v>214</v>
      </c>
      <c r="H13" s="133">
        <v>291000</v>
      </c>
      <c r="I13" s="133">
        <v>291000</v>
      </c>
      <c r="J13" s="7"/>
      <c r="K13" s="7"/>
      <c r="L13" s="133">
        <v>291000</v>
      </c>
      <c r="M13" s="7"/>
      <c r="N13" s="133"/>
      <c r="O13" s="133"/>
      <c r="P13" s="133"/>
      <c r="Q13" s="133"/>
      <c r="R13" s="133"/>
      <c r="S13" s="133"/>
      <c r="T13" s="133"/>
      <c r="U13" s="133"/>
      <c r="V13" s="133"/>
      <c r="W13" s="133"/>
    </row>
    <row r="14" ht="20.25" customHeight="1" spans="1:23">
      <c r="A14" s="183" t="s">
        <v>70</v>
      </c>
      <c r="B14" s="183" t="s">
        <v>217</v>
      </c>
      <c r="C14" s="183" t="s">
        <v>218</v>
      </c>
      <c r="D14" s="183" t="s">
        <v>133</v>
      </c>
      <c r="E14" s="183" t="s">
        <v>134</v>
      </c>
      <c r="F14" s="183" t="s">
        <v>215</v>
      </c>
      <c r="G14" s="183" t="s">
        <v>216</v>
      </c>
      <c r="H14" s="133">
        <v>51664</v>
      </c>
      <c r="I14" s="133">
        <v>51664</v>
      </c>
      <c r="J14" s="7"/>
      <c r="K14" s="7"/>
      <c r="L14" s="133">
        <v>51664</v>
      </c>
      <c r="M14" s="7"/>
      <c r="N14" s="133"/>
      <c r="O14" s="133"/>
      <c r="P14" s="133"/>
      <c r="Q14" s="133"/>
      <c r="R14" s="133"/>
      <c r="S14" s="133"/>
      <c r="T14" s="133"/>
      <c r="U14" s="133"/>
      <c r="V14" s="133"/>
      <c r="W14" s="133"/>
    </row>
    <row r="15" ht="20.25" customHeight="1" spans="1:23">
      <c r="A15" s="183" t="s">
        <v>70</v>
      </c>
      <c r="B15" s="183" t="s">
        <v>217</v>
      </c>
      <c r="C15" s="183" t="s">
        <v>218</v>
      </c>
      <c r="D15" s="183" t="s">
        <v>133</v>
      </c>
      <c r="E15" s="183" t="s">
        <v>134</v>
      </c>
      <c r="F15" s="183" t="s">
        <v>219</v>
      </c>
      <c r="G15" s="183" t="s">
        <v>220</v>
      </c>
      <c r="H15" s="133">
        <v>260760</v>
      </c>
      <c r="I15" s="133">
        <v>260760</v>
      </c>
      <c r="J15" s="7"/>
      <c r="K15" s="7"/>
      <c r="L15" s="133">
        <v>260760</v>
      </c>
      <c r="M15" s="7"/>
      <c r="N15" s="133"/>
      <c r="O15" s="133"/>
      <c r="P15" s="133"/>
      <c r="Q15" s="133"/>
      <c r="R15" s="133"/>
      <c r="S15" s="133"/>
      <c r="T15" s="133"/>
      <c r="U15" s="133"/>
      <c r="V15" s="133"/>
      <c r="W15" s="133"/>
    </row>
    <row r="16" ht="20.25" customHeight="1" spans="1:23">
      <c r="A16" s="183" t="s">
        <v>70</v>
      </c>
      <c r="B16" s="183" t="s">
        <v>217</v>
      </c>
      <c r="C16" s="183" t="s">
        <v>218</v>
      </c>
      <c r="D16" s="183" t="s">
        <v>133</v>
      </c>
      <c r="E16" s="183" t="s">
        <v>134</v>
      </c>
      <c r="F16" s="183" t="s">
        <v>219</v>
      </c>
      <c r="G16" s="183" t="s">
        <v>220</v>
      </c>
      <c r="H16" s="133">
        <v>135744</v>
      </c>
      <c r="I16" s="133">
        <v>135744</v>
      </c>
      <c r="J16" s="7"/>
      <c r="K16" s="7"/>
      <c r="L16" s="133">
        <v>135744</v>
      </c>
      <c r="M16" s="7"/>
      <c r="N16" s="133"/>
      <c r="O16" s="133"/>
      <c r="P16" s="133"/>
      <c r="Q16" s="133"/>
      <c r="R16" s="133"/>
      <c r="S16" s="133"/>
      <c r="T16" s="133"/>
      <c r="U16" s="133"/>
      <c r="V16" s="133"/>
      <c r="W16" s="133"/>
    </row>
    <row r="17" ht="20.25" customHeight="1" spans="1:23">
      <c r="A17" s="183" t="s">
        <v>70</v>
      </c>
      <c r="B17" s="183" t="s">
        <v>221</v>
      </c>
      <c r="C17" s="183" t="s">
        <v>222</v>
      </c>
      <c r="D17" s="183" t="s">
        <v>105</v>
      </c>
      <c r="E17" s="183" t="s">
        <v>106</v>
      </c>
      <c r="F17" s="183" t="s">
        <v>223</v>
      </c>
      <c r="G17" s="183" t="s">
        <v>224</v>
      </c>
      <c r="H17" s="133">
        <v>725000</v>
      </c>
      <c r="I17" s="133">
        <v>725000</v>
      </c>
      <c r="J17" s="7"/>
      <c r="K17" s="7"/>
      <c r="L17" s="133">
        <v>725000</v>
      </c>
      <c r="M17" s="7"/>
      <c r="N17" s="133"/>
      <c r="O17" s="133"/>
      <c r="P17" s="133"/>
      <c r="Q17" s="133"/>
      <c r="R17" s="133"/>
      <c r="S17" s="133"/>
      <c r="T17" s="133"/>
      <c r="U17" s="133"/>
      <c r="V17" s="133"/>
      <c r="W17" s="133"/>
    </row>
    <row r="18" ht="20.25" customHeight="1" spans="1:23">
      <c r="A18" s="183" t="s">
        <v>70</v>
      </c>
      <c r="B18" s="183" t="s">
        <v>221</v>
      </c>
      <c r="C18" s="183" t="s">
        <v>222</v>
      </c>
      <c r="D18" s="183" t="s">
        <v>111</v>
      </c>
      <c r="E18" s="183" t="s">
        <v>112</v>
      </c>
      <c r="F18" s="183" t="s">
        <v>225</v>
      </c>
      <c r="G18" s="183" t="s">
        <v>226</v>
      </c>
      <c r="H18" s="133">
        <v>355000</v>
      </c>
      <c r="I18" s="133">
        <v>355000</v>
      </c>
      <c r="J18" s="7"/>
      <c r="K18" s="7"/>
      <c r="L18" s="133">
        <v>355000</v>
      </c>
      <c r="M18" s="7"/>
      <c r="N18" s="133"/>
      <c r="O18" s="133"/>
      <c r="P18" s="133"/>
      <c r="Q18" s="133"/>
      <c r="R18" s="133"/>
      <c r="S18" s="133"/>
      <c r="T18" s="133"/>
      <c r="U18" s="133"/>
      <c r="V18" s="133"/>
      <c r="W18" s="133"/>
    </row>
    <row r="19" ht="20.25" customHeight="1" spans="1:23">
      <c r="A19" s="183" t="s">
        <v>70</v>
      </c>
      <c r="B19" s="183" t="s">
        <v>221</v>
      </c>
      <c r="C19" s="183" t="s">
        <v>222</v>
      </c>
      <c r="D19" s="183" t="s">
        <v>113</v>
      </c>
      <c r="E19" s="183" t="s">
        <v>114</v>
      </c>
      <c r="F19" s="183" t="s">
        <v>227</v>
      </c>
      <c r="G19" s="183" t="s">
        <v>228</v>
      </c>
      <c r="H19" s="133">
        <v>240000</v>
      </c>
      <c r="I19" s="133">
        <v>240000</v>
      </c>
      <c r="J19" s="7"/>
      <c r="K19" s="7"/>
      <c r="L19" s="133">
        <v>240000</v>
      </c>
      <c r="M19" s="7"/>
      <c r="N19" s="133"/>
      <c r="O19" s="133"/>
      <c r="P19" s="133"/>
      <c r="Q19" s="133"/>
      <c r="R19" s="133"/>
      <c r="S19" s="133"/>
      <c r="T19" s="133"/>
      <c r="U19" s="133"/>
      <c r="V19" s="133"/>
      <c r="W19" s="133"/>
    </row>
    <row r="20" ht="20.25" customHeight="1" spans="1:23">
      <c r="A20" s="183" t="s">
        <v>70</v>
      </c>
      <c r="B20" s="183" t="s">
        <v>221</v>
      </c>
      <c r="C20" s="183" t="s">
        <v>222</v>
      </c>
      <c r="D20" s="183" t="s">
        <v>115</v>
      </c>
      <c r="E20" s="183" t="s">
        <v>116</v>
      </c>
      <c r="F20" s="183" t="s">
        <v>229</v>
      </c>
      <c r="G20" s="183" t="s">
        <v>230</v>
      </c>
      <c r="H20" s="133">
        <v>9100</v>
      </c>
      <c r="I20" s="133">
        <v>9100</v>
      </c>
      <c r="J20" s="7"/>
      <c r="K20" s="7"/>
      <c r="L20" s="133">
        <v>9100</v>
      </c>
      <c r="M20" s="7"/>
      <c r="N20" s="133"/>
      <c r="O20" s="133"/>
      <c r="P20" s="133"/>
      <c r="Q20" s="133"/>
      <c r="R20" s="133"/>
      <c r="S20" s="133"/>
      <c r="T20" s="133"/>
      <c r="U20" s="133"/>
      <c r="V20" s="133"/>
      <c r="W20" s="133"/>
    </row>
    <row r="21" ht="20.25" customHeight="1" spans="1:23">
      <c r="A21" s="183" t="s">
        <v>70</v>
      </c>
      <c r="B21" s="183" t="s">
        <v>221</v>
      </c>
      <c r="C21" s="183" t="s">
        <v>222</v>
      </c>
      <c r="D21" s="183" t="s">
        <v>115</v>
      </c>
      <c r="E21" s="183" t="s">
        <v>116</v>
      </c>
      <c r="F21" s="183" t="s">
        <v>229</v>
      </c>
      <c r="G21" s="183" t="s">
        <v>230</v>
      </c>
      <c r="H21" s="133">
        <v>22000</v>
      </c>
      <c r="I21" s="133">
        <v>22000</v>
      </c>
      <c r="J21" s="7"/>
      <c r="K21" s="7"/>
      <c r="L21" s="133">
        <v>22000</v>
      </c>
      <c r="M21" s="7"/>
      <c r="N21" s="133"/>
      <c r="O21" s="133"/>
      <c r="P21" s="133"/>
      <c r="Q21" s="133"/>
      <c r="R21" s="133"/>
      <c r="S21" s="133"/>
      <c r="T21" s="133"/>
      <c r="U21" s="133"/>
      <c r="V21" s="133"/>
      <c r="W21" s="133"/>
    </row>
    <row r="22" ht="20.25" customHeight="1" spans="1:23">
      <c r="A22" s="183" t="s">
        <v>70</v>
      </c>
      <c r="B22" s="183" t="s">
        <v>221</v>
      </c>
      <c r="C22" s="183" t="s">
        <v>222</v>
      </c>
      <c r="D22" s="183" t="s">
        <v>133</v>
      </c>
      <c r="E22" s="183" t="s">
        <v>134</v>
      </c>
      <c r="F22" s="183" t="s">
        <v>229</v>
      </c>
      <c r="G22" s="183" t="s">
        <v>230</v>
      </c>
      <c r="H22" s="133">
        <v>11000</v>
      </c>
      <c r="I22" s="133">
        <v>11000</v>
      </c>
      <c r="J22" s="7"/>
      <c r="K22" s="7"/>
      <c r="L22" s="133">
        <v>11000</v>
      </c>
      <c r="M22" s="7"/>
      <c r="N22" s="133"/>
      <c r="O22" s="133"/>
      <c r="P22" s="133"/>
      <c r="Q22" s="133"/>
      <c r="R22" s="133"/>
      <c r="S22" s="133"/>
      <c r="T22" s="133"/>
      <c r="U22" s="133"/>
      <c r="V22" s="133"/>
      <c r="W22" s="133"/>
    </row>
    <row r="23" ht="20.25" customHeight="1" spans="1:23">
      <c r="A23" s="183" t="s">
        <v>70</v>
      </c>
      <c r="B23" s="183" t="s">
        <v>231</v>
      </c>
      <c r="C23" s="183" t="s">
        <v>128</v>
      </c>
      <c r="D23" s="183" t="s">
        <v>127</v>
      </c>
      <c r="E23" s="183" t="s">
        <v>128</v>
      </c>
      <c r="F23" s="183" t="s">
        <v>232</v>
      </c>
      <c r="G23" s="183" t="s">
        <v>128</v>
      </c>
      <c r="H23" s="133">
        <v>675000</v>
      </c>
      <c r="I23" s="133">
        <v>675000</v>
      </c>
      <c r="J23" s="7"/>
      <c r="K23" s="7"/>
      <c r="L23" s="133">
        <v>675000</v>
      </c>
      <c r="M23" s="7"/>
      <c r="N23" s="133"/>
      <c r="O23" s="133"/>
      <c r="P23" s="133"/>
      <c r="Q23" s="133"/>
      <c r="R23" s="133"/>
      <c r="S23" s="133"/>
      <c r="T23" s="133"/>
      <c r="U23" s="133"/>
      <c r="V23" s="133"/>
      <c r="W23" s="133"/>
    </row>
    <row r="24" ht="20.25" customHeight="1" spans="1:23">
      <c r="A24" s="183" t="s">
        <v>70</v>
      </c>
      <c r="B24" s="183" t="s">
        <v>233</v>
      </c>
      <c r="C24" s="183" t="s">
        <v>234</v>
      </c>
      <c r="D24" s="183" t="s">
        <v>133</v>
      </c>
      <c r="E24" s="183" t="s">
        <v>134</v>
      </c>
      <c r="F24" s="183" t="s">
        <v>235</v>
      </c>
      <c r="G24" s="183" t="s">
        <v>234</v>
      </c>
      <c r="H24" s="133">
        <v>1085000</v>
      </c>
      <c r="I24" s="133">
        <v>1085000</v>
      </c>
      <c r="J24" s="7"/>
      <c r="K24" s="7"/>
      <c r="L24" s="133">
        <v>1085000</v>
      </c>
      <c r="M24" s="7"/>
      <c r="N24" s="133"/>
      <c r="O24" s="133"/>
      <c r="P24" s="133"/>
      <c r="Q24" s="133"/>
      <c r="R24" s="133"/>
      <c r="S24" s="133"/>
      <c r="T24" s="133"/>
      <c r="U24" s="133"/>
      <c r="V24" s="133"/>
      <c r="W24" s="133"/>
    </row>
    <row r="25" ht="20.25" customHeight="1" spans="1:23">
      <c r="A25" s="183" t="s">
        <v>70</v>
      </c>
      <c r="B25" s="183" t="s">
        <v>236</v>
      </c>
      <c r="C25" s="183" t="s">
        <v>237</v>
      </c>
      <c r="D25" s="183" t="s">
        <v>133</v>
      </c>
      <c r="E25" s="183" t="s">
        <v>134</v>
      </c>
      <c r="F25" s="183" t="s">
        <v>238</v>
      </c>
      <c r="G25" s="183" t="s">
        <v>239</v>
      </c>
      <c r="H25" s="133">
        <v>206400</v>
      </c>
      <c r="I25" s="133">
        <v>206400</v>
      </c>
      <c r="J25" s="7"/>
      <c r="K25" s="7"/>
      <c r="L25" s="133">
        <v>206400</v>
      </c>
      <c r="M25" s="7"/>
      <c r="N25" s="133"/>
      <c r="O25" s="133"/>
      <c r="P25" s="133"/>
      <c r="Q25" s="133"/>
      <c r="R25" s="133"/>
      <c r="S25" s="133"/>
      <c r="T25" s="133"/>
      <c r="U25" s="133"/>
      <c r="V25" s="133"/>
      <c r="W25" s="133"/>
    </row>
    <row r="26" ht="20.25" customHeight="1" spans="1:23">
      <c r="A26" s="183" t="s">
        <v>70</v>
      </c>
      <c r="B26" s="183" t="s">
        <v>240</v>
      </c>
      <c r="C26" s="183" t="s">
        <v>241</v>
      </c>
      <c r="D26" s="183" t="s">
        <v>133</v>
      </c>
      <c r="E26" s="183" t="s">
        <v>134</v>
      </c>
      <c r="F26" s="183" t="s">
        <v>242</v>
      </c>
      <c r="G26" s="183" t="s">
        <v>241</v>
      </c>
      <c r="H26" s="133">
        <v>17160</v>
      </c>
      <c r="I26" s="133">
        <v>17160</v>
      </c>
      <c r="J26" s="7"/>
      <c r="K26" s="7"/>
      <c r="L26" s="133">
        <v>17160</v>
      </c>
      <c r="M26" s="7"/>
      <c r="N26" s="133"/>
      <c r="O26" s="133"/>
      <c r="P26" s="133"/>
      <c r="Q26" s="133"/>
      <c r="R26" s="133"/>
      <c r="S26" s="133"/>
      <c r="T26" s="133"/>
      <c r="U26" s="133"/>
      <c r="V26" s="133"/>
      <c r="W26" s="133"/>
    </row>
    <row r="27" ht="20.25" customHeight="1" spans="1:23">
      <c r="A27" s="183" t="s">
        <v>70</v>
      </c>
      <c r="B27" s="183" t="s">
        <v>240</v>
      </c>
      <c r="C27" s="183" t="s">
        <v>241</v>
      </c>
      <c r="D27" s="183" t="s">
        <v>133</v>
      </c>
      <c r="E27" s="183" t="s">
        <v>134</v>
      </c>
      <c r="F27" s="183" t="s">
        <v>242</v>
      </c>
      <c r="G27" s="183" t="s">
        <v>241</v>
      </c>
      <c r="H27" s="133">
        <v>11700</v>
      </c>
      <c r="I27" s="133">
        <v>11700</v>
      </c>
      <c r="J27" s="7"/>
      <c r="K27" s="7"/>
      <c r="L27" s="133">
        <v>11700</v>
      </c>
      <c r="M27" s="7"/>
      <c r="N27" s="133"/>
      <c r="O27" s="133"/>
      <c r="P27" s="133"/>
      <c r="Q27" s="133"/>
      <c r="R27" s="133"/>
      <c r="S27" s="133"/>
      <c r="T27" s="133"/>
      <c r="U27" s="133"/>
      <c r="V27" s="133"/>
      <c r="W27" s="133"/>
    </row>
    <row r="28" ht="20.25" customHeight="1" spans="1:23">
      <c r="A28" s="183" t="s">
        <v>70</v>
      </c>
      <c r="B28" s="183" t="s">
        <v>243</v>
      </c>
      <c r="C28" s="183" t="s">
        <v>244</v>
      </c>
      <c r="D28" s="183" t="s">
        <v>133</v>
      </c>
      <c r="E28" s="183" t="s">
        <v>134</v>
      </c>
      <c r="F28" s="183" t="s">
        <v>245</v>
      </c>
      <c r="G28" s="183" t="s">
        <v>246</v>
      </c>
      <c r="H28" s="133">
        <v>107130</v>
      </c>
      <c r="I28" s="133">
        <v>107130</v>
      </c>
      <c r="J28" s="7"/>
      <c r="K28" s="7"/>
      <c r="L28" s="133">
        <v>107130</v>
      </c>
      <c r="M28" s="7"/>
      <c r="N28" s="133"/>
      <c r="O28" s="133"/>
      <c r="P28" s="133"/>
      <c r="Q28" s="133"/>
      <c r="R28" s="133"/>
      <c r="S28" s="133"/>
      <c r="T28" s="133"/>
      <c r="U28" s="133"/>
      <c r="V28" s="133"/>
      <c r="W28" s="133"/>
    </row>
    <row r="29" ht="20.25" customHeight="1" spans="1:23">
      <c r="A29" s="183" t="s">
        <v>70</v>
      </c>
      <c r="B29" s="183" t="s">
        <v>243</v>
      </c>
      <c r="C29" s="183" t="s">
        <v>244</v>
      </c>
      <c r="D29" s="183" t="s">
        <v>133</v>
      </c>
      <c r="E29" s="183" t="s">
        <v>134</v>
      </c>
      <c r="F29" s="183" t="s">
        <v>245</v>
      </c>
      <c r="G29" s="183" t="s">
        <v>246</v>
      </c>
      <c r="H29" s="133">
        <v>81124</v>
      </c>
      <c r="I29" s="133">
        <v>81124</v>
      </c>
      <c r="J29" s="7"/>
      <c r="K29" s="7"/>
      <c r="L29" s="133">
        <v>81124</v>
      </c>
      <c r="M29" s="7"/>
      <c r="N29" s="133"/>
      <c r="O29" s="133"/>
      <c r="P29" s="133"/>
      <c r="Q29" s="133"/>
      <c r="R29" s="133"/>
      <c r="S29" s="133"/>
      <c r="T29" s="133"/>
      <c r="U29" s="133"/>
      <c r="V29" s="133"/>
      <c r="W29" s="133"/>
    </row>
    <row r="30" ht="20.25" customHeight="1" spans="1:23">
      <c r="A30" s="183" t="s">
        <v>70</v>
      </c>
      <c r="B30" s="183" t="s">
        <v>243</v>
      </c>
      <c r="C30" s="183" t="s">
        <v>244</v>
      </c>
      <c r="D30" s="183" t="s">
        <v>133</v>
      </c>
      <c r="E30" s="183" t="s">
        <v>134</v>
      </c>
      <c r="F30" s="183" t="s">
        <v>247</v>
      </c>
      <c r="G30" s="183" t="s">
        <v>248</v>
      </c>
      <c r="H30" s="133">
        <v>20000</v>
      </c>
      <c r="I30" s="133">
        <v>20000</v>
      </c>
      <c r="J30" s="7"/>
      <c r="K30" s="7"/>
      <c r="L30" s="133">
        <v>20000</v>
      </c>
      <c r="M30" s="7"/>
      <c r="N30" s="133"/>
      <c r="O30" s="133"/>
      <c r="P30" s="133"/>
      <c r="Q30" s="133"/>
      <c r="R30" s="133"/>
      <c r="S30" s="133"/>
      <c r="T30" s="133"/>
      <c r="U30" s="133"/>
      <c r="V30" s="133"/>
      <c r="W30" s="133"/>
    </row>
    <row r="31" ht="20.25" customHeight="1" spans="1:23">
      <c r="A31" s="183" t="s">
        <v>70</v>
      </c>
      <c r="B31" s="183" t="s">
        <v>243</v>
      </c>
      <c r="C31" s="183" t="s">
        <v>244</v>
      </c>
      <c r="D31" s="183" t="s">
        <v>133</v>
      </c>
      <c r="E31" s="183" t="s">
        <v>134</v>
      </c>
      <c r="F31" s="183" t="s">
        <v>249</v>
      </c>
      <c r="G31" s="183" t="s">
        <v>250</v>
      </c>
      <c r="H31" s="133">
        <v>21000</v>
      </c>
      <c r="I31" s="133">
        <v>21000</v>
      </c>
      <c r="J31" s="7"/>
      <c r="K31" s="7"/>
      <c r="L31" s="133">
        <v>21000</v>
      </c>
      <c r="M31" s="7"/>
      <c r="N31" s="133"/>
      <c r="O31" s="133"/>
      <c r="P31" s="133"/>
      <c r="Q31" s="133"/>
      <c r="R31" s="133"/>
      <c r="S31" s="133"/>
      <c r="T31" s="133"/>
      <c r="U31" s="133"/>
      <c r="V31" s="133"/>
      <c r="W31" s="133"/>
    </row>
    <row r="32" ht="20.25" customHeight="1" spans="1:23">
      <c r="A32" s="183" t="s">
        <v>70</v>
      </c>
      <c r="B32" s="183" t="s">
        <v>243</v>
      </c>
      <c r="C32" s="183" t="s">
        <v>244</v>
      </c>
      <c r="D32" s="183" t="s">
        <v>133</v>
      </c>
      <c r="E32" s="183" t="s">
        <v>134</v>
      </c>
      <c r="F32" s="183" t="s">
        <v>251</v>
      </c>
      <c r="G32" s="183" t="s">
        <v>252</v>
      </c>
      <c r="H32" s="133">
        <v>15000</v>
      </c>
      <c r="I32" s="133">
        <v>15000</v>
      </c>
      <c r="J32" s="7"/>
      <c r="K32" s="7"/>
      <c r="L32" s="133">
        <v>15000</v>
      </c>
      <c r="M32" s="7"/>
      <c r="N32" s="133"/>
      <c r="O32" s="133"/>
      <c r="P32" s="133"/>
      <c r="Q32" s="133"/>
      <c r="R32" s="133"/>
      <c r="S32" s="133"/>
      <c r="T32" s="133"/>
      <c r="U32" s="133"/>
      <c r="V32" s="133"/>
      <c r="W32" s="133"/>
    </row>
    <row r="33" ht="20.25" customHeight="1" spans="1:23">
      <c r="A33" s="183" t="s">
        <v>70</v>
      </c>
      <c r="B33" s="183" t="s">
        <v>243</v>
      </c>
      <c r="C33" s="183" t="s">
        <v>244</v>
      </c>
      <c r="D33" s="183" t="s">
        <v>133</v>
      </c>
      <c r="E33" s="183" t="s">
        <v>134</v>
      </c>
      <c r="F33" s="183" t="s">
        <v>253</v>
      </c>
      <c r="G33" s="183" t="s">
        <v>254</v>
      </c>
      <c r="H33" s="133">
        <v>20000</v>
      </c>
      <c r="I33" s="133">
        <v>20000</v>
      </c>
      <c r="J33" s="7"/>
      <c r="K33" s="7"/>
      <c r="L33" s="133">
        <v>20000</v>
      </c>
      <c r="M33" s="7"/>
      <c r="N33" s="133"/>
      <c r="O33" s="133"/>
      <c r="P33" s="133"/>
      <c r="Q33" s="133"/>
      <c r="R33" s="133"/>
      <c r="S33" s="133"/>
      <c r="T33" s="133"/>
      <c r="U33" s="133"/>
      <c r="V33" s="133"/>
      <c r="W33" s="133"/>
    </row>
    <row r="34" ht="20.25" customHeight="1" spans="1:23">
      <c r="A34" s="183" t="s">
        <v>70</v>
      </c>
      <c r="B34" s="183" t="s">
        <v>243</v>
      </c>
      <c r="C34" s="183" t="s">
        <v>244</v>
      </c>
      <c r="D34" s="183" t="s">
        <v>101</v>
      </c>
      <c r="E34" s="183" t="s">
        <v>102</v>
      </c>
      <c r="F34" s="183" t="s">
        <v>255</v>
      </c>
      <c r="G34" s="183" t="s">
        <v>256</v>
      </c>
      <c r="H34" s="133">
        <v>1200</v>
      </c>
      <c r="I34" s="133">
        <v>1200</v>
      </c>
      <c r="J34" s="7"/>
      <c r="K34" s="7"/>
      <c r="L34" s="133">
        <v>1200</v>
      </c>
      <c r="M34" s="7"/>
      <c r="N34" s="133"/>
      <c r="O34" s="133"/>
      <c r="P34" s="133"/>
      <c r="Q34" s="133"/>
      <c r="R34" s="133"/>
      <c r="S34" s="133"/>
      <c r="T34" s="133"/>
      <c r="U34" s="133"/>
      <c r="V34" s="133"/>
      <c r="W34" s="133"/>
    </row>
    <row r="35" ht="20.25" customHeight="1" spans="1:23">
      <c r="A35" s="183" t="s">
        <v>70</v>
      </c>
      <c r="B35" s="183" t="s">
        <v>243</v>
      </c>
      <c r="C35" s="183" t="s">
        <v>244</v>
      </c>
      <c r="D35" s="183" t="s">
        <v>103</v>
      </c>
      <c r="E35" s="183" t="s">
        <v>104</v>
      </c>
      <c r="F35" s="183" t="s">
        <v>255</v>
      </c>
      <c r="G35" s="183" t="s">
        <v>256</v>
      </c>
      <c r="H35" s="133">
        <v>600</v>
      </c>
      <c r="I35" s="133">
        <v>600</v>
      </c>
      <c r="J35" s="7"/>
      <c r="K35" s="7"/>
      <c r="L35" s="133">
        <v>600</v>
      </c>
      <c r="M35" s="7"/>
      <c r="N35" s="133"/>
      <c r="O35" s="133"/>
      <c r="P35" s="133"/>
      <c r="Q35" s="133"/>
      <c r="R35" s="133"/>
      <c r="S35" s="133"/>
      <c r="T35" s="133"/>
      <c r="U35" s="133"/>
      <c r="V35" s="133"/>
      <c r="W35" s="133"/>
    </row>
    <row r="36" ht="20.25" customHeight="1" spans="1:23">
      <c r="A36" s="183" t="s">
        <v>70</v>
      </c>
      <c r="B36" s="183" t="s">
        <v>243</v>
      </c>
      <c r="C36" s="183" t="s">
        <v>244</v>
      </c>
      <c r="D36" s="183" t="s">
        <v>133</v>
      </c>
      <c r="E36" s="183" t="s">
        <v>134</v>
      </c>
      <c r="F36" s="183" t="s">
        <v>255</v>
      </c>
      <c r="G36" s="183" t="s">
        <v>256</v>
      </c>
      <c r="H36" s="133">
        <v>36000</v>
      </c>
      <c r="I36" s="133">
        <v>36000</v>
      </c>
      <c r="J36" s="7"/>
      <c r="K36" s="7"/>
      <c r="L36" s="133">
        <v>36000</v>
      </c>
      <c r="M36" s="7"/>
      <c r="N36" s="133"/>
      <c r="O36" s="133"/>
      <c r="P36" s="133"/>
      <c r="Q36" s="133"/>
      <c r="R36" s="133"/>
      <c r="S36" s="133"/>
      <c r="T36" s="133"/>
      <c r="U36" s="133"/>
      <c r="V36" s="133"/>
      <c r="W36" s="133"/>
    </row>
    <row r="37" ht="20.25" customHeight="1" spans="1:23">
      <c r="A37" s="183" t="s">
        <v>70</v>
      </c>
      <c r="B37" s="183" t="s">
        <v>243</v>
      </c>
      <c r="C37" s="183" t="s">
        <v>244</v>
      </c>
      <c r="D37" s="183" t="s">
        <v>133</v>
      </c>
      <c r="E37" s="183" t="s">
        <v>134</v>
      </c>
      <c r="F37" s="183" t="s">
        <v>255</v>
      </c>
      <c r="G37" s="183" t="s">
        <v>256</v>
      </c>
      <c r="H37" s="133">
        <v>52800</v>
      </c>
      <c r="I37" s="133">
        <v>52800</v>
      </c>
      <c r="J37" s="7"/>
      <c r="K37" s="7"/>
      <c r="L37" s="133">
        <v>52800</v>
      </c>
      <c r="M37" s="7"/>
      <c r="N37" s="133"/>
      <c r="O37" s="133"/>
      <c r="P37" s="133"/>
      <c r="Q37" s="133"/>
      <c r="R37" s="133"/>
      <c r="S37" s="133"/>
      <c r="T37" s="133"/>
      <c r="U37" s="133"/>
      <c r="V37" s="133"/>
      <c r="W37" s="133"/>
    </row>
    <row r="38" ht="20.25" customHeight="1" spans="1:23">
      <c r="A38" s="183" t="s">
        <v>70</v>
      </c>
      <c r="B38" s="183" t="s">
        <v>257</v>
      </c>
      <c r="C38" s="183" t="s">
        <v>258</v>
      </c>
      <c r="D38" s="183" t="s">
        <v>101</v>
      </c>
      <c r="E38" s="183" t="s">
        <v>102</v>
      </c>
      <c r="F38" s="183" t="s">
        <v>259</v>
      </c>
      <c r="G38" s="183" t="s">
        <v>260</v>
      </c>
      <c r="H38" s="133">
        <v>50400</v>
      </c>
      <c r="I38" s="133">
        <v>50400</v>
      </c>
      <c r="J38" s="7"/>
      <c r="K38" s="7"/>
      <c r="L38" s="133">
        <v>50400</v>
      </c>
      <c r="M38" s="7"/>
      <c r="N38" s="133"/>
      <c r="O38" s="133"/>
      <c r="P38" s="133"/>
      <c r="Q38" s="133"/>
      <c r="R38" s="133"/>
      <c r="S38" s="133"/>
      <c r="T38" s="133"/>
      <c r="U38" s="133"/>
      <c r="V38" s="133"/>
      <c r="W38" s="133"/>
    </row>
    <row r="39" ht="20.25" customHeight="1" spans="1:23">
      <c r="A39" s="183" t="s">
        <v>70</v>
      </c>
      <c r="B39" s="183" t="s">
        <v>257</v>
      </c>
      <c r="C39" s="183" t="s">
        <v>258</v>
      </c>
      <c r="D39" s="183" t="s">
        <v>103</v>
      </c>
      <c r="E39" s="183" t="s">
        <v>104</v>
      </c>
      <c r="F39" s="183" t="s">
        <v>259</v>
      </c>
      <c r="G39" s="183" t="s">
        <v>260</v>
      </c>
      <c r="H39" s="133">
        <v>20400</v>
      </c>
      <c r="I39" s="133">
        <v>20400</v>
      </c>
      <c r="J39" s="7"/>
      <c r="K39" s="7"/>
      <c r="L39" s="133">
        <v>20400</v>
      </c>
      <c r="M39" s="7"/>
      <c r="N39" s="133"/>
      <c r="O39" s="133"/>
      <c r="P39" s="133"/>
      <c r="Q39" s="133"/>
      <c r="R39" s="133"/>
      <c r="S39" s="133"/>
      <c r="T39" s="133"/>
      <c r="U39" s="133"/>
      <c r="V39" s="133"/>
      <c r="W39" s="133"/>
    </row>
    <row r="40" ht="20.25" customHeight="1" spans="1:23">
      <c r="A40" s="183" t="s">
        <v>70</v>
      </c>
      <c r="B40" s="183" t="s">
        <v>261</v>
      </c>
      <c r="C40" s="183" t="s">
        <v>262</v>
      </c>
      <c r="D40" s="183" t="s">
        <v>133</v>
      </c>
      <c r="E40" s="183" t="s">
        <v>134</v>
      </c>
      <c r="F40" s="183" t="s">
        <v>215</v>
      </c>
      <c r="G40" s="183" t="s">
        <v>216</v>
      </c>
      <c r="H40" s="133">
        <v>456000</v>
      </c>
      <c r="I40" s="133">
        <v>456000</v>
      </c>
      <c r="J40" s="7"/>
      <c r="K40" s="7"/>
      <c r="L40" s="133">
        <v>456000</v>
      </c>
      <c r="M40" s="7"/>
      <c r="N40" s="133"/>
      <c r="O40" s="133"/>
      <c r="P40" s="133"/>
      <c r="Q40" s="133"/>
      <c r="R40" s="133"/>
      <c r="S40" s="133"/>
      <c r="T40" s="133"/>
      <c r="U40" s="133"/>
      <c r="V40" s="133"/>
      <c r="W40" s="133"/>
    </row>
    <row r="41" ht="20.25" customHeight="1" spans="1:23">
      <c r="A41" s="183" t="s">
        <v>70</v>
      </c>
      <c r="B41" s="183" t="s">
        <v>261</v>
      </c>
      <c r="C41" s="183" t="s">
        <v>262</v>
      </c>
      <c r="D41" s="183" t="s">
        <v>133</v>
      </c>
      <c r="E41" s="183" t="s">
        <v>134</v>
      </c>
      <c r="F41" s="183" t="s">
        <v>219</v>
      </c>
      <c r="G41" s="183" t="s">
        <v>220</v>
      </c>
      <c r="H41" s="133">
        <v>126000</v>
      </c>
      <c r="I41" s="133">
        <v>126000</v>
      </c>
      <c r="J41" s="7"/>
      <c r="K41" s="7"/>
      <c r="L41" s="133">
        <v>126000</v>
      </c>
      <c r="M41" s="7"/>
      <c r="N41" s="133"/>
      <c r="O41" s="133"/>
      <c r="P41" s="133"/>
      <c r="Q41" s="133"/>
      <c r="R41" s="133"/>
      <c r="S41" s="133"/>
      <c r="T41" s="133"/>
      <c r="U41" s="133"/>
      <c r="V41" s="133"/>
      <c r="W41" s="133"/>
    </row>
    <row r="42" ht="20.25" customHeight="1" spans="1:23">
      <c r="A42" s="183" t="s">
        <v>70</v>
      </c>
      <c r="B42" s="183" t="s">
        <v>261</v>
      </c>
      <c r="C42" s="183" t="s">
        <v>262</v>
      </c>
      <c r="D42" s="183" t="s">
        <v>133</v>
      </c>
      <c r="E42" s="183" t="s">
        <v>134</v>
      </c>
      <c r="F42" s="183" t="s">
        <v>219</v>
      </c>
      <c r="G42" s="183" t="s">
        <v>220</v>
      </c>
      <c r="H42" s="133">
        <v>144000</v>
      </c>
      <c r="I42" s="133">
        <v>144000</v>
      </c>
      <c r="J42" s="7"/>
      <c r="K42" s="7"/>
      <c r="L42" s="133">
        <v>144000</v>
      </c>
      <c r="M42" s="7"/>
      <c r="N42" s="133"/>
      <c r="O42" s="133"/>
      <c r="P42" s="133"/>
      <c r="Q42" s="133"/>
      <c r="R42" s="133"/>
      <c r="S42" s="133"/>
      <c r="T42" s="133"/>
      <c r="U42" s="133"/>
      <c r="V42" s="133"/>
      <c r="W42" s="133"/>
    </row>
    <row r="43" ht="20.25" customHeight="1" spans="1:23">
      <c r="A43" s="183" t="s">
        <v>70</v>
      </c>
      <c r="B43" s="183" t="s">
        <v>263</v>
      </c>
      <c r="C43" s="183" t="s">
        <v>264</v>
      </c>
      <c r="D43" s="183" t="s">
        <v>133</v>
      </c>
      <c r="E43" s="183" t="s">
        <v>134</v>
      </c>
      <c r="F43" s="183" t="s">
        <v>215</v>
      </c>
      <c r="G43" s="183" t="s">
        <v>216</v>
      </c>
      <c r="H43" s="133">
        <v>557760</v>
      </c>
      <c r="I43" s="133">
        <v>557760</v>
      </c>
      <c r="J43" s="7"/>
      <c r="K43" s="7"/>
      <c r="L43" s="133">
        <v>557760</v>
      </c>
      <c r="M43" s="7"/>
      <c r="N43" s="133"/>
      <c r="O43" s="133"/>
      <c r="P43" s="133"/>
      <c r="Q43" s="133"/>
      <c r="R43" s="133"/>
      <c r="S43" s="133"/>
      <c r="T43" s="133"/>
      <c r="U43" s="133"/>
      <c r="V43" s="133"/>
      <c r="W43" s="133"/>
    </row>
    <row r="44" ht="20.25" customHeight="1" spans="1:23">
      <c r="A44" s="183" t="s">
        <v>70</v>
      </c>
      <c r="B44" s="183" t="s">
        <v>263</v>
      </c>
      <c r="C44" s="183" t="s">
        <v>264</v>
      </c>
      <c r="D44" s="183" t="s">
        <v>133</v>
      </c>
      <c r="E44" s="183" t="s">
        <v>134</v>
      </c>
      <c r="F44" s="183" t="s">
        <v>215</v>
      </c>
      <c r="G44" s="183" t="s">
        <v>216</v>
      </c>
      <c r="H44" s="133">
        <v>352000</v>
      </c>
      <c r="I44" s="133">
        <v>352000</v>
      </c>
      <c r="J44" s="7"/>
      <c r="K44" s="7"/>
      <c r="L44" s="133">
        <v>352000</v>
      </c>
      <c r="M44" s="7"/>
      <c r="N44" s="133"/>
      <c r="O44" s="133"/>
      <c r="P44" s="133"/>
      <c r="Q44" s="133"/>
      <c r="R44" s="133"/>
      <c r="S44" s="133"/>
      <c r="T44" s="133"/>
      <c r="U44" s="133"/>
      <c r="V44" s="133"/>
      <c r="W44" s="133"/>
    </row>
    <row r="45" ht="20.25" customHeight="1" spans="1:23">
      <c r="A45" s="183" t="s">
        <v>70</v>
      </c>
      <c r="B45" s="183" t="s">
        <v>265</v>
      </c>
      <c r="C45" s="183" t="s">
        <v>266</v>
      </c>
      <c r="D45" s="183" t="s">
        <v>101</v>
      </c>
      <c r="E45" s="183" t="s">
        <v>102</v>
      </c>
      <c r="F45" s="183" t="s">
        <v>255</v>
      </c>
      <c r="G45" s="183" t="s">
        <v>256</v>
      </c>
      <c r="H45" s="133">
        <v>4800</v>
      </c>
      <c r="I45" s="133">
        <v>4800</v>
      </c>
      <c r="J45" s="7"/>
      <c r="K45" s="7"/>
      <c r="L45" s="133">
        <v>4800</v>
      </c>
      <c r="M45" s="7"/>
      <c r="N45" s="133"/>
      <c r="O45" s="133"/>
      <c r="P45" s="133"/>
      <c r="Q45" s="133"/>
      <c r="R45" s="133"/>
      <c r="S45" s="133"/>
      <c r="T45" s="133"/>
      <c r="U45" s="133"/>
      <c r="V45" s="133"/>
      <c r="W45" s="133"/>
    </row>
    <row r="46" ht="20.25" customHeight="1" spans="1:23">
      <c r="A46" s="183" t="s">
        <v>70</v>
      </c>
      <c r="B46" s="183" t="s">
        <v>265</v>
      </c>
      <c r="C46" s="183" t="s">
        <v>266</v>
      </c>
      <c r="D46" s="183" t="s">
        <v>103</v>
      </c>
      <c r="E46" s="183" t="s">
        <v>104</v>
      </c>
      <c r="F46" s="183" t="s">
        <v>255</v>
      </c>
      <c r="G46" s="183" t="s">
        <v>256</v>
      </c>
      <c r="H46" s="133">
        <v>2400</v>
      </c>
      <c r="I46" s="133">
        <v>2400</v>
      </c>
      <c r="J46" s="7"/>
      <c r="K46" s="7"/>
      <c r="L46" s="133">
        <v>2400</v>
      </c>
      <c r="M46" s="7"/>
      <c r="N46" s="133"/>
      <c r="O46" s="133"/>
      <c r="P46" s="133"/>
      <c r="Q46" s="133"/>
      <c r="R46" s="133"/>
      <c r="S46" s="133"/>
      <c r="T46" s="133"/>
      <c r="U46" s="133"/>
      <c r="V46" s="133"/>
      <c r="W46" s="133"/>
    </row>
    <row r="47" ht="20.25" customHeight="1" spans="1:23">
      <c r="A47" s="183" t="s">
        <v>70</v>
      </c>
      <c r="B47" s="183" t="s">
        <v>267</v>
      </c>
      <c r="C47" s="183" t="s">
        <v>268</v>
      </c>
      <c r="D47" s="183" t="s">
        <v>135</v>
      </c>
      <c r="E47" s="183" t="s">
        <v>136</v>
      </c>
      <c r="F47" s="183" t="s">
        <v>269</v>
      </c>
      <c r="G47" s="183" t="s">
        <v>270</v>
      </c>
      <c r="H47" s="133">
        <v>1428950.16</v>
      </c>
      <c r="I47" s="133">
        <v>1428950.16</v>
      </c>
      <c r="J47" s="7"/>
      <c r="K47" s="7"/>
      <c r="L47" s="133">
        <v>1428950.16</v>
      </c>
      <c r="M47" s="7"/>
      <c r="N47" s="133"/>
      <c r="O47" s="133"/>
      <c r="P47" s="133"/>
      <c r="Q47" s="133"/>
      <c r="R47" s="133"/>
      <c r="S47" s="133"/>
      <c r="T47" s="133"/>
      <c r="U47" s="133"/>
      <c r="V47" s="133"/>
      <c r="W47" s="133"/>
    </row>
    <row r="48" ht="20.25" customHeight="1" spans="1:23">
      <c r="A48" s="183" t="s">
        <v>70</v>
      </c>
      <c r="B48" s="183" t="s">
        <v>267</v>
      </c>
      <c r="C48" s="183" t="s">
        <v>268</v>
      </c>
      <c r="D48" s="183" t="s">
        <v>135</v>
      </c>
      <c r="E48" s="183" t="s">
        <v>136</v>
      </c>
      <c r="F48" s="183" t="s">
        <v>269</v>
      </c>
      <c r="G48" s="183" t="s">
        <v>270</v>
      </c>
      <c r="H48" s="133">
        <v>172596.96</v>
      </c>
      <c r="I48" s="133">
        <v>172596.96</v>
      </c>
      <c r="J48" s="7"/>
      <c r="K48" s="7"/>
      <c r="L48" s="133">
        <v>172596.96</v>
      </c>
      <c r="M48" s="7"/>
      <c r="N48" s="133"/>
      <c r="O48" s="133"/>
      <c r="P48" s="133"/>
      <c r="Q48" s="133"/>
      <c r="R48" s="133"/>
      <c r="S48" s="133"/>
      <c r="T48" s="133"/>
      <c r="U48" s="133"/>
      <c r="V48" s="133"/>
      <c r="W48" s="133"/>
    </row>
    <row r="49" ht="20.25" customHeight="1" spans="1:23">
      <c r="A49" s="183" t="s">
        <v>70</v>
      </c>
      <c r="B49" s="183" t="s">
        <v>267</v>
      </c>
      <c r="C49" s="183" t="s">
        <v>268</v>
      </c>
      <c r="D49" s="183" t="s">
        <v>135</v>
      </c>
      <c r="E49" s="183" t="s">
        <v>136</v>
      </c>
      <c r="F49" s="183" t="s">
        <v>269</v>
      </c>
      <c r="G49" s="183" t="s">
        <v>270</v>
      </c>
      <c r="H49" s="133">
        <v>86603.04</v>
      </c>
      <c r="I49" s="133">
        <v>86603.04</v>
      </c>
      <c r="J49" s="7"/>
      <c r="K49" s="7"/>
      <c r="L49" s="133">
        <v>86603.04</v>
      </c>
      <c r="M49" s="7"/>
      <c r="N49" s="133"/>
      <c r="O49" s="133"/>
      <c r="P49" s="133"/>
      <c r="Q49" s="133"/>
      <c r="R49" s="133"/>
      <c r="S49" s="133"/>
      <c r="T49" s="133"/>
      <c r="U49" s="133"/>
      <c r="V49" s="133"/>
      <c r="W49" s="133"/>
    </row>
    <row r="50" ht="20.25" customHeight="1" spans="1:23">
      <c r="A50" s="183" t="s">
        <v>70</v>
      </c>
      <c r="B50" s="183" t="s">
        <v>267</v>
      </c>
      <c r="C50" s="183" t="s">
        <v>268</v>
      </c>
      <c r="D50" s="183" t="s">
        <v>135</v>
      </c>
      <c r="E50" s="183" t="s">
        <v>136</v>
      </c>
      <c r="F50" s="183" t="s">
        <v>269</v>
      </c>
      <c r="G50" s="183" t="s">
        <v>270</v>
      </c>
      <c r="H50" s="133">
        <v>5342649.84</v>
      </c>
      <c r="I50" s="133">
        <v>5342649.84</v>
      </c>
      <c r="J50" s="7"/>
      <c r="K50" s="7"/>
      <c r="L50" s="133">
        <v>5342649.84</v>
      </c>
      <c r="M50" s="7"/>
      <c r="N50" s="133"/>
      <c r="O50" s="133"/>
      <c r="P50" s="133"/>
      <c r="Q50" s="133"/>
      <c r="R50" s="133"/>
      <c r="S50" s="133"/>
      <c r="T50" s="133"/>
      <c r="U50" s="133"/>
      <c r="V50" s="133"/>
      <c r="W50" s="133"/>
    </row>
    <row r="51" ht="20.25" customHeight="1" spans="1:23">
      <c r="A51" s="183" t="s">
        <v>70</v>
      </c>
      <c r="B51" s="183" t="s">
        <v>271</v>
      </c>
      <c r="C51" s="183" t="s">
        <v>272</v>
      </c>
      <c r="D51" s="183" t="s">
        <v>133</v>
      </c>
      <c r="E51" s="183" t="s">
        <v>134</v>
      </c>
      <c r="F51" s="183" t="s">
        <v>259</v>
      </c>
      <c r="G51" s="183" t="s">
        <v>260</v>
      </c>
      <c r="H51" s="133">
        <v>36000</v>
      </c>
      <c r="I51" s="133">
        <v>36000</v>
      </c>
      <c r="J51" s="7"/>
      <c r="K51" s="7"/>
      <c r="L51" s="133">
        <v>36000</v>
      </c>
      <c r="M51" s="7"/>
      <c r="N51" s="133"/>
      <c r="O51" s="133"/>
      <c r="P51" s="133"/>
      <c r="Q51" s="133"/>
      <c r="R51" s="133"/>
      <c r="S51" s="133"/>
      <c r="T51" s="133"/>
      <c r="U51" s="133"/>
      <c r="V51" s="133"/>
      <c r="W51" s="133"/>
    </row>
    <row r="52" ht="20.25" customHeight="1" spans="1:23">
      <c r="A52" s="183" t="s">
        <v>70</v>
      </c>
      <c r="B52" s="183" t="s">
        <v>273</v>
      </c>
      <c r="C52" s="183" t="s">
        <v>274</v>
      </c>
      <c r="D52" s="183" t="s">
        <v>133</v>
      </c>
      <c r="E52" s="183" t="s">
        <v>134</v>
      </c>
      <c r="F52" s="183" t="s">
        <v>255</v>
      </c>
      <c r="G52" s="183" t="s">
        <v>256</v>
      </c>
      <c r="H52" s="133">
        <v>20000</v>
      </c>
      <c r="I52" s="133">
        <v>20000</v>
      </c>
      <c r="J52" s="7"/>
      <c r="K52" s="7"/>
      <c r="L52" s="133">
        <v>20000</v>
      </c>
      <c r="M52" s="7"/>
      <c r="N52" s="133"/>
      <c r="O52" s="133"/>
      <c r="P52" s="133"/>
      <c r="Q52" s="133"/>
      <c r="R52" s="133"/>
      <c r="S52" s="133"/>
      <c r="T52" s="133"/>
      <c r="U52" s="133"/>
      <c r="V52" s="133"/>
      <c r="W52" s="133"/>
    </row>
    <row r="53" ht="20.25" customHeight="1" spans="1:23">
      <c r="A53" s="183" t="s">
        <v>70</v>
      </c>
      <c r="B53" s="183" t="s">
        <v>275</v>
      </c>
      <c r="C53" s="183" t="s">
        <v>276</v>
      </c>
      <c r="D53" s="183" t="s">
        <v>135</v>
      </c>
      <c r="E53" s="183" t="s">
        <v>136</v>
      </c>
      <c r="F53" s="183" t="s">
        <v>245</v>
      </c>
      <c r="G53" s="183" t="s">
        <v>246</v>
      </c>
      <c r="H53" s="133">
        <v>20000</v>
      </c>
      <c r="I53" s="133">
        <v>20000</v>
      </c>
      <c r="J53" s="7"/>
      <c r="K53" s="7"/>
      <c r="L53" s="133">
        <v>20000</v>
      </c>
      <c r="M53" s="7"/>
      <c r="N53" s="133"/>
      <c r="O53" s="133"/>
      <c r="P53" s="133"/>
      <c r="Q53" s="133"/>
      <c r="R53" s="133"/>
      <c r="S53" s="133"/>
      <c r="T53" s="133"/>
      <c r="U53" s="133"/>
      <c r="V53" s="133"/>
      <c r="W53" s="133"/>
    </row>
    <row r="54" ht="20.25" customHeight="1" spans="1:23">
      <c r="A54" s="183" t="s">
        <v>70</v>
      </c>
      <c r="B54" s="183" t="s">
        <v>277</v>
      </c>
      <c r="C54" s="183" t="s">
        <v>278</v>
      </c>
      <c r="D54" s="183" t="s">
        <v>133</v>
      </c>
      <c r="E54" s="183" t="s">
        <v>134</v>
      </c>
      <c r="F54" s="183" t="s">
        <v>255</v>
      </c>
      <c r="G54" s="183" t="s">
        <v>256</v>
      </c>
      <c r="H54" s="133">
        <v>68000</v>
      </c>
      <c r="I54" s="133">
        <v>68000</v>
      </c>
      <c r="J54" s="7"/>
      <c r="K54" s="7"/>
      <c r="L54" s="133">
        <v>68000</v>
      </c>
      <c r="M54" s="7"/>
      <c r="N54" s="133"/>
      <c r="O54" s="133"/>
      <c r="P54" s="133"/>
      <c r="Q54" s="133"/>
      <c r="R54" s="133"/>
      <c r="S54" s="133"/>
      <c r="T54" s="133"/>
      <c r="U54" s="133"/>
      <c r="V54" s="133"/>
      <c r="W54" s="133"/>
    </row>
    <row r="55" ht="17.25" customHeight="1" spans="1:23">
      <c r="A55" s="184" t="s">
        <v>181</v>
      </c>
      <c r="B55" s="185"/>
      <c r="C55" s="185"/>
      <c r="D55" s="185"/>
      <c r="E55" s="185"/>
      <c r="F55" s="185"/>
      <c r="G55" s="186"/>
      <c r="H55" s="133">
        <v>16841027</v>
      </c>
      <c r="I55" s="133">
        <v>16841027</v>
      </c>
      <c r="J55" s="133"/>
      <c r="K55" s="133"/>
      <c r="L55" s="133">
        <v>16841027</v>
      </c>
      <c r="M55" s="133"/>
      <c r="N55" s="133"/>
      <c r="O55" s="133"/>
      <c r="P55" s="133"/>
      <c r="Q55" s="133"/>
      <c r="R55" s="133"/>
      <c r="S55" s="133"/>
      <c r="T55" s="133"/>
      <c r="U55" s="133"/>
      <c r="V55" s="133"/>
      <c r="W55" s="133"/>
    </row>
  </sheetData>
  <mergeCells count="30">
    <mergeCell ref="A2:W2"/>
    <mergeCell ref="A3:G3"/>
    <mergeCell ref="H4:W4"/>
    <mergeCell ref="I5:M5"/>
    <mergeCell ref="N5:P5"/>
    <mergeCell ref="R5:W5"/>
    <mergeCell ref="A55:G55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8"/>
  <sheetViews>
    <sheetView showZeros="0" workbookViewId="0">
      <selection activeCell="B14" sqref="B14"/>
    </sheetView>
  </sheetViews>
  <sheetFormatPr defaultColWidth="9.13636363636364" defaultRowHeight="14.25" customHeight="1"/>
  <cols>
    <col min="1" max="1" width="10.2818181818182" customWidth="1"/>
    <col min="2" max="2" width="18.9090909090909" customWidth="1"/>
    <col min="3" max="3" width="23.6363636363636" customWidth="1"/>
    <col min="4" max="4" width="19" customWidth="1"/>
    <col min="5" max="5" width="8.45454545454546" customWidth="1"/>
    <col min="6" max="6" width="14.3636363636364" customWidth="1"/>
    <col min="7" max="7" width="8.45454545454546" customWidth="1"/>
    <col min="8" max="8" width="11.3636363636364" customWidth="1"/>
    <col min="9" max="9" width="11.0909090909091" customWidth="1"/>
    <col min="10" max="10" width="11.3636363636364" customWidth="1"/>
    <col min="11" max="11" width="12.0909090909091" customWidth="1"/>
    <col min="12" max="12" width="10" customWidth="1"/>
    <col min="13" max="13" width="10.7272727272727" customWidth="1"/>
    <col min="14" max="14" width="8.45454545454546" customWidth="1"/>
    <col min="15" max="16" width="8.81818181818182" customWidth="1"/>
    <col min="17" max="17" width="9.72727272727273" customWidth="1"/>
    <col min="18" max="18" width="9.63636363636364" customWidth="1"/>
    <col min="19" max="19" width="9.72727272727273" customWidth="1"/>
    <col min="20" max="20" width="9.81818181818182" customWidth="1"/>
    <col min="21" max="21" width="9.09090909090909" customWidth="1"/>
    <col min="22" max="22" width="9.90909090909091" customWidth="1"/>
    <col min="23" max="23" width="9.54545454545454" customWidth="1"/>
  </cols>
  <sheetData>
    <row r="1" ht="13.5" customHeight="1" spans="1:23">
      <c r="B1" s="167"/>
      <c r="E1" s="10"/>
      <c r="F1" s="10"/>
      <c r="G1" s="10"/>
      <c r="H1" s="10"/>
      <c r="U1" s="167"/>
      <c r="W1" s="168" t="s">
        <v>279</v>
      </c>
    </row>
    <row r="2" ht="46.5" customHeight="1" spans="1:23">
      <c r="A2" s="12" t="str">
        <f>"2026"&amp;"年部门项目支出预算表"</f>
        <v>2026年部门项目支出预算表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</row>
    <row r="3" ht="13.5" customHeight="1" spans="1:23">
      <c r="A3" s="13" t="str">
        <f>"单位名称："&amp;"昆明市五华区应急管理局"</f>
        <v>单位名称：昆明市五华区应急管理局</v>
      </c>
      <c r="B3" s="14"/>
      <c r="C3" s="14"/>
      <c r="D3" s="14"/>
      <c r="E3" s="14"/>
      <c r="F3" s="14"/>
      <c r="G3" s="14"/>
      <c r="H3" s="14"/>
      <c r="I3" s="15"/>
      <c r="J3" s="15"/>
      <c r="K3" s="15"/>
      <c r="L3" s="15"/>
      <c r="M3" s="15"/>
      <c r="N3" s="15"/>
      <c r="O3" s="15"/>
      <c r="P3" s="15"/>
      <c r="Q3" s="15"/>
      <c r="U3" s="167"/>
      <c r="W3" s="139" t="s">
        <v>1</v>
      </c>
    </row>
    <row r="4" ht="21.75" customHeight="1" spans="1:23">
      <c r="A4" s="17" t="s">
        <v>280</v>
      </c>
      <c r="B4" s="18" t="s">
        <v>193</v>
      </c>
      <c r="C4" s="17" t="s">
        <v>194</v>
      </c>
      <c r="D4" s="17" t="s">
        <v>281</v>
      </c>
      <c r="E4" s="18" t="s">
        <v>195</v>
      </c>
      <c r="F4" s="18" t="s">
        <v>196</v>
      </c>
      <c r="G4" s="18" t="s">
        <v>282</v>
      </c>
      <c r="H4" s="18" t="s">
        <v>283</v>
      </c>
      <c r="I4" s="19" t="s">
        <v>55</v>
      </c>
      <c r="J4" s="20" t="s">
        <v>284</v>
      </c>
      <c r="K4" s="21"/>
      <c r="L4" s="21"/>
      <c r="M4" s="22"/>
      <c r="N4" s="20" t="s">
        <v>201</v>
      </c>
      <c r="O4" s="21"/>
      <c r="P4" s="22"/>
      <c r="Q4" s="18" t="s">
        <v>61</v>
      </c>
      <c r="R4" s="20" t="s">
        <v>62</v>
      </c>
      <c r="S4" s="21"/>
      <c r="T4" s="21"/>
      <c r="U4" s="21"/>
      <c r="V4" s="21"/>
      <c r="W4" s="22"/>
    </row>
    <row r="5" ht="21.75" customHeight="1" spans="1:23">
      <c r="A5" s="23"/>
      <c r="B5" s="25"/>
      <c r="C5" s="23"/>
      <c r="D5" s="23"/>
      <c r="E5" s="24"/>
      <c r="F5" s="24"/>
      <c r="G5" s="24"/>
      <c r="H5" s="24"/>
      <c r="I5" s="25"/>
      <c r="J5" s="169" t="s">
        <v>58</v>
      </c>
      <c r="K5" s="170"/>
      <c r="L5" s="18" t="s">
        <v>59</v>
      </c>
      <c r="M5" s="18" t="s">
        <v>60</v>
      </c>
      <c r="N5" s="18" t="s">
        <v>58</v>
      </c>
      <c r="O5" s="18" t="s">
        <v>59</v>
      </c>
      <c r="P5" s="18" t="s">
        <v>60</v>
      </c>
      <c r="Q5" s="24"/>
      <c r="R5" s="18" t="s">
        <v>57</v>
      </c>
      <c r="S5" s="18" t="s">
        <v>64</v>
      </c>
      <c r="T5" s="18" t="s">
        <v>207</v>
      </c>
      <c r="U5" s="18" t="s">
        <v>66</v>
      </c>
      <c r="V5" s="18" t="s">
        <v>67</v>
      </c>
      <c r="W5" s="18" t="s">
        <v>68</v>
      </c>
    </row>
    <row r="6" ht="21" customHeight="1" spans="1:23">
      <c r="A6" s="25"/>
      <c r="B6" s="25"/>
      <c r="C6" s="25"/>
      <c r="D6" s="25"/>
      <c r="E6" s="25"/>
      <c r="F6" s="25"/>
      <c r="G6" s="25"/>
      <c r="H6" s="25"/>
      <c r="I6" s="25"/>
      <c r="J6" s="171" t="s">
        <v>57</v>
      </c>
      <c r="K6" s="172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</row>
    <row r="7" ht="39.75" customHeight="1" spans="1:23">
      <c r="A7" s="26"/>
      <c r="B7" s="28"/>
      <c r="C7" s="26"/>
      <c r="D7" s="26"/>
      <c r="E7" s="27"/>
      <c r="F7" s="27"/>
      <c r="G7" s="27"/>
      <c r="H7" s="27"/>
      <c r="I7" s="28"/>
      <c r="J7" s="77" t="s">
        <v>57</v>
      </c>
      <c r="K7" s="77" t="s">
        <v>285</v>
      </c>
      <c r="L7" s="27"/>
      <c r="M7" s="27"/>
      <c r="N7" s="27"/>
      <c r="O7" s="27"/>
      <c r="P7" s="27"/>
      <c r="Q7" s="27"/>
      <c r="R7" s="27"/>
      <c r="S7" s="27"/>
      <c r="T7" s="27"/>
      <c r="U7" s="28"/>
      <c r="V7" s="27"/>
      <c r="W7" s="27"/>
    </row>
    <row r="8" ht="15" customHeight="1" spans="1:23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30">
        <v>12</v>
      </c>
      <c r="M8" s="30">
        <v>13</v>
      </c>
      <c r="N8" s="30">
        <v>14</v>
      </c>
      <c r="O8" s="30">
        <v>15</v>
      </c>
      <c r="P8" s="30">
        <v>16</v>
      </c>
      <c r="Q8" s="30">
        <v>17</v>
      </c>
      <c r="R8" s="30">
        <v>18</v>
      </c>
      <c r="S8" s="30">
        <v>19</v>
      </c>
      <c r="T8" s="30">
        <v>20</v>
      </c>
      <c r="U8" s="29">
        <v>21</v>
      </c>
      <c r="V8" s="30">
        <v>22</v>
      </c>
      <c r="W8" s="29">
        <v>23</v>
      </c>
    </row>
    <row r="9" ht="21.75" customHeight="1" spans="1:23">
      <c r="A9" s="79" t="s">
        <v>286</v>
      </c>
      <c r="B9" s="79" t="s">
        <v>287</v>
      </c>
      <c r="C9" s="79" t="s">
        <v>288</v>
      </c>
      <c r="D9" s="79" t="s">
        <v>70</v>
      </c>
      <c r="E9" s="79" t="s">
        <v>139</v>
      </c>
      <c r="F9" s="79" t="s">
        <v>140</v>
      </c>
      <c r="G9" s="79" t="s">
        <v>289</v>
      </c>
      <c r="H9" s="79" t="s">
        <v>290</v>
      </c>
      <c r="I9" s="133">
        <v>107400</v>
      </c>
      <c r="J9" s="133">
        <v>107400</v>
      </c>
      <c r="K9" s="133">
        <v>107400</v>
      </c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</row>
    <row r="10" ht="21.75" customHeight="1" spans="1:23">
      <c r="A10" s="79" t="s">
        <v>286</v>
      </c>
      <c r="B10" s="79" t="s">
        <v>287</v>
      </c>
      <c r="C10" s="79" t="s">
        <v>288</v>
      </c>
      <c r="D10" s="79" t="s">
        <v>70</v>
      </c>
      <c r="E10" s="79" t="s">
        <v>141</v>
      </c>
      <c r="F10" s="79" t="s">
        <v>142</v>
      </c>
      <c r="G10" s="79" t="s">
        <v>289</v>
      </c>
      <c r="H10" s="79" t="s">
        <v>290</v>
      </c>
      <c r="I10" s="133">
        <v>492600</v>
      </c>
      <c r="J10" s="133">
        <v>492600</v>
      </c>
      <c r="K10" s="133">
        <v>492600</v>
      </c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</row>
    <row r="11" ht="21.75" customHeight="1" spans="1:23">
      <c r="A11" s="79" t="s">
        <v>286</v>
      </c>
      <c r="B11" s="79" t="s">
        <v>291</v>
      </c>
      <c r="C11" s="79" t="s">
        <v>292</v>
      </c>
      <c r="D11" s="79" t="s">
        <v>70</v>
      </c>
      <c r="E11" s="79" t="s">
        <v>135</v>
      </c>
      <c r="F11" s="79" t="s">
        <v>136</v>
      </c>
      <c r="G11" s="79" t="s">
        <v>245</v>
      </c>
      <c r="H11" s="79" t="s">
        <v>246</v>
      </c>
      <c r="I11" s="133">
        <v>290000</v>
      </c>
      <c r="J11" s="133">
        <v>290000</v>
      </c>
      <c r="K11" s="133">
        <v>290000</v>
      </c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</row>
    <row r="12" ht="21.75" customHeight="1" spans="1:23">
      <c r="A12" s="79" t="s">
        <v>286</v>
      </c>
      <c r="B12" s="79" t="s">
        <v>291</v>
      </c>
      <c r="C12" s="79" t="s">
        <v>292</v>
      </c>
      <c r="D12" s="79" t="s">
        <v>70</v>
      </c>
      <c r="E12" s="79" t="s">
        <v>137</v>
      </c>
      <c r="F12" s="79" t="s">
        <v>138</v>
      </c>
      <c r="G12" s="79" t="s">
        <v>245</v>
      </c>
      <c r="H12" s="79" t="s">
        <v>246</v>
      </c>
      <c r="I12" s="133">
        <v>220000</v>
      </c>
      <c r="J12" s="133">
        <v>220000</v>
      </c>
      <c r="K12" s="133">
        <v>220000</v>
      </c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</row>
    <row r="13" ht="21.75" customHeight="1" spans="1:23">
      <c r="A13" s="79" t="s">
        <v>286</v>
      </c>
      <c r="B13" s="79" t="s">
        <v>291</v>
      </c>
      <c r="C13" s="79" t="s">
        <v>292</v>
      </c>
      <c r="D13" s="79" t="s">
        <v>70</v>
      </c>
      <c r="E13" s="79" t="s">
        <v>121</v>
      </c>
      <c r="F13" s="79" t="s">
        <v>122</v>
      </c>
      <c r="G13" s="79" t="s">
        <v>289</v>
      </c>
      <c r="H13" s="79" t="s">
        <v>290</v>
      </c>
      <c r="I13" s="133">
        <v>26000</v>
      </c>
      <c r="J13" s="133">
        <v>26000</v>
      </c>
      <c r="K13" s="133">
        <v>26000</v>
      </c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</row>
    <row r="14" ht="21.75" customHeight="1" spans="1:23">
      <c r="A14" s="79" t="s">
        <v>286</v>
      </c>
      <c r="B14" s="79" t="s">
        <v>291</v>
      </c>
      <c r="C14" s="79" t="s">
        <v>292</v>
      </c>
      <c r="D14" s="79" t="s">
        <v>70</v>
      </c>
      <c r="E14" s="79" t="s">
        <v>137</v>
      </c>
      <c r="F14" s="79" t="s">
        <v>138</v>
      </c>
      <c r="G14" s="79" t="s">
        <v>289</v>
      </c>
      <c r="H14" s="79" t="s">
        <v>290</v>
      </c>
      <c r="I14" s="133">
        <v>743600</v>
      </c>
      <c r="J14" s="133">
        <v>743600</v>
      </c>
      <c r="K14" s="133">
        <v>743600</v>
      </c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</row>
    <row r="15" ht="21.75" customHeight="1" spans="1:23">
      <c r="A15" s="79" t="s">
        <v>286</v>
      </c>
      <c r="B15" s="79" t="s">
        <v>293</v>
      </c>
      <c r="C15" s="79" t="s">
        <v>294</v>
      </c>
      <c r="D15" s="79" t="s">
        <v>70</v>
      </c>
      <c r="E15" s="79" t="s">
        <v>141</v>
      </c>
      <c r="F15" s="79" t="s">
        <v>142</v>
      </c>
      <c r="G15" s="79" t="s">
        <v>289</v>
      </c>
      <c r="H15" s="79" t="s">
        <v>290</v>
      </c>
      <c r="I15" s="133">
        <v>220400</v>
      </c>
      <c r="J15" s="133">
        <v>220400</v>
      </c>
      <c r="K15" s="133">
        <v>220400</v>
      </c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</row>
    <row r="16" ht="21.75" customHeight="1" spans="1:23">
      <c r="A16" s="79" t="s">
        <v>286</v>
      </c>
      <c r="B16" s="79" t="s">
        <v>295</v>
      </c>
      <c r="C16" s="79" t="s">
        <v>296</v>
      </c>
      <c r="D16" s="79" t="s">
        <v>70</v>
      </c>
      <c r="E16" s="79" t="s">
        <v>121</v>
      </c>
      <c r="F16" s="79" t="s">
        <v>122</v>
      </c>
      <c r="G16" s="79" t="s">
        <v>245</v>
      </c>
      <c r="H16" s="79" t="s">
        <v>246</v>
      </c>
      <c r="I16" s="133">
        <v>354076.36</v>
      </c>
      <c r="J16" s="133"/>
      <c r="K16" s="133"/>
      <c r="L16" s="133"/>
      <c r="M16" s="133"/>
      <c r="N16" s="133"/>
      <c r="O16" s="133"/>
      <c r="P16" s="133"/>
      <c r="Q16" s="133"/>
      <c r="R16" s="133">
        <v>354076.36</v>
      </c>
      <c r="S16" s="133"/>
      <c r="T16" s="133"/>
      <c r="U16" s="133"/>
      <c r="V16" s="133"/>
      <c r="W16" s="133">
        <v>354076.36</v>
      </c>
    </row>
    <row r="17" ht="21.75" customHeight="1" spans="1:23">
      <c r="A17" s="79" t="s">
        <v>286</v>
      </c>
      <c r="B17" s="79" t="s">
        <v>297</v>
      </c>
      <c r="C17" s="79" t="s">
        <v>298</v>
      </c>
      <c r="D17" s="79" t="s">
        <v>70</v>
      </c>
      <c r="E17" s="79" t="s">
        <v>135</v>
      </c>
      <c r="F17" s="79" t="s">
        <v>136</v>
      </c>
      <c r="G17" s="79" t="s">
        <v>245</v>
      </c>
      <c r="H17" s="79" t="s">
        <v>246</v>
      </c>
      <c r="I17" s="133">
        <v>1280000</v>
      </c>
      <c r="J17" s="133">
        <v>1280000</v>
      </c>
      <c r="K17" s="133">
        <v>1280000</v>
      </c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  <c r="W17" s="133"/>
    </row>
    <row r="18" ht="18.75" customHeight="1" spans="1:23">
      <c r="A18" s="37" t="s">
        <v>181</v>
      </c>
      <c r="B18" s="38"/>
      <c r="C18" s="38"/>
      <c r="D18" s="38"/>
      <c r="E18" s="38"/>
      <c r="F18" s="38"/>
      <c r="G18" s="38"/>
      <c r="H18" s="39"/>
      <c r="I18" s="133">
        <v>3734076.36</v>
      </c>
      <c r="J18" s="133">
        <v>3380000</v>
      </c>
      <c r="K18" s="133">
        <v>3380000</v>
      </c>
      <c r="L18" s="133"/>
      <c r="M18" s="133"/>
      <c r="N18" s="133"/>
      <c r="O18" s="133"/>
      <c r="P18" s="133"/>
      <c r="Q18" s="133"/>
      <c r="R18" s="133">
        <v>354076.36</v>
      </c>
      <c r="S18" s="133"/>
      <c r="T18" s="133"/>
      <c r="U18" s="133"/>
      <c r="V18" s="133"/>
      <c r="W18" s="133">
        <v>354076.36</v>
      </c>
    </row>
  </sheetData>
  <mergeCells count="28">
    <mergeCell ref="A2:W2"/>
    <mergeCell ref="A3:H3"/>
    <mergeCell ref="J4:M4"/>
    <mergeCell ref="N4:P4"/>
    <mergeCell ref="R4:W4"/>
    <mergeCell ref="A18:H18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59"/>
  <sheetViews>
    <sheetView showZeros="0" workbookViewId="0">
      <selection activeCell="B7" sqref="B7:B16"/>
    </sheetView>
  </sheetViews>
  <sheetFormatPr defaultColWidth="9.13636363636364" defaultRowHeight="12" customHeight="1"/>
  <cols>
    <col min="1" max="1" width="34.2818181818182" customWidth="1"/>
    <col min="2" max="2" width="29" customWidth="1"/>
    <col min="3" max="5" width="23.5727272727273" customWidth="1"/>
    <col min="6" max="6" width="11.2818181818182" customWidth="1"/>
    <col min="7" max="7" width="25.1363636363636" customWidth="1"/>
    <col min="8" max="8" width="15.5727272727273" customWidth="1"/>
    <col min="9" max="9" width="13.4181818181818" customWidth="1"/>
    <col min="10" max="10" width="18.8545454545455" customWidth="1"/>
  </cols>
  <sheetData>
    <row r="1" ht="18" customHeight="1" spans="1:10">
      <c r="J1" s="11" t="s">
        <v>299</v>
      </c>
    </row>
    <row r="2" ht="39.75" customHeight="1" spans="1:10">
      <c r="A2" s="74" t="str">
        <f>"2026"&amp;"年部门项目支出绩效目标表"</f>
        <v>2026年部门项目支出绩效目标表</v>
      </c>
      <c r="B2" s="12"/>
      <c r="C2" s="12"/>
      <c r="D2" s="12"/>
      <c r="E2" s="12"/>
      <c r="F2" s="75"/>
      <c r="G2" s="12"/>
      <c r="H2" s="75"/>
      <c r="I2" s="75"/>
      <c r="J2" s="12"/>
    </row>
    <row r="3" ht="17.25" customHeight="1" spans="1:10">
      <c r="A3" s="13" t="str">
        <f>"单位名称："&amp;"昆明市五华区应急管理局"</f>
        <v>单位名称：昆明市五华区应急管理局</v>
      </c>
    </row>
    <row r="4" ht="44.25" customHeight="1" spans="1:10">
      <c r="A4" s="77" t="s">
        <v>194</v>
      </c>
      <c r="B4" s="77" t="s">
        <v>300</v>
      </c>
      <c r="C4" s="77" t="s">
        <v>301</v>
      </c>
      <c r="D4" s="77" t="s">
        <v>302</v>
      </c>
      <c r="E4" s="77" t="s">
        <v>303</v>
      </c>
      <c r="F4" s="78" t="s">
        <v>304</v>
      </c>
      <c r="G4" s="77" t="s">
        <v>305</v>
      </c>
      <c r="H4" s="78" t="s">
        <v>306</v>
      </c>
      <c r="I4" s="78" t="s">
        <v>307</v>
      </c>
      <c r="J4" s="77" t="s">
        <v>308</v>
      </c>
    </row>
    <row r="5" ht="18.75" customHeight="1" spans="1:10">
      <c r="A5" s="165">
        <v>1</v>
      </c>
      <c r="B5" s="165">
        <v>2</v>
      </c>
      <c r="C5" s="165">
        <v>3</v>
      </c>
      <c r="D5" s="165">
        <v>4</v>
      </c>
      <c r="E5" s="165">
        <v>5</v>
      </c>
      <c r="F5" s="30">
        <v>6</v>
      </c>
      <c r="G5" s="165">
        <v>7</v>
      </c>
      <c r="H5" s="30">
        <v>8</v>
      </c>
      <c r="I5" s="30">
        <v>9</v>
      </c>
      <c r="J5" s="165">
        <v>10</v>
      </c>
    </row>
    <row r="6" ht="42" customHeight="1" spans="1:10">
      <c r="A6" s="31" t="s">
        <v>70</v>
      </c>
      <c r="B6" s="79"/>
      <c r="C6" s="79"/>
      <c r="D6" s="79"/>
      <c r="E6" s="80"/>
      <c r="F6" s="81"/>
      <c r="G6" s="80"/>
      <c r="H6" s="81"/>
      <c r="I6" s="81"/>
      <c r="J6" s="80"/>
    </row>
    <row r="7" ht="42" customHeight="1" spans="1:10">
      <c r="A7" s="166" t="s">
        <v>294</v>
      </c>
      <c r="B7" s="32" t="s">
        <v>309</v>
      </c>
      <c r="C7" s="32" t="s">
        <v>310</v>
      </c>
      <c r="D7" s="32" t="s">
        <v>311</v>
      </c>
      <c r="E7" s="31" t="s">
        <v>312</v>
      </c>
      <c r="F7" s="32" t="s">
        <v>313</v>
      </c>
      <c r="G7" s="31" t="s">
        <v>314</v>
      </c>
      <c r="H7" s="32" t="s">
        <v>315</v>
      </c>
      <c r="I7" s="32" t="s">
        <v>316</v>
      </c>
      <c r="J7" s="31" t="s">
        <v>317</v>
      </c>
    </row>
    <row r="8" ht="42" customHeight="1" spans="1:10">
      <c r="A8" s="166" t="s">
        <v>294</v>
      </c>
      <c r="B8" s="32" t="s">
        <v>309</v>
      </c>
      <c r="C8" s="32" t="s">
        <v>310</v>
      </c>
      <c r="D8" s="32" t="s">
        <v>311</v>
      </c>
      <c r="E8" s="31" t="s">
        <v>318</v>
      </c>
      <c r="F8" s="32" t="s">
        <v>313</v>
      </c>
      <c r="G8" s="31" t="s">
        <v>319</v>
      </c>
      <c r="H8" s="32" t="s">
        <v>320</v>
      </c>
      <c r="I8" s="32" t="s">
        <v>316</v>
      </c>
      <c r="J8" s="31" t="s">
        <v>321</v>
      </c>
    </row>
    <row r="9" ht="42" customHeight="1" spans="1:10">
      <c r="A9" s="166" t="s">
        <v>294</v>
      </c>
      <c r="B9" s="32" t="s">
        <v>309</v>
      </c>
      <c r="C9" s="32" t="s">
        <v>310</v>
      </c>
      <c r="D9" s="32" t="s">
        <v>311</v>
      </c>
      <c r="E9" s="31" t="s">
        <v>322</v>
      </c>
      <c r="F9" s="32" t="s">
        <v>313</v>
      </c>
      <c r="G9" s="31" t="s">
        <v>323</v>
      </c>
      <c r="H9" s="32" t="s">
        <v>324</v>
      </c>
      <c r="I9" s="32" t="s">
        <v>316</v>
      </c>
      <c r="J9" s="31" t="s">
        <v>325</v>
      </c>
    </row>
    <row r="10" ht="42" customHeight="1" spans="1:10">
      <c r="A10" s="166" t="s">
        <v>294</v>
      </c>
      <c r="B10" s="32" t="s">
        <v>309</v>
      </c>
      <c r="C10" s="32" t="s">
        <v>310</v>
      </c>
      <c r="D10" s="32" t="s">
        <v>326</v>
      </c>
      <c r="E10" s="31" t="s">
        <v>327</v>
      </c>
      <c r="F10" s="32" t="s">
        <v>313</v>
      </c>
      <c r="G10" s="31" t="s">
        <v>328</v>
      </c>
      <c r="H10" s="32" t="s">
        <v>329</v>
      </c>
      <c r="I10" s="32" t="s">
        <v>316</v>
      </c>
      <c r="J10" s="31" t="s">
        <v>330</v>
      </c>
    </row>
    <row r="11" ht="42" customHeight="1" spans="1:10">
      <c r="A11" s="166" t="s">
        <v>294</v>
      </c>
      <c r="B11" s="32" t="s">
        <v>309</v>
      </c>
      <c r="C11" s="32" t="s">
        <v>310</v>
      </c>
      <c r="D11" s="32" t="s">
        <v>326</v>
      </c>
      <c r="E11" s="31" t="s">
        <v>331</v>
      </c>
      <c r="F11" s="32" t="s">
        <v>332</v>
      </c>
      <c r="G11" s="31" t="s">
        <v>333</v>
      </c>
      <c r="H11" s="32" t="s">
        <v>329</v>
      </c>
      <c r="I11" s="32" t="s">
        <v>316</v>
      </c>
      <c r="J11" s="31" t="s">
        <v>334</v>
      </c>
    </row>
    <row r="12" ht="42" customHeight="1" spans="1:10">
      <c r="A12" s="166" t="s">
        <v>294</v>
      </c>
      <c r="B12" s="32" t="s">
        <v>309</v>
      </c>
      <c r="C12" s="32" t="s">
        <v>310</v>
      </c>
      <c r="D12" s="32" t="s">
        <v>335</v>
      </c>
      <c r="E12" s="31" t="s">
        <v>336</v>
      </c>
      <c r="F12" s="32" t="s">
        <v>332</v>
      </c>
      <c r="G12" s="31" t="s">
        <v>337</v>
      </c>
      <c r="H12" s="32" t="s">
        <v>338</v>
      </c>
      <c r="I12" s="32" t="s">
        <v>316</v>
      </c>
      <c r="J12" s="31" t="s">
        <v>339</v>
      </c>
    </row>
    <row r="13" ht="42" customHeight="1" spans="1:10">
      <c r="A13" s="166" t="s">
        <v>294</v>
      </c>
      <c r="B13" s="32" t="s">
        <v>309</v>
      </c>
      <c r="C13" s="32" t="s">
        <v>340</v>
      </c>
      <c r="D13" s="32" t="s">
        <v>341</v>
      </c>
      <c r="E13" s="31" t="s">
        <v>342</v>
      </c>
      <c r="F13" s="32" t="s">
        <v>332</v>
      </c>
      <c r="G13" s="31" t="s">
        <v>343</v>
      </c>
      <c r="H13" s="32" t="s">
        <v>344</v>
      </c>
      <c r="I13" s="32" t="s">
        <v>345</v>
      </c>
      <c r="J13" s="31" t="s">
        <v>346</v>
      </c>
    </row>
    <row r="14" ht="42" customHeight="1" spans="1:10">
      <c r="A14" s="166" t="s">
        <v>294</v>
      </c>
      <c r="B14" s="32" t="s">
        <v>309</v>
      </c>
      <c r="C14" s="32" t="s">
        <v>340</v>
      </c>
      <c r="D14" s="32" t="s">
        <v>347</v>
      </c>
      <c r="E14" s="31" t="s">
        <v>348</v>
      </c>
      <c r="F14" s="32" t="s">
        <v>332</v>
      </c>
      <c r="G14" s="31" t="s">
        <v>349</v>
      </c>
      <c r="H14" s="32" t="s">
        <v>344</v>
      </c>
      <c r="I14" s="32" t="s">
        <v>345</v>
      </c>
      <c r="J14" s="31" t="s">
        <v>350</v>
      </c>
    </row>
    <row r="15" ht="42" customHeight="1" spans="1:10">
      <c r="A15" s="166" t="s">
        <v>294</v>
      </c>
      <c r="B15" s="32" t="s">
        <v>309</v>
      </c>
      <c r="C15" s="32" t="s">
        <v>351</v>
      </c>
      <c r="D15" s="32" t="s">
        <v>352</v>
      </c>
      <c r="E15" s="31" t="s">
        <v>353</v>
      </c>
      <c r="F15" s="32" t="s">
        <v>313</v>
      </c>
      <c r="G15" s="31" t="s">
        <v>328</v>
      </c>
      <c r="H15" s="32" t="s">
        <v>329</v>
      </c>
      <c r="I15" s="32" t="s">
        <v>316</v>
      </c>
      <c r="J15" s="31" t="s">
        <v>354</v>
      </c>
    </row>
    <row r="16" ht="42" customHeight="1" spans="1:10">
      <c r="A16" s="166" t="s">
        <v>294</v>
      </c>
      <c r="B16" s="32" t="s">
        <v>309</v>
      </c>
      <c r="C16" s="32" t="s">
        <v>355</v>
      </c>
      <c r="D16" s="32" t="s">
        <v>356</v>
      </c>
      <c r="E16" s="31" t="s">
        <v>357</v>
      </c>
      <c r="F16" s="32" t="s">
        <v>358</v>
      </c>
      <c r="G16" s="31" t="s">
        <v>333</v>
      </c>
      <c r="H16" s="32" t="s">
        <v>329</v>
      </c>
      <c r="I16" s="32" t="s">
        <v>316</v>
      </c>
      <c r="J16" s="31" t="s">
        <v>359</v>
      </c>
    </row>
    <row r="17" ht="42" customHeight="1" spans="1:10">
      <c r="A17" s="166" t="s">
        <v>288</v>
      </c>
      <c r="B17" s="32" t="s">
        <v>360</v>
      </c>
      <c r="C17" s="32" t="s">
        <v>310</v>
      </c>
      <c r="D17" s="32" t="s">
        <v>311</v>
      </c>
      <c r="E17" s="31" t="s">
        <v>361</v>
      </c>
      <c r="F17" s="32" t="s">
        <v>332</v>
      </c>
      <c r="G17" s="31" t="s">
        <v>362</v>
      </c>
      <c r="H17" s="32" t="s">
        <v>363</v>
      </c>
      <c r="I17" s="32" t="s">
        <v>316</v>
      </c>
      <c r="J17" s="31" t="s">
        <v>364</v>
      </c>
    </row>
    <row r="18" ht="42" customHeight="1" spans="1:10">
      <c r="A18" s="166" t="s">
        <v>288</v>
      </c>
      <c r="B18" s="32" t="s">
        <v>360</v>
      </c>
      <c r="C18" s="32" t="s">
        <v>310</v>
      </c>
      <c r="D18" s="32" t="s">
        <v>311</v>
      </c>
      <c r="E18" s="31" t="s">
        <v>365</v>
      </c>
      <c r="F18" s="32" t="s">
        <v>313</v>
      </c>
      <c r="G18" s="31" t="s">
        <v>82</v>
      </c>
      <c r="H18" s="32" t="s">
        <v>366</v>
      </c>
      <c r="I18" s="32" t="s">
        <v>316</v>
      </c>
      <c r="J18" s="31" t="s">
        <v>367</v>
      </c>
    </row>
    <row r="19" ht="42" customHeight="1" spans="1:10">
      <c r="A19" s="166" t="s">
        <v>288</v>
      </c>
      <c r="B19" s="32" t="s">
        <v>360</v>
      </c>
      <c r="C19" s="32" t="s">
        <v>310</v>
      </c>
      <c r="D19" s="32" t="s">
        <v>311</v>
      </c>
      <c r="E19" s="31" t="s">
        <v>368</v>
      </c>
      <c r="F19" s="32" t="s">
        <v>313</v>
      </c>
      <c r="G19" s="31" t="s">
        <v>82</v>
      </c>
      <c r="H19" s="32" t="s">
        <v>366</v>
      </c>
      <c r="I19" s="32" t="s">
        <v>316</v>
      </c>
      <c r="J19" s="31" t="s">
        <v>369</v>
      </c>
    </row>
    <row r="20" ht="42" customHeight="1" spans="1:10">
      <c r="A20" s="166" t="s">
        <v>288</v>
      </c>
      <c r="B20" s="32" t="s">
        <v>360</v>
      </c>
      <c r="C20" s="32" t="s">
        <v>310</v>
      </c>
      <c r="D20" s="32" t="s">
        <v>326</v>
      </c>
      <c r="E20" s="31" t="s">
        <v>370</v>
      </c>
      <c r="F20" s="32" t="s">
        <v>313</v>
      </c>
      <c r="G20" s="31" t="s">
        <v>371</v>
      </c>
      <c r="H20" s="32" t="s">
        <v>329</v>
      </c>
      <c r="I20" s="32" t="s">
        <v>316</v>
      </c>
      <c r="J20" s="31" t="s">
        <v>372</v>
      </c>
    </row>
    <row r="21" ht="42" customHeight="1" spans="1:10">
      <c r="A21" s="166" t="s">
        <v>288</v>
      </c>
      <c r="B21" s="32" t="s">
        <v>360</v>
      </c>
      <c r="C21" s="32" t="s">
        <v>310</v>
      </c>
      <c r="D21" s="32" t="s">
        <v>326</v>
      </c>
      <c r="E21" s="31" t="s">
        <v>331</v>
      </c>
      <c r="F21" s="32" t="s">
        <v>313</v>
      </c>
      <c r="G21" s="31" t="s">
        <v>371</v>
      </c>
      <c r="H21" s="32" t="s">
        <v>329</v>
      </c>
      <c r="I21" s="32" t="s">
        <v>316</v>
      </c>
      <c r="J21" s="31" t="s">
        <v>373</v>
      </c>
    </row>
    <row r="22" ht="42" customHeight="1" spans="1:10">
      <c r="A22" s="166" t="s">
        <v>288</v>
      </c>
      <c r="B22" s="32" t="s">
        <v>360</v>
      </c>
      <c r="C22" s="32" t="s">
        <v>310</v>
      </c>
      <c r="D22" s="32" t="s">
        <v>335</v>
      </c>
      <c r="E22" s="31" t="s">
        <v>336</v>
      </c>
      <c r="F22" s="32" t="s">
        <v>332</v>
      </c>
      <c r="G22" s="31" t="s">
        <v>374</v>
      </c>
      <c r="H22" s="32" t="s">
        <v>338</v>
      </c>
      <c r="I22" s="32" t="s">
        <v>316</v>
      </c>
      <c r="J22" s="31" t="s">
        <v>375</v>
      </c>
    </row>
    <row r="23" ht="42" customHeight="1" spans="1:10">
      <c r="A23" s="166" t="s">
        <v>288</v>
      </c>
      <c r="B23" s="32" t="s">
        <v>360</v>
      </c>
      <c r="C23" s="32" t="s">
        <v>340</v>
      </c>
      <c r="D23" s="32" t="s">
        <v>341</v>
      </c>
      <c r="E23" s="31" t="s">
        <v>342</v>
      </c>
      <c r="F23" s="32" t="s">
        <v>332</v>
      </c>
      <c r="G23" s="31" t="s">
        <v>343</v>
      </c>
      <c r="H23" s="32" t="s">
        <v>338</v>
      </c>
      <c r="I23" s="32" t="s">
        <v>345</v>
      </c>
      <c r="J23" s="31" t="s">
        <v>346</v>
      </c>
    </row>
    <row r="24" ht="42" customHeight="1" spans="1:10">
      <c r="A24" s="166" t="s">
        <v>288</v>
      </c>
      <c r="B24" s="32" t="s">
        <v>360</v>
      </c>
      <c r="C24" s="32" t="s">
        <v>340</v>
      </c>
      <c r="D24" s="32" t="s">
        <v>347</v>
      </c>
      <c r="E24" s="31" t="s">
        <v>348</v>
      </c>
      <c r="F24" s="32" t="s">
        <v>332</v>
      </c>
      <c r="G24" s="31" t="s">
        <v>349</v>
      </c>
      <c r="H24" s="32" t="s">
        <v>338</v>
      </c>
      <c r="I24" s="32" t="s">
        <v>345</v>
      </c>
      <c r="J24" s="31" t="s">
        <v>350</v>
      </c>
    </row>
    <row r="25" ht="42" customHeight="1" spans="1:10">
      <c r="A25" s="166" t="s">
        <v>288</v>
      </c>
      <c r="B25" s="32" t="s">
        <v>360</v>
      </c>
      <c r="C25" s="32" t="s">
        <v>351</v>
      </c>
      <c r="D25" s="32" t="s">
        <v>352</v>
      </c>
      <c r="E25" s="31" t="s">
        <v>353</v>
      </c>
      <c r="F25" s="32" t="s">
        <v>313</v>
      </c>
      <c r="G25" s="31" t="s">
        <v>371</v>
      </c>
      <c r="H25" s="32" t="s">
        <v>329</v>
      </c>
      <c r="I25" s="32" t="s">
        <v>316</v>
      </c>
      <c r="J25" s="31" t="s">
        <v>354</v>
      </c>
    </row>
    <row r="26" ht="42" customHeight="1" spans="1:10">
      <c r="A26" s="166" t="s">
        <v>288</v>
      </c>
      <c r="B26" s="32" t="s">
        <v>360</v>
      </c>
      <c r="C26" s="32" t="s">
        <v>355</v>
      </c>
      <c r="D26" s="32" t="s">
        <v>356</v>
      </c>
      <c r="E26" s="31" t="s">
        <v>376</v>
      </c>
      <c r="F26" s="32" t="s">
        <v>358</v>
      </c>
      <c r="G26" s="31" t="s">
        <v>377</v>
      </c>
      <c r="H26" s="32" t="s">
        <v>329</v>
      </c>
      <c r="I26" s="32" t="s">
        <v>316</v>
      </c>
      <c r="J26" s="31" t="s">
        <v>378</v>
      </c>
    </row>
    <row r="27" ht="42" customHeight="1" spans="1:10">
      <c r="A27" s="166" t="s">
        <v>298</v>
      </c>
      <c r="B27" s="32" t="s">
        <v>379</v>
      </c>
      <c r="C27" s="32" t="s">
        <v>310</v>
      </c>
      <c r="D27" s="32" t="s">
        <v>311</v>
      </c>
      <c r="E27" s="31" t="s">
        <v>380</v>
      </c>
      <c r="F27" s="32" t="s">
        <v>358</v>
      </c>
      <c r="G27" s="31" t="s">
        <v>381</v>
      </c>
      <c r="H27" s="32" t="s">
        <v>382</v>
      </c>
      <c r="I27" s="32" t="s">
        <v>316</v>
      </c>
      <c r="J27" s="31" t="s">
        <v>383</v>
      </c>
    </row>
    <row r="28" ht="42" customHeight="1" spans="1:10">
      <c r="A28" s="166" t="s">
        <v>298</v>
      </c>
      <c r="B28" s="32" t="s">
        <v>379</v>
      </c>
      <c r="C28" s="32" t="s">
        <v>310</v>
      </c>
      <c r="D28" s="32" t="s">
        <v>311</v>
      </c>
      <c r="E28" s="31" t="s">
        <v>384</v>
      </c>
      <c r="F28" s="32" t="s">
        <v>332</v>
      </c>
      <c r="G28" s="31" t="s">
        <v>82</v>
      </c>
      <c r="H28" s="32" t="s">
        <v>366</v>
      </c>
      <c r="I28" s="32" t="s">
        <v>316</v>
      </c>
      <c r="J28" s="31" t="s">
        <v>385</v>
      </c>
    </row>
    <row r="29" ht="42" customHeight="1" spans="1:10">
      <c r="A29" s="166" t="s">
        <v>298</v>
      </c>
      <c r="B29" s="32" t="s">
        <v>379</v>
      </c>
      <c r="C29" s="32" t="s">
        <v>310</v>
      </c>
      <c r="D29" s="32" t="s">
        <v>311</v>
      </c>
      <c r="E29" s="31" t="s">
        <v>386</v>
      </c>
      <c r="F29" s="32" t="s">
        <v>332</v>
      </c>
      <c r="G29" s="31" t="s">
        <v>82</v>
      </c>
      <c r="H29" s="32" t="s">
        <v>387</v>
      </c>
      <c r="I29" s="32" t="s">
        <v>316</v>
      </c>
      <c r="J29" s="31" t="s">
        <v>388</v>
      </c>
    </row>
    <row r="30" ht="42" customHeight="1" spans="1:10">
      <c r="A30" s="166" t="s">
        <v>298</v>
      </c>
      <c r="B30" s="32" t="s">
        <v>379</v>
      </c>
      <c r="C30" s="32" t="s">
        <v>310</v>
      </c>
      <c r="D30" s="32" t="s">
        <v>326</v>
      </c>
      <c r="E30" s="31" t="s">
        <v>389</v>
      </c>
      <c r="F30" s="32" t="s">
        <v>332</v>
      </c>
      <c r="G30" s="31" t="s">
        <v>377</v>
      </c>
      <c r="H30" s="32" t="s">
        <v>329</v>
      </c>
      <c r="I30" s="32" t="s">
        <v>316</v>
      </c>
      <c r="J30" s="31" t="s">
        <v>390</v>
      </c>
    </row>
    <row r="31" ht="42" customHeight="1" spans="1:10">
      <c r="A31" s="166" t="s">
        <v>298</v>
      </c>
      <c r="B31" s="32" t="s">
        <v>379</v>
      </c>
      <c r="C31" s="32" t="s">
        <v>310</v>
      </c>
      <c r="D31" s="32" t="s">
        <v>326</v>
      </c>
      <c r="E31" s="31" t="s">
        <v>391</v>
      </c>
      <c r="F31" s="32" t="s">
        <v>313</v>
      </c>
      <c r="G31" s="31" t="s">
        <v>371</v>
      </c>
      <c r="H31" s="32" t="s">
        <v>329</v>
      </c>
      <c r="I31" s="32" t="s">
        <v>316</v>
      </c>
      <c r="J31" s="31" t="s">
        <v>392</v>
      </c>
    </row>
    <row r="32" ht="42" customHeight="1" spans="1:10">
      <c r="A32" s="166" t="s">
        <v>298</v>
      </c>
      <c r="B32" s="32" t="s">
        <v>379</v>
      </c>
      <c r="C32" s="32" t="s">
        <v>310</v>
      </c>
      <c r="D32" s="32" t="s">
        <v>326</v>
      </c>
      <c r="E32" s="31" t="s">
        <v>393</v>
      </c>
      <c r="F32" s="32" t="s">
        <v>313</v>
      </c>
      <c r="G32" s="31" t="s">
        <v>371</v>
      </c>
      <c r="H32" s="32" t="s">
        <v>329</v>
      </c>
      <c r="I32" s="32" t="s">
        <v>316</v>
      </c>
      <c r="J32" s="31" t="s">
        <v>394</v>
      </c>
    </row>
    <row r="33" ht="42" customHeight="1" spans="1:10">
      <c r="A33" s="166" t="s">
        <v>298</v>
      </c>
      <c r="B33" s="32" t="s">
        <v>379</v>
      </c>
      <c r="C33" s="32" t="s">
        <v>310</v>
      </c>
      <c r="D33" s="32" t="s">
        <v>335</v>
      </c>
      <c r="E33" s="31" t="s">
        <v>336</v>
      </c>
      <c r="F33" s="32" t="s">
        <v>332</v>
      </c>
      <c r="G33" s="31" t="s">
        <v>395</v>
      </c>
      <c r="H33" s="32" t="s">
        <v>338</v>
      </c>
      <c r="I33" s="32" t="s">
        <v>316</v>
      </c>
      <c r="J33" s="31" t="s">
        <v>396</v>
      </c>
    </row>
    <row r="34" ht="42" customHeight="1" spans="1:10">
      <c r="A34" s="166" t="s">
        <v>298</v>
      </c>
      <c r="B34" s="32" t="s">
        <v>379</v>
      </c>
      <c r="C34" s="32" t="s">
        <v>340</v>
      </c>
      <c r="D34" s="32" t="s">
        <v>347</v>
      </c>
      <c r="E34" s="31" t="s">
        <v>397</v>
      </c>
      <c r="F34" s="32" t="s">
        <v>332</v>
      </c>
      <c r="G34" s="31" t="s">
        <v>395</v>
      </c>
      <c r="H34" s="32" t="s">
        <v>338</v>
      </c>
      <c r="I34" s="32" t="s">
        <v>345</v>
      </c>
      <c r="J34" s="31" t="s">
        <v>398</v>
      </c>
    </row>
    <row r="35" ht="42" customHeight="1" spans="1:10">
      <c r="A35" s="166" t="s">
        <v>298</v>
      </c>
      <c r="B35" s="32" t="s">
        <v>379</v>
      </c>
      <c r="C35" s="32" t="s">
        <v>351</v>
      </c>
      <c r="D35" s="32" t="s">
        <v>352</v>
      </c>
      <c r="E35" s="31" t="s">
        <v>353</v>
      </c>
      <c r="F35" s="32" t="s">
        <v>313</v>
      </c>
      <c r="G35" s="31" t="s">
        <v>371</v>
      </c>
      <c r="H35" s="32" t="s">
        <v>329</v>
      </c>
      <c r="I35" s="32" t="s">
        <v>316</v>
      </c>
      <c r="J35" s="31" t="s">
        <v>399</v>
      </c>
    </row>
    <row r="36" ht="42" customHeight="1" spans="1:10">
      <c r="A36" s="166" t="s">
        <v>298</v>
      </c>
      <c r="B36" s="32" t="s">
        <v>379</v>
      </c>
      <c r="C36" s="32" t="s">
        <v>355</v>
      </c>
      <c r="D36" s="32" t="s">
        <v>356</v>
      </c>
      <c r="E36" s="31" t="s">
        <v>400</v>
      </c>
      <c r="F36" s="32" t="s">
        <v>358</v>
      </c>
      <c r="G36" s="31" t="s">
        <v>401</v>
      </c>
      <c r="H36" s="32" t="s">
        <v>402</v>
      </c>
      <c r="I36" s="32" t="s">
        <v>316</v>
      </c>
      <c r="J36" s="31" t="s">
        <v>403</v>
      </c>
    </row>
    <row r="37" ht="42" customHeight="1" spans="1:10">
      <c r="A37" s="166" t="s">
        <v>292</v>
      </c>
      <c r="B37" s="32" t="s">
        <v>404</v>
      </c>
      <c r="C37" s="32" t="s">
        <v>310</v>
      </c>
      <c r="D37" s="32" t="s">
        <v>311</v>
      </c>
      <c r="E37" s="31" t="s">
        <v>405</v>
      </c>
      <c r="F37" s="32" t="s">
        <v>332</v>
      </c>
      <c r="G37" s="31" t="s">
        <v>82</v>
      </c>
      <c r="H37" s="32" t="s">
        <v>338</v>
      </c>
      <c r="I37" s="32" t="s">
        <v>316</v>
      </c>
      <c r="J37" s="31" t="s">
        <v>406</v>
      </c>
    </row>
    <row r="38" ht="42" customHeight="1" spans="1:10">
      <c r="A38" s="166" t="s">
        <v>292</v>
      </c>
      <c r="B38" s="32" t="s">
        <v>404</v>
      </c>
      <c r="C38" s="32" t="s">
        <v>310</v>
      </c>
      <c r="D38" s="32" t="s">
        <v>311</v>
      </c>
      <c r="E38" s="31" t="s">
        <v>407</v>
      </c>
      <c r="F38" s="32" t="s">
        <v>332</v>
      </c>
      <c r="G38" s="31" t="s">
        <v>82</v>
      </c>
      <c r="H38" s="32" t="s">
        <v>338</v>
      </c>
      <c r="I38" s="32" t="s">
        <v>316</v>
      </c>
      <c r="J38" s="31" t="s">
        <v>408</v>
      </c>
    </row>
    <row r="39" ht="42" customHeight="1" spans="1:10">
      <c r="A39" s="166" t="s">
        <v>292</v>
      </c>
      <c r="B39" s="32" t="s">
        <v>404</v>
      </c>
      <c r="C39" s="32" t="s">
        <v>310</v>
      </c>
      <c r="D39" s="32" t="s">
        <v>311</v>
      </c>
      <c r="E39" s="31" t="s">
        <v>409</v>
      </c>
      <c r="F39" s="32" t="s">
        <v>332</v>
      </c>
      <c r="G39" s="31" t="s">
        <v>82</v>
      </c>
      <c r="H39" s="32" t="s">
        <v>338</v>
      </c>
      <c r="I39" s="32" t="s">
        <v>316</v>
      </c>
      <c r="J39" s="31" t="s">
        <v>410</v>
      </c>
    </row>
    <row r="40" ht="42" customHeight="1" spans="1:10">
      <c r="A40" s="166" t="s">
        <v>292</v>
      </c>
      <c r="B40" s="32" t="s">
        <v>404</v>
      </c>
      <c r="C40" s="32" t="s">
        <v>310</v>
      </c>
      <c r="D40" s="32" t="s">
        <v>311</v>
      </c>
      <c r="E40" s="31" t="s">
        <v>411</v>
      </c>
      <c r="F40" s="32" t="s">
        <v>332</v>
      </c>
      <c r="G40" s="31" t="s">
        <v>82</v>
      </c>
      <c r="H40" s="32" t="s">
        <v>412</v>
      </c>
      <c r="I40" s="32" t="s">
        <v>316</v>
      </c>
      <c r="J40" s="31" t="s">
        <v>413</v>
      </c>
    </row>
    <row r="41" ht="42" customHeight="1" spans="1:10">
      <c r="A41" s="166" t="s">
        <v>292</v>
      </c>
      <c r="B41" s="32" t="s">
        <v>404</v>
      </c>
      <c r="C41" s="32" t="s">
        <v>310</v>
      </c>
      <c r="D41" s="32" t="s">
        <v>311</v>
      </c>
      <c r="E41" s="31" t="s">
        <v>414</v>
      </c>
      <c r="F41" s="32" t="s">
        <v>332</v>
      </c>
      <c r="G41" s="31" t="s">
        <v>82</v>
      </c>
      <c r="H41" s="32" t="s">
        <v>415</v>
      </c>
      <c r="I41" s="32" t="s">
        <v>316</v>
      </c>
      <c r="J41" s="31" t="s">
        <v>416</v>
      </c>
    </row>
    <row r="42" ht="42" customHeight="1" spans="1:10">
      <c r="A42" s="166" t="s">
        <v>292</v>
      </c>
      <c r="B42" s="32" t="s">
        <v>404</v>
      </c>
      <c r="C42" s="32" t="s">
        <v>310</v>
      </c>
      <c r="D42" s="32" t="s">
        <v>311</v>
      </c>
      <c r="E42" s="31" t="s">
        <v>417</v>
      </c>
      <c r="F42" s="32" t="s">
        <v>332</v>
      </c>
      <c r="G42" s="31" t="s">
        <v>82</v>
      </c>
      <c r="H42" s="32" t="s">
        <v>415</v>
      </c>
      <c r="I42" s="32" t="s">
        <v>316</v>
      </c>
      <c r="J42" s="31" t="s">
        <v>418</v>
      </c>
    </row>
    <row r="43" ht="42" customHeight="1" spans="1:10">
      <c r="A43" s="166" t="s">
        <v>292</v>
      </c>
      <c r="B43" s="32" t="s">
        <v>404</v>
      </c>
      <c r="C43" s="32" t="s">
        <v>310</v>
      </c>
      <c r="D43" s="32" t="s">
        <v>326</v>
      </c>
      <c r="E43" s="31" t="s">
        <v>327</v>
      </c>
      <c r="F43" s="32" t="s">
        <v>313</v>
      </c>
      <c r="G43" s="31" t="s">
        <v>371</v>
      </c>
      <c r="H43" s="32" t="s">
        <v>329</v>
      </c>
      <c r="I43" s="32" t="s">
        <v>316</v>
      </c>
      <c r="J43" s="31" t="s">
        <v>419</v>
      </c>
    </row>
    <row r="44" ht="42" customHeight="1" spans="1:10">
      <c r="A44" s="166" t="s">
        <v>292</v>
      </c>
      <c r="B44" s="32" t="s">
        <v>404</v>
      </c>
      <c r="C44" s="32" t="s">
        <v>310</v>
      </c>
      <c r="D44" s="32" t="s">
        <v>326</v>
      </c>
      <c r="E44" s="31" t="s">
        <v>420</v>
      </c>
      <c r="F44" s="32" t="s">
        <v>313</v>
      </c>
      <c r="G44" s="31" t="s">
        <v>421</v>
      </c>
      <c r="H44" s="32" t="s">
        <v>329</v>
      </c>
      <c r="I44" s="32" t="s">
        <v>316</v>
      </c>
      <c r="J44" s="31" t="s">
        <v>422</v>
      </c>
    </row>
    <row r="45" ht="42" customHeight="1" spans="1:10">
      <c r="A45" s="166" t="s">
        <v>292</v>
      </c>
      <c r="B45" s="32" t="s">
        <v>404</v>
      </c>
      <c r="C45" s="32" t="s">
        <v>310</v>
      </c>
      <c r="D45" s="32" t="s">
        <v>326</v>
      </c>
      <c r="E45" s="31" t="s">
        <v>423</v>
      </c>
      <c r="F45" s="32" t="s">
        <v>313</v>
      </c>
      <c r="G45" s="31" t="s">
        <v>371</v>
      </c>
      <c r="H45" s="32" t="s">
        <v>329</v>
      </c>
      <c r="I45" s="32" t="s">
        <v>316</v>
      </c>
      <c r="J45" s="31" t="s">
        <v>424</v>
      </c>
    </row>
    <row r="46" ht="42" customHeight="1" spans="1:10">
      <c r="A46" s="166" t="s">
        <v>292</v>
      </c>
      <c r="B46" s="32" t="s">
        <v>404</v>
      </c>
      <c r="C46" s="32" t="s">
        <v>310</v>
      </c>
      <c r="D46" s="32" t="s">
        <v>326</v>
      </c>
      <c r="E46" s="31" t="s">
        <v>391</v>
      </c>
      <c r="F46" s="32" t="s">
        <v>313</v>
      </c>
      <c r="G46" s="31" t="s">
        <v>371</v>
      </c>
      <c r="H46" s="32" t="s">
        <v>329</v>
      </c>
      <c r="I46" s="32" t="s">
        <v>316</v>
      </c>
      <c r="J46" s="31" t="s">
        <v>425</v>
      </c>
    </row>
    <row r="47" ht="42" customHeight="1" spans="1:10">
      <c r="A47" s="166" t="s">
        <v>292</v>
      </c>
      <c r="B47" s="32" t="s">
        <v>404</v>
      </c>
      <c r="C47" s="32" t="s">
        <v>310</v>
      </c>
      <c r="D47" s="32" t="s">
        <v>326</v>
      </c>
      <c r="E47" s="31" t="s">
        <v>393</v>
      </c>
      <c r="F47" s="32" t="s">
        <v>332</v>
      </c>
      <c r="G47" s="31" t="s">
        <v>377</v>
      </c>
      <c r="H47" s="32" t="s">
        <v>329</v>
      </c>
      <c r="I47" s="32" t="s">
        <v>316</v>
      </c>
      <c r="J47" s="31" t="s">
        <v>426</v>
      </c>
    </row>
    <row r="48" ht="42" customHeight="1" spans="1:10">
      <c r="A48" s="166" t="s">
        <v>292</v>
      </c>
      <c r="B48" s="32" t="s">
        <v>404</v>
      </c>
      <c r="C48" s="32" t="s">
        <v>310</v>
      </c>
      <c r="D48" s="32" t="s">
        <v>335</v>
      </c>
      <c r="E48" s="31" t="s">
        <v>336</v>
      </c>
      <c r="F48" s="32" t="s">
        <v>332</v>
      </c>
      <c r="G48" s="31" t="s">
        <v>82</v>
      </c>
      <c r="H48" s="32" t="s">
        <v>338</v>
      </c>
      <c r="I48" s="32" t="s">
        <v>316</v>
      </c>
      <c r="J48" s="31" t="s">
        <v>375</v>
      </c>
    </row>
    <row r="49" ht="42" customHeight="1" spans="1:10">
      <c r="A49" s="166" t="s">
        <v>292</v>
      </c>
      <c r="B49" s="32" t="s">
        <v>404</v>
      </c>
      <c r="C49" s="32" t="s">
        <v>340</v>
      </c>
      <c r="D49" s="32" t="s">
        <v>341</v>
      </c>
      <c r="E49" s="31" t="s">
        <v>427</v>
      </c>
      <c r="F49" s="32" t="s">
        <v>358</v>
      </c>
      <c r="G49" s="31" t="s">
        <v>428</v>
      </c>
      <c r="H49" s="32" t="s">
        <v>429</v>
      </c>
      <c r="I49" s="32" t="s">
        <v>345</v>
      </c>
      <c r="J49" s="31" t="s">
        <v>430</v>
      </c>
    </row>
    <row r="50" ht="42" customHeight="1" spans="1:10">
      <c r="A50" s="166" t="s">
        <v>292</v>
      </c>
      <c r="B50" s="32" t="s">
        <v>404</v>
      </c>
      <c r="C50" s="32" t="s">
        <v>340</v>
      </c>
      <c r="D50" s="32" t="s">
        <v>347</v>
      </c>
      <c r="E50" s="31" t="s">
        <v>431</v>
      </c>
      <c r="F50" s="32" t="s">
        <v>432</v>
      </c>
      <c r="G50" s="31" t="s">
        <v>433</v>
      </c>
      <c r="H50" s="32" t="s">
        <v>338</v>
      </c>
      <c r="I50" s="32" t="s">
        <v>345</v>
      </c>
      <c r="J50" s="31" t="s">
        <v>434</v>
      </c>
    </row>
    <row r="51" ht="42" customHeight="1" spans="1:10">
      <c r="A51" s="166" t="s">
        <v>292</v>
      </c>
      <c r="B51" s="32" t="s">
        <v>404</v>
      </c>
      <c r="C51" s="32" t="s">
        <v>351</v>
      </c>
      <c r="D51" s="32" t="s">
        <v>352</v>
      </c>
      <c r="E51" s="31" t="s">
        <v>353</v>
      </c>
      <c r="F51" s="32" t="s">
        <v>313</v>
      </c>
      <c r="G51" s="31" t="s">
        <v>371</v>
      </c>
      <c r="H51" s="32" t="s">
        <v>329</v>
      </c>
      <c r="I51" s="32" t="s">
        <v>345</v>
      </c>
      <c r="J51" s="31" t="s">
        <v>354</v>
      </c>
    </row>
    <row r="52" ht="42" customHeight="1" spans="1:10">
      <c r="A52" s="166" t="s">
        <v>296</v>
      </c>
      <c r="B52" s="32" t="s">
        <v>435</v>
      </c>
      <c r="C52" s="32" t="s">
        <v>310</v>
      </c>
      <c r="D52" s="32" t="s">
        <v>311</v>
      </c>
      <c r="E52" s="31" t="s">
        <v>436</v>
      </c>
      <c r="F52" s="32" t="s">
        <v>332</v>
      </c>
      <c r="G52" s="31" t="s">
        <v>82</v>
      </c>
      <c r="H52" s="32" t="s">
        <v>338</v>
      </c>
      <c r="I52" s="32" t="s">
        <v>316</v>
      </c>
      <c r="J52" s="31" t="s">
        <v>437</v>
      </c>
    </row>
    <row r="53" ht="42" customHeight="1" spans="1:10">
      <c r="A53" s="166" t="s">
        <v>296</v>
      </c>
      <c r="B53" s="32" t="s">
        <v>435</v>
      </c>
      <c r="C53" s="32" t="s">
        <v>310</v>
      </c>
      <c r="D53" s="32" t="s">
        <v>311</v>
      </c>
      <c r="E53" s="31" t="s">
        <v>438</v>
      </c>
      <c r="F53" s="32" t="s">
        <v>332</v>
      </c>
      <c r="G53" s="31" t="s">
        <v>82</v>
      </c>
      <c r="H53" s="32" t="s">
        <v>439</v>
      </c>
      <c r="I53" s="32" t="s">
        <v>345</v>
      </c>
      <c r="J53" s="31" t="s">
        <v>440</v>
      </c>
    </row>
    <row r="54" ht="42" customHeight="1" spans="1:10">
      <c r="A54" s="166" t="s">
        <v>296</v>
      </c>
      <c r="B54" s="32" t="s">
        <v>435</v>
      </c>
      <c r="C54" s="32" t="s">
        <v>310</v>
      </c>
      <c r="D54" s="32" t="s">
        <v>326</v>
      </c>
      <c r="E54" s="31" t="s">
        <v>441</v>
      </c>
      <c r="F54" s="32" t="s">
        <v>332</v>
      </c>
      <c r="G54" s="31" t="s">
        <v>377</v>
      </c>
      <c r="H54" s="32" t="s">
        <v>329</v>
      </c>
      <c r="I54" s="32" t="s">
        <v>316</v>
      </c>
      <c r="J54" s="31" t="s">
        <v>442</v>
      </c>
    </row>
    <row r="55" ht="42" customHeight="1" spans="1:10">
      <c r="A55" s="166" t="s">
        <v>296</v>
      </c>
      <c r="B55" s="32" t="s">
        <v>435</v>
      </c>
      <c r="C55" s="32" t="s">
        <v>310</v>
      </c>
      <c r="D55" s="32" t="s">
        <v>326</v>
      </c>
      <c r="E55" s="31" t="s">
        <v>443</v>
      </c>
      <c r="F55" s="32" t="s">
        <v>332</v>
      </c>
      <c r="G55" s="31" t="s">
        <v>377</v>
      </c>
      <c r="H55" s="32" t="s">
        <v>329</v>
      </c>
      <c r="I55" s="32" t="s">
        <v>316</v>
      </c>
      <c r="J55" s="31" t="s">
        <v>444</v>
      </c>
    </row>
    <row r="56" ht="42" customHeight="1" spans="1:10">
      <c r="A56" s="166" t="s">
        <v>296</v>
      </c>
      <c r="B56" s="32" t="s">
        <v>435</v>
      </c>
      <c r="C56" s="32" t="s">
        <v>310</v>
      </c>
      <c r="D56" s="32" t="s">
        <v>335</v>
      </c>
      <c r="E56" s="31" t="s">
        <v>336</v>
      </c>
      <c r="F56" s="32" t="s">
        <v>332</v>
      </c>
      <c r="G56" s="31" t="s">
        <v>445</v>
      </c>
      <c r="H56" s="32" t="s">
        <v>338</v>
      </c>
      <c r="I56" s="32" t="s">
        <v>316</v>
      </c>
      <c r="J56" s="31" t="s">
        <v>446</v>
      </c>
    </row>
    <row r="57" ht="42" customHeight="1" spans="1:10">
      <c r="A57" s="166" t="s">
        <v>296</v>
      </c>
      <c r="B57" s="32" t="s">
        <v>435</v>
      </c>
      <c r="C57" s="32" t="s">
        <v>340</v>
      </c>
      <c r="D57" s="32" t="s">
        <v>341</v>
      </c>
      <c r="E57" s="31" t="s">
        <v>447</v>
      </c>
      <c r="F57" s="32" t="s">
        <v>358</v>
      </c>
      <c r="G57" s="31" t="s">
        <v>448</v>
      </c>
      <c r="H57" s="32" t="s">
        <v>366</v>
      </c>
      <c r="I57" s="32" t="s">
        <v>316</v>
      </c>
      <c r="J57" s="31" t="s">
        <v>449</v>
      </c>
    </row>
    <row r="58" ht="42" customHeight="1" spans="1:10">
      <c r="A58" s="166" t="s">
        <v>296</v>
      </c>
      <c r="B58" s="32" t="s">
        <v>435</v>
      </c>
      <c r="C58" s="32" t="s">
        <v>340</v>
      </c>
      <c r="D58" s="32" t="s">
        <v>347</v>
      </c>
      <c r="E58" s="31" t="s">
        <v>450</v>
      </c>
      <c r="F58" s="32" t="s">
        <v>332</v>
      </c>
      <c r="G58" s="31" t="s">
        <v>451</v>
      </c>
      <c r="H58" s="32" t="s">
        <v>344</v>
      </c>
      <c r="I58" s="32" t="s">
        <v>345</v>
      </c>
      <c r="J58" s="31" t="s">
        <v>452</v>
      </c>
    </row>
    <row r="59" ht="42" customHeight="1" spans="1:10">
      <c r="A59" s="166" t="s">
        <v>296</v>
      </c>
      <c r="B59" s="32" t="s">
        <v>435</v>
      </c>
      <c r="C59" s="32" t="s">
        <v>351</v>
      </c>
      <c r="D59" s="32" t="s">
        <v>352</v>
      </c>
      <c r="E59" s="31" t="s">
        <v>353</v>
      </c>
      <c r="F59" s="32" t="s">
        <v>332</v>
      </c>
      <c r="G59" s="31" t="s">
        <v>371</v>
      </c>
      <c r="H59" s="32" t="s">
        <v>329</v>
      </c>
      <c r="I59" s="32" t="s">
        <v>345</v>
      </c>
      <c r="J59" s="31" t="s">
        <v>453</v>
      </c>
    </row>
  </sheetData>
  <mergeCells count="12">
    <mergeCell ref="A2:J2"/>
    <mergeCell ref="A3:H3"/>
    <mergeCell ref="A7:A16"/>
    <mergeCell ref="A17:A26"/>
    <mergeCell ref="A27:A36"/>
    <mergeCell ref="A37:A51"/>
    <mergeCell ref="A52:A59"/>
    <mergeCell ref="B7:B16"/>
    <mergeCell ref="B17:B26"/>
    <mergeCell ref="B27:B36"/>
    <mergeCell ref="B37:B51"/>
    <mergeCell ref="B52:B59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是橙子啊</cp:lastModifiedBy>
  <dcterms:created xsi:type="dcterms:W3CDTF">2026-03-03T03:04:12Z</dcterms:created>
  <dcterms:modified xsi:type="dcterms:W3CDTF">2026-03-03T06:43:24Z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21E10ECE7EC540528F66DB1C1D5E34CC_13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