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部门基本支出预算表04!#REF!,部门基本支出预算表04!$1:$1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部门政府采购预算表07!#REF!,部门政府采购预算表07!$1:$1</definedName>
    <definedName name="_xlnm.Print_Titles" localSheetId="11">部门政府购买服务预算表08!#REF!,部门政府购买服务预算表08!$1:$1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<sst xmlns="http://schemas.openxmlformats.org/spreadsheetml/2006/main" count="830" uniqueCount="382">
  <si>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</si>
  <si>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</si>
  <si>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</si>
  <si>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</si>
  <si>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</si>
  <si>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</si>
  <si>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</si>
  <si>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</si>
  <si>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</si>
  <si>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</si>
  <si>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</si>
  <si>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</si>
  <si>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</si>
  <si>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</si>
  <si>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</si>
  <si>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</si>
  <si>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</si>
  <si>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</si>
  <si>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</si>
  <si>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</si>
  <si>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</si>
  <si>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</si>
  <si>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</si>
  <si>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</si>
  <si>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</si>
  <si>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</si>
  <si>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</si>
  <si>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</si>
  <si>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</si>
  <si>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</si>
  <si>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</si>
  <si>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</si>
  <si>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</si>
  <si>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</si>
  <si>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</si>
  <si>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</si>
  <si>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</si>
  <si>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</si>
  <si>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</si>
  <si>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</si>
  <si>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</si>
  <si>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</si>
  <si>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</si>
  <si>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</si>
  <si>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</si>
  <si>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</si>
  <si>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</si>
  <si>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</si>
  <si>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</si>
  <si>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</si>
  <si>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</si>
  <si>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</si>
  <si>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</si>
  <si>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</si>
  <si>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</si>
  <si>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</si>
  <si>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</si>
  <si>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</si>
  <si>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</si>
  <si>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</si>
  <si>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</si>
  <si>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</si>
  <si>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</si>
  <si>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</si>
  <si>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</si>
  <si>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</si>
  <si>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</si>
  <si>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</si>
  <si>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</si>
  <si>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283001</t>
  </si>
  <si>
    <t>昆明市五华区工商业联合会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</si>
  <si>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</si>
  <si>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</si>
  <si>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</si>
  <si>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</si>
  <si>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</si>
  <si>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</si>
  <si>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</si>
  <si>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</si>
  <si>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</si>
  <si>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</si>
  <si>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</si>
  <si>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</si>
  <si>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</si>
  <si>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</si>
  <si>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</si>
  <si>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</si>
  <si>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</si>
  <si>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</si>
  <si>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</si>
  <si>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</si>
  <si>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</si>
  <si>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</si>
  <si>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</si>
  <si>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</si>
  <si>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</si>
  <si>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</si>
  <si>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一般公共服务支出</t>
  </si>
  <si>
    <t>民主党派及工商联事务</t>
  </si>
  <si>
    <t>行政运行</t>
  </si>
  <si>
    <t>社会保障和就业支出</t>
  </si>
  <si>
    <t>行政事业单位养老支出</t>
  </si>
  <si>
    <t>行政单位离退休</t>
  </si>
  <si>
    <t>机关事业单位基本养老保险缴费支出</t>
  </si>
  <si>
    <t>卫生健康支出</t>
  </si>
  <si>
    <t>行政事业单位医疗</t>
  </si>
  <si>
    <t>行政单位医疗</t>
  </si>
  <si>
    <t>公务员医疗补助</t>
  </si>
  <si>
    <t>其他行政事业单位医疗支出</t>
  </si>
  <si>
    <t>农林水支出</t>
  </si>
  <si>
    <t>普惠金融发展支出</t>
  </si>
  <si>
    <t>创业担保贷款贴息及奖补</t>
  </si>
  <si>
    <t>住房保障支出</t>
  </si>
  <si>
    <t>住房改革支出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</si>
  <si>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</si>
  <si>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</si>
  <si>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</si>
  <si>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</si>
  <si>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</si>
  <si>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</si>
  <si>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</si>
  <si>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</si>
  <si>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</si>
  <si>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</si>
  <si>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</si>
  <si>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</si>
  <si>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</si>
  <si>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</si>
  <si>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</si>
  <si>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</si>
  <si>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</si>
  <si>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</si>
  <si>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</si>
  <si>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</si>
  <si>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</si>
  <si>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</si>
  <si>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</si>
  <si>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</si>
  <si>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</si>
  <si>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</si>
  <si>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</si>
  <si>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</si>
  <si>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</si>
  <si>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</si>
  <si>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</si>
  <si>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</si>
  <si>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</si>
  <si>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</si>
  <si>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</si>
  <si>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</si>
  <si>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</si>
  <si>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</si>
  <si>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</si>
  <si>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</si>
  <si>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</si>
  <si>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</si>
  <si>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</si>
  <si>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</si>
  <si>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</si>
  <si>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</si>
  <si>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</si>
  <si>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备注：我单位2026年无一般公共预算“三公”经费支出预算，故此表为空表。</t>
  </si>
  <si>
    <t>预算04表</t>
  </si>
  <si>
    <t>2026年部门基本支出预算表</t>
  </si>
  <si>
    <t>单位名称：昆明市五华区工商业联合会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</si>
  <si>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</si>
  <si>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</si>
  <si>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</si>
  <si>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</si>
  <si>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</si>
  <si>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</si>
  <si>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</si>
  <si>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</si>
  <si>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</si>
  <si>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</si>
  <si>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</si>
  <si>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</si>
  <si>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</si>
  <si>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</si>
  <si>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</si>
  <si>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</si>
  <si>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</si>
  <si>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530102210000000002027</t>
  </si>
  <si>
    <t>行政人员工资支出</t>
  </si>
  <si>
    <t>2012801</t>
  </si>
  <si>
    <t>30101</t>
  </si>
  <si>
    <t>基本工资</t>
  </si>
  <si>
    <t>30102</t>
  </si>
  <si>
    <t>津贴补贴</t>
  </si>
  <si>
    <t>30103</t>
  </si>
  <si>
    <t>奖金</t>
  </si>
  <si>
    <t>530102210000000002029</t>
  </si>
  <si>
    <t>社会保障缴费</t>
  </si>
  <si>
    <t>2080505</t>
  </si>
  <si>
    <t>30108</t>
  </si>
  <si>
    <t>机关事业单位基本养老保险缴费</t>
  </si>
  <si>
    <t>2101101</t>
  </si>
  <si>
    <t>30110</t>
  </si>
  <si>
    <t>职工基本医疗保险缴费</t>
  </si>
  <si>
    <t>2101103</t>
  </si>
  <si>
    <t>30111</t>
  </si>
  <si>
    <t>公务员医疗补助缴费</t>
  </si>
  <si>
    <t>30112</t>
  </si>
  <si>
    <t>其他社会保障缴费</t>
  </si>
  <si>
    <t>2101199</t>
  </si>
  <si>
    <t>530102210000000002030</t>
  </si>
  <si>
    <t>2210201</t>
  </si>
  <si>
    <t>30113</t>
  </si>
  <si>
    <t>530102210000000002033</t>
  </si>
  <si>
    <t>公务交通补贴</t>
  </si>
  <si>
    <t>30239</t>
  </si>
  <si>
    <t>其他交通费用</t>
  </si>
  <si>
    <t>530102210000000002034</t>
  </si>
  <si>
    <t>工会经费</t>
  </si>
  <si>
    <t>30228</t>
  </si>
  <si>
    <t>530102210000000002036</t>
  </si>
  <si>
    <t>其他商品服务支出</t>
  </si>
  <si>
    <t>30201</t>
  </si>
  <si>
    <t>办公费</t>
  </si>
  <si>
    <t>530102210000000002037</t>
  </si>
  <si>
    <t>一般公用经费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</si>
  <si>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</si>
  <si>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</si>
  <si>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</si>
  <si>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</si>
  <si>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</si>
  <si>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</si>
  <si>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</si>
  <si>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</si>
  <si>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</si>
  <si>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</si>
  <si>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</si>
  <si>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</si>
  <si>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</si>
  <si>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</si>
  <si>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2080501</t>
  </si>
  <si>
    <t>530102231100001218984</t>
  </si>
  <si>
    <t>离退休人员支出</t>
  </si>
  <si>
    <t>30305</t>
  </si>
  <si>
    <t>生活补助</t>
  </si>
  <si>
    <t>530102231100001427256</t>
  </si>
  <si>
    <t>行政人员绩效奖励</t>
  </si>
  <si>
    <t>530102231100001607449</t>
  </si>
  <si>
    <t>离退休及特殊人员福利费</t>
  </si>
  <si>
    <t>530102241100002200494</t>
  </si>
  <si>
    <t>其他人员支出</t>
  </si>
  <si>
    <t>30199</t>
  </si>
  <si>
    <t>其他工资福利支出</t>
  </si>
  <si>
    <t>530102261100004952713</t>
  </si>
  <si>
    <t>残疾人保障金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</si>
  <si>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</si>
  <si>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</si>
  <si>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</si>
  <si>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</si>
  <si>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</si>
  <si>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</si>
  <si>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</si>
  <si>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</si>
  <si>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530102261100005143648</t>
  </si>
  <si>
    <t>单位自有资金工作经费</t>
  </si>
  <si>
    <t>2130804</t>
  </si>
  <si>
    <t>530102261100005145449</t>
  </si>
  <si>
    <t>区就业局拨2022年度创业担保贷款贷免扶补经费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</si>
  <si>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</si>
  <si>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</si>
  <si>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</si>
  <si>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</si>
  <si>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</si>
  <si>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</si>
  <si>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</si>
  <si>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</si>
  <si>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</si>
  <si>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</si>
  <si>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完成单位自有资金工作计划</t>
  </si>
  <si>
    <t>产出指标</t>
  </si>
  <si>
    <t>数量指标</t>
  </si>
  <si>
    <t>单位自有资金工作计划</t>
  </si>
  <si>
    <t>=</t>
  </si>
  <si>
    <t>1.00</t>
  </si>
  <si>
    <t>年</t>
  </si>
  <si>
    <t>定量指标</t>
  </si>
  <si>
    <t>质量指标</t>
  </si>
  <si>
    <t>“贷免扶补”对象认定差错率</t>
  </si>
  <si>
    <t>&lt;=</t>
  </si>
  <si>
    <t>%</t>
  </si>
  <si>
    <t xml:space="preserve">反映补助对象差错数占实际补助对象数的比率
</t>
  </si>
  <si>
    <t>时效指标</t>
  </si>
  <si>
    <t>全年预算执行进度</t>
  </si>
  <si>
    <t>&gt;=</t>
  </si>
  <si>
    <t>90</t>
  </si>
  <si>
    <t>反映全年预算执行进度情况</t>
  </si>
  <si>
    <t>效益指标</t>
  </si>
  <si>
    <t>社会效益</t>
  </si>
  <si>
    <t>政策知晓率</t>
  </si>
  <si>
    <t>95</t>
  </si>
  <si>
    <t>满意度指标</t>
  </si>
  <si>
    <t>服务对象满意度</t>
  </si>
  <si>
    <t>定性指标</t>
  </si>
  <si>
    <t>成本指标</t>
  </si>
  <si>
    <t>经济成本指标</t>
  </si>
  <si>
    <t>成本节约率</t>
  </si>
  <si>
    <t>85</t>
  </si>
  <si>
    <t>反映项目整体支出节约率</t>
  </si>
  <si>
    <t>支付区就业局拨2022年度创业担保贷款贷免扶补经费</t>
  </si>
  <si>
    <t>反映补助对象差错数占实际补助对象数的比率</t>
  </si>
  <si>
    <t>培训出勤率</t>
  </si>
  <si>
    <t>反映实际出勤学员数量占参加培训学员数量的比率</t>
  </si>
  <si>
    <t>项目完成时限</t>
  </si>
  <si>
    <t>项目完成时限1年内完成</t>
  </si>
  <si>
    <t>年度达到良好</t>
  </si>
  <si>
    <t>是/否</t>
  </si>
  <si>
    <t>项目完成年度达到良好</t>
  </si>
  <si>
    <t>服务对象满意度达到90%</t>
  </si>
  <si>
    <t>预算06表</t>
  </si>
  <si>
    <t>政府性基金预算支出预算表</t>
  </si>
  <si>
    <t>单位名称：昆明市发展和改革委员会</t>
  </si>
  <si>
    <t>政府性基金预算支出</t>
  </si>
  <si>
    <t>备注;我单位2026年无政府性基金预算，故此表为空表。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</si>
  <si>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</si>
  <si>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</si>
  <si>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</si>
  <si>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</si>
  <si>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</si>
  <si>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</si>
  <si>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</si>
  <si>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</si>
  <si>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</si>
  <si>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</si>
  <si>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</si>
  <si>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</si>
  <si>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备注：我单位2026年无政府采购预算，故此表为空表。</t>
  </si>
  <si>
    <t>预算08表</t>
  </si>
  <si>
    <t>2026年部门政府购买服务预算表</t>
  </si>
  <si>
    <t>政府购买服务项目</t>
  </si>
  <si>
    <t>政府购买服务目录</t>
  </si>
  <si>
    <t>备注：我单位2026年无政府购买服务预算，故此表为空表。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</si>
  <si>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</si>
  <si>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</si>
  <si>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</si>
  <si>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</si>
  <si>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</si>
  <si>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</si>
  <si>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</si>
  <si>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</si>
  <si>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</si>
  <si>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</si>
  <si>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</si>
  <si>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</si>
  <si>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</si>
  <si>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</si>
  <si>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</si>
  <si>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</si>
  <si>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</si>
  <si>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</si>
  <si>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</si>
  <si>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</si>
  <si>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</si>
  <si>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</si>
  <si>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</si>
  <si>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</si>
  <si>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备注:我单位2026年无区对下转移支付预算，故此表为空表。</t>
  </si>
  <si>
    <t>预算09-2表</t>
  </si>
  <si>
    <t>备注：我单位2026年无区对下转移支付绩效目标，故此表为空表。</t>
  </si>
  <si>
    <t xml:space="preserve">预算10表
</t>
  </si>
  <si>
    <t>主管部门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</si>
  <si>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</si>
  <si>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</si>
  <si>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</si>
  <si>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</si>
  <si>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</si>
  <si>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</si>
  <si>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</si>
  <si>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备注：我单位2026年无新增资产配置预算，故此表为空表。</t>
  </si>
  <si>
    <t>预算11表</t>
  </si>
  <si>
    <t>上级补助</t>
  </si>
  <si>
    <t>备注：我单位2026年无上级转移支付补助项目支出预算，故此表为空表。</t>
  </si>
  <si>
    <t>预算12表</t>
  </si>
  <si>
    <t>项目级次</t>
  </si>
  <si>
    <t>2026年</t>
  </si>
  <si>
    <t>2027年</t>
  </si>
  <si>
    <t>2028年</t>
  </si>
  <si>
    <t>备注：我单位2026年无一般公共预算项目，故此表为空表。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</si>
</sst>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9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9" applyNumberFormat="0" applyAlignment="0" applyProtection="0">
      <alignment vertical="center"/>
    </xf>
    <xf numFmtId="0" fontId="28" fillId="5" borderId="20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</cellStyleXfs>
  <cellXfs count="198">
    <xf numFmtId="0" fontId="0" fillId="0" borderId="0" xfId="0" applyFont="1" applyBorder="1"/>
    <xf numFmtId="49" fontId="1" fillId="0" borderId="0" xfId="50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0" applyNumberFormat="1" applyFont="1" applyBorder="1">
      <alignment horizontal="left" vertical="center" wrapText="1"/>
    </xf>
    <xf numFmtId="176" fontId="6" fillId="0" borderId="1" xfId="51" applyNumberFormat="1" applyFont="1" applyBorder="1">
      <alignment horizontal="right" vertical="center"/>
    </xf>
    <xf numFmtId="49" fontId="5" fillId="0" borderId="1" xfId="50" applyNumberFormat="1" applyFont="1" applyBorder="1" applyAlignment="1">
      <alignment horizontal="center" vertical="center" wrapText="1"/>
    </xf>
    <xf numFmtId="49" fontId="7" fillId="0" borderId="0" xfId="0" applyNumberFormat="1" applyFont="1" applyBorder="1"/>
    <xf numFmtId="0" fontId="8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8" fillId="0" borderId="0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>
      <alignment horizontal="right" vertical="center" wrapText="1"/>
    </xf>
    <xf numFmtId="4" fontId="5" fillId="0" borderId="1" xfId="51" applyNumberFormat="1" applyFont="1" applyBorder="1">
      <alignment horizontal="right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 applyProtection="1">
      <alignment horizontal="right" vertical="center"/>
      <protection locked="0"/>
    </xf>
    <xf numFmtId="4" fontId="8" fillId="0" borderId="1" xfId="0" applyNumberFormat="1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0" fillId="0" borderId="9" xfId="0" applyFont="1" applyBorder="1"/>
    <xf numFmtId="0" fontId="0" fillId="0" borderId="10" xfId="0" applyFont="1" applyBorder="1"/>
    <xf numFmtId="0" fontId="7" fillId="0" borderId="0" xfId="0" applyFont="1" applyBorder="1" applyProtection="1">
      <protection locked="0"/>
    </xf>
    <xf numFmtId="0" fontId="8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8" fillId="0" borderId="0" xfId="0" applyFont="1" applyBorder="1" applyAlignment="1" applyProtection="1">
      <alignment horizontal="right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left" vertical="center"/>
      <protection locked="0"/>
    </xf>
    <xf numFmtId="0" fontId="8" fillId="0" borderId="13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right"/>
    </xf>
    <xf numFmtId="0" fontId="4" fillId="0" borderId="11" xfId="0" applyFont="1" applyBorder="1" applyAlignment="1">
      <alignment horizontal="center" vertical="center" wrapText="1"/>
    </xf>
    <xf numFmtId="180" fontId="5" fillId="0" borderId="1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 wrapText="1"/>
    </xf>
    <xf numFmtId="3" fontId="8" fillId="0" borderId="14" xfId="0" applyNumberFormat="1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/>
    </xf>
    <xf numFmtId="0" fontId="8" fillId="2" borderId="14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vertical="top"/>
      <protection locked="0"/>
    </xf>
    <xf numFmtId="49" fontId="7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 indent="2"/>
    </xf>
    <xf numFmtId="0" fontId="7" fillId="0" borderId="5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2" xfId="0" applyFont="1" applyFill="1" applyBorder="1" applyAlignment="1">
      <alignment horizontal="center" vertical="center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8" fillId="2" borderId="1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2"/>
    </xf>
    <xf numFmtId="0" fontId="8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0" fontId="8" fillId="2" borderId="14" xfId="0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selection activeCell="D32" sqref="D32"/>
    </sheetView>
  </sheetViews>
  <sheetFormatPr defaultColWidth="8.57272727272727" defaultRowHeight="12.75" customHeight="1" outlineLevelCol="3"/>
  <cols>
    <col min="1" max="4" width="41" customWidth="1"/>
  </cols>
  <sheetData>
    <row r="1" ht="15" customHeight="1" spans="1:4">
      <c r="A1" s="48"/>
      <c r="B1" s="48"/>
      <c r="C1" s="48"/>
      <c r="D1" s="49" t="s">
        <v>0</v>
      </c>
    </row>
    <row r="2" ht="41.25" customHeight="1" spans="1:4">
      <c r="A2" s="43" t="str">
        <f>"2026"&amp;"年部门财务收支预算总表"</f>
        <v>2026年部门财务收支预算总表</v>
      </c>
    </row>
    <row r="3" ht="17.25" customHeight="1" spans="1:4">
      <c r="A3" s="46" t="str">
        <f>"单位名称："&amp;"昆明市五华区工商业联合会"</f>
        <v>单位名称：昆明市五华区工商业联合会</v>
      </c>
      <c r="B3" s="161"/>
      <c r="D3" s="135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83">
        <v>1642542.54</v>
      </c>
      <c r="C6" s="164" t="s">
        <v>8</v>
      </c>
      <c r="D6" s="83">
        <v>1165014.66</v>
      </c>
    </row>
    <row r="7" ht="17.25" customHeight="1" spans="1:4">
      <c r="A7" s="164" t="s">
        <v>9</v>
      </c>
      <c r="B7" s="83"/>
      <c r="C7" s="164" t="s">
        <v>10</v>
      </c>
      <c r="D7" s="83"/>
    </row>
    <row r="8" ht="17.25" customHeight="1" spans="1:4">
      <c r="A8" s="164" t="s">
        <v>11</v>
      </c>
      <c r="B8" s="83"/>
      <c r="C8" s="197" t="s">
        <v>12</v>
      </c>
      <c r="D8" s="83"/>
    </row>
    <row r="9" ht="17.25" customHeight="1" spans="1:4">
      <c r="A9" s="164" t="s">
        <v>13</v>
      </c>
      <c r="B9" s="83"/>
      <c r="C9" s="197" t="s">
        <v>14</v>
      </c>
      <c r="D9" s="83"/>
    </row>
    <row r="10" ht="17.25" customHeight="1" spans="1:4">
      <c r="A10" s="164" t="s">
        <v>15</v>
      </c>
      <c r="B10" s="83">
        <v>34834.2</v>
      </c>
      <c r="C10" s="197" t="s">
        <v>16</v>
      </c>
      <c r="D10" s="83"/>
    </row>
    <row r="11" ht="17.25" customHeight="1" spans="1:4">
      <c r="A11" s="164" t="s">
        <v>17</v>
      </c>
      <c r="B11" s="83"/>
      <c r="C11" s="197" t="s">
        <v>18</v>
      </c>
      <c r="D11" s="83"/>
    </row>
    <row r="12" ht="17.25" customHeight="1" spans="1:4">
      <c r="A12" s="164" t="s">
        <v>19</v>
      </c>
      <c r="B12" s="83"/>
      <c r="C12" s="35" t="s">
        <v>20</v>
      </c>
      <c r="D12" s="83"/>
    </row>
    <row r="13" ht="17.25" customHeight="1" spans="1:4">
      <c r="A13" s="164" t="s">
        <v>21</v>
      </c>
      <c r="B13" s="83"/>
      <c r="C13" s="35" t="s">
        <v>22</v>
      </c>
      <c r="D13" s="83">
        <v>234714.24</v>
      </c>
    </row>
    <row r="14" ht="17.25" customHeight="1" spans="1:4">
      <c r="A14" s="164" t="s">
        <v>23</v>
      </c>
      <c r="B14" s="83"/>
      <c r="C14" s="35" t="s">
        <v>24</v>
      </c>
      <c r="D14" s="83">
        <v>128945.64</v>
      </c>
    </row>
    <row r="15" ht="17.25" customHeight="1" spans="1:4">
      <c r="A15" s="164" t="s">
        <v>25</v>
      </c>
      <c r="B15" s="83">
        <v>34834.2</v>
      </c>
      <c r="C15" s="35" t="s">
        <v>26</v>
      </c>
      <c r="D15" s="83"/>
    </row>
    <row r="16" ht="17.25" customHeight="1" spans="1:4">
      <c r="A16" s="148"/>
      <c r="B16" s="83"/>
      <c r="C16" s="35" t="s">
        <v>27</v>
      </c>
      <c r="D16" s="83"/>
    </row>
    <row r="17" ht="17.25" customHeight="1" spans="1:4">
      <c r="A17" s="165"/>
      <c r="B17" s="83"/>
      <c r="C17" s="35" t="s">
        <v>28</v>
      </c>
      <c r="D17" s="83">
        <v>34834.2</v>
      </c>
    </row>
    <row r="18" ht="17.25" customHeight="1" spans="1:4">
      <c r="A18" s="165"/>
      <c r="B18" s="83"/>
      <c r="C18" s="35" t="s">
        <v>29</v>
      </c>
      <c r="D18" s="83"/>
    </row>
    <row r="19" ht="17.25" customHeight="1" spans="1:4">
      <c r="A19" s="165"/>
      <c r="B19" s="83"/>
      <c r="C19" s="35" t="s">
        <v>30</v>
      </c>
      <c r="D19" s="83"/>
    </row>
    <row r="20" ht="17.25" customHeight="1" spans="1:4">
      <c r="A20" s="165"/>
      <c r="B20" s="83"/>
      <c r="C20" s="35" t="s">
        <v>31</v>
      </c>
      <c r="D20" s="83"/>
    </row>
    <row r="21" ht="17.25" customHeight="1" spans="1:4">
      <c r="A21" s="165"/>
      <c r="B21" s="83"/>
      <c r="C21" s="35" t="s">
        <v>32</v>
      </c>
      <c r="D21" s="83"/>
    </row>
    <row r="22" ht="17.25" customHeight="1" spans="1:4">
      <c r="A22" s="165"/>
      <c r="B22" s="83"/>
      <c r="C22" s="35" t="s">
        <v>33</v>
      </c>
      <c r="D22" s="83"/>
    </row>
    <row r="23" ht="17.25" customHeight="1" spans="1:4">
      <c r="A23" s="165"/>
      <c r="B23" s="83"/>
      <c r="C23" s="35" t="s">
        <v>34</v>
      </c>
      <c r="D23" s="83"/>
    </row>
    <row r="24" ht="17.25" customHeight="1" spans="1:4">
      <c r="A24" s="165"/>
      <c r="B24" s="83"/>
      <c r="C24" s="35" t="s">
        <v>35</v>
      </c>
      <c r="D24" s="83">
        <v>113868</v>
      </c>
    </row>
    <row r="25" ht="17.25" customHeight="1" spans="1:4">
      <c r="A25" s="165"/>
      <c r="B25" s="83"/>
      <c r="C25" s="35" t="s">
        <v>36</v>
      </c>
      <c r="D25" s="83"/>
    </row>
    <row r="26" ht="17.25" customHeight="1" spans="1:4">
      <c r="A26" s="165"/>
      <c r="B26" s="83"/>
      <c r="C26" s="148" t="s">
        <v>37</v>
      </c>
      <c r="D26" s="83"/>
    </row>
    <row r="27" ht="17.25" customHeight="1" spans="1:4">
      <c r="A27" s="165"/>
      <c r="B27" s="83"/>
      <c r="C27" s="35" t="s">
        <v>38</v>
      </c>
      <c r="D27" s="83"/>
    </row>
    <row r="28" ht="16.5" customHeight="1" spans="1:4">
      <c r="A28" s="165"/>
      <c r="B28" s="83"/>
      <c r="C28" s="35" t="s">
        <v>39</v>
      </c>
      <c r="D28" s="83"/>
    </row>
    <row r="29" ht="16.5" customHeight="1" spans="1:4">
      <c r="A29" s="165"/>
      <c r="B29" s="83"/>
      <c r="C29" s="148" t="s">
        <v>40</v>
      </c>
      <c r="D29" s="83"/>
    </row>
    <row r="30" ht="17.25" customHeight="1" spans="1:4">
      <c r="A30" s="165"/>
      <c r="B30" s="83"/>
      <c r="C30" s="148" t="s">
        <v>41</v>
      </c>
      <c r="D30" s="83"/>
    </row>
    <row r="31" ht="17.25" customHeight="1" spans="1:4">
      <c r="A31" s="165"/>
      <c r="B31" s="83"/>
      <c r="C31" s="35" t="s">
        <v>42</v>
      </c>
      <c r="D31" s="83"/>
    </row>
    <row r="32" ht="16.5" customHeight="1" spans="1:4">
      <c r="A32" s="165" t="s">
        <v>43</v>
      </c>
      <c r="B32" s="83">
        <v>1677376.74</v>
      </c>
      <c r="C32" s="165" t="s">
        <v>44</v>
      </c>
      <c r="D32" s="83">
        <v>1677376.74</v>
      </c>
    </row>
    <row r="33" ht="16.5" customHeight="1" spans="1:4">
      <c r="A33" s="148" t="s">
        <v>45</v>
      </c>
      <c r="B33" s="83"/>
      <c r="C33" s="148" t="s">
        <v>46</v>
      </c>
      <c r="D33" s="83"/>
    </row>
    <row r="34" ht="16.5" customHeight="1" spans="1:4">
      <c r="A34" s="35" t="s">
        <v>47</v>
      </c>
      <c r="B34" s="83"/>
      <c r="C34" s="35" t="s">
        <v>47</v>
      </c>
      <c r="D34" s="83"/>
    </row>
    <row r="35" ht="16.5" customHeight="1" spans="1:4">
      <c r="A35" s="35" t="s">
        <v>48</v>
      </c>
      <c r="B35" s="83"/>
      <c r="C35" s="35" t="s">
        <v>49</v>
      </c>
      <c r="D35" s="83"/>
    </row>
    <row r="36" ht="16.5" customHeight="1" spans="1:4">
      <c r="A36" s="166" t="s">
        <v>50</v>
      </c>
      <c r="B36" s="83">
        <v>1677376.74</v>
      </c>
      <c r="C36" s="166" t="s">
        <v>51</v>
      </c>
      <c r="D36" s="83">
        <v>1677376.74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selection activeCell="C30" sqref="C30"/>
    </sheetView>
  </sheetViews>
  <sheetFormatPr defaultColWidth="9.13636363636364" defaultRowHeight="14.25" customHeight="1" outlineLevelCol="5"/>
  <cols>
    <col min="1" max="1" width="32.1363636363636" customWidth="1"/>
    <col min="2" max="2" width="20.7090909090909" customWidth="1"/>
    <col min="3" max="3" width="32.1363636363636" customWidth="1"/>
    <col min="4" max="4" width="27.7090909090909" customWidth="1"/>
    <col min="5" max="6" width="36.7090909090909" customWidth="1"/>
  </cols>
  <sheetData>
    <row r="1" ht="12" customHeight="1" spans="1:6">
      <c r="A1" s="117">
        <v>1</v>
      </c>
      <c r="B1" s="118">
        <v>0</v>
      </c>
      <c r="C1" s="117">
        <v>1</v>
      </c>
      <c r="D1" s="119"/>
      <c r="E1" s="119"/>
      <c r="F1" s="107" t="s">
        <v>313</v>
      </c>
    </row>
    <row r="2" ht="42" customHeight="1" spans="1:6">
      <c r="A2" s="120" t="str">
        <f>"2026"&amp;"年部门政府性基金预算支出预算表"</f>
        <v>2026年部门政府性基金预算支出预算表</v>
      </c>
      <c r="B2" s="120" t="s">
        <v>314</v>
      </c>
      <c r="C2" s="121"/>
      <c r="D2" s="122"/>
      <c r="E2" s="122"/>
      <c r="F2" s="122"/>
    </row>
    <row r="3" ht="13.5" customHeight="1" spans="1:6">
      <c r="A3" s="13" t="str">
        <f>"单位名称："&amp;"昆明市五华区工商业联合会"</f>
        <v>单位名称：昆明市五华区工商业联合会</v>
      </c>
      <c r="B3" s="13" t="s">
        <v>315</v>
      </c>
      <c r="C3" s="117"/>
      <c r="D3" s="119"/>
      <c r="E3" s="119"/>
      <c r="F3" s="107" t="s">
        <v>1</v>
      </c>
    </row>
    <row r="4" ht="19.5" customHeight="1" spans="1:6">
      <c r="A4" s="123" t="s">
        <v>165</v>
      </c>
      <c r="B4" s="124" t="s">
        <v>72</v>
      </c>
      <c r="C4" s="123" t="s">
        <v>73</v>
      </c>
      <c r="D4" s="20" t="s">
        <v>316</v>
      </c>
      <c r="E4" s="21"/>
      <c r="F4" s="22"/>
    </row>
    <row r="5" ht="18.75" customHeight="1" spans="1:6">
      <c r="A5" s="125"/>
      <c r="B5" s="126"/>
      <c r="C5" s="125"/>
      <c r="D5" s="127" t="s">
        <v>55</v>
      </c>
      <c r="E5" s="20" t="s">
        <v>75</v>
      </c>
      <c r="F5" s="127" t="s">
        <v>76</v>
      </c>
    </row>
    <row r="6" ht="18.75" customHeight="1" spans="1:6">
      <c r="A6" s="69">
        <v>1</v>
      </c>
      <c r="B6" s="128" t="s">
        <v>83</v>
      </c>
      <c r="C6" s="69">
        <v>3</v>
      </c>
      <c r="D6" s="129">
        <v>4</v>
      </c>
      <c r="E6" s="129">
        <v>5</v>
      </c>
      <c r="F6" s="129">
        <v>6</v>
      </c>
    </row>
    <row r="7" ht="21" customHeight="1" spans="1:6">
      <c r="A7" s="32"/>
      <c r="B7" s="32"/>
      <c r="C7" s="32"/>
      <c r="D7" s="83"/>
      <c r="E7" s="83"/>
      <c r="F7" s="83"/>
    </row>
    <row r="8" ht="21" customHeight="1" spans="1:6">
      <c r="A8" s="32"/>
      <c r="B8" s="32"/>
      <c r="C8" s="32"/>
      <c r="D8" s="83"/>
      <c r="E8" s="83"/>
      <c r="F8" s="83"/>
    </row>
    <row r="9" ht="18.75" customHeight="1" spans="1:6">
      <c r="A9" s="130" t="s">
        <v>153</v>
      </c>
      <c r="B9" s="130" t="s">
        <v>153</v>
      </c>
      <c r="C9" s="131" t="s">
        <v>153</v>
      </c>
      <c r="D9" s="83"/>
      <c r="E9" s="83"/>
      <c r="F9" s="83"/>
    </row>
    <row r="11" customHeight="1" spans="1:6">
      <c r="A11" t="s">
        <v>317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0"/>
  <sheetViews>
    <sheetView showZeros="0" workbookViewId="0">
      <selection activeCell="B15" sqref="B15"/>
    </sheetView>
  </sheetViews>
  <sheetFormatPr defaultColWidth="9.13636363636364" defaultRowHeight="14.25" customHeight="1"/>
  <cols>
    <col min="1" max="1" width="41.1363636363636" customWidth="1"/>
    <col min="2" max="2" width="21.7090909090909" customWidth="1"/>
    <col min="3" max="3" width="35.2818181818182" customWidth="1"/>
    <col min="4" max="4" width="7.70909090909091" customWidth="1"/>
    <col min="5" max="5" width="11.1363636363636" customWidth="1"/>
    <col min="6" max="6" width="13.2818181818182" customWidth="1"/>
    <col min="7" max="16" width="20" customWidth="1"/>
    <col min="17" max="17" width="19.8545454545455" customWidth="1"/>
  </cols>
  <sheetData>
    <row r="1" ht="15.75" customHeight="1" spans="1:17">
      <c r="A1" s="86"/>
      <c r="P1" s="11"/>
      <c r="Q1" s="11" t="s">
        <v>318</v>
      </c>
    </row>
    <row r="2" ht="41.25" customHeight="1" spans="1:17">
      <c r="A2" s="67" t="s">
        <v>319</v>
      </c>
      <c r="B2" s="12"/>
      <c r="C2" s="12"/>
      <c r="D2" s="12"/>
      <c r="E2" s="12"/>
      <c r="F2" s="12"/>
      <c r="G2" s="12"/>
      <c r="H2" s="12"/>
      <c r="I2" s="12"/>
      <c r="J2" s="12"/>
      <c r="K2" s="67"/>
      <c r="L2" s="12"/>
      <c r="M2" s="12"/>
      <c r="N2" s="67"/>
      <c r="O2" s="12"/>
      <c r="P2" s="67"/>
      <c r="Q2" s="67"/>
    </row>
    <row r="3" ht="18.75" customHeight="1" spans="1:17">
      <c r="A3" s="91" t="s">
        <v>164</v>
      </c>
      <c r="B3" s="15"/>
      <c r="C3" s="15"/>
      <c r="D3" s="15"/>
      <c r="E3" s="15"/>
      <c r="F3" s="15"/>
      <c r="G3" s="15"/>
      <c r="H3" s="15"/>
      <c r="I3" s="15"/>
      <c r="J3" s="15"/>
      <c r="P3" s="16"/>
      <c r="Q3" s="107" t="s">
        <v>1</v>
      </c>
    </row>
    <row r="4" ht="15.75" customHeight="1" spans="1:17">
      <c r="A4" s="93" t="s">
        <v>320</v>
      </c>
      <c r="B4" s="108" t="s">
        <v>321</v>
      </c>
      <c r="C4" s="108" t="s">
        <v>322</v>
      </c>
      <c r="D4" s="108" t="s">
        <v>323</v>
      </c>
      <c r="E4" s="108" t="s">
        <v>324</v>
      </c>
      <c r="F4" s="108" t="s">
        <v>325</v>
      </c>
      <c r="G4" s="94" t="s">
        <v>172</v>
      </c>
      <c r="H4" s="94"/>
      <c r="I4" s="94"/>
      <c r="J4" s="94"/>
      <c r="K4" s="95"/>
      <c r="L4" s="94"/>
      <c r="M4" s="94"/>
      <c r="N4" s="78"/>
      <c r="O4" s="94"/>
      <c r="P4" s="95"/>
      <c r="Q4" s="79"/>
    </row>
    <row r="5" ht="17.25" customHeight="1" spans="1:17">
      <c r="A5" s="96"/>
      <c r="B5" s="97"/>
      <c r="C5" s="97"/>
      <c r="D5" s="97"/>
      <c r="E5" s="97"/>
      <c r="F5" s="97"/>
      <c r="G5" s="97" t="s">
        <v>55</v>
      </c>
      <c r="H5" s="97" t="s">
        <v>58</v>
      </c>
      <c r="I5" s="97" t="s">
        <v>326</v>
      </c>
      <c r="J5" s="97" t="s">
        <v>327</v>
      </c>
      <c r="K5" s="98" t="s">
        <v>328</v>
      </c>
      <c r="L5" s="99" t="s">
        <v>329</v>
      </c>
      <c r="M5" s="99"/>
      <c r="N5" s="100"/>
      <c r="O5" s="99"/>
      <c r="P5" s="101"/>
      <c r="Q5" s="102"/>
    </row>
    <row r="6" ht="54" customHeight="1" spans="1:17">
      <c r="A6" s="102"/>
      <c r="B6" s="103"/>
      <c r="C6" s="103"/>
      <c r="D6" s="103"/>
      <c r="E6" s="103"/>
      <c r="F6" s="103"/>
      <c r="G6" s="103"/>
      <c r="H6" s="103" t="s">
        <v>57</v>
      </c>
      <c r="I6" s="103"/>
      <c r="J6" s="103"/>
      <c r="K6" s="104"/>
      <c r="L6" s="103" t="s">
        <v>57</v>
      </c>
      <c r="M6" s="103" t="s">
        <v>64</v>
      </c>
      <c r="N6" s="102" t="s">
        <v>65</v>
      </c>
      <c r="O6" s="103" t="s">
        <v>66</v>
      </c>
      <c r="P6" s="104" t="s">
        <v>67</v>
      </c>
      <c r="Q6" s="102" t="s">
        <v>68</v>
      </c>
    </row>
    <row r="7" ht="18" customHeight="1" spans="1:17">
      <c r="A7" s="109">
        <v>1</v>
      </c>
      <c r="B7" s="109">
        <v>2</v>
      </c>
      <c r="C7" s="109">
        <v>3</v>
      </c>
      <c r="D7" s="109">
        <v>4</v>
      </c>
      <c r="E7" s="109">
        <v>5</v>
      </c>
      <c r="F7" s="109">
        <v>6</v>
      </c>
      <c r="G7" s="109">
        <v>7</v>
      </c>
      <c r="H7" s="109">
        <v>8</v>
      </c>
      <c r="I7" s="109">
        <v>9</v>
      </c>
      <c r="J7" s="109">
        <v>10</v>
      </c>
      <c r="K7" s="109">
        <v>11</v>
      </c>
      <c r="L7" s="109">
        <v>12</v>
      </c>
      <c r="M7" s="109">
        <v>13</v>
      </c>
      <c r="N7" s="109">
        <v>14</v>
      </c>
      <c r="O7" s="109">
        <v>15</v>
      </c>
      <c r="P7" s="109">
        <v>16</v>
      </c>
      <c r="Q7" s="109">
        <v>17</v>
      </c>
    </row>
    <row r="8" ht="21" customHeight="1" spans="1:17">
      <c r="A8" s="105"/>
      <c r="B8" s="110"/>
      <c r="C8" s="110"/>
      <c r="D8" s="110"/>
      <c r="E8" s="111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</row>
    <row r="9" ht="21" customHeight="1" spans="1:17">
      <c r="A9" s="106"/>
      <c r="B9" s="112"/>
      <c r="C9" s="112"/>
      <c r="D9" s="112"/>
      <c r="E9" s="11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ht="21" customHeight="1" spans="1:17">
      <c r="A10" s="13" t="s">
        <v>330</v>
      </c>
      <c r="B10" s="114"/>
      <c r="C10" s="114"/>
      <c r="D10" s="114"/>
      <c r="E10" s="115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</row>
  </sheetData>
  <mergeCells count="17">
    <mergeCell ref="A2:Q2"/>
    <mergeCell ref="A3:F3"/>
    <mergeCell ref="G4:Q4"/>
    <mergeCell ref="L5:Q5"/>
    <mergeCell ref="A9:E9"/>
    <mergeCell ref="A10:Q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B26" sqref="B26"/>
    </sheetView>
  </sheetViews>
  <sheetFormatPr defaultColWidth="9.13636363636364" defaultRowHeight="14.25" customHeight="1"/>
  <cols>
    <col min="1" max="3" width="39.1363636363636" customWidth="1"/>
    <col min="4" max="12" width="20.4181818181818" customWidth="1"/>
    <col min="13" max="14" width="20.2818181818182" customWidth="1"/>
  </cols>
  <sheetData>
    <row r="1" ht="16.5" customHeight="1" spans="1:14">
      <c r="A1" s="86"/>
      <c r="B1" s="86"/>
      <c r="C1" s="86"/>
      <c r="D1" s="77"/>
      <c r="E1" s="77"/>
      <c r="F1" s="77"/>
      <c r="G1" s="77"/>
      <c r="H1" s="87"/>
      <c r="I1" s="77"/>
      <c r="J1" s="77"/>
      <c r="K1" s="86"/>
      <c r="L1" s="77"/>
      <c r="M1" s="88"/>
      <c r="N1" s="88" t="s">
        <v>331</v>
      </c>
    </row>
    <row r="2" ht="41.25" customHeight="1" spans="1:14">
      <c r="A2" s="67" t="s">
        <v>332</v>
      </c>
      <c r="B2" s="67"/>
      <c r="C2" s="67"/>
      <c r="D2" s="89"/>
      <c r="E2" s="89"/>
      <c r="F2" s="89"/>
      <c r="G2" s="89"/>
      <c r="H2" s="90"/>
      <c r="I2" s="89"/>
      <c r="J2" s="89"/>
      <c r="K2" s="67"/>
      <c r="L2" s="89"/>
      <c r="M2" s="90"/>
      <c r="N2" s="67"/>
    </row>
    <row r="3" ht="22.5" customHeight="1" spans="1:14">
      <c r="A3" s="91" t="s">
        <v>164</v>
      </c>
      <c r="B3" s="91"/>
      <c r="C3" s="91"/>
      <c r="D3" s="75"/>
      <c r="E3" s="75"/>
      <c r="F3" s="75"/>
      <c r="G3" s="75"/>
      <c r="H3" s="87"/>
      <c r="I3" s="77"/>
      <c r="J3" s="77"/>
      <c r="K3" s="86"/>
      <c r="L3" s="77"/>
      <c r="M3" s="92"/>
      <c r="N3" s="88" t="s">
        <v>1</v>
      </c>
    </row>
    <row r="4" ht="24" customHeight="1" spans="1:14">
      <c r="A4" s="93" t="s">
        <v>320</v>
      </c>
      <c r="B4" s="93" t="s">
        <v>333</v>
      </c>
      <c r="C4" s="93" t="s">
        <v>334</v>
      </c>
      <c r="D4" s="94" t="s">
        <v>172</v>
      </c>
      <c r="E4" s="94"/>
      <c r="F4" s="94"/>
      <c r="G4" s="94"/>
      <c r="H4" s="95"/>
      <c r="I4" s="94"/>
      <c r="J4" s="94"/>
      <c r="K4" s="78"/>
      <c r="L4" s="94"/>
      <c r="M4" s="95"/>
      <c r="N4" s="79"/>
    </row>
    <row r="5" ht="24" customHeight="1" spans="1:14">
      <c r="A5" s="96"/>
      <c r="B5" s="96"/>
      <c r="C5" s="96"/>
      <c r="D5" s="97" t="s">
        <v>55</v>
      </c>
      <c r="E5" s="97" t="s">
        <v>58</v>
      </c>
      <c r="F5" s="97" t="s">
        <v>326</v>
      </c>
      <c r="G5" s="97" t="s">
        <v>327</v>
      </c>
      <c r="H5" s="98" t="s">
        <v>328</v>
      </c>
      <c r="I5" s="99" t="s">
        <v>329</v>
      </c>
      <c r="J5" s="99"/>
      <c r="K5" s="100"/>
      <c r="L5" s="99"/>
      <c r="M5" s="101"/>
      <c r="N5" s="102"/>
    </row>
    <row r="6" ht="54" customHeight="1" spans="1:14">
      <c r="A6" s="102"/>
      <c r="B6" s="102"/>
      <c r="C6" s="102"/>
      <c r="D6" s="103"/>
      <c r="E6" s="103" t="s">
        <v>57</v>
      </c>
      <c r="F6" s="103"/>
      <c r="G6" s="103"/>
      <c r="H6" s="104"/>
      <c r="I6" s="103" t="s">
        <v>57</v>
      </c>
      <c r="J6" s="103" t="s">
        <v>64</v>
      </c>
      <c r="K6" s="102" t="s">
        <v>65</v>
      </c>
      <c r="L6" s="103" t="s">
        <v>66</v>
      </c>
      <c r="M6" s="104" t="s">
        <v>67</v>
      </c>
      <c r="N6" s="102" t="s">
        <v>68</v>
      </c>
    </row>
    <row r="7" ht="17.25" customHeight="1" spans="1:14">
      <c r="A7" s="28">
        <v>1</v>
      </c>
      <c r="B7" s="28">
        <v>2</v>
      </c>
      <c r="C7" s="28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8">
        <v>10</v>
      </c>
      <c r="K7" s="28">
        <v>11</v>
      </c>
      <c r="L7" s="28">
        <v>12</v>
      </c>
      <c r="M7" s="28">
        <v>13</v>
      </c>
      <c r="N7" s="28">
        <v>14</v>
      </c>
    </row>
    <row r="8" ht="21" customHeight="1" spans="1:14">
      <c r="A8" s="105"/>
      <c r="B8" s="105"/>
      <c r="C8" s="105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</row>
    <row r="9" ht="21" customHeight="1" spans="1:14">
      <c r="A9" s="106"/>
      <c r="B9" s="106"/>
      <c r="C9" s="106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</row>
    <row r="11" customHeight="1" spans="1:14">
      <c r="A11" t="s">
        <v>335</v>
      </c>
    </row>
  </sheetData>
  <mergeCells count="13">
    <mergeCell ref="A2:N2"/>
    <mergeCell ref="A3:C3"/>
    <mergeCell ref="D4:N4"/>
    <mergeCell ref="I5:N5"/>
    <mergeCell ref="A9:C9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10"/>
  <sheetViews>
    <sheetView showZeros="0" topLeftCell="C1" workbookViewId="0">
      <selection activeCell="L22" sqref="L22"/>
    </sheetView>
  </sheetViews>
  <sheetFormatPr defaultColWidth="9.13636363636364" defaultRowHeight="14.25" customHeight="1"/>
  <cols>
    <col min="1" max="1" width="37.7090909090909" customWidth="1"/>
    <col min="2" max="24" width="20" customWidth="1"/>
    <col min="25" max="25" width="15.8181818181818" customWidth="1"/>
  </cols>
  <sheetData>
    <row r="1" ht="17.25" customHeight="1" spans="1:25">
      <c r="D1" s="72"/>
      <c r="W1" s="11"/>
      <c r="X1" s="11" t="s">
        <v>336</v>
      </c>
    </row>
    <row r="2" ht="41.25" customHeight="1" spans="1:25">
      <c r="A2" s="73" t="str">
        <f>"2026"&amp;"年区对下转移支付预算表"</f>
        <v>2026年区对下转移支付预算表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67"/>
      <c r="X2" s="67"/>
    </row>
    <row r="3" ht="18" customHeight="1" spans="1:25">
      <c r="A3" s="74" t="str">
        <f>"单位名称："&amp;"昆明市五华区工商业联合会"</f>
        <v>单位名称：昆明市五华区工商业联合会</v>
      </c>
      <c r="B3" s="75"/>
      <c r="C3" s="75"/>
      <c r="D3" s="76"/>
      <c r="E3" s="77"/>
      <c r="F3" s="77"/>
      <c r="G3" s="77"/>
      <c r="H3" s="77"/>
      <c r="I3" s="77"/>
      <c r="W3" s="16"/>
      <c r="X3" s="16" t="s">
        <v>1</v>
      </c>
    </row>
    <row r="4" ht="19.5" customHeight="1" spans="1:25">
      <c r="A4" s="19" t="s">
        <v>337</v>
      </c>
      <c r="B4" s="20" t="s">
        <v>172</v>
      </c>
      <c r="C4" s="21"/>
      <c r="D4" s="21"/>
      <c r="E4" s="20" t="s">
        <v>338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78"/>
      <c r="X4" s="78"/>
      <c r="Y4" s="79"/>
    </row>
    <row r="5" ht="40.5" customHeight="1" spans="1:25">
      <c r="A5" s="28"/>
      <c r="B5" s="25" t="s">
        <v>55</v>
      </c>
      <c r="C5" s="18" t="s">
        <v>58</v>
      </c>
      <c r="D5" s="80" t="s">
        <v>326</v>
      </c>
      <c r="E5" s="51" t="s">
        <v>339</v>
      </c>
      <c r="F5" s="51" t="s">
        <v>340</v>
      </c>
      <c r="G5" s="51" t="s">
        <v>341</v>
      </c>
      <c r="H5" s="51" t="s">
        <v>342</v>
      </c>
      <c r="I5" s="51" t="s">
        <v>343</v>
      </c>
      <c r="J5" s="51" t="s">
        <v>344</v>
      </c>
      <c r="K5" s="51" t="s">
        <v>345</v>
      </c>
      <c r="L5" s="51" t="s">
        <v>346</v>
      </c>
      <c r="M5" s="51" t="s">
        <v>347</v>
      </c>
      <c r="N5" s="51" t="s">
        <v>348</v>
      </c>
      <c r="O5" s="51" t="s">
        <v>349</v>
      </c>
      <c r="P5" s="51" t="s">
        <v>350</v>
      </c>
      <c r="Q5" s="51" t="s">
        <v>351</v>
      </c>
      <c r="R5" s="51" t="s">
        <v>352</v>
      </c>
      <c r="S5" s="51" t="s">
        <v>353</v>
      </c>
      <c r="T5" s="51" t="s">
        <v>354</v>
      </c>
      <c r="U5" s="51" t="s">
        <v>355</v>
      </c>
      <c r="V5" s="51" t="s">
        <v>356</v>
      </c>
      <c r="W5" s="51" t="s">
        <v>357</v>
      </c>
      <c r="X5" s="81" t="s">
        <v>358</v>
      </c>
      <c r="Y5" s="81" t="s">
        <v>359</v>
      </c>
    </row>
    <row r="6" ht="19.5" customHeight="1" spans="1:25">
      <c r="A6" s="29">
        <v>1</v>
      </c>
      <c r="B6" s="29">
        <v>2</v>
      </c>
      <c r="C6" s="29">
        <v>3</v>
      </c>
      <c r="D6" s="82">
        <v>4</v>
      </c>
      <c r="E6" s="30">
        <v>5</v>
      </c>
      <c r="F6" s="29">
        <v>6</v>
      </c>
      <c r="G6" s="29">
        <v>7</v>
      </c>
      <c r="H6" s="82">
        <v>8</v>
      </c>
      <c r="I6" s="29">
        <v>9</v>
      </c>
      <c r="J6" s="29">
        <v>10</v>
      </c>
      <c r="K6" s="29">
        <v>11</v>
      </c>
      <c r="L6" s="82">
        <v>12</v>
      </c>
      <c r="M6" s="29">
        <v>13</v>
      </c>
      <c r="N6" s="29">
        <v>14</v>
      </c>
      <c r="O6" s="29">
        <v>15</v>
      </c>
      <c r="P6" s="82">
        <v>16</v>
      </c>
      <c r="Q6" s="29">
        <v>17</v>
      </c>
      <c r="R6" s="29">
        <v>18</v>
      </c>
      <c r="S6" s="29">
        <v>19</v>
      </c>
      <c r="T6" s="82">
        <v>20</v>
      </c>
      <c r="U6" s="82">
        <v>21</v>
      </c>
      <c r="V6" s="82">
        <v>22</v>
      </c>
      <c r="W6" s="30">
        <v>23</v>
      </c>
      <c r="X6" s="30">
        <v>24</v>
      </c>
      <c r="Y6" s="30">
        <v>25</v>
      </c>
    </row>
    <row r="7" ht="19.5" customHeight="1" spans="1:25">
      <c r="A7" s="31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4"/>
    </row>
    <row r="8" ht="19.5" customHeight="1" spans="1:25">
      <c r="A8" s="70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5"/>
    </row>
    <row r="10" customHeight="1" spans="1:25">
      <c r="A10" t="s">
        <v>360</v>
      </c>
    </row>
  </sheetData>
  <mergeCells count="5">
    <mergeCell ref="A2:X2"/>
    <mergeCell ref="A3:I3"/>
    <mergeCell ref="B4:D4"/>
    <mergeCell ref="X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C10" sqref="C10"/>
    </sheetView>
  </sheetViews>
  <sheetFormatPr defaultColWidth="9.13636363636364" defaultRowHeight="12" customHeight="1"/>
  <cols>
    <col min="1" max="1" width="34.2818181818182" customWidth="1"/>
    <col min="2" max="2" width="29" customWidth="1"/>
    <col min="3" max="5" width="23.5727272727273" customWidth="1"/>
    <col min="6" max="6" width="11.2818181818182" customWidth="1"/>
    <col min="7" max="7" width="25.1363636363636" customWidth="1"/>
    <col min="8" max="8" width="15.5727272727273" customWidth="1"/>
    <col min="9" max="9" width="13.4181818181818" customWidth="1"/>
    <col min="10" max="10" width="18.8545454545455" customWidth="1"/>
  </cols>
  <sheetData>
    <row r="1" ht="16.5" customHeight="1" spans="1:10">
      <c r="J1" s="11" t="s">
        <v>361</v>
      </c>
    </row>
    <row r="2" ht="41.25" customHeight="1" spans="1:10">
      <c r="A2" s="66" t="str">
        <f>"2026"&amp;"年区对下转移支付绩效目标表"</f>
        <v>2026年区对下转移支付绩效目标表</v>
      </c>
      <c r="B2" s="12"/>
      <c r="C2" s="12"/>
      <c r="D2" s="12"/>
      <c r="E2" s="12"/>
      <c r="F2" s="67"/>
      <c r="G2" s="12"/>
      <c r="H2" s="67"/>
      <c r="I2" s="67"/>
      <c r="J2" s="12"/>
    </row>
    <row r="3" ht="17.25" customHeight="1" spans="1:10">
      <c r="A3" s="13" t="str">
        <f>"单位名称："&amp;"昆明市五华区工商业联合会"</f>
        <v>单位名称：昆明市五华区工商业联合会</v>
      </c>
    </row>
    <row r="4" ht="44.25" customHeight="1" spans="1:10">
      <c r="A4" s="68" t="s">
        <v>337</v>
      </c>
      <c r="B4" s="68" t="s">
        <v>264</v>
      </c>
      <c r="C4" s="68" t="s">
        <v>265</v>
      </c>
      <c r="D4" s="68" t="s">
        <v>266</v>
      </c>
      <c r="E4" s="68" t="s">
        <v>267</v>
      </c>
      <c r="F4" s="69" t="s">
        <v>268</v>
      </c>
      <c r="G4" s="68" t="s">
        <v>269</v>
      </c>
      <c r="H4" s="69" t="s">
        <v>270</v>
      </c>
      <c r="I4" s="69" t="s">
        <v>271</v>
      </c>
      <c r="J4" s="68" t="s">
        <v>272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31"/>
      <c r="B6" s="70"/>
      <c r="C6" s="70"/>
      <c r="D6" s="70"/>
      <c r="E6" s="57"/>
      <c r="F6" s="71"/>
      <c r="G6" s="57"/>
      <c r="H6" s="71"/>
      <c r="I6" s="71"/>
      <c r="J6" s="57"/>
    </row>
    <row r="7" ht="42" customHeight="1" spans="1:10">
      <c r="A7" s="31"/>
      <c r="B7" s="32"/>
      <c r="C7" s="32"/>
      <c r="D7" s="32"/>
      <c r="E7" s="31"/>
      <c r="F7" s="32"/>
      <c r="G7" s="31"/>
      <c r="H7" s="32"/>
      <c r="I7" s="32"/>
      <c r="J7" s="31"/>
    </row>
    <row r="9" customHeight="1" spans="1:10">
      <c r="A9" t="s">
        <v>362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0"/>
  <sheetViews>
    <sheetView showZeros="0" workbookViewId="0">
      <selection activeCell="B14" sqref="B14"/>
    </sheetView>
  </sheetViews>
  <sheetFormatPr defaultColWidth="10.4181818181818" defaultRowHeight="14.25" customHeight="1"/>
  <cols>
    <col min="1" max="3" width="33.7090909090909" customWidth="1"/>
    <col min="4" max="4" width="45.5727272727273" customWidth="1"/>
    <col min="5" max="5" width="27.5727272727273" customWidth="1"/>
    <col min="6" max="6" width="21.7090909090909" customWidth="1"/>
    <col min="7" max="9" width="26.2818181818182" customWidth="1"/>
  </cols>
  <sheetData>
    <row r="1" customHeight="1" spans="1:9">
      <c r="A1" s="40" t="s">
        <v>363</v>
      </c>
      <c r="B1" s="41"/>
      <c r="C1" s="41"/>
      <c r="D1" s="42"/>
      <c r="E1" s="42"/>
      <c r="F1" s="42"/>
      <c r="G1" s="41"/>
      <c r="H1" s="41"/>
      <c r="I1" s="42"/>
    </row>
    <row r="2" ht="41.25" customHeight="1" spans="1:9">
      <c r="A2" s="43" t="str">
        <f>"2026"&amp;"年新增资产配置预算表"</f>
        <v>2026年新增资产配置预算表</v>
      </c>
      <c r="B2" s="44"/>
      <c r="C2" s="44"/>
      <c r="D2" s="45"/>
      <c r="E2" s="45"/>
      <c r="F2" s="45"/>
      <c r="G2" s="44"/>
      <c r="H2" s="44"/>
      <c r="I2" s="45"/>
    </row>
    <row r="3" customHeight="1" spans="1:9">
      <c r="A3" s="46" t="str">
        <f>"单位名称："&amp;"昆明市五华区工商业联合会"</f>
        <v>单位名称：昆明市五华区工商业联合会</v>
      </c>
      <c r="B3" s="47"/>
      <c r="C3" s="47"/>
      <c r="D3" s="48"/>
      <c r="F3" s="45"/>
      <c r="G3" s="44"/>
      <c r="H3" s="44"/>
      <c r="I3" s="49" t="s">
        <v>1</v>
      </c>
    </row>
    <row r="4" ht="28.5" customHeight="1" spans="1:9">
      <c r="A4" s="50" t="s">
        <v>364</v>
      </c>
      <c r="B4" s="51" t="s">
        <v>165</v>
      </c>
      <c r="C4" s="52" t="s">
        <v>365</v>
      </c>
      <c r="D4" s="50" t="s">
        <v>366</v>
      </c>
      <c r="E4" s="50" t="s">
        <v>367</v>
      </c>
      <c r="F4" s="50" t="s">
        <v>368</v>
      </c>
      <c r="G4" s="51" t="s">
        <v>369</v>
      </c>
      <c r="H4" s="30"/>
      <c r="I4" s="50"/>
    </row>
    <row r="5" ht="21" customHeight="1" spans="1:9">
      <c r="A5" s="52"/>
      <c r="B5" s="53"/>
      <c r="C5" s="53"/>
      <c r="D5" s="54"/>
      <c r="E5" s="53"/>
      <c r="F5" s="53"/>
      <c r="G5" s="51" t="s">
        <v>324</v>
      </c>
      <c r="H5" s="51" t="s">
        <v>370</v>
      </c>
      <c r="I5" s="51" t="s">
        <v>371</v>
      </c>
    </row>
    <row r="6" ht="17.25" customHeight="1" spans="1:9">
      <c r="A6" s="55" t="s">
        <v>82</v>
      </c>
      <c r="B6" s="56" t="s">
        <v>83</v>
      </c>
      <c r="C6" s="55" t="s">
        <v>84</v>
      </c>
      <c r="D6" s="57" t="s">
        <v>85</v>
      </c>
      <c r="E6" s="55" t="s">
        <v>86</v>
      </c>
      <c r="F6" s="56" t="s">
        <v>87</v>
      </c>
      <c r="G6" s="58" t="s">
        <v>88</v>
      </c>
      <c r="H6" s="57" t="s">
        <v>89</v>
      </c>
      <c r="I6" s="57">
        <v>9</v>
      </c>
    </row>
    <row r="7" ht="19.5" customHeight="1" spans="1:9">
      <c r="A7" s="59"/>
      <c r="B7" s="35"/>
      <c r="C7" s="35"/>
      <c r="D7" s="31"/>
      <c r="E7" s="32"/>
      <c r="F7" s="58"/>
      <c r="G7" s="60"/>
      <c r="H7" s="61"/>
      <c r="I7" s="61"/>
    </row>
    <row r="8" ht="19.5" customHeight="1" spans="1:9">
      <c r="A8" s="62" t="s">
        <v>55</v>
      </c>
      <c r="B8" s="63"/>
      <c r="C8" s="63"/>
      <c r="D8" s="64"/>
      <c r="E8" s="65"/>
      <c r="F8" s="65"/>
      <c r="G8" s="60"/>
      <c r="H8" s="61"/>
      <c r="I8" s="61"/>
    </row>
    <row r="10" customHeight="1" spans="1:9">
      <c r="A10" t="s">
        <v>372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selection activeCell="D16" sqref="D16"/>
    </sheetView>
  </sheetViews>
  <sheetFormatPr defaultColWidth="9.13636363636364" defaultRowHeight="14.25" customHeight="1"/>
  <cols>
    <col min="1" max="1" width="19.2818181818182" customWidth="1"/>
    <col min="2" max="2" width="33.8545454545455" customWidth="1"/>
    <col min="3" max="3" width="23.8545454545455" customWidth="1"/>
    <col min="4" max="4" width="11.1363636363636" customWidth="1"/>
    <col min="5" max="5" width="17.7090909090909" customWidth="1"/>
    <col min="6" max="6" width="9.85454545454546" customWidth="1"/>
    <col min="7" max="7" width="17.7090909090909" customWidth="1"/>
    <col min="8" max="11" width="23.1363636363636" customWidth="1"/>
  </cols>
  <sheetData>
    <row r="1" customHeight="1" spans="1:11">
      <c r="D1" s="10"/>
      <c r="E1" s="10"/>
      <c r="F1" s="10"/>
      <c r="G1" s="10"/>
      <c r="K1" s="11" t="s">
        <v>373</v>
      </c>
    </row>
    <row r="2" ht="41.25" customHeight="1" spans="1:11">
      <c r="A2" s="12" t="str">
        <f>"2026"&amp;"年上级转移支付补助项目支出预算表"</f>
        <v>2026年上级转移支付补助项目支出预算表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13.5" customHeight="1" spans="1:11">
      <c r="A3" s="13" t="str">
        <f>"单位名称："&amp;"昆明市五华区工商业联合会"</f>
        <v>单位名称：昆明市五华区工商业联合会</v>
      </c>
      <c r="B3" s="14"/>
      <c r="C3" s="14"/>
      <c r="D3" s="14"/>
      <c r="E3" s="14"/>
      <c r="F3" s="14"/>
      <c r="G3" s="14"/>
      <c r="H3" s="15"/>
      <c r="I3" s="15"/>
      <c r="J3" s="15"/>
      <c r="K3" s="16" t="s">
        <v>1</v>
      </c>
    </row>
    <row r="4" ht="21.75" customHeight="1" spans="1:11">
      <c r="A4" s="17" t="s">
        <v>251</v>
      </c>
      <c r="B4" s="17" t="s">
        <v>167</v>
      </c>
      <c r="C4" s="17" t="s">
        <v>252</v>
      </c>
      <c r="D4" s="18" t="s">
        <v>168</v>
      </c>
      <c r="E4" s="18" t="s">
        <v>169</v>
      </c>
      <c r="F4" s="18" t="s">
        <v>253</v>
      </c>
      <c r="G4" s="18" t="s">
        <v>254</v>
      </c>
      <c r="H4" s="19" t="s">
        <v>55</v>
      </c>
      <c r="I4" s="20" t="s">
        <v>374</v>
      </c>
      <c r="J4" s="21"/>
      <c r="K4" s="22"/>
    </row>
    <row r="5" ht="21.75" customHeight="1" spans="1:11">
      <c r="A5" s="23"/>
      <c r="B5" s="23"/>
      <c r="C5" s="23"/>
      <c r="D5" s="24"/>
      <c r="E5" s="24"/>
      <c r="F5" s="24"/>
      <c r="G5" s="24"/>
      <c r="H5" s="25"/>
      <c r="I5" s="18" t="s">
        <v>58</v>
      </c>
      <c r="J5" s="18" t="s">
        <v>59</v>
      </c>
      <c r="K5" s="18" t="s">
        <v>60</v>
      </c>
    </row>
    <row r="6" ht="40.5" customHeight="1" spans="1:11">
      <c r="A6" s="26"/>
      <c r="B6" s="26"/>
      <c r="C6" s="26"/>
      <c r="D6" s="27"/>
      <c r="E6" s="27"/>
      <c r="F6" s="27"/>
      <c r="G6" s="27"/>
      <c r="H6" s="28"/>
      <c r="I6" s="27" t="s">
        <v>57</v>
      </c>
      <c r="J6" s="27"/>
      <c r="K6" s="27"/>
    </row>
    <row r="7" ht="15" customHeight="1" spans="1:11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>
        <v>8</v>
      </c>
      <c r="I7" s="29">
        <v>9</v>
      </c>
      <c r="J7" s="30">
        <v>10</v>
      </c>
      <c r="K7" s="30">
        <v>11</v>
      </c>
    </row>
    <row r="8" ht="18.75" customHeight="1" spans="1:11">
      <c r="A8" s="31"/>
      <c r="B8" s="32"/>
      <c r="C8" s="31"/>
      <c r="D8" s="31"/>
      <c r="E8" s="31"/>
      <c r="F8" s="31"/>
      <c r="G8" s="31"/>
      <c r="H8" s="33"/>
      <c r="I8" s="34"/>
      <c r="J8" s="34"/>
      <c r="K8" s="33"/>
    </row>
    <row r="9" ht="18.75" customHeight="1" spans="1:11">
      <c r="A9" s="35"/>
      <c r="B9" s="32"/>
      <c r="C9" s="32"/>
      <c r="D9" s="32"/>
      <c r="E9" s="32"/>
      <c r="F9" s="32"/>
      <c r="G9" s="32"/>
      <c r="H9" s="36"/>
      <c r="I9" s="36"/>
      <c r="J9" s="36"/>
      <c r="K9" s="33"/>
    </row>
    <row r="10" ht="18.75" customHeight="1" spans="1:11">
      <c r="A10" s="37" t="s">
        <v>153</v>
      </c>
      <c r="B10" s="38"/>
      <c r="C10" s="38"/>
      <c r="D10" s="38"/>
      <c r="E10" s="38"/>
      <c r="F10" s="38"/>
      <c r="G10" s="39"/>
      <c r="H10" s="36"/>
      <c r="I10" s="36"/>
      <c r="J10" s="36"/>
      <c r="K10" s="33"/>
    </row>
    <row r="12" customHeight="1" spans="1:11">
      <c r="A12" t="s">
        <v>375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GridLines="0" showZeros="0" workbookViewId="0">
      <selection activeCell="C21" sqref="C21"/>
    </sheetView>
  </sheetViews>
  <sheetFormatPr defaultColWidth="10" defaultRowHeight="12.75" customHeight="1" outlineLevelCol="6"/>
  <cols>
    <col min="1" max="1" width="49" customWidth="1"/>
    <col min="2" max="2" width="19.1363636363636" customWidth="1"/>
    <col min="3" max="3" width="64.2818181818182" customWidth="1"/>
    <col min="4" max="4" width="8.70909090909091" customWidth="1"/>
    <col min="5" max="7" width="20.5727272727273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376</v>
      </c>
    </row>
    <row r="2" ht="45" customHeight="1" spans="1:7">
      <c r="A2" s="3" t="str">
        <f>"2026"&amp;"年部门项目支出中期规划预算表"</f>
        <v>2026年部门项目支出中期规划预算表</v>
      </c>
      <c r="B2" s="3"/>
      <c r="C2" s="3"/>
      <c r="D2" s="3"/>
      <c r="E2" s="3"/>
      <c r="F2" s="3"/>
      <c r="G2" s="3"/>
    </row>
    <row r="3" ht="15" customHeight="1" spans="1:7">
      <c r="A3" s="4" t="str">
        <f>"单位名称："&amp;"昆明市五华区工商业联合会"</f>
        <v>单位名称：昆明市五华区工商业联合会</v>
      </c>
      <c r="B3" s="4"/>
      <c r="C3" s="1"/>
      <c r="D3" s="1"/>
      <c r="E3" s="1"/>
      <c r="F3" s="1"/>
      <c r="G3" s="2" t="s">
        <v>1</v>
      </c>
    </row>
    <row r="4" ht="45" customHeight="1" spans="1:7">
      <c r="A4" s="5" t="s">
        <v>252</v>
      </c>
      <c r="B4" s="5" t="s">
        <v>251</v>
      </c>
      <c r="C4" s="5" t="s">
        <v>167</v>
      </c>
      <c r="D4" s="5" t="s">
        <v>377</v>
      </c>
      <c r="E4" s="5" t="s">
        <v>58</v>
      </c>
      <c r="F4" s="5"/>
      <c r="G4" s="5"/>
    </row>
    <row r="5" ht="45" customHeight="1" spans="1:7">
      <c r="A5" s="5"/>
      <c r="B5" s="5"/>
      <c r="C5" s="5"/>
      <c r="D5" s="5"/>
      <c r="E5" s="5" t="s">
        <v>378</v>
      </c>
      <c r="F5" s="5" t="s">
        <v>379</v>
      </c>
      <c r="G5" s="5" t="s">
        <v>380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/>
      <c r="B7" s="7"/>
      <c r="C7" s="7"/>
      <c r="D7" s="7"/>
      <c r="E7" s="8"/>
      <c r="F7" s="8"/>
      <c r="G7" s="8"/>
    </row>
    <row r="8" ht="22.5" customHeight="1" spans="1:7">
      <c r="A8" s="7"/>
      <c r="B8" s="7"/>
      <c r="C8" s="7"/>
      <c r="D8" s="7"/>
      <c r="E8" s="8"/>
      <c r="F8" s="8"/>
      <c r="G8" s="8"/>
    </row>
    <row r="9" ht="22.5" customHeight="1" spans="1:7">
      <c r="A9" s="9" t="s">
        <v>55</v>
      </c>
      <c r="B9" s="9"/>
      <c r="C9" s="9"/>
      <c r="D9" s="9"/>
      <c r="E9" s="8"/>
      <c r="F9" s="8"/>
      <c r="G9" s="8"/>
    </row>
    <row r="11" customHeight="1" spans="1:7">
      <c r="A11" t="s">
        <v>381</v>
      </c>
    </row>
  </sheetData>
  <mergeCells count="8">
    <mergeCell ref="A2:G2"/>
    <mergeCell ref="A3:B3"/>
    <mergeCell ref="E4:G4"/>
    <mergeCell ref="A9:D9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D29" sqref="D29"/>
    </sheetView>
  </sheetViews>
  <sheetFormatPr defaultColWidth="8.57272727272727" defaultRowHeight="12.75" customHeight="1"/>
  <cols>
    <col min="1" max="1" width="15.8909090909091" customWidth="1"/>
    <col min="2" max="2" width="35" customWidth="1"/>
    <col min="3" max="19" width="22" customWidth="1"/>
  </cols>
  <sheetData>
    <row r="1" ht="17.25" customHeight="1" spans="1:19">
      <c r="A1" s="49" t="s">
        <v>52</v>
      </c>
    </row>
    <row r="2" ht="41.25" customHeight="1" spans="1:19">
      <c r="A2" s="43" t="str">
        <f>"2026"&amp;"年部门收入预算表"</f>
        <v>2026年部门收入预算表</v>
      </c>
    </row>
    <row r="3" ht="17.25" customHeight="1" spans="1:19">
      <c r="A3" s="46" t="str">
        <f>"单位名称："&amp;"昆明市五华区工商业联合会"</f>
        <v>单位名称：昆明市五华区工商业联合会</v>
      </c>
      <c r="S3" s="48" t="s">
        <v>1</v>
      </c>
    </row>
    <row r="4" ht="21.75" customHeight="1" spans="1:19">
      <c r="A4" s="183" t="s">
        <v>53</v>
      </c>
      <c r="B4" s="184" t="s">
        <v>54</v>
      </c>
      <c r="C4" s="184" t="s">
        <v>55</v>
      </c>
      <c r="D4" s="185" t="s">
        <v>56</v>
      </c>
      <c r="E4" s="185"/>
      <c r="F4" s="185"/>
      <c r="G4" s="185"/>
      <c r="H4" s="185"/>
      <c r="I4" s="130"/>
      <c r="J4" s="185"/>
      <c r="K4" s="185"/>
      <c r="L4" s="185"/>
      <c r="M4" s="185"/>
      <c r="N4" s="186"/>
      <c r="O4" s="185" t="s">
        <v>45</v>
      </c>
      <c r="P4" s="185"/>
      <c r="Q4" s="185"/>
      <c r="R4" s="185"/>
      <c r="S4" s="186"/>
    </row>
    <row r="5" ht="27" customHeight="1" spans="1:19">
      <c r="A5" s="187"/>
      <c r="B5" s="188"/>
      <c r="C5" s="188"/>
      <c r="D5" s="188" t="s">
        <v>57</v>
      </c>
      <c r="E5" s="188" t="s">
        <v>58</v>
      </c>
      <c r="F5" s="188" t="s">
        <v>59</v>
      </c>
      <c r="G5" s="188" t="s">
        <v>60</v>
      </c>
      <c r="H5" s="188" t="s">
        <v>61</v>
      </c>
      <c r="I5" s="189" t="s">
        <v>62</v>
      </c>
      <c r="J5" s="190"/>
      <c r="K5" s="190"/>
      <c r="L5" s="190"/>
      <c r="M5" s="190"/>
      <c r="N5" s="191"/>
      <c r="O5" s="188" t="s">
        <v>57</v>
      </c>
      <c r="P5" s="188" t="s">
        <v>58</v>
      </c>
      <c r="Q5" s="188" t="s">
        <v>59</v>
      </c>
      <c r="R5" s="188" t="s">
        <v>60</v>
      </c>
      <c r="S5" s="188" t="s">
        <v>63</v>
      </c>
    </row>
    <row r="6" ht="30" customHeight="1" spans="1:19">
      <c r="A6" s="192"/>
      <c r="B6" s="193"/>
      <c r="C6" s="113"/>
      <c r="D6" s="113"/>
      <c r="E6" s="113"/>
      <c r="F6" s="113"/>
      <c r="G6" s="113"/>
      <c r="H6" s="113"/>
      <c r="I6" s="71" t="s">
        <v>57</v>
      </c>
      <c r="J6" s="191" t="s">
        <v>64</v>
      </c>
      <c r="K6" s="191" t="s">
        <v>65</v>
      </c>
      <c r="L6" s="191" t="s">
        <v>66</v>
      </c>
      <c r="M6" s="191" t="s">
        <v>67</v>
      </c>
      <c r="N6" s="191" t="s">
        <v>68</v>
      </c>
      <c r="O6" s="194"/>
      <c r="P6" s="194"/>
      <c r="Q6" s="194"/>
      <c r="R6" s="194"/>
      <c r="S6" s="113"/>
    </row>
    <row r="7" ht="15" customHeight="1" spans="1:19">
      <c r="A7" s="195">
        <v>1</v>
      </c>
      <c r="B7" s="195">
        <v>2</v>
      </c>
      <c r="C7" s="195">
        <v>3</v>
      </c>
      <c r="D7" s="195">
        <v>4</v>
      </c>
      <c r="E7" s="195">
        <v>5</v>
      </c>
      <c r="F7" s="195">
        <v>6</v>
      </c>
      <c r="G7" s="195">
        <v>7</v>
      </c>
      <c r="H7" s="195">
        <v>8</v>
      </c>
      <c r="I7" s="71">
        <v>9</v>
      </c>
      <c r="J7" s="195">
        <v>10</v>
      </c>
      <c r="K7" s="195">
        <v>11</v>
      </c>
      <c r="L7" s="195">
        <v>12</v>
      </c>
      <c r="M7" s="195">
        <v>13</v>
      </c>
      <c r="N7" s="195">
        <v>14</v>
      </c>
      <c r="O7" s="195">
        <v>15</v>
      </c>
      <c r="P7" s="195">
        <v>16</v>
      </c>
      <c r="Q7" s="195">
        <v>17</v>
      </c>
      <c r="R7" s="195">
        <v>18</v>
      </c>
      <c r="S7" s="195">
        <v>19</v>
      </c>
    </row>
    <row r="8" ht="18" customHeight="1" spans="1:19">
      <c r="A8" s="32" t="s">
        <v>69</v>
      </c>
      <c r="B8" s="32" t="s">
        <v>70</v>
      </c>
      <c r="C8" s="83">
        <v>1677376.74</v>
      </c>
      <c r="D8" s="83">
        <v>1677376.74</v>
      </c>
      <c r="E8" s="83">
        <v>1642542.54</v>
      </c>
      <c r="F8" s="83"/>
      <c r="G8" s="83"/>
      <c r="H8" s="83"/>
      <c r="I8" s="83">
        <v>34834.2</v>
      </c>
      <c r="J8" s="83"/>
      <c r="K8" s="83"/>
      <c r="L8" s="83"/>
      <c r="M8" s="83"/>
      <c r="N8" s="83">
        <v>34834.2</v>
      </c>
      <c r="O8" s="83"/>
      <c r="P8" s="83"/>
      <c r="Q8" s="83"/>
      <c r="R8" s="83"/>
      <c r="S8" s="83"/>
    </row>
    <row r="9" ht="18" customHeight="1" spans="1:19">
      <c r="A9" s="52" t="s">
        <v>55</v>
      </c>
      <c r="B9" s="196"/>
      <c r="C9" s="83">
        <v>1677376.74</v>
      </c>
      <c r="D9" s="83">
        <v>1677376.74</v>
      </c>
      <c r="E9" s="83">
        <v>1642542.54</v>
      </c>
      <c r="F9" s="83"/>
      <c r="G9" s="83"/>
      <c r="H9" s="83"/>
      <c r="I9" s="83">
        <v>34834.2</v>
      </c>
      <c r="J9" s="83"/>
      <c r="K9" s="83"/>
      <c r="L9" s="83"/>
      <c r="M9" s="83"/>
      <c r="N9" s="83">
        <v>34834.2</v>
      </c>
      <c r="O9" s="83"/>
      <c r="P9" s="83"/>
      <c r="Q9" s="83"/>
      <c r="R9" s="83"/>
      <c r="S9" s="83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workbookViewId="0">
      <selection activeCell="E26" sqref="E26"/>
    </sheetView>
  </sheetViews>
  <sheetFormatPr defaultColWidth="8.57272727272727" defaultRowHeight="12.75" customHeight="1"/>
  <cols>
    <col min="1" max="1" width="14.2818181818182" customWidth="1"/>
    <col min="2" max="2" width="37.5727272727273" customWidth="1"/>
    <col min="3" max="8" width="24.5727272727273" customWidth="1"/>
    <col min="9" max="9" width="26.7090909090909" customWidth="1"/>
    <col min="10" max="11" width="24.4181818181818" customWidth="1"/>
    <col min="12" max="15" width="24.5727272727273" customWidth="1"/>
  </cols>
  <sheetData>
    <row r="1" ht="17.25" customHeight="1" spans="1:15">
      <c r="A1" s="48" t="s">
        <v>71</v>
      </c>
    </row>
    <row r="2" ht="41.25" customHeight="1" spans="1:15">
      <c r="A2" s="43" t="str">
        <f>"2026"&amp;"年部门支出预算表"</f>
        <v>2026年部门支出预算表</v>
      </c>
    </row>
    <row r="3" ht="17.25" customHeight="1" spans="1:15">
      <c r="A3" s="46" t="str">
        <f>"单位名称："&amp;"昆明市五华区工商业联合会"</f>
        <v>单位名称：昆明市五华区工商业联合会</v>
      </c>
      <c r="O3" s="48" t="s">
        <v>1</v>
      </c>
    </row>
    <row r="4" ht="27" customHeight="1" spans="1:15">
      <c r="A4" s="168" t="s">
        <v>72</v>
      </c>
      <c r="B4" s="168" t="s">
        <v>73</v>
      </c>
      <c r="C4" s="168" t="s">
        <v>55</v>
      </c>
      <c r="D4" s="169" t="s">
        <v>58</v>
      </c>
      <c r="E4" s="170"/>
      <c r="F4" s="171"/>
      <c r="G4" s="172" t="s">
        <v>59</v>
      </c>
      <c r="H4" s="172" t="s">
        <v>60</v>
      </c>
      <c r="I4" s="172" t="s">
        <v>74</v>
      </c>
      <c r="J4" s="169" t="s">
        <v>62</v>
      </c>
      <c r="K4" s="170"/>
      <c r="L4" s="170"/>
      <c r="M4" s="170"/>
      <c r="N4" s="173"/>
      <c r="O4" s="174"/>
    </row>
    <row r="5" ht="42" customHeight="1" spans="1:15">
      <c r="A5" s="175"/>
      <c r="B5" s="175"/>
      <c r="C5" s="176"/>
      <c r="D5" s="177" t="s">
        <v>57</v>
      </c>
      <c r="E5" s="177" t="s">
        <v>75</v>
      </c>
      <c r="F5" s="177" t="s">
        <v>76</v>
      </c>
      <c r="G5" s="176"/>
      <c r="H5" s="176"/>
      <c r="I5" s="178"/>
      <c r="J5" s="177" t="s">
        <v>57</v>
      </c>
      <c r="K5" s="162" t="s">
        <v>77</v>
      </c>
      <c r="L5" s="162" t="s">
        <v>78</v>
      </c>
      <c r="M5" s="162" t="s">
        <v>79</v>
      </c>
      <c r="N5" s="162" t="s">
        <v>80</v>
      </c>
      <c r="O5" s="162" t="s">
        <v>81</v>
      </c>
    </row>
    <row r="6" ht="18" customHeight="1" spans="1:15">
      <c r="A6" s="55" t="s">
        <v>82</v>
      </c>
      <c r="B6" s="55" t="s">
        <v>83</v>
      </c>
      <c r="C6" s="55" t="s">
        <v>84</v>
      </c>
      <c r="D6" s="58" t="s">
        <v>85</v>
      </c>
      <c r="E6" s="58" t="s">
        <v>86</v>
      </c>
      <c r="F6" s="58" t="s">
        <v>87</v>
      </c>
      <c r="G6" s="58" t="s">
        <v>88</v>
      </c>
      <c r="H6" s="58" t="s">
        <v>89</v>
      </c>
      <c r="I6" s="58" t="s">
        <v>90</v>
      </c>
      <c r="J6" s="58" t="s">
        <v>91</v>
      </c>
      <c r="K6" s="58" t="s">
        <v>92</v>
      </c>
      <c r="L6" s="58" t="s">
        <v>93</v>
      </c>
      <c r="M6" s="58" t="s">
        <v>94</v>
      </c>
      <c r="N6" s="55" t="s">
        <v>95</v>
      </c>
      <c r="O6" s="58" t="s">
        <v>96</v>
      </c>
    </row>
    <row r="7" ht="21" customHeight="1" spans="1:15">
      <c r="A7" s="179">
        <v>201</v>
      </c>
      <c r="B7" s="59" t="s">
        <v>97</v>
      </c>
      <c r="C7" s="83">
        <v>1165014.66</v>
      </c>
      <c r="D7" s="83">
        <v>1165014.66</v>
      </c>
      <c r="E7" s="83">
        <v>1165014.66</v>
      </c>
      <c r="F7" s="83"/>
      <c r="G7" s="83"/>
      <c r="H7" s="83"/>
      <c r="I7" s="83"/>
      <c r="J7" s="83"/>
      <c r="K7" s="83"/>
      <c r="L7" s="83"/>
      <c r="M7" s="83"/>
      <c r="N7" s="83"/>
      <c r="O7" s="83"/>
    </row>
    <row r="8" ht="21" customHeight="1" spans="1:15">
      <c r="A8" s="179">
        <v>20128</v>
      </c>
      <c r="B8" s="180" t="s">
        <v>98</v>
      </c>
      <c r="C8" s="83">
        <v>1165014.66</v>
      </c>
      <c r="D8" s="83">
        <v>1165014.66</v>
      </c>
      <c r="E8" s="83">
        <v>1165014.66</v>
      </c>
      <c r="F8" s="83"/>
      <c r="G8" s="83"/>
      <c r="H8" s="83"/>
      <c r="I8" s="83"/>
      <c r="J8" s="83"/>
      <c r="K8" s="83"/>
      <c r="L8" s="83"/>
      <c r="M8" s="83"/>
      <c r="N8" s="83"/>
      <c r="O8" s="83"/>
    </row>
    <row r="9" ht="21" customHeight="1" spans="1:15">
      <c r="A9" s="179">
        <v>2012801</v>
      </c>
      <c r="B9" s="181" t="s">
        <v>99</v>
      </c>
      <c r="C9" s="83">
        <v>1165014.66</v>
      </c>
      <c r="D9" s="83">
        <v>1165014.66</v>
      </c>
      <c r="E9" s="83">
        <v>1165014.66</v>
      </c>
      <c r="F9" s="83"/>
      <c r="G9" s="83"/>
      <c r="H9" s="83"/>
      <c r="I9" s="83"/>
      <c r="J9" s="83"/>
      <c r="K9" s="83"/>
      <c r="L9" s="83"/>
      <c r="M9" s="83"/>
      <c r="N9" s="83"/>
      <c r="O9" s="83"/>
    </row>
    <row r="10" ht="21" customHeight="1" spans="1:15">
      <c r="A10" s="179">
        <v>208</v>
      </c>
      <c r="B10" s="59" t="s">
        <v>100</v>
      </c>
      <c r="C10" s="83">
        <v>234714.24</v>
      </c>
      <c r="D10" s="83">
        <v>234714.24</v>
      </c>
      <c r="E10" s="83">
        <v>234714.24</v>
      </c>
      <c r="F10" s="83"/>
      <c r="G10" s="83"/>
      <c r="H10" s="83"/>
      <c r="I10" s="83"/>
      <c r="J10" s="83"/>
      <c r="K10" s="83"/>
      <c r="L10" s="83"/>
      <c r="M10" s="83"/>
      <c r="N10" s="83"/>
      <c r="O10" s="83"/>
    </row>
    <row r="11" ht="21" customHeight="1" spans="1:15">
      <c r="A11" s="179">
        <v>20805</v>
      </c>
      <c r="B11" s="180" t="s">
        <v>101</v>
      </c>
      <c r="C11" s="83">
        <v>234714.24</v>
      </c>
      <c r="D11" s="83">
        <v>234714.24</v>
      </c>
      <c r="E11" s="83">
        <v>234714.24</v>
      </c>
      <c r="F11" s="83"/>
      <c r="G11" s="83"/>
      <c r="H11" s="83"/>
      <c r="I11" s="83"/>
      <c r="J11" s="83"/>
      <c r="K11" s="83"/>
      <c r="L11" s="83"/>
      <c r="M11" s="83"/>
      <c r="N11" s="83"/>
      <c r="O11" s="83"/>
    </row>
    <row r="12" ht="21" customHeight="1" spans="1:15">
      <c r="A12" s="179">
        <v>2080501</v>
      </c>
      <c r="B12" s="181" t="s">
        <v>102</v>
      </c>
      <c r="C12" s="83">
        <v>112800</v>
      </c>
      <c r="D12" s="83">
        <v>112800</v>
      </c>
      <c r="E12" s="83">
        <v>112800</v>
      </c>
      <c r="F12" s="83"/>
      <c r="G12" s="83"/>
      <c r="H12" s="83"/>
      <c r="I12" s="83"/>
      <c r="J12" s="83"/>
      <c r="K12" s="83"/>
      <c r="L12" s="83"/>
      <c r="M12" s="83"/>
      <c r="N12" s="83"/>
      <c r="O12" s="83"/>
    </row>
    <row r="13" ht="21" customHeight="1" spans="1:15">
      <c r="A13" s="179">
        <v>2080505</v>
      </c>
      <c r="B13" s="181" t="s">
        <v>103</v>
      </c>
      <c r="C13" s="83">
        <v>121914.24</v>
      </c>
      <c r="D13" s="83">
        <v>121914.24</v>
      </c>
      <c r="E13" s="83">
        <v>121914.24</v>
      </c>
      <c r="F13" s="83"/>
      <c r="G13" s="83"/>
      <c r="H13" s="83"/>
      <c r="I13" s="83"/>
      <c r="J13" s="83"/>
      <c r="K13" s="83"/>
      <c r="L13" s="83"/>
      <c r="M13" s="83"/>
      <c r="N13" s="83"/>
      <c r="O13" s="83"/>
    </row>
    <row r="14" ht="21" customHeight="1" spans="1:15">
      <c r="A14" s="179">
        <v>210</v>
      </c>
      <c r="B14" s="59" t="s">
        <v>104</v>
      </c>
      <c r="C14" s="83">
        <v>128945.64</v>
      </c>
      <c r="D14" s="83">
        <v>128945.64</v>
      </c>
      <c r="E14" s="83">
        <v>128945.64</v>
      </c>
      <c r="F14" s="83"/>
      <c r="G14" s="83"/>
      <c r="H14" s="83"/>
      <c r="I14" s="83"/>
      <c r="J14" s="83"/>
      <c r="K14" s="83"/>
      <c r="L14" s="83"/>
      <c r="M14" s="83"/>
      <c r="N14" s="83"/>
      <c r="O14" s="83"/>
    </row>
    <row r="15" ht="21" customHeight="1" spans="1:15">
      <c r="A15" s="179">
        <v>21011</v>
      </c>
      <c r="B15" s="180" t="s">
        <v>105</v>
      </c>
      <c r="C15" s="83">
        <v>128945.64</v>
      </c>
      <c r="D15" s="83">
        <v>128945.64</v>
      </c>
      <c r="E15" s="83">
        <v>128945.64</v>
      </c>
      <c r="F15" s="83"/>
      <c r="G15" s="83"/>
      <c r="H15" s="83"/>
      <c r="I15" s="83"/>
      <c r="J15" s="83"/>
      <c r="K15" s="83"/>
      <c r="L15" s="83"/>
      <c r="M15" s="83"/>
      <c r="N15" s="83"/>
      <c r="O15" s="83"/>
    </row>
    <row r="16" ht="21" customHeight="1" spans="1:15">
      <c r="A16" s="179">
        <v>2101101</v>
      </c>
      <c r="B16" s="181" t="s">
        <v>106</v>
      </c>
      <c r="C16" s="83">
        <v>63577.68</v>
      </c>
      <c r="D16" s="83">
        <v>63577.68</v>
      </c>
      <c r="E16" s="83">
        <v>63577.68</v>
      </c>
      <c r="F16" s="83"/>
      <c r="G16" s="83"/>
      <c r="H16" s="83"/>
      <c r="I16" s="83"/>
      <c r="J16" s="83"/>
      <c r="K16" s="83"/>
      <c r="L16" s="83"/>
      <c r="M16" s="83"/>
      <c r="N16" s="83"/>
      <c r="O16" s="83"/>
    </row>
    <row r="17" ht="21" customHeight="1" spans="1:15">
      <c r="A17" s="179">
        <v>2101103</v>
      </c>
      <c r="B17" s="181" t="s">
        <v>107</v>
      </c>
      <c r="C17" s="83">
        <v>58530</v>
      </c>
      <c r="D17" s="83">
        <v>58530</v>
      </c>
      <c r="E17" s="83">
        <v>58530</v>
      </c>
      <c r="F17" s="83"/>
      <c r="G17" s="83"/>
      <c r="H17" s="83"/>
      <c r="I17" s="83"/>
      <c r="J17" s="83"/>
      <c r="K17" s="83"/>
      <c r="L17" s="83"/>
      <c r="M17" s="83"/>
      <c r="N17" s="83"/>
      <c r="O17" s="83"/>
    </row>
    <row r="18" ht="21" customHeight="1" spans="1:15">
      <c r="A18" s="179">
        <v>2101199</v>
      </c>
      <c r="B18" s="181" t="s">
        <v>108</v>
      </c>
      <c r="C18" s="83">
        <v>6837.96</v>
      </c>
      <c r="D18" s="83">
        <v>6837.96</v>
      </c>
      <c r="E18" s="83">
        <v>6837.96</v>
      </c>
      <c r="F18" s="83"/>
      <c r="G18" s="83"/>
      <c r="H18" s="83"/>
      <c r="I18" s="83"/>
      <c r="J18" s="83"/>
      <c r="K18" s="83"/>
      <c r="L18" s="83"/>
      <c r="M18" s="83"/>
      <c r="N18" s="83"/>
      <c r="O18" s="83"/>
    </row>
    <row r="19" ht="21" customHeight="1" spans="1:15">
      <c r="A19" s="179">
        <v>213</v>
      </c>
      <c r="B19" s="59" t="s">
        <v>109</v>
      </c>
      <c r="C19" s="83">
        <v>34834.2</v>
      </c>
      <c r="D19" s="83"/>
      <c r="E19" s="83"/>
      <c r="F19" s="83"/>
      <c r="G19" s="83"/>
      <c r="H19" s="83"/>
      <c r="I19" s="83"/>
      <c r="J19" s="83">
        <v>34834.2</v>
      </c>
      <c r="K19" s="83"/>
      <c r="L19" s="83"/>
      <c r="M19" s="83"/>
      <c r="N19" s="83"/>
      <c r="O19" s="83">
        <v>34834.2</v>
      </c>
    </row>
    <row r="20" ht="21" customHeight="1" spans="1:15">
      <c r="A20" s="179">
        <v>21308</v>
      </c>
      <c r="B20" s="180" t="s">
        <v>110</v>
      </c>
      <c r="C20" s="83">
        <v>34834.2</v>
      </c>
      <c r="D20" s="83"/>
      <c r="E20" s="83"/>
      <c r="F20" s="83"/>
      <c r="G20" s="83"/>
      <c r="H20" s="83"/>
      <c r="I20" s="83"/>
      <c r="J20" s="83">
        <v>34834.2</v>
      </c>
      <c r="K20" s="83"/>
      <c r="L20" s="83"/>
      <c r="M20" s="83"/>
      <c r="N20" s="83"/>
      <c r="O20" s="83">
        <v>34834.2</v>
      </c>
    </row>
    <row r="21" ht="21" customHeight="1" spans="1:15">
      <c r="A21" s="179">
        <v>2130804</v>
      </c>
      <c r="B21" s="181" t="s">
        <v>111</v>
      </c>
      <c r="C21" s="83">
        <v>34834.2</v>
      </c>
      <c r="D21" s="83"/>
      <c r="E21" s="83"/>
      <c r="F21" s="83"/>
      <c r="G21" s="83"/>
      <c r="H21" s="83"/>
      <c r="I21" s="83"/>
      <c r="J21" s="83">
        <v>34834.2</v>
      </c>
      <c r="K21" s="83"/>
      <c r="L21" s="83"/>
      <c r="M21" s="83"/>
      <c r="N21" s="83"/>
      <c r="O21" s="83">
        <v>34834.2</v>
      </c>
    </row>
    <row r="22" ht="21" customHeight="1" spans="1:15">
      <c r="A22" s="179">
        <v>221</v>
      </c>
      <c r="B22" s="59" t="s">
        <v>112</v>
      </c>
      <c r="C22" s="83">
        <v>113868</v>
      </c>
      <c r="D22" s="83">
        <v>113868</v>
      </c>
      <c r="E22" s="83">
        <v>113868</v>
      </c>
      <c r="F22" s="83"/>
      <c r="G22" s="83"/>
      <c r="H22" s="83"/>
      <c r="I22" s="83"/>
      <c r="J22" s="83"/>
      <c r="K22" s="83"/>
      <c r="L22" s="83"/>
      <c r="M22" s="83"/>
      <c r="N22" s="83"/>
      <c r="O22" s="83"/>
    </row>
    <row r="23" ht="21" customHeight="1" spans="1:15">
      <c r="A23" s="179">
        <v>22102</v>
      </c>
      <c r="B23" s="180" t="s">
        <v>113</v>
      </c>
      <c r="C23" s="83">
        <v>113868</v>
      </c>
      <c r="D23" s="83">
        <v>113868</v>
      </c>
      <c r="E23" s="83">
        <v>113868</v>
      </c>
      <c r="F23" s="83"/>
      <c r="G23" s="83"/>
      <c r="H23" s="83"/>
      <c r="I23" s="83"/>
      <c r="J23" s="83"/>
      <c r="K23" s="83"/>
      <c r="L23" s="83"/>
      <c r="M23" s="83"/>
      <c r="N23" s="83"/>
      <c r="O23" s="83"/>
    </row>
    <row r="24" ht="21" customHeight="1" spans="1:15">
      <c r="A24" s="179">
        <v>2210201</v>
      </c>
      <c r="B24" s="181" t="s">
        <v>114</v>
      </c>
      <c r="C24" s="83">
        <v>113868</v>
      </c>
      <c r="D24" s="83">
        <v>113868</v>
      </c>
      <c r="E24" s="83">
        <v>113868</v>
      </c>
      <c r="F24" s="83"/>
      <c r="G24" s="83"/>
      <c r="H24" s="83"/>
      <c r="I24" s="83"/>
      <c r="J24" s="83"/>
      <c r="K24" s="83"/>
      <c r="L24" s="83"/>
      <c r="M24" s="83"/>
      <c r="N24" s="83"/>
      <c r="O24" s="83"/>
    </row>
    <row r="25" ht="21" customHeight="1" spans="1:15">
      <c r="A25" s="182" t="s">
        <v>55</v>
      </c>
      <c r="B25" s="39"/>
      <c r="C25" s="83">
        <v>1677376.74</v>
      </c>
      <c r="D25" s="83">
        <v>1642542.54</v>
      </c>
      <c r="E25" s="83">
        <v>1642542.54</v>
      </c>
      <c r="F25" s="83"/>
      <c r="G25" s="83"/>
      <c r="H25" s="83"/>
      <c r="I25" s="83"/>
      <c r="J25" s="83">
        <v>34834.2</v>
      </c>
      <c r="K25" s="83"/>
      <c r="L25" s="83"/>
      <c r="M25" s="83"/>
      <c r="N25" s="83"/>
      <c r="O25" s="83">
        <v>34834.2</v>
      </c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B22" sqref="B22"/>
    </sheetView>
  </sheetViews>
  <sheetFormatPr defaultColWidth="8.57272727272727" defaultRowHeight="12.75" customHeight="1" outlineLevelCol="3"/>
  <cols>
    <col min="1" max="4" width="35.5727272727273" customWidth="1"/>
  </cols>
  <sheetData>
    <row r="1" ht="15" customHeight="1" spans="1:4">
      <c r="A1" s="44"/>
      <c r="B1" s="48"/>
      <c r="C1" s="48"/>
      <c r="D1" s="48" t="s">
        <v>115</v>
      </c>
    </row>
    <row r="2" ht="41.25" customHeight="1" spans="1:4">
      <c r="A2" s="43" t="str">
        <f>"2026"&amp;"年部门财政拨款收支预算总表"</f>
        <v>2026年部门财政拨款收支预算总表</v>
      </c>
    </row>
    <row r="3" ht="17.25" customHeight="1" spans="1:4">
      <c r="A3" s="46" t="str">
        <f>"单位名称："&amp;"昆明市五华区工商业联合会"</f>
        <v>单位名称：昆明市五华区工商业联合会</v>
      </c>
      <c r="B3" s="161"/>
      <c r="D3" s="48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116</v>
      </c>
      <c r="B6" s="83">
        <v>1642542.54</v>
      </c>
      <c r="C6" s="164" t="s">
        <v>117</v>
      </c>
      <c r="D6" s="83">
        <v>1642542.54</v>
      </c>
    </row>
    <row r="7" ht="16.5" customHeight="1" spans="1:4">
      <c r="A7" s="164" t="s">
        <v>118</v>
      </c>
      <c r="B7" s="83">
        <v>1642542.54</v>
      </c>
      <c r="C7" s="164" t="s">
        <v>119</v>
      </c>
      <c r="D7" s="83">
        <v>1165014.66</v>
      </c>
    </row>
    <row r="8" ht="16.5" customHeight="1" spans="1:4">
      <c r="A8" s="164" t="s">
        <v>120</v>
      </c>
      <c r="B8" s="83"/>
      <c r="C8" s="164" t="s">
        <v>121</v>
      </c>
      <c r="D8" s="83"/>
    </row>
    <row r="9" ht="16.5" customHeight="1" spans="1:4">
      <c r="A9" s="164" t="s">
        <v>122</v>
      </c>
      <c r="B9" s="83"/>
      <c r="C9" s="164" t="s">
        <v>123</v>
      </c>
      <c r="D9" s="83"/>
    </row>
    <row r="10" ht="16.5" customHeight="1" spans="1:4">
      <c r="A10" s="164" t="s">
        <v>124</v>
      </c>
      <c r="B10" s="83"/>
      <c r="C10" s="164" t="s">
        <v>125</v>
      </c>
      <c r="D10" s="83"/>
    </row>
    <row r="11" ht="16.5" customHeight="1" spans="1:4">
      <c r="A11" s="164" t="s">
        <v>118</v>
      </c>
      <c r="B11" s="83"/>
      <c r="C11" s="164" t="s">
        <v>126</v>
      </c>
      <c r="D11" s="83"/>
    </row>
    <row r="12" ht="16.5" customHeight="1" spans="1:4">
      <c r="A12" s="148" t="s">
        <v>120</v>
      </c>
      <c r="B12" s="83"/>
      <c r="C12" s="70" t="s">
        <v>127</v>
      </c>
      <c r="D12" s="83"/>
    </row>
    <row r="13" ht="16.5" customHeight="1" spans="1:4">
      <c r="A13" s="148" t="s">
        <v>122</v>
      </c>
      <c r="B13" s="83"/>
      <c r="C13" s="70" t="s">
        <v>128</v>
      </c>
      <c r="D13" s="83"/>
    </row>
    <row r="14" ht="16.5" customHeight="1" spans="1:4">
      <c r="A14" s="165"/>
      <c r="B14" s="83"/>
      <c r="C14" s="70" t="s">
        <v>129</v>
      </c>
      <c r="D14" s="83">
        <v>234714.24</v>
      </c>
    </row>
    <row r="15" ht="16.5" customHeight="1" spans="1:4">
      <c r="A15" s="165"/>
      <c r="B15" s="83"/>
      <c r="C15" s="70" t="s">
        <v>130</v>
      </c>
      <c r="D15" s="83">
        <v>128945.64</v>
      </c>
    </row>
    <row r="16" ht="16.5" customHeight="1" spans="1:4">
      <c r="A16" s="165"/>
      <c r="B16" s="83"/>
      <c r="C16" s="70" t="s">
        <v>131</v>
      </c>
      <c r="D16" s="83"/>
    </row>
    <row r="17" ht="16.5" customHeight="1" spans="1:4">
      <c r="A17" s="165"/>
      <c r="B17" s="83"/>
      <c r="C17" s="70" t="s">
        <v>132</v>
      </c>
      <c r="D17" s="83"/>
    </row>
    <row r="18" ht="16.5" customHeight="1" spans="1:4">
      <c r="A18" s="165"/>
      <c r="B18" s="83"/>
      <c r="C18" s="70" t="s">
        <v>133</v>
      </c>
      <c r="D18" s="83"/>
    </row>
    <row r="19" ht="16.5" customHeight="1" spans="1:4">
      <c r="A19" s="165"/>
      <c r="B19" s="83"/>
      <c r="C19" s="70" t="s">
        <v>134</v>
      </c>
      <c r="D19" s="83"/>
    </row>
    <row r="20" ht="16.5" customHeight="1" spans="1:4">
      <c r="A20" s="165"/>
      <c r="B20" s="83"/>
      <c r="C20" s="70" t="s">
        <v>135</v>
      </c>
      <c r="D20" s="83"/>
    </row>
    <row r="21" ht="16.5" customHeight="1" spans="1:4">
      <c r="A21" s="165"/>
      <c r="B21" s="83"/>
      <c r="C21" s="70" t="s">
        <v>136</v>
      </c>
      <c r="D21" s="83"/>
    </row>
    <row r="22" ht="16.5" customHeight="1" spans="1:4">
      <c r="A22" s="165"/>
      <c r="B22" s="83"/>
      <c r="C22" s="70" t="s">
        <v>137</v>
      </c>
      <c r="D22" s="83"/>
    </row>
    <row r="23" ht="16.5" customHeight="1" spans="1:4">
      <c r="A23" s="165"/>
      <c r="B23" s="83"/>
      <c r="C23" s="70" t="s">
        <v>138</v>
      </c>
      <c r="D23" s="83"/>
    </row>
    <row r="24" ht="16.5" customHeight="1" spans="1:4">
      <c r="A24" s="165"/>
      <c r="B24" s="83"/>
      <c r="C24" s="70" t="s">
        <v>139</v>
      </c>
      <c r="D24" s="83"/>
    </row>
    <row r="25" ht="16.5" customHeight="1" spans="1:4">
      <c r="A25" s="165"/>
      <c r="B25" s="83"/>
      <c r="C25" s="70" t="s">
        <v>140</v>
      </c>
      <c r="D25" s="83">
        <v>113868</v>
      </c>
    </row>
    <row r="26" ht="16.5" customHeight="1" spans="1:4">
      <c r="A26" s="165"/>
      <c r="B26" s="83"/>
      <c r="C26" s="70" t="s">
        <v>141</v>
      </c>
      <c r="D26" s="83"/>
    </row>
    <row r="27" ht="16.5" customHeight="1" spans="1:4">
      <c r="A27" s="165"/>
      <c r="B27" s="83"/>
      <c r="C27" s="70" t="s">
        <v>142</v>
      </c>
      <c r="D27" s="83"/>
    </row>
    <row r="28" ht="16.5" customHeight="1" spans="1:4">
      <c r="A28" s="165"/>
      <c r="B28" s="83"/>
      <c r="C28" s="70" t="s">
        <v>143</v>
      </c>
      <c r="D28" s="83"/>
    </row>
    <row r="29" ht="16.5" customHeight="1" spans="1:4">
      <c r="A29" s="165"/>
      <c r="B29" s="83"/>
      <c r="C29" s="70" t="s">
        <v>144</v>
      </c>
      <c r="D29" s="83"/>
    </row>
    <row r="30" ht="16.5" customHeight="1" spans="1:4">
      <c r="A30" s="165"/>
      <c r="B30" s="83"/>
      <c r="C30" s="70" t="s">
        <v>145</v>
      </c>
      <c r="D30" s="83"/>
    </row>
    <row r="31" ht="16.5" customHeight="1" spans="1:4">
      <c r="A31" s="165"/>
      <c r="B31" s="83"/>
      <c r="C31" s="148" t="s">
        <v>146</v>
      </c>
      <c r="D31" s="83"/>
    </row>
    <row r="32" ht="16.5" customHeight="1" spans="1:4">
      <c r="A32" s="165"/>
      <c r="B32" s="83"/>
      <c r="C32" s="148" t="s">
        <v>147</v>
      </c>
      <c r="D32" s="83"/>
    </row>
    <row r="33" ht="16.5" customHeight="1" spans="1:4">
      <c r="A33" s="165"/>
      <c r="B33" s="83"/>
      <c r="C33" s="31" t="s">
        <v>148</v>
      </c>
      <c r="D33" s="83"/>
    </row>
    <row r="34" ht="15" customHeight="1" spans="1:4">
      <c r="A34" s="166" t="s">
        <v>50</v>
      </c>
      <c r="B34" s="167">
        <v>1642542.54</v>
      </c>
      <c r="C34" s="166" t="s">
        <v>51</v>
      </c>
      <c r="D34" s="167">
        <v>1642542.54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2"/>
  <sheetViews>
    <sheetView showZeros="0" workbookViewId="0">
      <selection activeCell="F22" sqref="F22"/>
    </sheetView>
  </sheetViews>
  <sheetFormatPr defaultColWidth="9.13636363636364" defaultRowHeight="14.25" customHeight="1" outlineLevelCol="6"/>
  <cols>
    <col min="1" max="1" width="20.1363636363636" customWidth="1"/>
    <col min="2" max="2" width="44" customWidth="1"/>
    <col min="3" max="7" width="24.1363636363636" customWidth="1"/>
  </cols>
  <sheetData>
    <row r="1" customHeight="1" spans="1:7">
      <c r="D1" s="134"/>
      <c r="F1" s="72"/>
      <c r="G1" s="135" t="s">
        <v>149</v>
      </c>
    </row>
    <row r="2" ht="41.25" customHeight="1" spans="1:7">
      <c r="A2" s="122" t="str">
        <f>"2026"&amp;"年一般公共预算支出预算表（按功能科目分类）"</f>
        <v>2026年一般公共预算支出预算表（按功能科目分类）</v>
      </c>
      <c r="B2" s="122"/>
      <c r="C2" s="122"/>
      <c r="D2" s="122"/>
      <c r="E2" s="122"/>
      <c r="F2" s="122"/>
      <c r="G2" s="122"/>
    </row>
    <row r="3" ht="18" customHeight="1" spans="1:7">
      <c r="A3" s="13" t="str">
        <f>"单位名称："&amp;"昆明市五华区工商业联合会"</f>
        <v>单位名称：昆明市五华区工商业联合会</v>
      </c>
      <c r="F3" s="119"/>
      <c r="G3" s="135" t="s">
        <v>1</v>
      </c>
    </row>
    <row r="4" ht="20.25" customHeight="1" spans="1:7">
      <c r="A4" s="155" t="s">
        <v>150</v>
      </c>
      <c r="B4" s="156"/>
      <c r="C4" s="123" t="s">
        <v>55</v>
      </c>
      <c r="D4" s="143" t="s">
        <v>75</v>
      </c>
      <c r="E4" s="21"/>
      <c r="F4" s="22"/>
      <c r="G4" s="137" t="s">
        <v>76</v>
      </c>
    </row>
    <row r="5" ht="20.25" customHeight="1" spans="1:7">
      <c r="A5" s="157" t="s">
        <v>72</v>
      </c>
      <c r="B5" s="157" t="s">
        <v>73</v>
      </c>
      <c r="C5" s="28"/>
      <c r="D5" s="129" t="s">
        <v>57</v>
      </c>
      <c r="E5" s="129" t="s">
        <v>151</v>
      </c>
      <c r="F5" s="129" t="s">
        <v>152</v>
      </c>
      <c r="G5" s="139"/>
    </row>
    <row r="6" ht="15" customHeight="1" spans="1:7">
      <c r="A6" s="62" t="s">
        <v>82</v>
      </c>
      <c r="B6" s="62" t="s">
        <v>83</v>
      </c>
      <c r="C6" s="62" t="s">
        <v>84</v>
      </c>
      <c r="D6" s="62" t="s">
        <v>85</v>
      </c>
      <c r="E6" s="62" t="s">
        <v>86</v>
      </c>
      <c r="F6" s="62" t="s">
        <v>87</v>
      </c>
      <c r="G6" s="62" t="s">
        <v>88</v>
      </c>
    </row>
    <row r="7" ht="18" customHeight="1" spans="1:7">
      <c r="A7" s="158">
        <v>201</v>
      </c>
      <c r="B7" s="31" t="s">
        <v>97</v>
      </c>
      <c r="C7" s="83">
        <v>1165014.66</v>
      </c>
      <c r="D7" s="83">
        <v>1165014.66</v>
      </c>
      <c r="E7" s="83">
        <v>1017156.88</v>
      </c>
      <c r="F7" s="83">
        <v>147857.78</v>
      </c>
      <c r="G7" s="83"/>
    </row>
    <row r="8" ht="18" customHeight="1" spans="1:7">
      <c r="A8" s="158">
        <v>20128</v>
      </c>
      <c r="B8" s="133" t="s">
        <v>98</v>
      </c>
      <c r="C8" s="83">
        <v>1165014.66</v>
      </c>
      <c r="D8" s="83">
        <v>1165014.66</v>
      </c>
      <c r="E8" s="83">
        <v>1017156.88</v>
      </c>
      <c r="F8" s="83">
        <v>147857.78</v>
      </c>
      <c r="G8" s="83"/>
    </row>
    <row r="9" ht="18" customHeight="1" spans="1:7">
      <c r="A9" s="158">
        <v>2012801</v>
      </c>
      <c r="B9" s="159" t="s">
        <v>99</v>
      </c>
      <c r="C9" s="83">
        <v>1165014.66</v>
      </c>
      <c r="D9" s="83">
        <v>1165014.66</v>
      </c>
      <c r="E9" s="83">
        <v>1017156.88</v>
      </c>
      <c r="F9" s="83">
        <v>147857.78</v>
      </c>
      <c r="G9" s="83"/>
    </row>
    <row r="10" ht="18" customHeight="1" spans="1:7">
      <c r="A10" s="158">
        <v>208</v>
      </c>
      <c r="B10" s="31" t="s">
        <v>100</v>
      </c>
      <c r="C10" s="83">
        <v>234714.24</v>
      </c>
      <c r="D10" s="83">
        <v>234714.24</v>
      </c>
      <c r="E10" s="83">
        <v>222714.24</v>
      </c>
      <c r="F10" s="83">
        <v>12000</v>
      </c>
      <c r="G10" s="83"/>
    </row>
    <row r="11" ht="18" customHeight="1" spans="1:7">
      <c r="A11" s="158">
        <v>20805</v>
      </c>
      <c r="B11" s="133" t="s">
        <v>101</v>
      </c>
      <c r="C11" s="83">
        <v>234714.24</v>
      </c>
      <c r="D11" s="83">
        <v>234714.24</v>
      </c>
      <c r="E11" s="83">
        <v>222714.24</v>
      </c>
      <c r="F11" s="83">
        <v>12000</v>
      </c>
      <c r="G11" s="83"/>
    </row>
    <row r="12" ht="18" customHeight="1" spans="1:7">
      <c r="A12" s="158">
        <v>2080501</v>
      </c>
      <c r="B12" s="159" t="s">
        <v>102</v>
      </c>
      <c r="C12" s="83">
        <v>112800</v>
      </c>
      <c r="D12" s="83">
        <v>112800</v>
      </c>
      <c r="E12" s="83">
        <v>100800</v>
      </c>
      <c r="F12" s="83">
        <v>12000</v>
      </c>
      <c r="G12" s="83"/>
    </row>
    <row r="13" ht="18" customHeight="1" spans="1:7">
      <c r="A13" s="158">
        <v>2080505</v>
      </c>
      <c r="B13" s="159" t="s">
        <v>103</v>
      </c>
      <c r="C13" s="83">
        <v>121914.24</v>
      </c>
      <c r="D13" s="83">
        <v>121914.24</v>
      </c>
      <c r="E13" s="83">
        <v>121914.24</v>
      </c>
      <c r="F13" s="83"/>
      <c r="G13" s="83"/>
    </row>
    <row r="14" ht="18" customHeight="1" spans="1:7">
      <c r="A14" s="158">
        <v>210</v>
      </c>
      <c r="B14" s="31" t="s">
        <v>104</v>
      </c>
      <c r="C14" s="83">
        <v>128945.64</v>
      </c>
      <c r="D14" s="83">
        <v>128945.64</v>
      </c>
      <c r="E14" s="83">
        <v>128945.64</v>
      </c>
      <c r="F14" s="83"/>
      <c r="G14" s="83"/>
    </row>
    <row r="15" ht="18" customHeight="1" spans="1:7">
      <c r="A15" s="158">
        <v>21011</v>
      </c>
      <c r="B15" s="133" t="s">
        <v>105</v>
      </c>
      <c r="C15" s="83">
        <v>128945.64</v>
      </c>
      <c r="D15" s="83">
        <v>128945.64</v>
      </c>
      <c r="E15" s="83">
        <v>128945.64</v>
      </c>
      <c r="F15" s="83"/>
      <c r="G15" s="83"/>
    </row>
    <row r="16" ht="18" customHeight="1" spans="1:7">
      <c r="A16" s="158">
        <v>2101101</v>
      </c>
      <c r="B16" s="159" t="s">
        <v>106</v>
      </c>
      <c r="C16" s="83">
        <v>63577.68</v>
      </c>
      <c r="D16" s="83">
        <v>63577.68</v>
      </c>
      <c r="E16" s="83">
        <v>63577.68</v>
      </c>
      <c r="F16" s="83"/>
      <c r="G16" s="83"/>
    </row>
    <row r="17" ht="18" customHeight="1" spans="1:7">
      <c r="A17" s="158">
        <v>2101103</v>
      </c>
      <c r="B17" s="159" t="s">
        <v>107</v>
      </c>
      <c r="C17" s="83">
        <v>58530</v>
      </c>
      <c r="D17" s="83">
        <v>58530</v>
      </c>
      <c r="E17" s="83">
        <v>58530</v>
      </c>
      <c r="F17" s="83"/>
      <c r="G17" s="83"/>
    </row>
    <row r="18" ht="18" customHeight="1" spans="1:7">
      <c r="A18" s="158">
        <v>2101199</v>
      </c>
      <c r="B18" s="159" t="s">
        <v>108</v>
      </c>
      <c r="C18" s="83">
        <v>6837.96</v>
      </c>
      <c r="D18" s="83">
        <v>6837.96</v>
      </c>
      <c r="E18" s="83">
        <v>6837.96</v>
      </c>
      <c r="F18" s="83"/>
      <c r="G18" s="83"/>
    </row>
    <row r="19" ht="18" customHeight="1" spans="1:7">
      <c r="A19" s="158">
        <v>221</v>
      </c>
      <c r="B19" s="31" t="s">
        <v>112</v>
      </c>
      <c r="C19" s="83">
        <v>113868</v>
      </c>
      <c r="D19" s="83">
        <v>113868</v>
      </c>
      <c r="E19" s="83">
        <v>113868</v>
      </c>
      <c r="F19" s="83"/>
      <c r="G19" s="83"/>
    </row>
    <row r="20" ht="18" customHeight="1" spans="1:7">
      <c r="A20" s="158">
        <v>22102</v>
      </c>
      <c r="B20" s="133" t="s">
        <v>113</v>
      </c>
      <c r="C20" s="83">
        <v>113868</v>
      </c>
      <c r="D20" s="83">
        <v>113868</v>
      </c>
      <c r="E20" s="83">
        <v>113868</v>
      </c>
      <c r="F20" s="83"/>
      <c r="G20" s="83"/>
    </row>
    <row r="21" ht="18" customHeight="1" spans="1:7">
      <c r="A21" s="158">
        <v>2210201</v>
      </c>
      <c r="B21" s="159" t="s">
        <v>114</v>
      </c>
      <c r="C21" s="83">
        <v>113868</v>
      </c>
      <c r="D21" s="83">
        <v>113868</v>
      </c>
      <c r="E21" s="83">
        <v>113868</v>
      </c>
      <c r="F21" s="83"/>
      <c r="G21" s="83"/>
    </row>
    <row r="22" ht="18" customHeight="1" spans="1:7">
      <c r="A22" s="82" t="s">
        <v>153</v>
      </c>
      <c r="B22" s="160" t="s">
        <v>153</v>
      </c>
      <c r="C22" s="83">
        <v>1642542.54</v>
      </c>
      <c r="D22" s="83">
        <v>1642542.54</v>
      </c>
      <c r="E22" s="83">
        <v>1482684.76</v>
      </c>
      <c r="F22" s="83">
        <v>159857.78</v>
      </c>
      <c r="G22" s="83"/>
    </row>
  </sheetData>
  <mergeCells count="6">
    <mergeCell ref="A2:G2"/>
    <mergeCell ref="A4:B4"/>
    <mergeCell ref="D4:F4"/>
    <mergeCell ref="A22:B22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D29" sqref="D29"/>
    </sheetView>
  </sheetViews>
  <sheetFormatPr defaultColWidth="10.4181818181818" defaultRowHeight="14.25" customHeight="1" outlineLevelCol="5"/>
  <cols>
    <col min="1" max="6" width="28.1363636363636" customWidth="1"/>
  </cols>
  <sheetData>
    <row r="1" customHeight="1" spans="1:6">
      <c r="A1" s="45"/>
      <c r="B1" s="45"/>
      <c r="C1" s="45"/>
      <c r="D1" s="45"/>
      <c r="E1" s="44"/>
      <c r="F1" s="151" t="s">
        <v>154</v>
      </c>
    </row>
    <row r="2" ht="41.25" customHeight="1" spans="1:6">
      <c r="A2" s="152" t="str">
        <f>"2026"&amp;"年一般公共预算“三公”经费支出预算表"</f>
        <v>2026年一般公共预算“三公”经费支出预算表</v>
      </c>
      <c r="B2" s="45"/>
      <c r="C2" s="45"/>
      <c r="D2" s="45"/>
      <c r="E2" s="44"/>
      <c r="F2" s="45"/>
    </row>
    <row r="3" customHeight="1" spans="1:6">
      <c r="A3" s="114" t="str">
        <f>"单位名称："&amp;"昆明市五华区工商业联合会"</f>
        <v>单位名称：昆明市五华区工商业联合会</v>
      </c>
      <c r="B3" s="153"/>
      <c r="D3" s="45"/>
      <c r="E3" s="44"/>
      <c r="F3" s="49" t="s">
        <v>1</v>
      </c>
    </row>
    <row r="4" ht="27" customHeight="1" spans="1:6">
      <c r="A4" s="50" t="s">
        <v>155</v>
      </c>
      <c r="B4" s="50" t="s">
        <v>156</v>
      </c>
      <c r="C4" s="52" t="s">
        <v>157</v>
      </c>
      <c r="D4" s="50"/>
      <c r="E4" s="51"/>
      <c r="F4" s="50" t="s">
        <v>158</v>
      </c>
    </row>
    <row r="5" ht="28.5" customHeight="1" spans="1:6">
      <c r="A5" s="154"/>
      <c r="B5" s="54"/>
      <c r="C5" s="51" t="s">
        <v>57</v>
      </c>
      <c r="D5" s="51" t="s">
        <v>159</v>
      </c>
      <c r="E5" s="51" t="s">
        <v>160</v>
      </c>
      <c r="F5" s="53"/>
    </row>
    <row r="6" ht="17.25" customHeight="1" spans="1:6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</row>
    <row r="7" ht="17.25" customHeight="1" spans="1:6">
      <c r="A7" s="83"/>
      <c r="B7" s="83"/>
      <c r="C7" s="83"/>
      <c r="D7" s="83"/>
      <c r="E7" s="83"/>
      <c r="F7" s="83"/>
    </row>
    <row r="9" customHeight="1" spans="1:6">
      <c r="A9" t="s">
        <v>161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9"/>
  <sheetViews>
    <sheetView showZeros="0" workbookViewId="0">
      <selection activeCell="A3" sqref="A3:G3"/>
    </sheetView>
  </sheetViews>
  <sheetFormatPr defaultColWidth="9.13636363636364" defaultRowHeight="14.25" customHeight="1"/>
  <cols>
    <col min="1" max="1" width="32.8545454545455" customWidth="1"/>
    <col min="2" max="2" width="20.7090909090909" customWidth="1"/>
    <col min="3" max="3" width="31.2818181818182" customWidth="1"/>
    <col min="4" max="4" width="10.1363636363636" customWidth="1"/>
    <col min="5" max="5" width="38.4545454545455" customWidth="1"/>
    <col min="6" max="6" width="14.7272727272727" customWidth="1"/>
    <col min="7" max="7" width="23" customWidth="1"/>
    <col min="8" max="23" width="18.7090909090909" customWidth="1"/>
  </cols>
  <sheetData>
    <row r="1" ht="13.5" customHeight="1" spans="1:23">
      <c r="A1" s="134"/>
      <c r="B1" s="140"/>
      <c r="D1" s="141"/>
      <c r="E1" s="141"/>
      <c r="F1" s="141"/>
      <c r="G1" s="141"/>
      <c r="H1" s="86"/>
      <c r="I1" s="86"/>
      <c r="J1" s="86"/>
      <c r="K1" s="86"/>
      <c r="L1" s="86"/>
      <c r="M1" s="86"/>
      <c r="Q1" s="86"/>
      <c r="U1" s="140"/>
      <c r="W1" s="11" t="s">
        <v>162</v>
      </c>
    </row>
    <row r="2" ht="45.75" customHeight="1" spans="1:23">
      <c r="A2" s="12" t="s">
        <v>163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12"/>
      <c r="O2" s="12"/>
      <c r="P2" s="12"/>
      <c r="Q2" s="67"/>
      <c r="R2" s="67"/>
      <c r="S2" s="67"/>
      <c r="T2" s="67"/>
      <c r="U2" s="67"/>
      <c r="V2" s="67"/>
      <c r="W2" s="67"/>
    </row>
    <row r="3" ht="18.75" customHeight="1" spans="1:23">
      <c r="A3" s="14" t="s">
        <v>164</v>
      </c>
      <c r="B3" s="142"/>
      <c r="C3" s="142"/>
      <c r="D3" s="142"/>
      <c r="E3" s="142"/>
      <c r="F3" s="142"/>
      <c r="G3" s="142"/>
      <c r="H3" s="91"/>
      <c r="I3" s="91"/>
      <c r="J3" s="91"/>
      <c r="K3" s="91"/>
      <c r="L3" s="91"/>
      <c r="M3" s="91"/>
      <c r="N3" s="15"/>
      <c r="O3" s="15"/>
      <c r="P3" s="15"/>
      <c r="Q3" s="91"/>
      <c r="U3" s="140"/>
      <c r="W3" s="11" t="s">
        <v>1</v>
      </c>
    </row>
    <row r="4" ht="18" customHeight="1" spans="1:23">
      <c r="A4" s="17" t="s">
        <v>165</v>
      </c>
      <c r="B4" s="17" t="s">
        <v>166</v>
      </c>
      <c r="C4" s="17" t="s">
        <v>167</v>
      </c>
      <c r="D4" s="17" t="s">
        <v>168</v>
      </c>
      <c r="E4" s="17" t="s">
        <v>169</v>
      </c>
      <c r="F4" s="17" t="s">
        <v>170</v>
      </c>
      <c r="G4" s="17" t="s">
        <v>171</v>
      </c>
      <c r="H4" s="143" t="s">
        <v>172</v>
      </c>
      <c r="I4" s="78" t="s">
        <v>172</v>
      </c>
      <c r="J4" s="78"/>
      <c r="K4" s="78"/>
      <c r="L4" s="78"/>
      <c r="M4" s="78"/>
      <c r="N4" s="21"/>
      <c r="O4" s="21"/>
      <c r="P4" s="21"/>
      <c r="Q4" s="95" t="s">
        <v>61</v>
      </c>
      <c r="R4" s="78" t="s">
        <v>62</v>
      </c>
      <c r="S4" s="78"/>
      <c r="T4" s="78"/>
      <c r="U4" s="78"/>
      <c r="V4" s="78"/>
      <c r="W4" s="79"/>
    </row>
    <row r="5" ht="18" customHeight="1" spans="1:23">
      <c r="A5" s="25"/>
      <c r="B5" s="125"/>
      <c r="C5" s="23"/>
      <c r="D5" s="23"/>
      <c r="E5" s="23"/>
      <c r="F5" s="23"/>
      <c r="G5" s="23"/>
      <c r="H5" s="123" t="s">
        <v>173</v>
      </c>
      <c r="I5" s="143" t="s">
        <v>58</v>
      </c>
      <c r="J5" s="78"/>
      <c r="K5" s="78"/>
      <c r="L5" s="78"/>
      <c r="M5" s="79"/>
      <c r="N5" s="20" t="s">
        <v>174</v>
      </c>
      <c r="O5" s="21"/>
      <c r="P5" s="22"/>
      <c r="Q5" s="17" t="s">
        <v>61</v>
      </c>
      <c r="R5" s="143" t="s">
        <v>62</v>
      </c>
      <c r="S5" s="95" t="s">
        <v>64</v>
      </c>
      <c r="T5" s="78" t="s">
        <v>62</v>
      </c>
      <c r="U5" s="95" t="s">
        <v>66</v>
      </c>
      <c r="V5" s="95" t="s">
        <v>67</v>
      </c>
      <c r="W5" s="144" t="s">
        <v>68</v>
      </c>
    </row>
    <row r="6" ht="19.5" customHeight="1" spans="1:23">
      <c r="A6" s="25"/>
      <c r="B6" s="25"/>
      <c r="C6" s="25"/>
      <c r="D6" s="25"/>
      <c r="E6" s="25"/>
      <c r="F6" s="25"/>
      <c r="G6" s="25"/>
      <c r="H6" s="25"/>
      <c r="I6" s="145" t="s">
        <v>175</v>
      </c>
      <c r="J6" s="17" t="s">
        <v>176</v>
      </c>
      <c r="K6" s="17" t="s">
        <v>177</v>
      </c>
      <c r="L6" s="17" t="s">
        <v>178</v>
      </c>
      <c r="M6" s="17" t="s">
        <v>179</v>
      </c>
      <c r="N6" s="17" t="s">
        <v>58</v>
      </c>
      <c r="O6" s="17" t="s">
        <v>59</v>
      </c>
      <c r="P6" s="17" t="s">
        <v>60</v>
      </c>
      <c r="Q6" s="25"/>
      <c r="R6" s="17" t="s">
        <v>57</v>
      </c>
      <c r="S6" s="17" t="s">
        <v>64</v>
      </c>
      <c r="T6" s="17" t="s">
        <v>180</v>
      </c>
      <c r="U6" s="17" t="s">
        <v>66</v>
      </c>
      <c r="V6" s="17" t="s">
        <v>67</v>
      </c>
      <c r="W6" s="17" t="s">
        <v>68</v>
      </c>
    </row>
    <row r="7" ht="37.5" customHeight="1" spans="1:23">
      <c r="A7" s="28"/>
      <c r="B7" s="146"/>
      <c r="C7" s="146"/>
      <c r="D7" s="146"/>
      <c r="E7" s="146"/>
      <c r="F7" s="146"/>
      <c r="G7" s="146"/>
      <c r="H7" s="146"/>
      <c r="I7" s="147" t="s">
        <v>57</v>
      </c>
      <c r="J7" s="26" t="s">
        <v>181</v>
      </c>
      <c r="K7" s="26" t="s">
        <v>177</v>
      </c>
      <c r="L7" s="26" t="s">
        <v>178</v>
      </c>
      <c r="M7" s="26" t="s">
        <v>179</v>
      </c>
      <c r="N7" s="26" t="s">
        <v>177</v>
      </c>
      <c r="O7" s="26" t="s">
        <v>178</v>
      </c>
      <c r="P7" s="26" t="s">
        <v>179</v>
      </c>
      <c r="Q7" s="26" t="s">
        <v>61</v>
      </c>
      <c r="R7" s="26" t="s">
        <v>57</v>
      </c>
      <c r="S7" s="26" t="s">
        <v>64</v>
      </c>
      <c r="T7" s="26" t="s">
        <v>180</v>
      </c>
      <c r="U7" s="26" t="s">
        <v>66</v>
      </c>
      <c r="V7" s="26" t="s">
        <v>67</v>
      </c>
      <c r="W7" s="26" t="s">
        <v>68</v>
      </c>
    </row>
    <row r="8" customHeight="1" spans="1:23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30">
        <v>21</v>
      </c>
      <c r="V8" s="30">
        <v>22</v>
      </c>
      <c r="W8" s="30">
        <v>23</v>
      </c>
    </row>
    <row r="9" ht="20.25" customHeight="1" spans="1:23">
      <c r="A9" s="148" t="s">
        <v>70</v>
      </c>
      <c r="B9" s="148" t="s">
        <v>182</v>
      </c>
      <c r="C9" s="148" t="s">
        <v>183</v>
      </c>
      <c r="D9" s="148" t="s">
        <v>184</v>
      </c>
      <c r="E9" s="148" t="s">
        <v>99</v>
      </c>
      <c r="F9" s="148" t="s">
        <v>185</v>
      </c>
      <c r="G9" s="148" t="s">
        <v>186</v>
      </c>
      <c r="H9" s="83">
        <v>317712</v>
      </c>
      <c r="I9" s="83">
        <v>317712</v>
      </c>
      <c r="J9" s="83"/>
      <c r="K9" s="83"/>
      <c r="L9" s="83">
        <v>317712</v>
      </c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</row>
    <row r="10" ht="20.25" customHeight="1" spans="1:23">
      <c r="A10" s="148" t="s">
        <v>70</v>
      </c>
      <c r="B10" s="148" t="s">
        <v>182</v>
      </c>
      <c r="C10" s="148" t="s">
        <v>183</v>
      </c>
      <c r="D10" s="148" t="s">
        <v>184</v>
      </c>
      <c r="E10" s="148" t="s">
        <v>99</v>
      </c>
      <c r="F10" s="148" t="s">
        <v>187</v>
      </c>
      <c r="G10" s="148" t="s">
        <v>188</v>
      </c>
      <c r="H10" s="83">
        <v>380244</v>
      </c>
      <c r="I10" s="83">
        <v>380244</v>
      </c>
      <c r="J10" s="7"/>
      <c r="K10" s="7"/>
      <c r="L10" s="83">
        <v>380244</v>
      </c>
      <c r="M10" s="7"/>
      <c r="N10" s="83"/>
      <c r="O10" s="83"/>
      <c r="P10" s="83"/>
      <c r="Q10" s="83"/>
      <c r="R10" s="83"/>
      <c r="S10" s="83"/>
      <c r="T10" s="83"/>
      <c r="U10" s="83"/>
      <c r="V10" s="83"/>
      <c r="W10" s="83"/>
    </row>
    <row r="11" ht="20.25" customHeight="1" spans="1:23">
      <c r="A11" s="148" t="s">
        <v>70</v>
      </c>
      <c r="B11" s="148" t="s">
        <v>182</v>
      </c>
      <c r="C11" s="148" t="s">
        <v>183</v>
      </c>
      <c r="D11" s="148" t="s">
        <v>184</v>
      </c>
      <c r="E11" s="148" t="s">
        <v>99</v>
      </c>
      <c r="F11" s="148" t="s">
        <v>189</v>
      </c>
      <c r="G11" s="148" t="s">
        <v>190</v>
      </c>
      <c r="H11" s="83">
        <v>26476</v>
      </c>
      <c r="I11" s="83">
        <v>26476</v>
      </c>
      <c r="J11" s="7"/>
      <c r="K11" s="7"/>
      <c r="L11" s="83">
        <v>26476</v>
      </c>
      <c r="M11" s="7"/>
      <c r="N11" s="83"/>
      <c r="O11" s="83"/>
      <c r="P11" s="83"/>
      <c r="Q11" s="83"/>
      <c r="R11" s="83"/>
      <c r="S11" s="83"/>
      <c r="T11" s="83"/>
      <c r="U11" s="83"/>
      <c r="V11" s="83"/>
      <c r="W11" s="83"/>
    </row>
    <row r="12" ht="20.25" customHeight="1" spans="1:23">
      <c r="A12" s="148" t="s">
        <v>70</v>
      </c>
      <c r="B12" s="148" t="s">
        <v>191</v>
      </c>
      <c r="C12" s="148" t="s">
        <v>192</v>
      </c>
      <c r="D12" s="148" t="s">
        <v>193</v>
      </c>
      <c r="E12" s="148" t="s">
        <v>103</v>
      </c>
      <c r="F12" s="148" t="s">
        <v>194</v>
      </c>
      <c r="G12" s="148" t="s">
        <v>195</v>
      </c>
      <c r="H12" s="83">
        <v>121914.24</v>
      </c>
      <c r="I12" s="83">
        <v>121914.24</v>
      </c>
      <c r="J12" s="7"/>
      <c r="K12" s="7"/>
      <c r="L12" s="83">
        <v>121914.24</v>
      </c>
      <c r="M12" s="7"/>
      <c r="N12" s="83"/>
      <c r="O12" s="83"/>
      <c r="P12" s="83"/>
      <c r="Q12" s="83"/>
      <c r="R12" s="83"/>
      <c r="S12" s="83"/>
      <c r="T12" s="83"/>
      <c r="U12" s="83"/>
      <c r="V12" s="83"/>
      <c r="W12" s="83"/>
    </row>
    <row r="13" ht="20.25" customHeight="1" spans="1:23">
      <c r="A13" s="148" t="s">
        <v>70</v>
      </c>
      <c r="B13" s="148" t="s">
        <v>191</v>
      </c>
      <c r="C13" s="148" t="s">
        <v>192</v>
      </c>
      <c r="D13" s="148" t="s">
        <v>196</v>
      </c>
      <c r="E13" s="148" t="s">
        <v>106</v>
      </c>
      <c r="F13" s="148" t="s">
        <v>197</v>
      </c>
      <c r="G13" s="148" t="s">
        <v>198</v>
      </c>
      <c r="H13" s="83">
        <v>63577.68</v>
      </c>
      <c r="I13" s="83">
        <v>63577.68</v>
      </c>
      <c r="J13" s="7"/>
      <c r="K13" s="7"/>
      <c r="L13" s="83">
        <v>63577.68</v>
      </c>
      <c r="M13" s="7"/>
      <c r="N13" s="83"/>
      <c r="O13" s="83"/>
      <c r="P13" s="83"/>
      <c r="Q13" s="83"/>
      <c r="R13" s="83"/>
      <c r="S13" s="83"/>
      <c r="T13" s="83"/>
      <c r="U13" s="83"/>
      <c r="V13" s="83"/>
      <c r="W13" s="83"/>
    </row>
    <row r="14" ht="20.25" customHeight="1" spans="1:23">
      <c r="A14" s="148" t="s">
        <v>70</v>
      </c>
      <c r="B14" s="148" t="s">
        <v>191</v>
      </c>
      <c r="C14" s="148" t="s">
        <v>192</v>
      </c>
      <c r="D14" s="148" t="s">
        <v>199</v>
      </c>
      <c r="E14" s="148" t="s">
        <v>107</v>
      </c>
      <c r="F14" s="148" t="s">
        <v>200</v>
      </c>
      <c r="G14" s="148" t="s">
        <v>201</v>
      </c>
      <c r="H14" s="83">
        <v>58530</v>
      </c>
      <c r="I14" s="83">
        <v>58530</v>
      </c>
      <c r="J14" s="7"/>
      <c r="K14" s="7"/>
      <c r="L14" s="83">
        <v>58530</v>
      </c>
      <c r="M14" s="7"/>
      <c r="N14" s="83"/>
      <c r="O14" s="83"/>
      <c r="P14" s="83"/>
      <c r="Q14" s="83"/>
      <c r="R14" s="83"/>
      <c r="S14" s="83"/>
      <c r="T14" s="83"/>
      <c r="U14" s="83"/>
      <c r="V14" s="83"/>
      <c r="W14" s="83"/>
    </row>
    <row r="15" ht="20.25" customHeight="1" spans="1:23">
      <c r="A15" s="148" t="s">
        <v>70</v>
      </c>
      <c r="B15" s="148" t="s">
        <v>191</v>
      </c>
      <c r="C15" s="148" t="s">
        <v>192</v>
      </c>
      <c r="D15" s="148" t="s">
        <v>184</v>
      </c>
      <c r="E15" s="148" t="s">
        <v>99</v>
      </c>
      <c r="F15" s="148" t="s">
        <v>202</v>
      </c>
      <c r="G15" s="148" t="s">
        <v>203</v>
      </c>
      <c r="H15" s="83">
        <v>404.88</v>
      </c>
      <c r="I15" s="83">
        <v>404.88</v>
      </c>
      <c r="J15" s="7"/>
      <c r="K15" s="7"/>
      <c r="L15" s="83">
        <v>404.88</v>
      </c>
      <c r="M15" s="7"/>
      <c r="N15" s="83"/>
      <c r="O15" s="83"/>
      <c r="P15" s="83"/>
      <c r="Q15" s="83"/>
      <c r="R15" s="83"/>
      <c r="S15" s="83"/>
      <c r="T15" s="83"/>
      <c r="U15" s="83"/>
      <c r="V15" s="83"/>
      <c r="W15" s="83"/>
    </row>
    <row r="16" ht="20.25" customHeight="1" spans="1:23">
      <c r="A16" s="148" t="s">
        <v>70</v>
      </c>
      <c r="B16" s="148" t="s">
        <v>191</v>
      </c>
      <c r="C16" s="148" t="s">
        <v>192</v>
      </c>
      <c r="D16" s="148" t="s">
        <v>204</v>
      </c>
      <c r="E16" s="148" t="s">
        <v>108</v>
      </c>
      <c r="F16" s="148" t="s">
        <v>202</v>
      </c>
      <c r="G16" s="148" t="s">
        <v>203</v>
      </c>
      <c r="H16" s="83">
        <v>1609.56</v>
      </c>
      <c r="I16" s="83">
        <v>1609.56</v>
      </c>
      <c r="J16" s="7"/>
      <c r="K16" s="7"/>
      <c r="L16" s="83">
        <v>1609.56</v>
      </c>
      <c r="M16" s="7"/>
      <c r="N16" s="83"/>
      <c r="O16" s="83"/>
      <c r="P16" s="83"/>
      <c r="Q16" s="83"/>
      <c r="R16" s="83"/>
      <c r="S16" s="83"/>
      <c r="T16" s="83"/>
      <c r="U16" s="83"/>
      <c r="V16" s="83"/>
      <c r="W16" s="83"/>
    </row>
    <row r="17" ht="20.25" customHeight="1" spans="1:23">
      <c r="A17" s="148" t="s">
        <v>70</v>
      </c>
      <c r="B17" s="148" t="s">
        <v>191</v>
      </c>
      <c r="C17" s="148" t="s">
        <v>192</v>
      </c>
      <c r="D17" s="148" t="s">
        <v>204</v>
      </c>
      <c r="E17" s="148" t="s">
        <v>108</v>
      </c>
      <c r="F17" s="148" t="s">
        <v>202</v>
      </c>
      <c r="G17" s="148" t="s">
        <v>203</v>
      </c>
      <c r="H17" s="83">
        <v>5228.4</v>
      </c>
      <c r="I17" s="83">
        <v>5228.4</v>
      </c>
      <c r="J17" s="7"/>
      <c r="K17" s="7"/>
      <c r="L17" s="83">
        <v>5228.4</v>
      </c>
      <c r="M17" s="7"/>
      <c r="N17" s="83"/>
      <c r="O17" s="83"/>
      <c r="P17" s="83"/>
      <c r="Q17" s="83"/>
      <c r="R17" s="83"/>
      <c r="S17" s="83"/>
      <c r="T17" s="83"/>
      <c r="U17" s="83"/>
      <c r="V17" s="83"/>
      <c r="W17" s="83"/>
    </row>
    <row r="18" ht="20.25" customHeight="1" spans="1:23">
      <c r="A18" s="148" t="s">
        <v>70</v>
      </c>
      <c r="B18" s="148" t="s">
        <v>205</v>
      </c>
      <c r="C18" s="148" t="s">
        <v>114</v>
      </c>
      <c r="D18" s="148" t="s">
        <v>206</v>
      </c>
      <c r="E18" s="148" t="s">
        <v>114</v>
      </c>
      <c r="F18" s="148" t="s">
        <v>207</v>
      </c>
      <c r="G18" s="148" t="s">
        <v>114</v>
      </c>
      <c r="H18" s="83">
        <v>113868</v>
      </c>
      <c r="I18" s="83">
        <v>113868</v>
      </c>
      <c r="J18" s="7"/>
      <c r="K18" s="7"/>
      <c r="L18" s="83">
        <v>113868</v>
      </c>
      <c r="M18" s="7"/>
      <c r="N18" s="83"/>
      <c r="O18" s="83"/>
      <c r="P18" s="83"/>
      <c r="Q18" s="83"/>
      <c r="R18" s="83"/>
      <c r="S18" s="83"/>
      <c r="T18" s="83"/>
      <c r="U18" s="83"/>
      <c r="V18" s="83"/>
      <c r="W18" s="83"/>
    </row>
    <row r="19" ht="20.25" customHeight="1" spans="1:23">
      <c r="A19" s="148" t="s">
        <v>70</v>
      </c>
      <c r="B19" s="148" t="s">
        <v>208</v>
      </c>
      <c r="C19" s="148" t="s">
        <v>209</v>
      </c>
      <c r="D19" s="148" t="s">
        <v>184</v>
      </c>
      <c r="E19" s="148" t="s">
        <v>99</v>
      </c>
      <c r="F19" s="148" t="s">
        <v>210</v>
      </c>
      <c r="G19" s="148" t="s">
        <v>211</v>
      </c>
      <c r="H19" s="83">
        <v>52800</v>
      </c>
      <c r="I19" s="83">
        <v>52800</v>
      </c>
      <c r="J19" s="7"/>
      <c r="K19" s="7"/>
      <c r="L19" s="83">
        <v>52800</v>
      </c>
      <c r="M19" s="7"/>
      <c r="N19" s="83"/>
      <c r="O19" s="83"/>
      <c r="P19" s="83"/>
      <c r="Q19" s="83"/>
      <c r="R19" s="83"/>
      <c r="S19" s="83"/>
      <c r="T19" s="83"/>
      <c r="U19" s="83"/>
      <c r="V19" s="83"/>
      <c r="W19" s="83"/>
    </row>
    <row r="20" ht="20.25" customHeight="1" spans="1:23">
      <c r="A20" s="148" t="s">
        <v>70</v>
      </c>
      <c r="B20" s="148" t="s">
        <v>212</v>
      </c>
      <c r="C20" s="148" t="s">
        <v>213</v>
      </c>
      <c r="D20" s="148" t="s">
        <v>184</v>
      </c>
      <c r="E20" s="148" t="s">
        <v>99</v>
      </c>
      <c r="F20" s="148" t="s">
        <v>214</v>
      </c>
      <c r="G20" s="148" t="s">
        <v>213</v>
      </c>
      <c r="H20" s="83">
        <v>4680</v>
      </c>
      <c r="I20" s="83">
        <v>4680</v>
      </c>
      <c r="J20" s="7"/>
      <c r="K20" s="7"/>
      <c r="L20" s="83">
        <v>4680</v>
      </c>
      <c r="M20" s="7"/>
      <c r="N20" s="83"/>
      <c r="O20" s="83"/>
      <c r="P20" s="83"/>
      <c r="Q20" s="83"/>
      <c r="R20" s="83"/>
      <c r="S20" s="83"/>
      <c r="T20" s="83"/>
      <c r="U20" s="83"/>
      <c r="V20" s="83"/>
      <c r="W20" s="83"/>
    </row>
    <row r="21" ht="20.25" customHeight="1" spans="1:23">
      <c r="A21" s="148" t="s">
        <v>70</v>
      </c>
      <c r="B21" s="148" t="s">
        <v>215</v>
      </c>
      <c r="C21" s="148" t="s">
        <v>216</v>
      </c>
      <c r="D21" s="148" t="s">
        <v>184</v>
      </c>
      <c r="E21" s="148" t="s">
        <v>99</v>
      </c>
      <c r="F21" s="148" t="s">
        <v>217</v>
      </c>
      <c r="G21" s="148" t="s">
        <v>218</v>
      </c>
      <c r="H21" s="83">
        <v>10000</v>
      </c>
      <c r="I21" s="83">
        <v>10000</v>
      </c>
      <c r="J21" s="7"/>
      <c r="K21" s="7"/>
      <c r="L21" s="83">
        <v>10000</v>
      </c>
      <c r="M21" s="7"/>
      <c r="N21" s="83"/>
      <c r="O21" s="83"/>
      <c r="P21" s="83"/>
      <c r="Q21" s="83"/>
      <c r="R21" s="83"/>
      <c r="S21" s="83"/>
      <c r="T21" s="83"/>
      <c r="U21" s="83"/>
      <c r="V21" s="83"/>
      <c r="W21" s="83"/>
    </row>
    <row r="22" ht="20.25" customHeight="1" spans="1:23">
      <c r="A22" s="148" t="s">
        <v>70</v>
      </c>
      <c r="B22" s="148" t="s">
        <v>219</v>
      </c>
      <c r="C22" s="148" t="s">
        <v>220</v>
      </c>
      <c r="D22" s="148" t="s">
        <v>184</v>
      </c>
      <c r="E22" s="148" t="s">
        <v>99</v>
      </c>
      <c r="F22" s="148" t="s">
        <v>217</v>
      </c>
      <c r="G22" s="148" t="s">
        <v>218</v>
      </c>
      <c r="H22" s="83">
        <v>14580</v>
      </c>
      <c r="I22" s="83">
        <v>14580</v>
      </c>
      <c r="J22" s="7"/>
      <c r="K22" s="7"/>
      <c r="L22" s="83">
        <v>14580</v>
      </c>
      <c r="M22" s="7"/>
      <c r="N22" s="83"/>
      <c r="O22" s="83"/>
      <c r="P22" s="83"/>
      <c r="Q22" s="83"/>
      <c r="R22" s="83"/>
      <c r="S22" s="83"/>
      <c r="T22" s="83"/>
      <c r="U22" s="83"/>
      <c r="V22" s="83"/>
      <c r="W22" s="83"/>
    </row>
    <row r="23" ht="20.25" customHeight="1" spans="1:23">
      <c r="A23" s="148" t="s">
        <v>70</v>
      </c>
      <c r="B23" s="148" t="s">
        <v>219</v>
      </c>
      <c r="C23" s="148" t="s">
        <v>220</v>
      </c>
      <c r="D23" s="148" t="s">
        <v>184</v>
      </c>
      <c r="E23" s="148" t="s">
        <v>99</v>
      </c>
      <c r="F23" s="148" t="s">
        <v>221</v>
      </c>
      <c r="G23" s="148" t="s">
        <v>222</v>
      </c>
      <c r="H23" s="83">
        <v>1578</v>
      </c>
      <c r="I23" s="83">
        <v>1578</v>
      </c>
      <c r="J23" s="7"/>
      <c r="K23" s="7"/>
      <c r="L23" s="83">
        <v>1578</v>
      </c>
      <c r="M23" s="7"/>
      <c r="N23" s="83"/>
      <c r="O23" s="83"/>
      <c r="P23" s="83"/>
      <c r="Q23" s="83"/>
      <c r="R23" s="83"/>
      <c r="S23" s="83"/>
      <c r="T23" s="83"/>
      <c r="U23" s="83"/>
      <c r="V23" s="83"/>
      <c r="W23" s="83"/>
    </row>
    <row r="24" ht="20.25" customHeight="1" spans="1:23">
      <c r="A24" s="148" t="s">
        <v>70</v>
      </c>
      <c r="B24" s="148" t="s">
        <v>219</v>
      </c>
      <c r="C24" s="148" t="s">
        <v>220</v>
      </c>
      <c r="D24" s="148" t="s">
        <v>184</v>
      </c>
      <c r="E24" s="148" t="s">
        <v>99</v>
      </c>
      <c r="F24" s="148" t="s">
        <v>221</v>
      </c>
      <c r="G24" s="148" t="s">
        <v>222</v>
      </c>
      <c r="H24" s="83">
        <v>4600</v>
      </c>
      <c r="I24" s="83">
        <v>4600</v>
      </c>
      <c r="J24" s="7"/>
      <c r="K24" s="7"/>
      <c r="L24" s="83">
        <v>4600</v>
      </c>
      <c r="M24" s="7"/>
      <c r="N24" s="83"/>
      <c r="O24" s="83"/>
      <c r="P24" s="83"/>
      <c r="Q24" s="83"/>
      <c r="R24" s="83"/>
      <c r="S24" s="83"/>
      <c r="T24" s="83"/>
      <c r="U24" s="83"/>
      <c r="V24" s="83"/>
      <c r="W24" s="83"/>
    </row>
    <row r="25" ht="20.25" customHeight="1" spans="1:23">
      <c r="A25" s="148" t="s">
        <v>70</v>
      </c>
      <c r="B25" s="148" t="s">
        <v>219</v>
      </c>
      <c r="C25" s="148" t="s">
        <v>220</v>
      </c>
      <c r="D25" s="148" t="s">
        <v>184</v>
      </c>
      <c r="E25" s="148" t="s">
        <v>99</v>
      </c>
      <c r="F25" s="148" t="s">
        <v>223</v>
      </c>
      <c r="G25" s="148" t="s">
        <v>224</v>
      </c>
      <c r="H25" s="83">
        <v>2460</v>
      </c>
      <c r="I25" s="83">
        <v>2460</v>
      </c>
      <c r="J25" s="7"/>
      <c r="K25" s="7"/>
      <c r="L25" s="83">
        <v>2460</v>
      </c>
      <c r="M25" s="7"/>
      <c r="N25" s="83"/>
      <c r="O25" s="83"/>
      <c r="P25" s="83"/>
      <c r="Q25" s="83"/>
      <c r="R25" s="83"/>
      <c r="S25" s="83"/>
      <c r="T25" s="83"/>
      <c r="U25" s="83"/>
      <c r="V25" s="83"/>
      <c r="W25" s="83"/>
    </row>
    <row r="26" ht="20.25" customHeight="1" spans="1:23">
      <c r="A26" s="148" t="s">
        <v>70</v>
      </c>
      <c r="B26" s="148" t="s">
        <v>219</v>
      </c>
      <c r="C26" s="148" t="s">
        <v>220</v>
      </c>
      <c r="D26" s="148" t="s">
        <v>184</v>
      </c>
      <c r="E26" s="148" t="s">
        <v>99</v>
      </c>
      <c r="F26" s="148" t="s">
        <v>225</v>
      </c>
      <c r="G26" s="148" t="s">
        <v>226</v>
      </c>
      <c r="H26" s="83">
        <v>2400</v>
      </c>
      <c r="I26" s="83">
        <v>2400</v>
      </c>
      <c r="J26" s="7"/>
      <c r="K26" s="7"/>
      <c r="L26" s="83">
        <v>2400</v>
      </c>
      <c r="M26" s="7"/>
      <c r="N26" s="83"/>
      <c r="O26" s="83"/>
      <c r="P26" s="83"/>
      <c r="Q26" s="83"/>
      <c r="R26" s="83"/>
      <c r="S26" s="83"/>
      <c r="T26" s="83"/>
      <c r="U26" s="83"/>
      <c r="V26" s="83"/>
      <c r="W26" s="83"/>
    </row>
    <row r="27" ht="20.25" customHeight="1" spans="1:23">
      <c r="A27" s="148" t="s">
        <v>70</v>
      </c>
      <c r="B27" s="148" t="s">
        <v>219</v>
      </c>
      <c r="C27" s="148" t="s">
        <v>220</v>
      </c>
      <c r="D27" s="148" t="s">
        <v>184</v>
      </c>
      <c r="E27" s="148" t="s">
        <v>99</v>
      </c>
      <c r="F27" s="148" t="s">
        <v>227</v>
      </c>
      <c r="G27" s="148" t="s">
        <v>228</v>
      </c>
      <c r="H27" s="83">
        <v>15000</v>
      </c>
      <c r="I27" s="83">
        <v>15000</v>
      </c>
      <c r="J27" s="7"/>
      <c r="K27" s="7"/>
      <c r="L27" s="83">
        <v>15000</v>
      </c>
      <c r="M27" s="7"/>
      <c r="N27" s="83"/>
      <c r="O27" s="83"/>
      <c r="P27" s="83"/>
      <c r="Q27" s="83"/>
      <c r="R27" s="83"/>
      <c r="S27" s="83"/>
      <c r="T27" s="83"/>
      <c r="U27" s="83"/>
      <c r="V27" s="83"/>
      <c r="W27" s="83"/>
    </row>
    <row r="28" ht="20.25" customHeight="1" spans="1:23">
      <c r="A28" s="148" t="s">
        <v>70</v>
      </c>
      <c r="B28" s="148" t="s">
        <v>219</v>
      </c>
      <c r="C28" s="148" t="s">
        <v>220</v>
      </c>
      <c r="D28" s="148" t="s">
        <v>184</v>
      </c>
      <c r="E28" s="148" t="s">
        <v>99</v>
      </c>
      <c r="F28" s="148" t="s">
        <v>229</v>
      </c>
      <c r="G28" s="148" t="s">
        <v>230</v>
      </c>
      <c r="H28" s="83">
        <v>10000</v>
      </c>
      <c r="I28" s="83">
        <v>10000</v>
      </c>
      <c r="J28" s="7"/>
      <c r="K28" s="7"/>
      <c r="L28" s="83">
        <v>10000</v>
      </c>
      <c r="M28" s="7"/>
      <c r="N28" s="83"/>
      <c r="O28" s="83"/>
      <c r="P28" s="83"/>
      <c r="Q28" s="83"/>
      <c r="R28" s="83"/>
      <c r="S28" s="83"/>
      <c r="T28" s="83"/>
      <c r="U28" s="83"/>
      <c r="V28" s="83"/>
      <c r="W28" s="83"/>
    </row>
    <row r="29" ht="20.25" customHeight="1" spans="1:23">
      <c r="A29" s="148" t="s">
        <v>70</v>
      </c>
      <c r="B29" s="148" t="s">
        <v>219</v>
      </c>
      <c r="C29" s="148" t="s">
        <v>220</v>
      </c>
      <c r="D29" s="148" t="s">
        <v>184</v>
      </c>
      <c r="E29" s="148" t="s">
        <v>99</v>
      </c>
      <c r="F29" s="148" t="s">
        <v>231</v>
      </c>
      <c r="G29" s="148" t="s">
        <v>232</v>
      </c>
      <c r="H29" s="83">
        <v>4642</v>
      </c>
      <c r="I29" s="83">
        <v>4642</v>
      </c>
      <c r="J29" s="7"/>
      <c r="K29" s="7"/>
      <c r="L29" s="83">
        <v>4642</v>
      </c>
      <c r="M29" s="7"/>
      <c r="N29" s="83"/>
      <c r="O29" s="83"/>
      <c r="P29" s="83"/>
      <c r="Q29" s="83"/>
      <c r="R29" s="83"/>
      <c r="S29" s="83"/>
      <c r="T29" s="83"/>
      <c r="U29" s="83"/>
      <c r="V29" s="83"/>
      <c r="W29" s="83"/>
    </row>
    <row r="30" ht="20.25" customHeight="1" spans="1:23">
      <c r="A30" s="148" t="s">
        <v>70</v>
      </c>
      <c r="B30" s="148" t="s">
        <v>219</v>
      </c>
      <c r="C30" s="148" t="s">
        <v>220</v>
      </c>
      <c r="D30" s="148" t="s">
        <v>184</v>
      </c>
      <c r="E30" s="148" t="s">
        <v>99</v>
      </c>
      <c r="F30" s="148" t="s">
        <v>233</v>
      </c>
      <c r="G30" s="148" t="s">
        <v>234</v>
      </c>
      <c r="H30" s="83">
        <v>14400</v>
      </c>
      <c r="I30" s="83">
        <v>14400</v>
      </c>
      <c r="J30" s="7"/>
      <c r="K30" s="7"/>
      <c r="L30" s="83">
        <v>14400</v>
      </c>
      <c r="M30" s="7"/>
      <c r="N30" s="83"/>
      <c r="O30" s="83"/>
      <c r="P30" s="83"/>
      <c r="Q30" s="83"/>
      <c r="R30" s="83"/>
      <c r="S30" s="83"/>
      <c r="T30" s="83"/>
      <c r="U30" s="83"/>
      <c r="V30" s="83"/>
      <c r="W30" s="83"/>
    </row>
    <row r="31" ht="20.25" customHeight="1" spans="1:23">
      <c r="A31" s="148" t="s">
        <v>70</v>
      </c>
      <c r="B31" s="148" t="s">
        <v>219</v>
      </c>
      <c r="C31" s="148" t="s">
        <v>220</v>
      </c>
      <c r="D31" s="148" t="s">
        <v>235</v>
      </c>
      <c r="E31" s="148" t="s">
        <v>102</v>
      </c>
      <c r="F31" s="148" t="s">
        <v>233</v>
      </c>
      <c r="G31" s="148" t="s">
        <v>234</v>
      </c>
      <c r="H31" s="83">
        <v>2400</v>
      </c>
      <c r="I31" s="83">
        <v>2400</v>
      </c>
      <c r="J31" s="7"/>
      <c r="K31" s="7"/>
      <c r="L31" s="83">
        <v>2400</v>
      </c>
      <c r="M31" s="7"/>
      <c r="N31" s="83"/>
      <c r="O31" s="83"/>
      <c r="P31" s="83"/>
      <c r="Q31" s="83"/>
      <c r="R31" s="83"/>
      <c r="S31" s="83"/>
      <c r="T31" s="83"/>
      <c r="U31" s="83"/>
      <c r="V31" s="83"/>
      <c r="W31" s="83"/>
    </row>
    <row r="32" ht="20.25" customHeight="1" spans="1:23">
      <c r="A32" s="148" t="s">
        <v>70</v>
      </c>
      <c r="B32" s="148" t="s">
        <v>236</v>
      </c>
      <c r="C32" s="148" t="s">
        <v>237</v>
      </c>
      <c r="D32" s="148" t="s">
        <v>235</v>
      </c>
      <c r="E32" s="148" t="s">
        <v>102</v>
      </c>
      <c r="F32" s="148" t="s">
        <v>238</v>
      </c>
      <c r="G32" s="148" t="s">
        <v>239</v>
      </c>
      <c r="H32" s="83">
        <v>100800</v>
      </c>
      <c r="I32" s="83">
        <v>100800</v>
      </c>
      <c r="J32" s="7"/>
      <c r="K32" s="7"/>
      <c r="L32" s="83">
        <v>100800</v>
      </c>
      <c r="M32" s="7"/>
      <c r="N32" s="83"/>
      <c r="O32" s="83"/>
      <c r="P32" s="83"/>
      <c r="Q32" s="83"/>
      <c r="R32" s="83"/>
      <c r="S32" s="83"/>
      <c r="T32" s="83"/>
      <c r="U32" s="83"/>
      <c r="V32" s="83"/>
      <c r="W32" s="83"/>
    </row>
    <row r="33" ht="20.25" customHeight="1" spans="1:23">
      <c r="A33" s="148" t="s">
        <v>70</v>
      </c>
      <c r="B33" s="148" t="s">
        <v>240</v>
      </c>
      <c r="C33" s="148" t="s">
        <v>241</v>
      </c>
      <c r="D33" s="148" t="s">
        <v>184</v>
      </c>
      <c r="E33" s="148" t="s">
        <v>99</v>
      </c>
      <c r="F33" s="148" t="s">
        <v>189</v>
      </c>
      <c r="G33" s="148" t="s">
        <v>190</v>
      </c>
      <c r="H33" s="83">
        <v>96000</v>
      </c>
      <c r="I33" s="83">
        <v>96000</v>
      </c>
      <c r="J33" s="7"/>
      <c r="K33" s="7"/>
      <c r="L33" s="83">
        <v>96000</v>
      </c>
      <c r="M33" s="7"/>
      <c r="N33" s="83"/>
      <c r="O33" s="83"/>
      <c r="P33" s="83"/>
      <c r="Q33" s="83"/>
      <c r="R33" s="83"/>
      <c r="S33" s="83"/>
      <c r="T33" s="83"/>
      <c r="U33" s="83"/>
      <c r="V33" s="83"/>
      <c r="W33" s="83"/>
    </row>
    <row r="34" ht="20.25" customHeight="1" spans="1:23">
      <c r="A34" s="148" t="s">
        <v>70</v>
      </c>
      <c r="B34" s="148" t="s">
        <v>240</v>
      </c>
      <c r="C34" s="148" t="s">
        <v>241</v>
      </c>
      <c r="D34" s="148" t="s">
        <v>184</v>
      </c>
      <c r="E34" s="148" t="s">
        <v>99</v>
      </c>
      <c r="F34" s="148" t="s">
        <v>189</v>
      </c>
      <c r="G34" s="148" t="s">
        <v>190</v>
      </c>
      <c r="H34" s="83">
        <v>153120</v>
      </c>
      <c r="I34" s="83">
        <v>153120</v>
      </c>
      <c r="J34" s="7"/>
      <c r="K34" s="7"/>
      <c r="L34" s="83">
        <v>153120</v>
      </c>
      <c r="M34" s="7"/>
      <c r="N34" s="83"/>
      <c r="O34" s="83"/>
      <c r="P34" s="83"/>
      <c r="Q34" s="83"/>
      <c r="R34" s="83"/>
      <c r="S34" s="83"/>
      <c r="T34" s="83"/>
      <c r="U34" s="83"/>
      <c r="V34" s="83"/>
      <c r="W34" s="83"/>
    </row>
    <row r="35" ht="20.25" customHeight="1" spans="1:23">
      <c r="A35" s="148" t="s">
        <v>70</v>
      </c>
      <c r="B35" s="148" t="s">
        <v>242</v>
      </c>
      <c r="C35" s="148" t="s">
        <v>243</v>
      </c>
      <c r="D35" s="148" t="s">
        <v>235</v>
      </c>
      <c r="E35" s="148" t="s">
        <v>102</v>
      </c>
      <c r="F35" s="148" t="s">
        <v>233</v>
      </c>
      <c r="G35" s="148" t="s">
        <v>234</v>
      </c>
      <c r="H35" s="83">
        <v>9600</v>
      </c>
      <c r="I35" s="83">
        <v>9600</v>
      </c>
      <c r="J35" s="7"/>
      <c r="K35" s="7"/>
      <c r="L35" s="83">
        <v>9600</v>
      </c>
      <c r="M35" s="7"/>
      <c r="N35" s="83"/>
      <c r="O35" s="83"/>
      <c r="P35" s="83"/>
      <c r="Q35" s="83"/>
      <c r="R35" s="83"/>
      <c r="S35" s="83"/>
      <c r="T35" s="83"/>
      <c r="U35" s="83"/>
      <c r="V35" s="83"/>
      <c r="W35" s="83"/>
    </row>
    <row r="36" ht="20.25" customHeight="1" spans="1:23">
      <c r="A36" s="148" t="s">
        <v>70</v>
      </c>
      <c r="B36" s="148" t="s">
        <v>244</v>
      </c>
      <c r="C36" s="148" t="s">
        <v>245</v>
      </c>
      <c r="D36" s="148" t="s">
        <v>184</v>
      </c>
      <c r="E36" s="148" t="s">
        <v>99</v>
      </c>
      <c r="F36" s="148" t="s">
        <v>246</v>
      </c>
      <c r="G36" s="148" t="s">
        <v>247</v>
      </c>
      <c r="H36" s="83">
        <v>15600</v>
      </c>
      <c r="I36" s="83">
        <v>15600</v>
      </c>
      <c r="J36" s="7"/>
      <c r="K36" s="7"/>
      <c r="L36" s="83">
        <v>15600</v>
      </c>
      <c r="M36" s="7"/>
      <c r="N36" s="83"/>
      <c r="O36" s="83"/>
      <c r="P36" s="83"/>
      <c r="Q36" s="83"/>
      <c r="R36" s="83"/>
      <c r="S36" s="83"/>
      <c r="T36" s="83"/>
      <c r="U36" s="83"/>
      <c r="V36" s="83"/>
      <c r="W36" s="83"/>
    </row>
    <row r="37" ht="20.25" customHeight="1" spans="1:23">
      <c r="A37" s="148" t="s">
        <v>70</v>
      </c>
      <c r="B37" s="148" t="s">
        <v>244</v>
      </c>
      <c r="C37" s="148" t="s">
        <v>245</v>
      </c>
      <c r="D37" s="148" t="s">
        <v>184</v>
      </c>
      <c r="E37" s="148" t="s">
        <v>99</v>
      </c>
      <c r="F37" s="148" t="s">
        <v>246</v>
      </c>
      <c r="G37" s="148" t="s">
        <v>247</v>
      </c>
      <c r="H37" s="83">
        <v>27600</v>
      </c>
      <c r="I37" s="83">
        <v>27600</v>
      </c>
      <c r="J37" s="7"/>
      <c r="K37" s="7"/>
      <c r="L37" s="83">
        <v>27600</v>
      </c>
      <c r="M37" s="7"/>
      <c r="N37" s="83"/>
      <c r="O37" s="83"/>
      <c r="P37" s="83"/>
      <c r="Q37" s="83"/>
      <c r="R37" s="83"/>
      <c r="S37" s="83"/>
      <c r="T37" s="83"/>
      <c r="U37" s="83"/>
      <c r="V37" s="83"/>
      <c r="W37" s="83"/>
    </row>
    <row r="38" ht="20.25" customHeight="1" spans="1:23">
      <c r="A38" s="148" t="s">
        <v>70</v>
      </c>
      <c r="B38" s="148" t="s">
        <v>248</v>
      </c>
      <c r="C38" s="148" t="s">
        <v>249</v>
      </c>
      <c r="D38" s="148" t="s">
        <v>184</v>
      </c>
      <c r="E38" s="148" t="s">
        <v>99</v>
      </c>
      <c r="F38" s="148" t="s">
        <v>233</v>
      </c>
      <c r="G38" s="148" t="s">
        <v>234</v>
      </c>
      <c r="H38" s="83">
        <v>10717.78</v>
      </c>
      <c r="I38" s="83">
        <v>10717.78</v>
      </c>
      <c r="J38" s="7"/>
      <c r="K38" s="7"/>
      <c r="L38" s="83">
        <v>10717.78</v>
      </c>
      <c r="M38" s="7"/>
      <c r="N38" s="83"/>
      <c r="O38" s="83"/>
      <c r="P38" s="83"/>
      <c r="Q38" s="83"/>
      <c r="R38" s="83"/>
      <c r="S38" s="83"/>
      <c r="T38" s="83"/>
      <c r="U38" s="83"/>
      <c r="V38" s="83"/>
      <c r="W38" s="83"/>
    </row>
    <row r="39" ht="17.25" customHeight="1" spans="1:23">
      <c r="A39" s="38"/>
      <c r="B39" s="149"/>
      <c r="C39" s="149"/>
      <c r="D39" s="149"/>
      <c r="E39" s="149"/>
      <c r="F39" s="149"/>
      <c r="G39" s="150"/>
      <c r="H39" s="83">
        <v>1642542.54</v>
      </c>
      <c r="I39" s="83">
        <v>1642542.54</v>
      </c>
      <c r="J39" s="83"/>
      <c r="K39" s="83"/>
      <c r="L39" s="83">
        <v>1642542.54</v>
      </c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</row>
  </sheetData>
  <mergeCells count="30">
    <mergeCell ref="A2:W2"/>
    <mergeCell ref="A3:G3"/>
    <mergeCell ref="H4:W4"/>
    <mergeCell ref="I5:M5"/>
    <mergeCell ref="N5:P5"/>
    <mergeCell ref="R5:W5"/>
    <mergeCell ref="A39:G3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selection activeCell="I11" sqref="I11"/>
    </sheetView>
  </sheetViews>
  <sheetFormatPr defaultColWidth="9.13636363636364" defaultRowHeight="14.25" customHeight="1"/>
  <cols>
    <col min="1" max="1" width="10.2818181818182" customWidth="1"/>
    <col min="2" max="2" width="13.4181818181818" customWidth="1"/>
    <col min="3" max="3" width="32.8545454545455" customWidth="1"/>
    <col min="4" max="4" width="23.8545454545455" customWidth="1"/>
    <col min="5" max="5" width="11.1363636363636" customWidth="1"/>
    <col min="6" max="6" width="17.7090909090909" customWidth="1"/>
    <col min="7" max="7" width="9.85454545454546" customWidth="1"/>
    <col min="8" max="8" width="17.7090909090909" customWidth="1"/>
    <col min="9" max="13" width="20" customWidth="1"/>
    <col min="14" max="14" width="12.2818181818182" customWidth="1"/>
    <col min="15" max="15" width="12.7090909090909" customWidth="1"/>
    <col min="16" max="16" width="11.1363636363636" customWidth="1"/>
    <col min="17" max="21" width="19.8545454545455" customWidth="1"/>
    <col min="22" max="22" width="20" customWidth="1"/>
    <col min="23" max="23" width="19.8545454545455" customWidth="1"/>
  </cols>
  <sheetData>
    <row r="1" ht="13.5" customHeight="1" spans="1:23">
      <c r="B1" s="134"/>
      <c r="E1" s="10"/>
      <c r="F1" s="10"/>
      <c r="G1" s="10"/>
      <c r="H1" s="10"/>
      <c r="U1" s="134"/>
      <c r="W1" s="135" t="s">
        <v>250</v>
      </c>
    </row>
    <row r="2" ht="46.5" customHeight="1" spans="1:23">
      <c r="A2" s="12" t="str">
        <f>"2026"&amp;"年部门项目支出预算表"</f>
        <v>2026年部门项目支出预算表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ht="13.5" customHeight="1" spans="1:23">
      <c r="A3" s="13" t="str">
        <f>"单位名称："&amp;"昆明市五华区工商业联合会"</f>
        <v>单位名称：昆明市五华区工商业联合会</v>
      </c>
      <c r="B3" s="14"/>
      <c r="C3" s="14"/>
      <c r="D3" s="14"/>
      <c r="E3" s="14"/>
      <c r="F3" s="14"/>
      <c r="G3" s="14"/>
      <c r="H3" s="14"/>
      <c r="I3" s="15"/>
      <c r="J3" s="15"/>
      <c r="K3" s="15"/>
      <c r="L3" s="15"/>
      <c r="M3" s="15"/>
      <c r="N3" s="15"/>
      <c r="O3" s="15"/>
      <c r="P3" s="15"/>
      <c r="Q3" s="15"/>
      <c r="U3" s="134"/>
      <c r="W3" s="107" t="s">
        <v>1</v>
      </c>
    </row>
    <row r="4" ht="21.75" customHeight="1" spans="1:23">
      <c r="A4" s="17" t="s">
        <v>251</v>
      </c>
      <c r="B4" s="18" t="s">
        <v>166</v>
      </c>
      <c r="C4" s="17" t="s">
        <v>167</v>
      </c>
      <c r="D4" s="17" t="s">
        <v>252</v>
      </c>
      <c r="E4" s="18" t="s">
        <v>168</v>
      </c>
      <c r="F4" s="18" t="s">
        <v>169</v>
      </c>
      <c r="G4" s="18" t="s">
        <v>253</v>
      </c>
      <c r="H4" s="18" t="s">
        <v>254</v>
      </c>
      <c r="I4" s="19" t="s">
        <v>55</v>
      </c>
      <c r="J4" s="20" t="s">
        <v>255</v>
      </c>
      <c r="K4" s="21"/>
      <c r="L4" s="21"/>
      <c r="M4" s="22"/>
      <c r="N4" s="20" t="s">
        <v>174</v>
      </c>
      <c r="O4" s="21"/>
      <c r="P4" s="22"/>
      <c r="Q4" s="18" t="s">
        <v>61</v>
      </c>
      <c r="R4" s="20" t="s">
        <v>62</v>
      </c>
      <c r="S4" s="21"/>
      <c r="T4" s="21"/>
      <c r="U4" s="21"/>
      <c r="V4" s="21"/>
      <c r="W4" s="22"/>
    </row>
    <row r="5" ht="21.75" customHeight="1" spans="1:23">
      <c r="A5" s="23"/>
      <c r="B5" s="25"/>
      <c r="C5" s="23"/>
      <c r="D5" s="23"/>
      <c r="E5" s="24"/>
      <c r="F5" s="24"/>
      <c r="G5" s="24"/>
      <c r="H5" s="24"/>
      <c r="I5" s="25"/>
      <c r="J5" s="136" t="s">
        <v>58</v>
      </c>
      <c r="K5" s="137"/>
      <c r="L5" s="18" t="s">
        <v>59</v>
      </c>
      <c r="M5" s="18" t="s">
        <v>60</v>
      </c>
      <c r="N5" s="18" t="s">
        <v>58</v>
      </c>
      <c r="O5" s="18" t="s">
        <v>59</v>
      </c>
      <c r="P5" s="18" t="s">
        <v>60</v>
      </c>
      <c r="Q5" s="24"/>
      <c r="R5" s="18" t="s">
        <v>57</v>
      </c>
      <c r="S5" s="18" t="s">
        <v>64</v>
      </c>
      <c r="T5" s="18" t="s">
        <v>180</v>
      </c>
      <c r="U5" s="18" t="s">
        <v>66</v>
      </c>
      <c r="V5" s="18" t="s">
        <v>67</v>
      </c>
      <c r="W5" s="18" t="s">
        <v>68</v>
      </c>
    </row>
    <row r="6" ht="21" customHeight="1" spans="1:23">
      <c r="A6" s="25"/>
      <c r="B6" s="25"/>
      <c r="C6" s="25"/>
      <c r="D6" s="25"/>
      <c r="E6" s="25"/>
      <c r="F6" s="25"/>
      <c r="G6" s="25"/>
      <c r="H6" s="25"/>
      <c r="I6" s="25"/>
      <c r="J6" s="138" t="s">
        <v>57</v>
      </c>
      <c r="K6" s="139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</row>
    <row r="7" ht="39.75" customHeight="1" spans="1:23">
      <c r="A7" s="26"/>
      <c r="B7" s="28"/>
      <c r="C7" s="26"/>
      <c r="D7" s="26"/>
      <c r="E7" s="27"/>
      <c r="F7" s="27"/>
      <c r="G7" s="27"/>
      <c r="H7" s="27"/>
      <c r="I7" s="28"/>
      <c r="J7" s="68" t="s">
        <v>57</v>
      </c>
      <c r="K7" s="68" t="s">
        <v>256</v>
      </c>
      <c r="L7" s="27"/>
      <c r="M7" s="27"/>
      <c r="N7" s="27"/>
      <c r="O7" s="27"/>
      <c r="P7" s="27"/>
      <c r="Q7" s="27"/>
      <c r="R7" s="27"/>
      <c r="S7" s="27"/>
      <c r="T7" s="27"/>
      <c r="U7" s="28"/>
      <c r="V7" s="27"/>
      <c r="W7" s="27"/>
    </row>
    <row r="8" ht="15" customHeight="1" spans="1:23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29">
        <v>21</v>
      </c>
      <c r="V8" s="30">
        <v>22</v>
      </c>
      <c r="W8" s="29">
        <v>23</v>
      </c>
    </row>
    <row r="9" ht="21.75" customHeight="1" spans="1:23">
      <c r="A9" s="70" t="s">
        <v>257</v>
      </c>
      <c r="B9" s="70" t="s">
        <v>258</v>
      </c>
      <c r="C9" s="70" t="s">
        <v>259</v>
      </c>
      <c r="D9" s="70" t="s">
        <v>70</v>
      </c>
      <c r="E9" s="70" t="s">
        <v>260</v>
      </c>
      <c r="F9" s="70" t="s">
        <v>111</v>
      </c>
      <c r="G9" s="70" t="s">
        <v>217</v>
      </c>
      <c r="H9" s="70" t="s">
        <v>218</v>
      </c>
      <c r="I9" s="83">
        <v>20000</v>
      </c>
      <c r="J9" s="83"/>
      <c r="K9" s="83"/>
      <c r="L9" s="83"/>
      <c r="M9" s="83"/>
      <c r="N9" s="83"/>
      <c r="O9" s="83"/>
      <c r="P9" s="83"/>
      <c r="Q9" s="83"/>
      <c r="R9" s="83">
        <v>20000</v>
      </c>
      <c r="S9" s="83"/>
      <c r="T9" s="83"/>
      <c r="U9" s="83"/>
      <c r="V9" s="83"/>
      <c r="W9" s="83">
        <v>20000</v>
      </c>
    </row>
    <row r="10" ht="21.75" customHeight="1" spans="1:23">
      <c r="A10" s="70" t="s">
        <v>257</v>
      </c>
      <c r="B10" s="70" t="s">
        <v>261</v>
      </c>
      <c r="C10" s="70" t="s">
        <v>262</v>
      </c>
      <c r="D10" s="70" t="s">
        <v>70</v>
      </c>
      <c r="E10" s="70" t="s">
        <v>260</v>
      </c>
      <c r="F10" s="70" t="s">
        <v>111</v>
      </c>
      <c r="G10" s="70" t="s">
        <v>217</v>
      </c>
      <c r="H10" s="70" t="s">
        <v>218</v>
      </c>
      <c r="I10" s="83">
        <v>14834.2</v>
      </c>
      <c r="J10" s="83"/>
      <c r="K10" s="83"/>
      <c r="L10" s="83"/>
      <c r="M10" s="83"/>
      <c r="N10" s="83"/>
      <c r="O10" s="83"/>
      <c r="P10" s="83"/>
      <c r="Q10" s="83"/>
      <c r="R10" s="83">
        <v>14834.2</v>
      </c>
      <c r="S10" s="83"/>
      <c r="T10" s="83"/>
      <c r="U10" s="83"/>
      <c r="V10" s="83"/>
      <c r="W10" s="83">
        <v>14834.2</v>
      </c>
    </row>
    <row r="11" ht="18.75" customHeight="1" spans="1:23">
      <c r="A11" s="37" t="s">
        <v>153</v>
      </c>
      <c r="B11" s="38"/>
      <c r="C11" s="38"/>
      <c r="D11" s="38"/>
      <c r="E11" s="38"/>
      <c r="F11" s="38"/>
      <c r="G11" s="38"/>
      <c r="H11" s="39"/>
      <c r="I11" s="83">
        <v>34834.2</v>
      </c>
      <c r="J11" s="83"/>
      <c r="K11" s="83"/>
      <c r="L11" s="83"/>
      <c r="M11" s="83"/>
      <c r="N11" s="83"/>
      <c r="O11" s="83"/>
      <c r="P11" s="83"/>
      <c r="Q11" s="83"/>
      <c r="R11" s="83">
        <v>34834.2</v>
      </c>
      <c r="S11" s="83"/>
      <c r="T11" s="83"/>
      <c r="U11" s="83"/>
      <c r="V11" s="83"/>
      <c r="W11" s="83">
        <v>34834.2</v>
      </c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8"/>
  <sheetViews>
    <sheetView showZeros="0" workbookViewId="0">
      <selection activeCell="E8" sqref="E8"/>
    </sheetView>
  </sheetViews>
  <sheetFormatPr defaultColWidth="9.13636363636364" defaultRowHeight="12" customHeight="1"/>
  <cols>
    <col min="1" max="1" width="34.2818181818182" customWidth="1"/>
    <col min="2" max="2" width="29" customWidth="1"/>
    <col min="3" max="5" width="23.5727272727273" customWidth="1"/>
    <col min="6" max="6" width="11.2818181818182" customWidth="1"/>
    <col min="7" max="7" width="25.1363636363636" customWidth="1"/>
    <col min="8" max="8" width="15.5727272727273" customWidth="1"/>
    <col min="9" max="9" width="13.4181818181818" customWidth="1"/>
    <col min="10" max="10" width="18.8545454545455" customWidth="1"/>
  </cols>
  <sheetData>
    <row r="1" ht="18" customHeight="1" spans="1:10">
      <c r="J1" s="11" t="s">
        <v>263</v>
      </c>
    </row>
    <row r="2" ht="39.75" customHeight="1" spans="1:10">
      <c r="A2" s="66" t="str">
        <f>"2026"&amp;"年部门项目支出绩效目标表"</f>
        <v>2026年部门项目支出绩效目标表</v>
      </c>
      <c r="B2" s="12"/>
      <c r="C2" s="12"/>
      <c r="D2" s="12"/>
      <c r="E2" s="12"/>
      <c r="F2" s="67"/>
      <c r="G2" s="12"/>
      <c r="H2" s="67"/>
      <c r="I2" s="67"/>
      <c r="J2" s="12"/>
    </row>
    <row r="3" ht="17.25" customHeight="1" spans="1:10">
      <c r="A3" s="13" t="str">
        <f>"单位名称："&amp;"昆明市五华区工商业联合会"</f>
        <v>单位名称：昆明市五华区工商业联合会</v>
      </c>
    </row>
    <row r="4" ht="44.25" customHeight="1" spans="1:10">
      <c r="A4" s="68" t="s">
        <v>167</v>
      </c>
      <c r="B4" s="68" t="s">
        <v>264</v>
      </c>
      <c r="C4" s="68" t="s">
        <v>265</v>
      </c>
      <c r="D4" s="68" t="s">
        <v>266</v>
      </c>
      <c r="E4" s="68" t="s">
        <v>267</v>
      </c>
      <c r="F4" s="69" t="s">
        <v>268</v>
      </c>
      <c r="G4" s="68" t="s">
        <v>269</v>
      </c>
      <c r="H4" s="69" t="s">
        <v>270</v>
      </c>
      <c r="I4" s="69" t="s">
        <v>271</v>
      </c>
      <c r="J4" s="68" t="s">
        <v>272</v>
      </c>
    </row>
    <row r="5" ht="18.75" customHeight="1" spans="1:10">
      <c r="A5" s="132">
        <v>1</v>
      </c>
      <c r="B5" s="132">
        <v>2</v>
      </c>
      <c r="C5" s="132">
        <v>3</v>
      </c>
      <c r="D5" s="132">
        <v>4</v>
      </c>
      <c r="E5" s="132">
        <v>5</v>
      </c>
      <c r="F5" s="30">
        <v>6</v>
      </c>
      <c r="G5" s="132">
        <v>7</v>
      </c>
      <c r="H5" s="30">
        <v>8</v>
      </c>
      <c r="I5" s="30">
        <v>9</v>
      </c>
      <c r="J5" s="132">
        <v>10</v>
      </c>
    </row>
    <row r="6" ht="42" customHeight="1" spans="1:10">
      <c r="A6" s="31" t="s">
        <v>70</v>
      </c>
      <c r="B6" s="70"/>
      <c r="C6" s="70"/>
      <c r="D6" s="70"/>
      <c r="E6" s="57"/>
      <c r="F6" s="71"/>
      <c r="G6" s="57"/>
      <c r="H6" s="71"/>
      <c r="I6" s="71"/>
      <c r="J6" s="57"/>
    </row>
    <row r="7" ht="42" customHeight="1" spans="1:10">
      <c r="A7" s="133" t="s">
        <v>259</v>
      </c>
      <c r="B7" s="32" t="s">
        <v>273</v>
      </c>
      <c r="C7" s="32" t="s">
        <v>274</v>
      </c>
      <c r="D7" s="32" t="s">
        <v>275</v>
      </c>
      <c r="E7" s="31" t="s">
        <v>276</v>
      </c>
      <c r="F7" s="32" t="s">
        <v>277</v>
      </c>
      <c r="G7" s="31" t="s">
        <v>278</v>
      </c>
      <c r="H7" s="32" t="s">
        <v>279</v>
      </c>
      <c r="I7" s="32" t="s">
        <v>280</v>
      </c>
      <c r="J7" s="31" t="s">
        <v>273</v>
      </c>
    </row>
    <row r="8" ht="42" customHeight="1" spans="1:10">
      <c r="A8" s="133" t="s">
        <v>259</v>
      </c>
      <c r="B8" s="32" t="s">
        <v>273</v>
      </c>
      <c r="C8" s="32" t="s">
        <v>274</v>
      </c>
      <c r="D8" s="32" t="s">
        <v>281</v>
      </c>
      <c r="E8" s="31" t="s">
        <v>282</v>
      </c>
      <c r="F8" s="32" t="s">
        <v>283</v>
      </c>
      <c r="G8" s="31" t="s">
        <v>86</v>
      </c>
      <c r="H8" s="32" t="s">
        <v>284</v>
      </c>
      <c r="I8" s="32" t="s">
        <v>280</v>
      </c>
      <c r="J8" s="31" t="s">
        <v>285</v>
      </c>
    </row>
    <row r="9" ht="42" customHeight="1" spans="1:10">
      <c r="A9" s="133" t="s">
        <v>259</v>
      </c>
      <c r="B9" s="32" t="s">
        <v>273</v>
      </c>
      <c r="C9" s="32" t="s">
        <v>274</v>
      </c>
      <c r="D9" s="32" t="s">
        <v>286</v>
      </c>
      <c r="E9" s="31" t="s">
        <v>287</v>
      </c>
      <c r="F9" s="32" t="s">
        <v>288</v>
      </c>
      <c r="G9" s="31" t="s">
        <v>289</v>
      </c>
      <c r="H9" s="32" t="s">
        <v>284</v>
      </c>
      <c r="I9" s="32" t="s">
        <v>280</v>
      </c>
      <c r="J9" s="31" t="s">
        <v>290</v>
      </c>
    </row>
    <row r="10" ht="42" customHeight="1" spans="1:10">
      <c r="A10" s="133" t="s">
        <v>259</v>
      </c>
      <c r="B10" s="32" t="s">
        <v>273</v>
      </c>
      <c r="C10" s="32" t="s">
        <v>291</v>
      </c>
      <c r="D10" s="32" t="s">
        <v>292</v>
      </c>
      <c r="E10" s="31" t="s">
        <v>293</v>
      </c>
      <c r="F10" s="32" t="s">
        <v>288</v>
      </c>
      <c r="G10" s="31" t="s">
        <v>294</v>
      </c>
      <c r="H10" s="32" t="s">
        <v>284</v>
      </c>
      <c r="I10" s="32" t="s">
        <v>280</v>
      </c>
      <c r="J10" s="31" t="s">
        <v>293</v>
      </c>
    </row>
    <row r="11" ht="42" customHeight="1" spans="1:10">
      <c r="A11" s="133" t="s">
        <v>259</v>
      </c>
      <c r="B11" s="32" t="s">
        <v>273</v>
      </c>
      <c r="C11" s="32" t="s">
        <v>295</v>
      </c>
      <c r="D11" s="32" t="s">
        <v>296</v>
      </c>
      <c r="E11" s="31" t="s">
        <v>296</v>
      </c>
      <c r="F11" s="32" t="s">
        <v>288</v>
      </c>
      <c r="G11" s="31" t="s">
        <v>289</v>
      </c>
      <c r="H11" s="32" t="s">
        <v>284</v>
      </c>
      <c r="I11" s="32" t="s">
        <v>297</v>
      </c>
      <c r="J11" s="31" t="s">
        <v>296</v>
      </c>
    </row>
    <row r="12" ht="42" customHeight="1" spans="1:10">
      <c r="A12" s="133" t="s">
        <v>259</v>
      </c>
      <c r="B12" s="32" t="s">
        <v>273</v>
      </c>
      <c r="C12" s="32" t="s">
        <v>298</v>
      </c>
      <c r="D12" s="32" t="s">
        <v>299</v>
      </c>
      <c r="E12" s="31" t="s">
        <v>300</v>
      </c>
      <c r="F12" s="32" t="s">
        <v>288</v>
      </c>
      <c r="G12" s="31" t="s">
        <v>301</v>
      </c>
      <c r="H12" s="32" t="s">
        <v>284</v>
      </c>
      <c r="I12" s="32" t="s">
        <v>280</v>
      </c>
      <c r="J12" s="31" t="s">
        <v>302</v>
      </c>
    </row>
    <row r="13" ht="42" customHeight="1" spans="1:10">
      <c r="A13" s="133" t="s">
        <v>262</v>
      </c>
      <c r="B13" s="32" t="s">
        <v>303</v>
      </c>
      <c r="C13" s="32" t="s">
        <v>274</v>
      </c>
      <c r="D13" s="32" t="s">
        <v>275</v>
      </c>
      <c r="E13" s="31" t="s">
        <v>282</v>
      </c>
      <c r="F13" s="32" t="s">
        <v>283</v>
      </c>
      <c r="G13" s="31" t="s">
        <v>86</v>
      </c>
      <c r="H13" s="32" t="s">
        <v>284</v>
      </c>
      <c r="I13" s="32" t="s">
        <v>280</v>
      </c>
      <c r="J13" s="31" t="s">
        <v>304</v>
      </c>
    </row>
    <row r="14" ht="42" customHeight="1" spans="1:10">
      <c r="A14" s="133" t="s">
        <v>262</v>
      </c>
      <c r="B14" s="32" t="s">
        <v>303</v>
      </c>
      <c r="C14" s="32" t="s">
        <v>274</v>
      </c>
      <c r="D14" s="32" t="s">
        <v>281</v>
      </c>
      <c r="E14" s="31" t="s">
        <v>305</v>
      </c>
      <c r="F14" s="32" t="s">
        <v>288</v>
      </c>
      <c r="G14" s="31" t="s">
        <v>289</v>
      </c>
      <c r="H14" s="32" t="s">
        <v>284</v>
      </c>
      <c r="I14" s="32" t="s">
        <v>280</v>
      </c>
      <c r="J14" s="31" t="s">
        <v>306</v>
      </c>
    </row>
    <row r="15" ht="42" customHeight="1" spans="1:10">
      <c r="A15" s="133" t="s">
        <v>262</v>
      </c>
      <c r="B15" s="32" t="s">
        <v>303</v>
      </c>
      <c r="C15" s="32" t="s">
        <v>274</v>
      </c>
      <c r="D15" s="32" t="s">
        <v>286</v>
      </c>
      <c r="E15" s="31" t="s">
        <v>307</v>
      </c>
      <c r="F15" s="32" t="s">
        <v>277</v>
      </c>
      <c r="G15" s="31" t="s">
        <v>278</v>
      </c>
      <c r="H15" s="32" t="s">
        <v>279</v>
      </c>
      <c r="I15" s="32" t="s">
        <v>280</v>
      </c>
      <c r="J15" s="31" t="s">
        <v>308</v>
      </c>
    </row>
    <row r="16" ht="42" customHeight="1" spans="1:10">
      <c r="A16" s="133" t="s">
        <v>262</v>
      </c>
      <c r="B16" s="32" t="s">
        <v>303</v>
      </c>
      <c r="C16" s="32" t="s">
        <v>291</v>
      </c>
      <c r="D16" s="32" t="s">
        <v>292</v>
      </c>
      <c r="E16" s="31" t="s">
        <v>292</v>
      </c>
      <c r="F16" s="32" t="s">
        <v>277</v>
      </c>
      <c r="G16" s="31" t="s">
        <v>309</v>
      </c>
      <c r="H16" s="32" t="s">
        <v>310</v>
      </c>
      <c r="I16" s="32" t="s">
        <v>297</v>
      </c>
      <c r="J16" s="31" t="s">
        <v>311</v>
      </c>
    </row>
    <row r="17" ht="42" customHeight="1" spans="1:10">
      <c r="A17" s="133" t="s">
        <v>262</v>
      </c>
      <c r="B17" s="32" t="s">
        <v>303</v>
      </c>
      <c r="C17" s="32" t="s">
        <v>295</v>
      </c>
      <c r="D17" s="32" t="s">
        <v>296</v>
      </c>
      <c r="E17" s="31" t="s">
        <v>296</v>
      </c>
      <c r="F17" s="32" t="s">
        <v>288</v>
      </c>
      <c r="G17" s="31" t="s">
        <v>289</v>
      </c>
      <c r="H17" s="32" t="s">
        <v>284</v>
      </c>
      <c r="I17" s="32" t="s">
        <v>280</v>
      </c>
      <c r="J17" s="31" t="s">
        <v>312</v>
      </c>
    </row>
    <row r="18" ht="42" customHeight="1" spans="1:10">
      <c r="A18" s="133" t="s">
        <v>262</v>
      </c>
      <c r="B18" s="32" t="s">
        <v>303</v>
      </c>
      <c r="C18" s="32" t="s">
        <v>298</v>
      </c>
      <c r="D18" s="32" t="s">
        <v>299</v>
      </c>
      <c r="E18" s="31" t="s">
        <v>300</v>
      </c>
      <c r="F18" s="32" t="s">
        <v>288</v>
      </c>
      <c r="G18" s="31" t="s">
        <v>289</v>
      </c>
      <c r="H18" s="32" t="s">
        <v>284</v>
      </c>
      <c r="I18" s="32" t="s">
        <v>280</v>
      </c>
      <c r="J18" s="31" t="s">
        <v>302</v>
      </c>
    </row>
  </sheetData>
  <mergeCells count="6">
    <mergeCell ref="A2:J2"/>
    <mergeCell ref="A3:H3"/>
    <mergeCell ref="A7:A12"/>
    <mergeCell ref="A13:A18"/>
    <mergeCell ref="B7:B12"/>
    <mergeCell ref="B13:B18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红色蒲公英</cp:lastModifiedBy>
  <dcterms:created xsi:type="dcterms:W3CDTF">2026-03-04T09:00:00Z</dcterms:created>
  <dcterms:modified xsi:type="dcterms:W3CDTF">2026-03-10T02:11:14Z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BDB2B9A7AF0640C39443998A2AC04FF9_12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