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6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部门基本支出预算表04!#REF!,部门基本支出预算表04!$1:$1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部门政府采购预算表07!#REF!,部门政府采购预算表07!$1:$1</definedName>
    <definedName name="_xlnm.Print_Titles" localSheetId="11">部门政府购买服务预算表08!#REF!,部门政府购买服务预算表08!$1:$1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新增资产配置表10!#REF!,新增资产配置表10!$1:$1</definedName>
    <definedName name="_xlnm.Print_Titles" localSheetId="15">上级转移支付补助项目支出预算表11!$A:$A,上级转移支付补助项目支出预算表11!$1:$1</definedName>
  </definedNames>
  <calcPr calcId="144525"/>
</workbook>
</file>

<file path=xl/sharedStrings.xml><?xml version="1.0" encoding="utf-8"?>
<sst xmlns="http://schemas.openxmlformats.org/spreadsheetml/2006/main" count="1209" uniqueCount="456">
  <si>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</si>
  <si>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</si>
  <si>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</si>
  <si>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</si>
  <si>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</si>
  <si>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</si>
  <si>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</si>
  <si>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</si>
  <si>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</si>
  <si>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</si>
  <si>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</si>
  <si>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</si>
  <si>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</si>
  <si>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</si>
  <si>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</si>
  <si>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</si>
  <si>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</si>
  <si>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</si>
  <si>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</si>
  <si>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</si>
  <si>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</si>
  <si>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</si>
  <si>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</si>
  <si>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</si>
  <si>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</si>
  <si>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</si>
  <si>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</si>
  <si>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</si>
  <si>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</si>
  <si>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</si>
  <si>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</si>
  <si>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</si>
  <si>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</si>
  <si>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</si>
  <si>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</si>
  <si>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</si>
  <si>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</si>
  <si>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</si>
  <si>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</si>
  <si>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</si>
  <si>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</si>
  <si>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</si>
  <si>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</si>
  <si>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</si>
  <si>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</si>
  <si>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</si>
  <si>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</si>
  <si>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</si>
  <si>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</si>
  <si>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</si>
  <si>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</si>
  <si>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</si>
  <si>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</si>
  <si>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</si>
  <si>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</si>
  <si>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</si>
  <si>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</si>
  <si>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</si>
  <si>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</si>
  <si>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</si>
  <si>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</si>
  <si>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</si>
  <si>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</si>
  <si>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</si>
  <si>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</si>
  <si>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</si>
  <si>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</si>
  <si>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</si>
  <si>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</si>
  <si>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192</t>
  </si>
  <si>
    <t>中国共产主义青年团昆明市五华区委员会</t>
  </si>
  <si>
    <t>192001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</si>
  <si>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</si>
  <si>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</si>
  <si>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</si>
  <si>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</si>
  <si>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</si>
  <si>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</si>
  <si>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</si>
  <si>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</si>
  <si>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</si>
  <si>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</si>
  <si>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</si>
  <si>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</si>
  <si>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</si>
  <si>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</si>
  <si>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</si>
  <si>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</si>
  <si>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</si>
  <si>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</si>
  <si>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</si>
  <si>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</si>
  <si>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</si>
  <si>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</si>
  <si>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</si>
  <si>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</si>
  <si>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</si>
  <si>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</si>
  <si>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一般公共服务支出</t>
  </si>
  <si>
    <t>群众团体事务</t>
  </si>
  <si>
    <t>行政运行</t>
  </si>
  <si>
    <t>其他群众团体事务支出</t>
  </si>
  <si>
    <t>社会保障和就业支出</t>
  </si>
  <si>
    <t>行政事业单位养老支出</t>
  </si>
  <si>
    <t>机关事业单位基本养老保险缴费支出</t>
  </si>
  <si>
    <t>就业补助</t>
  </si>
  <si>
    <t>其他就业补助支出</t>
  </si>
  <si>
    <t>卫生健康支出</t>
  </si>
  <si>
    <t>行政事业单位医疗</t>
  </si>
  <si>
    <t>行政单位医疗</t>
  </si>
  <si>
    <t>公务员医疗补助</t>
  </si>
  <si>
    <t>其他行政事业单位医疗支出</t>
  </si>
  <si>
    <t>住房保障支出</t>
  </si>
  <si>
    <t>住房改革支出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</si>
  <si>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</si>
  <si>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</si>
  <si>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</si>
  <si>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</si>
  <si>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</si>
  <si>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</si>
  <si>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</si>
  <si>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</si>
  <si>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</si>
  <si>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</si>
  <si>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</si>
  <si>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</si>
  <si>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</si>
  <si>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</si>
  <si>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</si>
  <si>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</si>
  <si>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</si>
  <si>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</si>
  <si>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</si>
  <si>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</si>
  <si>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</si>
  <si>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</si>
  <si>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</si>
  <si>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</si>
  <si>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</si>
  <si>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</si>
  <si>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</si>
  <si>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</si>
  <si>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</si>
  <si>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</si>
  <si>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</si>
  <si>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</si>
  <si>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</si>
  <si>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</si>
  <si>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</si>
  <si>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</si>
  <si>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</si>
  <si>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</si>
  <si>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</si>
  <si>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</si>
  <si>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</si>
  <si>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</si>
  <si>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</si>
  <si>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</si>
  <si>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</si>
  <si>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</si>
  <si>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</si>
  <si>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备注：我单位2026年无一般公共预算“三公”经费支出预算，故此表为空表。</t>
  </si>
  <si>
    <t>预算04表</t>
  </si>
  <si>
    <t>2026年部门基本支出预算表</t>
  </si>
  <si>
    <t>单位名称：中国共产主义青年团昆明市五华区委员会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</si>
  <si>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</si>
  <si>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</si>
  <si>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</si>
  <si>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</si>
  <si>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</si>
  <si>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</si>
  <si>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</si>
  <si>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</si>
  <si>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</si>
  <si>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</si>
  <si>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</si>
  <si>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</si>
  <si>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</si>
  <si>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</si>
  <si>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</si>
  <si>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</si>
  <si>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</si>
  <si>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530102210000000004455</t>
  </si>
  <si>
    <t>行政人员工资支出</t>
  </si>
  <si>
    <t>2012901</t>
  </si>
  <si>
    <t>30101</t>
  </si>
  <si>
    <t>基本工资</t>
  </si>
  <si>
    <t>30102</t>
  </si>
  <si>
    <t>津贴补贴</t>
  </si>
  <si>
    <t>30103</t>
  </si>
  <si>
    <t>奖金</t>
  </si>
  <si>
    <t>530102210000000004457</t>
  </si>
  <si>
    <t>社会保障缴费</t>
  </si>
  <si>
    <t>2080505</t>
  </si>
  <si>
    <t>30108</t>
  </si>
  <si>
    <t>机关事业单位基本养老保险缴费</t>
  </si>
  <si>
    <t>2101101</t>
  </si>
  <si>
    <t>30110</t>
  </si>
  <si>
    <t>职工基本医疗保险缴费</t>
  </si>
  <si>
    <t>2101103</t>
  </si>
  <si>
    <t>30111</t>
  </si>
  <si>
    <t>公务员医疗补助缴费</t>
  </si>
  <si>
    <t>30112</t>
  </si>
  <si>
    <t>其他社会保障缴费</t>
  </si>
  <si>
    <t>2101199</t>
  </si>
  <si>
    <t>530102210000000004458</t>
  </si>
  <si>
    <t>2210201</t>
  </si>
  <si>
    <t>30113</t>
  </si>
  <si>
    <t>530102210000000004460</t>
  </si>
  <si>
    <t>公务交通补贴</t>
  </si>
  <si>
    <t>30239</t>
  </si>
  <si>
    <t>其他交通费用</t>
  </si>
  <si>
    <t>530102210000000004461</t>
  </si>
  <si>
    <t>工会经费</t>
  </si>
  <si>
    <t>30228</t>
  </si>
  <si>
    <t>530102210000000004463</t>
  </si>
  <si>
    <t>其他商品服务支出</t>
  </si>
  <si>
    <t>30201</t>
  </si>
  <si>
    <t>办公费</t>
  </si>
  <si>
    <t>530102210000000004464</t>
  </si>
  <si>
    <t>一般公用经费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</si>
  <si>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</si>
  <si>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</si>
  <si>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</si>
  <si>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</si>
  <si>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</si>
  <si>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</si>
  <si>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</si>
  <si>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</si>
  <si>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</si>
  <si>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</si>
  <si>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</si>
  <si>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</si>
  <si>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</si>
  <si>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</si>
  <si>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530102231100001469988</t>
  </si>
  <si>
    <t>行政人员绩效奖励</t>
  </si>
  <si>
    <t>530102241100002160817</t>
  </si>
  <si>
    <t>其他人员支出</t>
  </si>
  <si>
    <t>2012999</t>
  </si>
  <si>
    <t>30199</t>
  </si>
  <si>
    <t>其他工资福利支出</t>
  </si>
  <si>
    <t>530102261100004944397</t>
  </si>
  <si>
    <t>残疾人保障金</t>
  </si>
  <si>
    <t>预算05-1表</t>
  </si>
  <si>
    <t>项目分类</t>
  </si>
  <si>
    <t>项目单位</t>
  </si>
  <si>
    <t>本年拨款</t>
  </si>
  <si>
    <t>其中：本次下达</t>
  </si>
  <si>
    <t>专项业务类</t>
  </si>
  <si>
    <t>530102231100002163394</t>
  </si>
  <si>
    <t>2022年度创业担保贷款、“贷免扶补”经费</t>
  </si>
  <si>
    <t>2080799</t>
  </si>
  <si>
    <t>530102261100005139148</t>
  </si>
  <si>
    <t>合作共建经费</t>
  </si>
  <si>
    <t>530102261100005143654</t>
  </si>
  <si>
    <t>合适成年人服务项目经费</t>
  </si>
  <si>
    <t>事业发展类</t>
  </si>
  <si>
    <t>530102210000000001058</t>
  </si>
  <si>
    <t>共青团工作专项经费</t>
  </si>
  <si>
    <t>530102251100003981112</t>
  </si>
  <si>
    <t>新专户银行利息收入资金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</si>
  <si>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</si>
  <si>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</si>
  <si>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</si>
  <si>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</si>
  <si>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</si>
  <si>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</si>
  <si>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</si>
  <si>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</si>
  <si>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</si>
  <si>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</si>
  <si>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紧扣昆明市团委“青年思想引领提质行动、基层团组织强基行动、青年服务赋能行动”三大专项，结合五华区工作实际，联合昆明技师学校重点推进四项工作：
（一）深化思想引领与组织建设，筑牢青年发展根基
（二）激发创新创业活力，助力青年成长成才
（三）培育志愿服务品牌，引领青年服务社会</t>
  </si>
  <si>
    <t>产出指标</t>
  </si>
  <si>
    <t>数量指标</t>
  </si>
  <si>
    <t>开展合作共建活动次数</t>
  </si>
  <si>
    <t>&gt;=</t>
  </si>
  <si>
    <t>场</t>
  </si>
  <si>
    <t>定量指标</t>
  </si>
  <si>
    <t>反映主题活动开展每年不少于4次数、团组织建设互查互评1次、每年举办创新创业类活动不少于1次、</t>
  </si>
  <si>
    <t>举办团干部能力提升培训班</t>
  </si>
  <si>
    <t>1.00</t>
  </si>
  <si>
    <t>次</t>
  </si>
  <si>
    <t>反映举办团干部能力提升培训班次数</t>
  </si>
  <si>
    <t>培训人数</t>
  </si>
  <si>
    <t>50</t>
  </si>
  <si>
    <t>人</t>
  </si>
  <si>
    <t>反映团干培训的人数</t>
  </si>
  <si>
    <t>质量指标</t>
  </si>
  <si>
    <t>开展活动安全保障率</t>
  </si>
  <si>
    <t>95</t>
  </si>
  <si>
    <t>%</t>
  </si>
  <si>
    <t>反映活动开展时安全保障情况</t>
  </si>
  <si>
    <t>团组织建设覆盖率</t>
  </si>
  <si>
    <t>90</t>
  </si>
  <si>
    <t>反映团组织建设全覆盖情况</t>
  </si>
  <si>
    <t>培训合格率</t>
  </si>
  <si>
    <t>反映举办团干部能力提升培合格情况</t>
  </si>
  <si>
    <t>时效指标</t>
  </si>
  <si>
    <t>项目完成及时率</t>
  </si>
  <si>
    <t>反映项目完成的及时情况</t>
  </si>
  <si>
    <t>经费支出及时率</t>
  </si>
  <si>
    <t>反映财政资金到位后资金支付情况</t>
  </si>
  <si>
    <t>效益指标</t>
  </si>
  <si>
    <t>社会效益</t>
  </si>
  <si>
    <t>集体活动协作能力</t>
  </si>
  <si>
    <t>反映在团队活动协作中主动协作、承担责任的青少年的占比情况</t>
  </si>
  <si>
    <t>满意度指标</t>
  </si>
  <si>
    <t>服务对象满意度</t>
  </si>
  <si>
    <t>服务对象对部门工作满意度</t>
  </si>
  <si>
    <t>反映服务对象对部门工作满意度情况</t>
  </si>
  <si>
    <t>成本指标</t>
  </si>
  <si>
    <t>经济成本指标</t>
  </si>
  <si>
    <t>预算执行率</t>
  </si>
  <si>
    <t>反映预算执行情况</t>
  </si>
  <si>
    <t>新专户利息收入</t>
  </si>
  <si>
    <t>新专户利息收入项目</t>
  </si>
  <si>
    <t>=</t>
  </si>
  <si>
    <t>项</t>
  </si>
  <si>
    <t>反映新专户利息收入项目</t>
  </si>
  <si>
    <t>资金转款及时性</t>
  </si>
  <si>
    <t>反映资金转款及时情况</t>
  </si>
  <si>
    <t>上缴国库及时性</t>
  </si>
  <si>
    <t>每年再4月、7月、10月、次年1月进行利息转款</t>
  </si>
  <si>
    <t>资金上缴国库规范性</t>
  </si>
  <si>
    <t>规范</t>
  </si>
  <si>
    <t>是/否</t>
  </si>
  <si>
    <t>定性指标</t>
  </si>
  <si>
    <t>反映资金上缴国库是否规范</t>
  </si>
  <si>
    <t>1. 服务队伍专业化。组建30人左右的合适成年人服务团队，通过系统培训提升队伍专业素养，确保服务人员具备适合适成年人的服务能力。
2. 服务保障常态化。建立高效的服务响应机制，根据公、检、法需求及时分配合适成年人到场服务，完善服务档案管理及数据统计，保障全年服务有序推进。
3. 服务成效精准化。规范经费使用，精准落实合适成年人服务补贴，提升服务质量与效率，切实维护未成年人合法权益，助力五华区未成年人司法保护工作落地见效。</t>
  </si>
  <si>
    <t>服务团队人数</t>
  </si>
  <si>
    <t>30</t>
  </si>
  <si>
    <t>反映合适成年人服务团队人数</t>
  </si>
  <si>
    <t>合适成年人到场服务次数</t>
  </si>
  <si>
    <t>650</t>
  </si>
  <si>
    <t>反映合适成年人到场服务次数</t>
  </si>
  <si>
    <t>物资采购</t>
  </si>
  <si>
    <t>批</t>
  </si>
  <si>
    <t>反映项目行政物资采购批次</t>
  </si>
  <si>
    <t>服务团队培训次数</t>
  </si>
  <si>
    <t>反映服务团队培训次数</t>
  </si>
  <si>
    <t>项目管理人员补贴人数</t>
  </si>
  <si>
    <t>反映项目管理人员补贴人数</t>
  </si>
  <si>
    <t>项目财务人员补贴人数</t>
  </si>
  <si>
    <t>反映项目财务人员补贴人数</t>
  </si>
  <si>
    <t>响应及时率</t>
  </si>
  <si>
    <t>反映按照公、检、法需求及时派遣，响应及时情况</t>
  </si>
  <si>
    <t>补贴发放准确性</t>
  </si>
  <si>
    <t>99</t>
  </si>
  <si>
    <t>反映补贴发放准确情况</t>
  </si>
  <si>
    <t>反映项目完成的及时情</t>
  </si>
  <si>
    <t>合适成年人到场率</t>
  </si>
  <si>
    <t>98</t>
  </si>
  <si>
    <t>反映合适成年人按时到场参与的案件占比</t>
  </si>
  <si>
    <t>1. 政策宣传全覆盖：结合五华区高校聚集、创业群体多元的特点，通过多样化活动开展，提升“贷免扶补”政策在辖区内创业群体中的知晓率，重点覆盖返乡创业农民工、就业困难人员、退役军人等青年群体，确保政策知晓无盲区。
2. 服务保障常态化：完善日常办公及设备运维保障，确保“贷免扶补”政策咨询、材料整理、流程对接等基础工作顺畅开展，提升服务效率和质量。
3. 工作成效精准化：助力符合条件的五华区青年创业人员顺利申请“贷免扶补”贷款，推动政策落地见效，切实解决创业人员资金难题，带动就业岗位增加，助力构建五华区“全生命周期”创业就业服务体系，服务辖区经济社会发展。</t>
  </si>
  <si>
    <t>宣传覆盖人数</t>
  </si>
  <si>
    <t>200</t>
  </si>
  <si>
    <t>通过政策宣传活动和创业指导培训，覆盖五华区创业群体</t>
  </si>
  <si>
    <t>助力贷款申请人数</t>
  </si>
  <si>
    <t>20</t>
  </si>
  <si>
    <t>反映助力不少于20名符合条件的五华区青年创业人员完成“贷免扶补”贷款申请对接</t>
  </si>
  <si>
    <t>宣传活动次数</t>
  </si>
  <si>
    <t>反映宣传活动次数</t>
  </si>
  <si>
    <t>创业指导培训次数</t>
  </si>
  <si>
    <t>反映创业指导培训次数</t>
  </si>
  <si>
    <t>现场咨询反馈率</t>
  </si>
  <si>
    <t>100</t>
  </si>
  <si>
    <t>反映创业者现场咨询反馈情况</t>
  </si>
  <si>
    <t>办公设备维修率</t>
  </si>
  <si>
    <t>反映办公设备维修情况</t>
  </si>
  <si>
    <t>政策知晓率</t>
  </si>
  <si>
    <t>反映政策知晓率情况</t>
  </si>
  <si>
    <t>带动就业率</t>
  </si>
  <si>
    <t>反映带动五华区青少年创业提升情况</t>
  </si>
  <si>
    <t>被扶持对象满意度</t>
  </si>
  <si>
    <t>反映被扶持对象满意度</t>
  </si>
  <si>
    <t>1.为进一步加大党建带团建的工作力度，不断巩固党执政的青年群众基础，开展团组织建设工作，2026年新增各类团组织不低于10个，100%完成市级下发团员发展指标。
2.为了为进一步普及未成年人心理健康知识，护航未成年人身心健康成长，开展未成年人心理健康项目。
3.深入贯彻落实习近平总书记关于少年儿童和少先队工作的重要论述，全面加强党对少先队工作的领导，全面加强党、团、队一体化建设，传承红色基因，培育时代新人，教育引导少年儿童听党话、跟党走。开展好少先队员思想教育、校外实践，少先队辅导员培训等工作。
4.积极动员青年社会组织、青年志愿者、新兴领域青年，常态化开展志愿服务活动，在3.5学雷锋日、12.5志愿者日，按照当年活动主题开展好相应工作。
5.贯彻落实好关工委“四个全覆盖”工作要求，打造至少1个关工委品牌项目。</t>
  </si>
  <si>
    <t>新增各类团组织</t>
  </si>
  <si>
    <t>个</t>
  </si>
  <si>
    <t>反映2026年新增各类团组织个数</t>
  </si>
  <si>
    <t>开展志愿服务活动项目</t>
  </si>
  <si>
    <t>反映开展3.5学雷锋日、12.5志愿者日志愿者活动次数</t>
  </si>
  <si>
    <t>打造关工委品牌项目</t>
  </si>
  <si>
    <t>反映打造关工委品牌项目个数</t>
  </si>
  <si>
    <t>关工组织建设覆盖率</t>
  </si>
  <si>
    <t>反映关工组织建设覆盖情况</t>
  </si>
  <si>
    <t>团区委对基层团组织及团员青年的服务质量</t>
  </si>
  <si>
    <t>预算06表</t>
  </si>
  <si>
    <t>政府性基金预算支出预算表</t>
  </si>
  <si>
    <t>单位名称：昆明市发展和改革委员会</t>
  </si>
  <si>
    <t>政府性基金预算支出</t>
  </si>
  <si>
    <t>备注：我单位2026年无政府性基金预算，故此表为空表。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</si>
  <si>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</si>
  <si>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</si>
  <si>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</si>
  <si>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</si>
  <si>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</si>
  <si>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</si>
  <si>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</si>
  <si>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</si>
  <si>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</si>
  <si>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</si>
  <si>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</si>
  <si>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</si>
  <si>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备注：我单位2026年无政府采购预算，故此表为空表。</t>
  </si>
  <si>
    <t>预算08表</t>
  </si>
  <si>
    <t>2026年部门政府购买服务预算表</t>
  </si>
  <si>
    <t>政府购买服务项目</t>
  </si>
  <si>
    <t>政府购买服务目录</t>
  </si>
  <si>
    <t>备注：我单位2026年无政府购买服务预算，故此表为空表。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</si>
  <si>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</si>
  <si>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</si>
  <si>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</si>
  <si>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</si>
  <si>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</si>
  <si>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</si>
  <si>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</si>
  <si>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</si>
  <si>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</si>
  <si>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</si>
  <si>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</si>
  <si>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</si>
  <si>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</si>
  <si>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</si>
  <si>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</si>
  <si>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</si>
  <si>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</si>
  <si>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</si>
  <si>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</si>
  <si>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</si>
  <si>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</si>
  <si>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</si>
  <si>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</si>
  <si>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</si>
  <si>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备注：我单位2026年无对下转移支付预算，故此表为空表。</t>
  </si>
  <si>
    <t>预算09-2表</t>
  </si>
  <si>
    <t>备注：我单位2026年无对下转移支付绩效目标，故此表为空表。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</si>
  <si>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</si>
  <si>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</si>
  <si>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</si>
  <si>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</si>
  <si>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</si>
  <si>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</si>
  <si>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</si>
  <si>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</si>
  <si>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备注：我单位2026年无新增资产配置，故此表为空表。</t>
  </si>
  <si>
    <t>预算11表</t>
  </si>
  <si>
    <t>上级补助</t>
  </si>
  <si>
    <t>备注：我单位2026年无上级转移支付补助项目支出预算，故此表为空表。</t>
  </si>
  <si>
    <t>预算12表</t>
  </si>
  <si>
    <t>项目级次</t>
  </si>
  <si>
    <t>2026年</t>
  </si>
  <si>
    <t>2027年</t>
  </si>
  <si>
    <t>2028年</t>
  </si>
  <si>
    <t>313 事业发展类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</si>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</sst>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#,##0;\-#,##0;;@"/>
    <numFmt numFmtId="178" formatCode="yyyy/mm/dd"/>
    <numFmt numFmtId="179" formatCode="hh:mm:ss"/>
    <numFmt numFmtId="180" formatCode="#,##0.00;\-#,##0.0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Arial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b/>
      <sz val="23.95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1" fillId="0" borderId="1">
      <alignment horizontal="right" vertical="center"/>
    </xf>
    <xf numFmtId="0" fontId="19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21" fillId="0" borderId="1">
      <alignment horizontal="right"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20" applyNumberFormat="0" applyAlignment="0" applyProtection="0">
      <alignment vertical="center"/>
    </xf>
    <xf numFmtId="0" fontId="33" fillId="12" borderId="16" applyNumberFormat="0" applyAlignment="0" applyProtection="0">
      <alignment vertical="center"/>
    </xf>
    <xf numFmtId="0" fontId="34" fillId="13" borderId="21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10" fontId="21" fillId="0" borderId="1">
      <alignment horizontal="right" vertical="center"/>
    </xf>
    <xf numFmtId="0" fontId="19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80" fontId="21" fillId="0" borderId="1">
      <alignment horizontal="right" vertical="center"/>
    </xf>
    <xf numFmtId="49" fontId="21" fillId="0" borderId="1">
      <alignment horizontal="left" vertical="center" wrapText="1"/>
    </xf>
    <xf numFmtId="180" fontId="21" fillId="0" borderId="1">
      <alignment horizontal="right" vertical="center"/>
    </xf>
    <xf numFmtId="179" fontId="21" fillId="0" borderId="1">
      <alignment horizontal="right" vertical="center"/>
    </xf>
    <xf numFmtId="177" fontId="21" fillId="0" borderId="1">
      <alignment horizontal="right" vertical="center"/>
    </xf>
  </cellStyleXfs>
  <cellXfs count="200">
    <xf numFmtId="0" fontId="0" fillId="0" borderId="0" xfId="0" applyFont="1" applyBorder="1"/>
    <xf numFmtId="49" fontId="1" fillId="0" borderId="0" xfId="53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3" applyNumberFormat="1" applyFont="1" applyBorder="1">
      <alignment horizontal="left" vertical="center" wrapText="1"/>
    </xf>
    <xf numFmtId="180" fontId="6" fillId="0" borderId="1" xfId="54" applyNumberFormat="1" applyFont="1" applyBorder="1">
      <alignment horizontal="right" vertical="center"/>
    </xf>
    <xf numFmtId="49" fontId="5" fillId="0" borderId="1" xfId="53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5" fillId="0" borderId="1" xfId="54" applyNumberFormat="1" applyFont="1" applyBorder="1">
      <alignment horizontal="right" vertical="center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Border="1"/>
    <xf numFmtId="0" fontId="10" fillId="0" borderId="0" xfId="0" applyFont="1" applyBorder="1" applyProtection="1">
      <protection locked="0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right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0" fillId="0" borderId="9" xfId="0" applyFont="1" applyBorder="1"/>
    <xf numFmtId="0" fontId="0" fillId="0" borderId="10" xfId="0" applyFont="1" applyBorder="1"/>
    <xf numFmtId="0" fontId="7" fillId="0" borderId="0" xfId="0" applyFont="1" applyBorder="1" applyProtection="1"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177" fontId="5" fillId="0" borderId="1" xfId="56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3" fontId="9" fillId="0" borderId="13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0" fontId="9" fillId="2" borderId="13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80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right"/>
      <protection locked="0"/>
    </xf>
    <xf numFmtId="49" fontId="12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80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" workbookViewId="0">
      <selection activeCell="D32" sqref="D32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8" t="s">
        <v>0</v>
      </c>
    </row>
    <row r="2" ht="41.25" customHeight="1" spans="1:1">
      <c r="A2" s="159" t="str">
        <f>"2026"&amp;"年部门财务收支预算总表"</f>
        <v>2026年部门财务收支预算总表</v>
      </c>
    </row>
    <row r="3" ht="17.25" customHeight="1" spans="1:4">
      <c r="A3" s="160" t="str">
        <f>"单位名称："&amp;"中国共产主义青年团昆明市五华区委员会"</f>
        <v>单位名称：中国共产主义青年团昆明市五华区委员会</v>
      </c>
      <c r="B3" s="161"/>
      <c r="D3" s="137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6">
        <v>1272940.68</v>
      </c>
      <c r="C6" s="164" t="s">
        <v>8</v>
      </c>
      <c r="D6" s="76">
        <v>1306756</v>
      </c>
    </row>
    <row r="7" ht="17.25" customHeight="1" spans="1:4">
      <c r="A7" s="164" t="s">
        <v>9</v>
      </c>
      <c r="B7" s="76"/>
      <c r="C7" s="164" t="s">
        <v>10</v>
      </c>
      <c r="D7" s="76"/>
    </row>
    <row r="8" ht="17.25" customHeight="1" spans="1:4">
      <c r="A8" s="164" t="s">
        <v>11</v>
      </c>
      <c r="B8" s="76"/>
      <c r="C8" s="199" t="s">
        <v>12</v>
      </c>
      <c r="D8" s="76"/>
    </row>
    <row r="9" ht="17.25" customHeight="1" spans="1:4">
      <c r="A9" s="164" t="s">
        <v>13</v>
      </c>
      <c r="B9" s="76"/>
      <c r="C9" s="199" t="s">
        <v>14</v>
      </c>
      <c r="D9" s="76"/>
    </row>
    <row r="10" ht="17.25" customHeight="1" spans="1:4">
      <c r="A10" s="164" t="s">
        <v>15</v>
      </c>
      <c r="B10" s="76">
        <v>290922.6</v>
      </c>
      <c r="C10" s="199" t="s">
        <v>16</v>
      </c>
      <c r="D10" s="76"/>
    </row>
    <row r="11" ht="17.25" customHeight="1" spans="1:4">
      <c r="A11" s="164" t="s">
        <v>17</v>
      </c>
      <c r="B11" s="76"/>
      <c r="C11" s="199" t="s">
        <v>18</v>
      </c>
      <c r="D11" s="76"/>
    </row>
    <row r="12" ht="17.25" customHeight="1" spans="1:4">
      <c r="A12" s="164" t="s">
        <v>19</v>
      </c>
      <c r="B12" s="76"/>
      <c r="C12" s="28" t="s">
        <v>20</v>
      </c>
      <c r="D12" s="76"/>
    </row>
    <row r="13" ht="17.25" customHeight="1" spans="1:4">
      <c r="A13" s="164" t="s">
        <v>21</v>
      </c>
      <c r="B13" s="76"/>
      <c r="C13" s="28" t="s">
        <v>22</v>
      </c>
      <c r="D13" s="76">
        <v>104896.04</v>
      </c>
    </row>
    <row r="14" ht="17.25" customHeight="1" spans="1:4">
      <c r="A14" s="164" t="s">
        <v>23</v>
      </c>
      <c r="B14" s="76"/>
      <c r="C14" s="28" t="s">
        <v>24</v>
      </c>
      <c r="D14" s="76">
        <v>74151.24</v>
      </c>
    </row>
    <row r="15" ht="17.25" customHeight="1" spans="1:4">
      <c r="A15" s="164" t="s">
        <v>25</v>
      </c>
      <c r="B15" s="76">
        <v>290922.6</v>
      </c>
      <c r="C15" s="28" t="s">
        <v>26</v>
      </c>
      <c r="D15" s="76"/>
    </row>
    <row r="16" ht="17.25" customHeight="1" spans="1:4">
      <c r="A16" s="143"/>
      <c r="B16" s="76"/>
      <c r="C16" s="28" t="s">
        <v>27</v>
      </c>
      <c r="D16" s="76"/>
    </row>
    <row r="17" ht="17.25" customHeight="1" spans="1:4">
      <c r="A17" s="165"/>
      <c r="B17" s="76"/>
      <c r="C17" s="28" t="s">
        <v>28</v>
      </c>
      <c r="D17" s="76"/>
    </row>
    <row r="18" ht="17.25" customHeight="1" spans="1:4">
      <c r="A18" s="165"/>
      <c r="B18" s="76"/>
      <c r="C18" s="28" t="s">
        <v>29</v>
      </c>
      <c r="D18" s="76"/>
    </row>
    <row r="19" ht="17.25" customHeight="1" spans="1:4">
      <c r="A19" s="165"/>
      <c r="B19" s="76"/>
      <c r="C19" s="28" t="s">
        <v>30</v>
      </c>
      <c r="D19" s="76"/>
    </row>
    <row r="20" ht="17.25" customHeight="1" spans="1:4">
      <c r="A20" s="165"/>
      <c r="B20" s="76"/>
      <c r="C20" s="28" t="s">
        <v>31</v>
      </c>
      <c r="D20" s="76"/>
    </row>
    <row r="21" ht="17.25" customHeight="1" spans="1:4">
      <c r="A21" s="165"/>
      <c r="B21" s="76"/>
      <c r="C21" s="28" t="s">
        <v>32</v>
      </c>
      <c r="D21" s="76"/>
    </row>
    <row r="22" ht="17.25" customHeight="1" spans="1:4">
      <c r="A22" s="165"/>
      <c r="B22" s="76"/>
      <c r="C22" s="28" t="s">
        <v>33</v>
      </c>
      <c r="D22" s="76"/>
    </row>
    <row r="23" ht="17.25" customHeight="1" spans="1:4">
      <c r="A23" s="165"/>
      <c r="B23" s="76"/>
      <c r="C23" s="28" t="s">
        <v>34</v>
      </c>
      <c r="D23" s="76"/>
    </row>
    <row r="24" ht="17.25" customHeight="1" spans="1:4">
      <c r="A24" s="165"/>
      <c r="B24" s="76"/>
      <c r="C24" s="28" t="s">
        <v>35</v>
      </c>
      <c r="D24" s="76">
        <v>78060</v>
      </c>
    </row>
    <row r="25" ht="17.25" customHeight="1" spans="1:4">
      <c r="A25" s="165"/>
      <c r="B25" s="76"/>
      <c r="C25" s="28" t="s">
        <v>36</v>
      </c>
      <c r="D25" s="76"/>
    </row>
    <row r="26" ht="17.25" customHeight="1" spans="1:4">
      <c r="A26" s="165"/>
      <c r="B26" s="76"/>
      <c r="C26" s="143" t="s">
        <v>37</v>
      </c>
      <c r="D26" s="76"/>
    </row>
    <row r="27" ht="17.25" customHeight="1" spans="1:4">
      <c r="A27" s="165"/>
      <c r="B27" s="76"/>
      <c r="C27" s="28" t="s">
        <v>38</v>
      </c>
      <c r="D27" s="76"/>
    </row>
    <row r="28" ht="16.5" customHeight="1" spans="1:4">
      <c r="A28" s="165"/>
      <c r="B28" s="76"/>
      <c r="C28" s="28" t="s">
        <v>39</v>
      </c>
      <c r="D28" s="76"/>
    </row>
    <row r="29" ht="16.5" customHeight="1" spans="1:4">
      <c r="A29" s="165"/>
      <c r="B29" s="76"/>
      <c r="C29" s="143" t="s">
        <v>40</v>
      </c>
      <c r="D29" s="76"/>
    </row>
    <row r="30" ht="17.25" customHeight="1" spans="1:4">
      <c r="A30" s="165"/>
      <c r="B30" s="76"/>
      <c r="C30" s="143" t="s">
        <v>41</v>
      </c>
      <c r="D30" s="76"/>
    </row>
    <row r="31" ht="17.25" customHeight="1" spans="1:4">
      <c r="A31" s="165"/>
      <c r="B31" s="76"/>
      <c r="C31" s="28" t="s">
        <v>42</v>
      </c>
      <c r="D31" s="76"/>
    </row>
    <row r="32" ht="16.5" customHeight="1" spans="1:4">
      <c r="A32" s="165" t="s">
        <v>43</v>
      </c>
      <c r="B32" s="76">
        <v>1563863.28</v>
      </c>
      <c r="C32" s="165" t="s">
        <v>44</v>
      </c>
      <c r="D32" s="76">
        <v>1563863.28</v>
      </c>
    </row>
    <row r="33" ht="16.5" customHeight="1" spans="1:4">
      <c r="A33" s="143" t="s">
        <v>45</v>
      </c>
      <c r="B33" s="76"/>
      <c r="C33" s="143" t="s">
        <v>46</v>
      </c>
      <c r="D33" s="76"/>
    </row>
    <row r="34" ht="16.5" customHeight="1" spans="1:4">
      <c r="A34" s="28" t="s">
        <v>47</v>
      </c>
      <c r="B34" s="76"/>
      <c r="C34" s="28" t="s">
        <v>47</v>
      </c>
      <c r="D34" s="76"/>
    </row>
    <row r="35" ht="16.5" customHeight="1" spans="1:4">
      <c r="A35" s="28" t="s">
        <v>48</v>
      </c>
      <c r="B35" s="76"/>
      <c r="C35" s="28" t="s">
        <v>49</v>
      </c>
      <c r="D35" s="76"/>
    </row>
    <row r="36" ht="16.5" customHeight="1" spans="1:4">
      <c r="A36" s="166" t="s">
        <v>50</v>
      </c>
      <c r="B36" s="76">
        <v>1563863.28</v>
      </c>
      <c r="C36" s="166" t="s">
        <v>51</v>
      </c>
      <c r="D36" s="76">
        <v>1563863.28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D19" sqref="D19"/>
    </sheetView>
  </sheetViews>
  <sheetFormatPr defaultColWidth="9.13333333333333" defaultRowHeight="14.25" customHeight="1" outlineLevelCol="5"/>
  <cols>
    <col min="1" max="1" width="32.1333333333333" customWidth="1"/>
    <col min="2" max="2" width="20.7083333333333" customWidth="1"/>
    <col min="3" max="3" width="32.1333333333333" customWidth="1"/>
    <col min="4" max="4" width="27.7083333333333" customWidth="1"/>
    <col min="5" max="6" width="36.7083333333333" customWidth="1"/>
  </cols>
  <sheetData>
    <row r="1" ht="12" customHeight="1" spans="1:6">
      <c r="A1" s="114">
        <v>1</v>
      </c>
      <c r="B1" s="115">
        <v>0</v>
      </c>
      <c r="C1" s="114">
        <v>1</v>
      </c>
      <c r="D1" s="116"/>
      <c r="E1" s="116"/>
      <c r="F1" s="113" t="s">
        <v>387</v>
      </c>
    </row>
    <row r="2" ht="42" customHeight="1" spans="1:6">
      <c r="A2" s="117" t="str">
        <f>"2026"&amp;"年部门政府性基金预算支出预算表"</f>
        <v>2026年部门政府性基金预算支出预算表</v>
      </c>
      <c r="B2" s="117" t="s">
        <v>388</v>
      </c>
      <c r="C2" s="118"/>
      <c r="D2" s="119"/>
      <c r="E2" s="119"/>
      <c r="F2" s="119"/>
    </row>
    <row r="3" ht="13.5" customHeight="1" spans="1:6">
      <c r="A3" s="12" t="str">
        <f>"单位名称："&amp;"中国共产主义青年团昆明市五华区委员会"</f>
        <v>单位名称：中国共产主义青年团昆明市五华区委员会</v>
      </c>
      <c r="B3" s="12" t="s">
        <v>389</v>
      </c>
      <c r="C3" s="114"/>
      <c r="D3" s="116"/>
      <c r="E3" s="116"/>
      <c r="F3" s="113" t="s">
        <v>1</v>
      </c>
    </row>
    <row r="4" ht="19.5" customHeight="1" spans="1:6">
      <c r="A4" s="120" t="s">
        <v>165</v>
      </c>
      <c r="B4" s="121" t="s">
        <v>73</v>
      </c>
      <c r="C4" s="120" t="s">
        <v>74</v>
      </c>
      <c r="D4" s="35" t="s">
        <v>390</v>
      </c>
      <c r="E4" s="36"/>
      <c r="F4" s="37"/>
    </row>
    <row r="5" ht="18.75" customHeight="1" spans="1:6">
      <c r="A5" s="122"/>
      <c r="B5" s="123"/>
      <c r="C5" s="122"/>
      <c r="D5" s="124" t="s">
        <v>55</v>
      </c>
      <c r="E5" s="35" t="s">
        <v>76</v>
      </c>
      <c r="F5" s="124" t="s">
        <v>77</v>
      </c>
    </row>
    <row r="6" ht="18.75" customHeight="1" spans="1:6">
      <c r="A6" s="64">
        <v>1</v>
      </c>
      <c r="B6" s="125" t="s">
        <v>84</v>
      </c>
      <c r="C6" s="64">
        <v>3</v>
      </c>
      <c r="D6" s="126">
        <v>4</v>
      </c>
      <c r="E6" s="126">
        <v>5</v>
      </c>
      <c r="F6" s="126">
        <v>6</v>
      </c>
    </row>
    <row r="7" ht="21" customHeight="1" spans="1:6">
      <c r="A7" s="26"/>
      <c r="B7" s="26"/>
      <c r="C7" s="26"/>
      <c r="D7" s="76"/>
      <c r="E7" s="76"/>
      <c r="F7" s="76"/>
    </row>
    <row r="8" ht="21" customHeight="1" spans="1:6">
      <c r="A8" s="26"/>
      <c r="B8" s="26"/>
      <c r="C8" s="26"/>
      <c r="D8" s="76"/>
      <c r="E8" s="76"/>
      <c r="F8" s="76"/>
    </row>
    <row r="9" ht="18.75" customHeight="1" spans="1:6">
      <c r="A9" s="127" t="s">
        <v>153</v>
      </c>
      <c r="B9" s="127" t="s">
        <v>153</v>
      </c>
      <c r="C9" s="128" t="s">
        <v>153</v>
      </c>
      <c r="D9" s="76"/>
      <c r="E9" s="76"/>
      <c r="F9" s="76"/>
    </row>
    <row r="11" customHeight="1" spans="1:1">
      <c r="A11" t="s">
        <v>391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B18" sqref="B18"/>
    </sheetView>
  </sheetViews>
  <sheetFormatPr defaultColWidth="9.13333333333333" defaultRowHeight="14.25" customHeight="1"/>
  <cols>
    <col min="1" max="1" width="41.1333333333333" customWidth="1"/>
    <col min="2" max="2" width="21.7083333333333" customWidth="1"/>
    <col min="3" max="3" width="35.2833333333333" customWidth="1"/>
    <col min="4" max="4" width="7.70833333333333" customWidth="1"/>
    <col min="5" max="5" width="11.1333333333333" customWidth="1"/>
    <col min="6" max="6" width="13.2833333333333" customWidth="1"/>
    <col min="7" max="16" width="20" customWidth="1"/>
    <col min="17" max="17" width="19.8583333333333" customWidth="1"/>
  </cols>
  <sheetData>
    <row r="1" ht="15.75" customHeight="1" spans="1:17">
      <c r="A1" s="80"/>
      <c r="P1" s="33"/>
      <c r="Q1" s="33" t="s">
        <v>392</v>
      </c>
    </row>
    <row r="2" ht="41.25" customHeight="1" spans="1:17">
      <c r="A2" s="43" t="s">
        <v>393</v>
      </c>
      <c r="B2" s="11"/>
      <c r="C2" s="11"/>
      <c r="D2" s="11"/>
      <c r="E2" s="11"/>
      <c r="F2" s="11"/>
      <c r="G2" s="11"/>
      <c r="H2" s="11"/>
      <c r="I2" s="11"/>
      <c r="J2" s="11"/>
      <c r="K2" s="43"/>
      <c r="L2" s="11"/>
      <c r="M2" s="11"/>
      <c r="N2" s="43"/>
      <c r="O2" s="11"/>
      <c r="P2" s="43"/>
      <c r="Q2" s="43"/>
    </row>
    <row r="3" ht="18.75" customHeight="1" spans="1:17">
      <c r="A3" s="84" t="s">
        <v>164</v>
      </c>
      <c r="B3" s="14"/>
      <c r="C3" s="14"/>
      <c r="D3" s="14"/>
      <c r="E3" s="14"/>
      <c r="F3" s="14"/>
      <c r="G3" s="14"/>
      <c r="H3" s="14"/>
      <c r="I3" s="14"/>
      <c r="J3" s="14"/>
      <c r="P3" s="34"/>
      <c r="Q3" s="113" t="s">
        <v>1</v>
      </c>
    </row>
    <row r="4" ht="15.75" customHeight="1" spans="1:17">
      <c r="A4" s="85" t="s">
        <v>394</v>
      </c>
      <c r="B4" s="103" t="s">
        <v>395</v>
      </c>
      <c r="C4" s="103" t="s">
        <v>396</v>
      </c>
      <c r="D4" s="103" t="s">
        <v>397</v>
      </c>
      <c r="E4" s="103" t="s">
        <v>398</v>
      </c>
      <c r="F4" s="103" t="s">
        <v>399</v>
      </c>
      <c r="G4" s="86" t="s">
        <v>172</v>
      </c>
      <c r="H4" s="86"/>
      <c r="I4" s="86"/>
      <c r="J4" s="86"/>
      <c r="K4" s="87"/>
      <c r="L4" s="86"/>
      <c r="M4" s="86"/>
      <c r="N4" s="98"/>
      <c r="O4" s="86"/>
      <c r="P4" s="87"/>
      <c r="Q4" s="99"/>
    </row>
    <row r="5" ht="17.25" customHeight="1" spans="1:17">
      <c r="A5" s="88"/>
      <c r="B5" s="89"/>
      <c r="C5" s="89"/>
      <c r="D5" s="89"/>
      <c r="E5" s="89"/>
      <c r="F5" s="89"/>
      <c r="G5" s="89" t="s">
        <v>55</v>
      </c>
      <c r="H5" s="89" t="s">
        <v>58</v>
      </c>
      <c r="I5" s="89" t="s">
        <v>400</v>
      </c>
      <c r="J5" s="89" t="s">
        <v>401</v>
      </c>
      <c r="K5" s="90" t="s">
        <v>402</v>
      </c>
      <c r="L5" s="100" t="s">
        <v>403</v>
      </c>
      <c r="M5" s="100"/>
      <c r="N5" s="101"/>
      <c r="O5" s="100"/>
      <c r="P5" s="102"/>
      <c r="Q5" s="91"/>
    </row>
    <row r="6" ht="54" customHeight="1" spans="1:17">
      <c r="A6" s="91"/>
      <c r="B6" s="92"/>
      <c r="C6" s="92"/>
      <c r="D6" s="92"/>
      <c r="E6" s="92"/>
      <c r="F6" s="92"/>
      <c r="G6" s="92"/>
      <c r="H6" s="92" t="s">
        <v>57</v>
      </c>
      <c r="I6" s="92"/>
      <c r="J6" s="92"/>
      <c r="K6" s="93"/>
      <c r="L6" s="92" t="s">
        <v>57</v>
      </c>
      <c r="M6" s="92" t="s">
        <v>64</v>
      </c>
      <c r="N6" s="91" t="s">
        <v>65</v>
      </c>
      <c r="O6" s="92" t="s">
        <v>66</v>
      </c>
      <c r="P6" s="93" t="s">
        <v>67</v>
      </c>
      <c r="Q6" s="91" t="s">
        <v>68</v>
      </c>
    </row>
    <row r="7" ht="18" customHeight="1" spans="1:17">
      <c r="A7" s="104">
        <v>1</v>
      </c>
      <c r="B7" s="104">
        <v>2</v>
      </c>
      <c r="C7" s="105">
        <v>3</v>
      </c>
      <c r="D7" s="105">
        <v>4</v>
      </c>
      <c r="E7" s="105">
        <v>5</v>
      </c>
      <c r="F7" s="105">
        <v>6</v>
      </c>
      <c r="G7" s="105">
        <v>7</v>
      </c>
      <c r="H7" s="105">
        <v>8</v>
      </c>
      <c r="I7" s="105">
        <v>9</v>
      </c>
      <c r="J7" s="105">
        <v>10</v>
      </c>
      <c r="K7" s="105">
        <v>11</v>
      </c>
      <c r="L7" s="105">
        <v>12</v>
      </c>
      <c r="M7" s="105">
        <v>13</v>
      </c>
      <c r="N7" s="105">
        <v>14</v>
      </c>
      <c r="O7" s="105">
        <v>15</v>
      </c>
      <c r="P7" s="105">
        <v>16</v>
      </c>
      <c r="Q7" s="105">
        <v>17</v>
      </c>
    </row>
    <row r="8" ht="21" customHeight="1" spans="1:17">
      <c r="A8" s="94"/>
      <c r="B8" s="106"/>
      <c r="C8" s="106"/>
      <c r="D8" s="106"/>
      <c r="E8" s="107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ht="21" customHeight="1" spans="1:17">
      <c r="A9" s="95"/>
      <c r="B9" s="108"/>
      <c r="C9" s="108"/>
      <c r="D9" s="108"/>
      <c r="E9" s="109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ht="21" customHeight="1" spans="1:17">
      <c r="A10" s="12" t="s">
        <v>404</v>
      </c>
      <c r="B10" s="110"/>
      <c r="C10" s="110"/>
      <c r="D10" s="110"/>
      <c r="E10" s="111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</sheetData>
  <mergeCells count="17">
    <mergeCell ref="A2:Q2"/>
    <mergeCell ref="A3:F3"/>
    <mergeCell ref="G4:Q4"/>
    <mergeCell ref="L5:Q5"/>
    <mergeCell ref="A9:E9"/>
    <mergeCell ref="A10:Q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C17" sqref="C17"/>
    </sheetView>
  </sheetViews>
  <sheetFormatPr defaultColWidth="9.13333333333333" defaultRowHeight="14.25" customHeight="1"/>
  <cols>
    <col min="1" max="3" width="39.1333333333333" customWidth="1"/>
    <col min="4" max="12" width="20.4166666666667" customWidth="1"/>
    <col min="13" max="14" width="20.2833333333333" customWidth="1"/>
  </cols>
  <sheetData>
    <row r="1" ht="16.5" customHeight="1" spans="1:14">
      <c r="A1" s="80"/>
      <c r="B1" s="80"/>
      <c r="C1" s="80"/>
      <c r="D1" s="72"/>
      <c r="E1" s="72"/>
      <c r="F1" s="72"/>
      <c r="G1" s="72"/>
      <c r="H1" s="81"/>
      <c r="I1" s="72"/>
      <c r="J1" s="72"/>
      <c r="K1" s="80"/>
      <c r="L1" s="72"/>
      <c r="M1" s="96"/>
      <c r="N1" s="96" t="s">
        <v>405</v>
      </c>
    </row>
    <row r="2" ht="41.25" customHeight="1" spans="1:14">
      <c r="A2" s="43" t="s">
        <v>406</v>
      </c>
      <c r="B2" s="43"/>
      <c r="C2" s="43"/>
      <c r="D2" s="82"/>
      <c r="E2" s="82"/>
      <c r="F2" s="82"/>
      <c r="G2" s="82"/>
      <c r="H2" s="83"/>
      <c r="I2" s="82"/>
      <c r="J2" s="82"/>
      <c r="K2" s="43"/>
      <c r="L2" s="82"/>
      <c r="M2" s="83"/>
      <c r="N2" s="43"/>
    </row>
    <row r="3" ht="22.5" customHeight="1" spans="1:14">
      <c r="A3" s="84" t="s">
        <v>164</v>
      </c>
      <c r="B3" s="84"/>
      <c r="C3" s="84"/>
      <c r="D3" s="70"/>
      <c r="E3" s="70"/>
      <c r="F3" s="70"/>
      <c r="G3" s="70"/>
      <c r="H3" s="81"/>
      <c r="I3" s="72"/>
      <c r="J3" s="72"/>
      <c r="K3" s="80"/>
      <c r="L3" s="72"/>
      <c r="M3" s="97"/>
      <c r="N3" s="96" t="s">
        <v>1</v>
      </c>
    </row>
    <row r="4" ht="24" customHeight="1" spans="1:14">
      <c r="A4" s="85" t="s">
        <v>394</v>
      </c>
      <c r="B4" s="85" t="s">
        <v>407</v>
      </c>
      <c r="C4" s="85" t="s">
        <v>408</v>
      </c>
      <c r="D4" s="86" t="s">
        <v>172</v>
      </c>
      <c r="E4" s="86"/>
      <c r="F4" s="86"/>
      <c r="G4" s="86"/>
      <c r="H4" s="87"/>
      <c r="I4" s="86"/>
      <c r="J4" s="86"/>
      <c r="K4" s="98"/>
      <c r="L4" s="86"/>
      <c r="M4" s="87"/>
      <c r="N4" s="99"/>
    </row>
    <row r="5" ht="24" customHeight="1" spans="1:14">
      <c r="A5" s="88"/>
      <c r="B5" s="88"/>
      <c r="C5" s="88"/>
      <c r="D5" s="89" t="s">
        <v>55</v>
      </c>
      <c r="E5" s="89" t="s">
        <v>58</v>
      </c>
      <c r="F5" s="89" t="s">
        <v>400</v>
      </c>
      <c r="G5" s="89" t="s">
        <v>401</v>
      </c>
      <c r="H5" s="90" t="s">
        <v>402</v>
      </c>
      <c r="I5" s="100" t="s">
        <v>403</v>
      </c>
      <c r="J5" s="100"/>
      <c r="K5" s="101"/>
      <c r="L5" s="100"/>
      <c r="M5" s="102"/>
      <c r="N5" s="91"/>
    </row>
    <row r="6" ht="54" customHeight="1" spans="1:14">
      <c r="A6" s="91"/>
      <c r="B6" s="91"/>
      <c r="C6" s="91"/>
      <c r="D6" s="92"/>
      <c r="E6" s="92" t="s">
        <v>57</v>
      </c>
      <c r="F6" s="92"/>
      <c r="G6" s="92"/>
      <c r="H6" s="93"/>
      <c r="I6" s="92" t="s">
        <v>57</v>
      </c>
      <c r="J6" s="92" t="s">
        <v>64</v>
      </c>
      <c r="K6" s="91" t="s">
        <v>65</v>
      </c>
      <c r="L6" s="92" t="s">
        <v>66</v>
      </c>
      <c r="M6" s="93" t="s">
        <v>67</v>
      </c>
      <c r="N6" s="91" t="s">
        <v>68</v>
      </c>
    </row>
    <row r="7" ht="17.25" customHeight="1" spans="1:14">
      <c r="A7" s="23">
        <v>1</v>
      </c>
      <c r="B7" s="23">
        <v>2</v>
      </c>
      <c r="C7" s="91">
        <v>3</v>
      </c>
      <c r="D7" s="23">
        <v>4</v>
      </c>
      <c r="E7" s="91">
        <v>5</v>
      </c>
      <c r="F7" s="23">
        <v>6</v>
      </c>
      <c r="G7" s="23">
        <v>7</v>
      </c>
      <c r="H7" s="91">
        <v>8</v>
      </c>
      <c r="I7" s="23">
        <v>9</v>
      </c>
      <c r="J7" s="23">
        <v>10</v>
      </c>
      <c r="K7" s="91">
        <v>11</v>
      </c>
      <c r="L7" s="23">
        <v>12</v>
      </c>
      <c r="M7" s="23">
        <v>13</v>
      </c>
      <c r="N7" s="23">
        <v>14</v>
      </c>
    </row>
    <row r="8" ht="21" customHeight="1" spans="1:14">
      <c r="A8" s="94"/>
      <c r="B8" s="94"/>
      <c r="C8" s="94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ht="21" customHeight="1" spans="1:14">
      <c r="A9" s="95"/>
      <c r="B9" s="95"/>
      <c r="C9" s="9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1" customHeight="1" spans="1:1">
      <c r="A11" t="s">
        <v>409</v>
      </c>
    </row>
  </sheetData>
  <mergeCells count="13">
    <mergeCell ref="A2:N2"/>
    <mergeCell ref="A3:C3"/>
    <mergeCell ref="D4:N4"/>
    <mergeCell ref="I5:N5"/>
    <mergeCell ref="A9:C9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0"/>
  <sheetViews>
    <sheetView showZeros="0" workbookViewId="0">
      <selection activeCell="C10" sqref="C10"/>
    </sheetView>
  </sheetViews>
  <sheetFormatPr defaultColWidth="9.13333333333333" defaultRowHeight="14.25" customHeight="1"/>
  <cols>
    <col min="1" max="1" width="37.7083333333333" customWidth="1"/>
    <col min="2" max="24" width="20" customWidth="1"/>
    <col min="25" max="25" width="19.9083333333333" customWidth="1"/>
  </cols>
  <sheetData>
    <row r="1" ht="17.25" customHeight="1" spans="4:24">
      <c r="D1" s="67"/>
      <c r="W1" s="33"/>
      <c r="X1" s="33" t="s">
        <v>410</v>
      </c>
    </row>
    <row r="2" ht="41.25" customHeight="1" spans="1:24">
      <c r="A2" s="68" t="str">
        <f>"2026"&amp;"年对下转移支付预算表"</f>
        <v>2026年对下转移支付预算表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3"/>
      <c r="X2" s="43"/>
    </row>
    <row r="3" ht="18" customHeight="1" spans="1:24">
      <c r="A3" s="69" t="str">
        <f>"单位名称："&amp;"中国共产主义青年团昆明市五华区委员会"</f>
        <v>单位名称：中国共产主义青年团昆明市五华区委员会</v>
      </c>
      <c r="B3" s="70"/>
      <c r="C3" s="70"/>
      <c r="D3" s="71"/>
      <c r="E3" s="72"/>
      <c r="F3" s="72"/>
      <c r="G3" s="72"/>
      <c r="H3" s="72"/>
      <c r="I3" s="72"/>
      <c r="W3" s="34"/>
      <c r="X3" s="34" t="s">
        <v>1</v>
      </c>
    </row>
    <row r="4" ht="19.5" customHeight="1" spans="1:25">
      <c r="A4" s="17" t="s">
        <v>411</v>
      </c>
      <c r="B4" s="35" t="s">
        <v>172</v>
      </c>
      <c r="C4" s="36"/>
      <c r="D4" s="36"/>
      <c r="E4" s="35" t="s">
        <v>412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7"/>
    </row>
    <row r="5" ht="40.5" customHeight="1" spans="1:25">
      <c r="A5" s="23"/>
      <c r="B5" s="20" t="s">
        <v>55</v>
      </c>
      <c r="C5" s="16" t="s">
        <v>58</v>
      </c>
      <c r="D5" s="73" t="s">
        <v>400</v>
      </c>
      <c r="E5" s="74" t="s">
        <v>413</v>
      </c>
      <c r="F5" s="74" t="s">
        <v>414</v>
      </c>
      <c r="G5" s="74" t="s">
        <v>415</v>
      </c>
      <c r="H5" s="74" t="s">
        <v>416</v>
      </c>
      <c r="I5" s="74" t="s">
        <v>417</v>
      </c>
      <c r="J5" s="74" t="s">
        <v>418</v>
      </c>
      <c r="K5" s="74" t="s">
        <v>419</v>
      </c>
      <c r="L5" s="74" t="s">
        <v>420</v>
      </c>
      <c r="M5" s="74" t="s">
        <v>421</v>
      </c>
      <c r="N5" s="74" t="s">
        <v>422</v>
      </c>
      <c r="O5" s="74" t="s">
        <v>423</v>
      </c>
      <c r="P5" s="74" t="s">
        <v>424</v>
      </c>
      <c r="Q5" s="74" t="s">
        <v>425</v>
      </c>
      <c r="R5" s="74" t="s">
        <v>426</v>
      </c>
      <c r="S5" s="74" t="s">
        <v>427</v>
      </c>
      <c r="T5" s="74" t="s">
        <v>428</v>
      </c>
      <c r="U5" s="74" t="s">
        <v>429</v>
      </c>
      <c r="V5" s="74" t="s">
        <v>430</v>
      </c>
      <c r="W5" s="74" t="s">
        <v>431</v>
      </c>
      <c r="X5" s="77" t="s">
        <v>432</v>
      </c>
      <c r="Y5" s="77" t="s">
        <v>433</v>
      </c>
    </row>
    <row r="6" ht="19.5" customHeight="1" spans="1:25">
      <c r="A6" s="24">
        <v>1</v>
      </c>
      <c r="B6" s="24">
        <v>2</v>
      </c>
      <c r="C6" s="24">
        <v>3</v>
      </c>
      <c r="D6" s="75">
        <v>4</v>
      </c>
      <c r="E6" s="38">
        <v>5</v>
      </c>
      <c r="F6" s="24">
        <v>6</v>
      </c>
      <c r="G6" s="24">
        <v>7</v>
      </c>
      <c r="H6" s="75">
        <v>8</v>
      </c>
      <c r="I6" s="24">
        <v>9</v>
      </c>
      <c r="J6" s="24">
        <v>10</v>
      </c>
      <c r="K6" s="24">
        <v>11</v>
      </c>
      <c r="L6" s="75">
        <v>12</v>
      </c>
      <c r="M6" s="24">
        <v>13</v>
      </c>
      <c r="N6" s="24">
        <v>14</v>
      </c>
      <c r="O6" s="24">
        <v>15</v>
      </c>
      <c r="P6" s="75">
        <v>16</v>
      </c>
      <c r="Q6" s="24">
        <v>17</v>
      </c>
      <c r="R6" s="24">
        <v>18</v>
      </c>
      <c r="S6" s="24">
        <v>19</v>
      </c>
      <c r="T6" s="75">
        <v>20</v>
      </c>
      <c r="U6" s="75">
        <v>21</v>
      </c>
      <c r="V6" s="75">
        <v>22</v>
      </c>
      <c r="W6" s="38">
        <v>23</v>
      </c>
      <c r="X6" s="38">
        <v>24</v>
      </c>
      <c r="Y6" s="38">
        <v>25</v>
      </c>
    </row>
    <row r="7" ht="19.5" customHeight="1" spans="1:25">
      <c r="A7" s="25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8"/>
    </row>
    <row r="8" ht="19.5" customHeight="1" spans="1:25">
      <c r="A8" s="6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9"/>
    </row>
    <row r="10" customHeight="1" spans="3:3">
      <c r="C10" t="s">
        <v>434</v>
      </c>
    </row>
  </sheetData>
  <mergeCells count="5">
    <mergeCell ref="A2:X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2" sqref="A2:J2"/>
    </sheetView>
  </sheetViews>
  <sheetFormatPr defaultColWidth="9.13333333333333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333333333333" customWidth="1"/>
    <col min="8" max="8" width="15.575" customWidth="1"/>
    <col min="9" max="9" width="13.4166666666667" customWidth="1"/>
    <col min="10" max="10" width="18.8583333333333" customWidth="1"/>
  </cols>
  <sheetData>
    <row r="1" ht="16.5" customHeight="1" spans="10:10">
      <c r="J1" s="33" t="s">
        <v>435</v>
      </c>
    </row>
    <row r="2" ht="41.25" customHeight="1" spans="1:10">
      <c r="A2" s="42" t="str">
        <f>"2026"&amp;"年对下转移支付绩效目标表"</f>
        <v>2026年对下转移支付绩效目标表</v>
      </c>
      <c r="B2" s="11"/>
      <c r="C2" s="11"/>
      <c r="D2" s="11"/>
      <c r="E2" s="11"/>
      <c r="F2" s="43"/>
      <c r="G2" s="11"/>
      <c r="H2" s="43"/>
      <c r="I2" s="43"/>
      <c r="J2" s="11"/>
    </row>
    <row r="3" ht="17.25" customHeight="1" spans="1:1">
      <c r="A3" s="12" t="str">
        <f>"单位名称："&amp;"中国共产主义青年团昆明市五华区委员会"</f>
        <v>单位名称：中国共产主义青年团昆明市五华区委员会</v>
      </c>
    </row>
    <row r="4" ht="44.25" customHeight="1" spans="1:10">
      <c r="A4" s="63" t="s">
        <v>411</v>
      </c>
      <c r="B4" s="63" t="s">
        <v>263</v>
      </c>
      <c r="C4" s="63" t="s">
        <v>264</v>
      </c>
      <c r="D4" s="63" t="s">
        <v>265</v>
      </c>
      <c r="E4" s="63" t="s">
        <v>266</v>
      </c>
      <c r="F4" s="64" t="s">
        <v>267</v>
      </c>
      <c r="G4" s="63" t="s">
        <v>268</v>
      </c>
      <c r="H4" s="64" t="s">
        <v>269</v>
      </c>
      <c r="I4" s="64" t="s">
        <v>270</v>
      </c>
      <c r="J4" s="63" t="s">
        <v>271</v>
      </c>
    </row>
    <row r="5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4">
        <v>6</v>
      </c>
      <c r="G5" s="63">
        <v>7</v>
      </c>
      <c r="H5" s="64">
        <v>8</v>
      </c>
      <c r="I5" s="64">
        <v>9</v>
      </c>
      <c r="J5" s="63">
        <v>10</v>
      </c>
    </row>
    <row r="6" ht="42" customHeight="1" spans="1:10">
      <c r="A6" s="25"/>
      <c r="B6" s="65"/>
      <c r="C6" s="65"/>
      <c r="D6" s="65"/>
      <c r="E6" s="56"/>
      <c r="F6" s="66"/>
      <c r="G6" s="56"/>
      <c r="H6" s="66"/>
      <c r="I6" s="66"/>
      <c r="J6" s="56"/>
    </row>
    <row r="7" ht="42" customHeight="1" spans="1:10">
      <c r="A7" s="25"/>
      <c r="B7" s="26"/>
      <c r="C7" s="26"/>
      <c r="D7" s="26"/>
      <c r="E7" s="25"/>
      <c r="F7" s="26"/>
      <c r="G7" s="25"/>
      <c r="H7" s="26"/>
      <c r="I7" s="26"/>
      <c r="J7" s="25"/>
    </row>
    <row r="9" customHeight="1" spans="1:1">
      <c r="A9" t="s">
        <v>436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B16" sqref="B16"/>
    </sheetView>
  </sheetViews>
  <sheetFormatPr defaultColWidth="10.4166666666667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40"/>
      <c r="B1" s="40"/>
      <c r="C1" s="41"/>
      <c r="D1" s="41"/>
      <c r="E1" s="41"/>
      <c r="F1" s="40"/>
      <c r="G1" s="40"/>
      <c r="H1" s="41"/>
    </row>
    <row r="2" ht="41.25" customHeight="1" spans="1:8">
      <c r="A2" s="42" t="s">
        <v>437</v>
      </c>
      <c r="B2" s="11"/>
      <c r="C2" s="11"/>
      <c r="D2" s="11"/>
      <c r="E2" s="11"/>
      <c r="F2" s="43"/>
      <c r="G2" s="11"/>
      <c r="H2" s="43"/>
    </row>
    <row r="3" customHeight="1" spans="1:8">
      <c r="A3" s="44" t="s">
        <v>164</v>
      </c>
      <c r="B3" s="44"/>
      <c r="C3" s="45"/>
      <c r="E3" s="46"/>
      <c r="F3" s="47"/>
      <c r="G3" s="47"/>
      <c r="H3" s="48" t="s">
        <v>1</v>
      </c>
    </row>
    <row r="4" ht="28.5" customHeight="1" spans="1:8">
      <c r="A4" s="49" t="s">
        <v>165</v>
      </c>
      <c r="B4" s="50" t="s">
        <v>438</v>
      </c>
      <c r="C4" s="51" t="s">
        <v>439</v>
      </c>
      <c r="D4" s="51" t="s">
        <v>440</v>
      </c>
      <c r="E4" s="51" t="s">
        <v>441</v>
      </c>
      <c r="F4" s="49" t="s">
        <v>442</v>
      </c>
      <c r="G4" s="38"/>
      <c r="H4" s="51"/>
    </row>
    <row r="5" ht="21" customHeight="1" spans="1:8">
      <c r="A5" s="52"/>
      <c r="B5" s="52"/>
      <c r="C5" s="53"/>
      <c r="D5" s="52"/>
      <c r="E5" s="52"/>
      <c r="F5" s="49" t="s">
        <v>398</v>
      </c>
      <c r="G5" s="49" t="s">
        <v>443</v>
      </c>
      <c r="H5" s="49" t="s">
        <v>444</v>
      </c>
    </row>
    <row r="6" ht="17.25" customHeight="1" spans="1:8">
      <c r="A6" s="54">
        <v>1</v>
      </c>
      <c r="B6" s="55">
        <v>2</v>
      </c>
      <c r="C6" s="56">
        <v>3</v>
      </c>
      <c r="D6" s="55">
        <v>4</v>
      </c>
      <c r="E6" s="54">
        <v>5</v>
      </c>
      <c r="F6" s="57">
        <v>6</v>
      </c>
      <c r="G6" s="56">
        <v>7</v>
      </c>
      <c r="H6" s="56">
        <v>8</v>
      </c>
    </row>
    <row r="7" ht="19.5" customHeight="1" spans="1:8">
      <c r="A7" s="28"/>
      <c r="B7" s="28"/>
      <c r="C7" s="25"/>
      <c r="D7" s="26"/>
      <c r="E7" s="57"/>
      <c r="F7" s="58"/>
      <c r="G7" s="59"/>
      <c r="H7" s="59"/>
    </row>
    <row r="8" ht="19.5" customHeight="1" spans="1:8">
      <c r="A8" s="60"/>
      <c r="B8" s="60"/>
      <c r="C8" s="61"/>
      <c r="D8" s="62"/>
      <c r="E8" s="62"/>
      <c r="F8" s="58"/>
      <c r="G8" s="59"/>
      <c r="H8" s="59"/>
    </row>
    <row r="10" customHeight="1" spans="1:1">
      <c r="A10" t="s">
        <v>445</v>
      </c>
    </row>
  </sheetData>
  <mergeCells count="10">
    <mergeCell ref="A1:H1"/>
    <mergeCell ref="A2:H2"/>
    <mergeCell ref="A3:B3"/>
    <mergeCell ref="F4:H4"/>
    <mergeCell ref="A8:E8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C20" sqref="C20"/>
    </sheetView>
  </sheetViews>
  <sheetFormatPr defaultColWidth="9.13333333333333" defaultRowHeight="14.25" customHeight="1"/>
  <cols>
    <col min="1" max="1" width="19.2833333333333" customWidth="1"/>
    <col min="2" max="2" width="33.8583333333333" customWidth="1"/>
    <col min="3" max="3" width="23.8583333333333" customWidth="1"/>
    <col min="4" max="4" width="11.1333333333333" customWidth="1"/>
    <col min="5" max="5" width="17.7083333333333" customWidth="1"/>
    <col min="6" max="6" width="9.85833333333333" customWidth="1"/>
    <col min="7" max="7" width="17.7083333333333" customWidth="1"/>
    <col min="8" max="11" width="23.1333333333333" customWidth="1"/>
  </cols>
  <sheetData>
    <row r="1" customHeight="1" spans="4:11">
      <c r="D1" s="10"/>
      <c r="E1" s="10"/>
      <c r="F1" s="10"/>
      <c r="G1" s="10"/>
      <c r="K1" s="33" t="s">
        <v>446</v>
      </c>
    </row>
    <row r="2" ht="41.25" customHeight="1" spans="1:11">
      <c r="A2" s="11" t="str">
        <f>"2026"&amp;"年上级转移支付补助项目支出预算表"</f>
        <v>2026年上级转移支付补助项目支出预算表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13.5" customHeight="1" spans="1:11">
      <c r="A3" s="12" t="str">
        <f>"单位名称："&amp;"中国共产主义青年团昆明市五华区委员会"</f>
        <v>单位名称：中国共产主义青年团昆明市五华区委员会</v>
      </c>
      <c r="B3" s="13"/>
      <c r="C3" s="13"/>
      <c r="D3" s="13"/>
      <c r="E3" s="13"/>
      <c r="F3" s="13"/>
      <c r="G3" s="13"/>
      <c r="H3" s="14"/>
      <c r="I3" s="14"/>
      <c r="J3" s="14"/>
      <c r="K3" s="34" t="s">
        <v>1</v>
      </c>
    </row>
    <row r="4" ht="21.75" customHeight="1" spans="1:11">
      <c r="A4" s="15" t="s">
        <v>245</v>
      </c>
      <c r="B4" s="15" t="s">
        <v>167</v>
      </c>
      <c r="C4" s="15" t="s">
        <v>246</v>
      </c>
      <c r="D4" s="16" t="s">
        <v>168</v>
      </c>
      <c r="E4" s="16" t="s">
        <v>169</v>
      </c>
      <c r="F4" s="16" t="s">
        <v>170</v>
      </c>
      <c r="G4" s="16" t="s">
        <v>171</v>
      </c>
      <c r="H4" s="17" t="s">
        <v>55</v>
      </c>
      <c r="I4" s="35" t="s">
        <v>447</v>
      </c>
      <c r="J4" s="36"/>
      <c r="K4" s="37"/>
    </row>
    <row r="5" ht="21.75" customHeight="1" spans="1:11">
      <c r="A5" s="18"/>
      <c r="B5" s="18"/>
      <c r="C5" s="18"/>
      <c r="D5" s="19"/>
      <c r="E5" s="19"/>
      <c r="F5" s="19"/>
      <c r="G5" s="19"/>
      <c r="H5" s="20"/>
      <c r="I5" s="16" t="s">
        <v>58</v>
      </c>
      <c r="J5" s="16" t="s">
        <v>59</v>
      </c>
      <c r="K5" s="16" t="s">
        <v>60</v>
      </c>
    </row>
    <row r="6" ht="40.5" customHeight="1" spans="1:11">
      <c r="A6" s="21"/>
      <c r="B6" s="21"/>
      <c r="C6" s="21"/>
      <c r="D6" s="22"/>
      <c r="E6" s="22"/>
      <c r="F6" s="22"/>
      <c r="G6" s="22"/>
      <c r="H6" s="23"/>
      <c r="I6" s="22" t="s">
        <v>57</v>
      </c>
      <c r="J6" s="22"/>
      <c r="K6" s="22"/>
    </row>
    <row r="7" ht="15" customHeight="1" spans="1:11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38">
        <v>10</v>
      </c>
      <c r="K7" s="38">
        <v>11</v>
      </c>
    </row>
    <row r="8" ht="18.75" customHeight="1" spans="1:11">
      <c r="A8" s="25"/>
      <c r="B8" s="26"/>
      <c r="C8" s="25"/>
      <c r="D8" s="25"/>
      <c r="E8" s="25"/>
      <c r="F8" s="25"/>
      <c r="G8" s="25"/>
      <c r="H8" s="27"/>
      <c r="I8" s="39"/>
      <c r="J8" s="39"/>
      <c r="K8" s="27"/>
    </row>
    <row r="9" ht="18.75" customHeight="1" spans="1:11">
      <c r="A9" s="28"/>
      <c r="B9" s="26"/>
      <c r="C9" s="26"/>
      <c r="D9" s="26"/>
      <c r="E9" s="26"/>
      <c r="F9" s="26"/>
      <c r="G9" s="26"/>
      <c r="H9" s="29"/>
      <c r="I9" s="29"/>
      <c r="J9" s="29"/>
      <c r="K9" s="27"/>
    </row>
    <row r="10" ht="18.75" customHeight="1" spans="1:11">
      <c r="A10" s="30" t="s">
        <v>153</v>
      </c>
      <c r="B10" s="31"/>
      <c r="C10" s="31"/>
      <c r="D10" s="31"/>
      <c r="E10" s="31"/>
      <c r="F10" s="31"/>
      <c r="G10" s="32"/>
      <c r="H10" s="29"/>
      <c r="I10" s="29"/>
      <c r="J10" s="29"/>
      <c r="K10" s="27"/>
    </row>
    <row r="12" customHeight="1" spans="1:1">
      <c r="A12" t="s">
        <v>448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8"/>
  <sheetViews>
    <sheetView showGridLines="0" showZeros="0" workbookViewId="0">
      <selection activeCell="G16" sqref="G16"/>
    </sheetView>
  </sheetViews>
  <sheetFormatPr defaultColWidth="10" defaultRowHeight="12.75" customHeight="1" outlineLevelRow="7" outlineLevelCol="6"/>
  <cols>
    <col min="1" max="1" width="49" customWidth="1"/>
    <col min="2" max="2" width="19.1333333333333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449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"单位名称："&amp;"中国共产主义青年团昆明市五华区委员会"</f>
        <v>单位名称：中国共产主义青年团昆明市五华区委员会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246</v>
      </c>
      <c r="B4" s="5" t="s">
        <v>245</v>
      </c>
      <c r="C4" s="5" t="s">
        <v>167</v>
      </c>
      <c r="D4" s="5" t="s">
        <v>450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451</v>
      </c>
      <c r="F5" s="5" t="s">
        <v>452</v>
      </c>
      <c r="G5" s="5" t="s">
        <v>453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 t="s">
        <v>454</v>
      </c>
      <c r="C7" s="7" t="s">
        <v>259</v>
      </c>
      <c r="D7" s="7" t="s">
        <v>455</v>
      </c>
      <c r="E7" s="8">
        <v>150000</v>
      </c>
      <c r="F7" s="8">
        <v>120000</v>
      </c>
      <c r="G7" s="8">
        <v>140000</v>
      </c>
    </row>
    <row r="8" ht="22.5" customHeight="1" spans="1:7">
      <c r="A8" s="9" t="s">
        <v>55</v>
      </c>
      <c r="B8" s="9"/>
      <c r="C8" s="9"/>
      <c r="D8" s="9"/>
      <c r="E8" s="8">
        <v>150000</v>
      </c>
      <c r="F8" s="8">
        <v>120000</v>
      </c>
      <c r="G8" s="8">
        <f>G7</f>
        <v>140000</v>
      </c>
    </row>
  </sheetData>
  <mergeCells count="8">
    <mergeCell ref="A2:G2"/>
    <mergeCell ref="A3:B3"/>
    <mergeCell ref="E4:G4"/>
    <mergeCell ref="A8:D8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B37" sqref="B37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8" t="s">
        <v>52</v>
      </c>
    </row>
    <row r="2" ht="41.25" customHeight="1" spans="1:1">
      <c r="A2" s="159" t="str">
        <f>"2026"&amp;"年部门收入预算表"</f>
        <v>2026年部门收入预算表</v>
      </c>
    </row>
    <row r="3" ht="17.25" customHeight="1" spans="1:19">
      <c r="A3" s="160" t="str">
        <f>"单位名称："&amp;"中国共产主义青年团昆明市五华区委员会"</f>
        <v>单位名称：中国共产主义青年团昆明市五华区委员会</v>
      </c>
      <c r="S3" s="45" t="s">
        <v>1</v>
      </c>
    </row>
    <row r="4" ht="21.75" customHeight="1" spans="1:19">
      <c r="A4" s="184" t="s">
        <v>53</v>
      </c>
      <c r="B4" s="185" t="s">
        <v>54</v>
      </c>
      <c r="C4" s="185" t="s">
        <v>55</v>
      </c>
      <c r="D4" s="186" t="s">
        <v>56</v>
      </c>
      <c r="E4" s="186"/>
      <c r="F4" s="186"/>
      <c r="G4" s="186"/>
      <c r="H4" s="186"/>
      <c r="I4" s="127"/>
      <c r="J4" s="186"/>
      <c r="K4" s="186"/>
      <c r="L4" s="186"/>
      <c r="M4" s="186"/>
      <c r="N4" s="194"/>
      <c r="O4" s="186" t="s">
        <v>45</v>
      </c>
      <c r="P4" s="186"/>
      <c r="Q4" s="186"/>
      <c r="R4" s="186"/>
      <c r="S4" s="194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95" t="s">
        <v>62</v>
      </c>
      <c r="J5" s="196"/>
      <c r="K5" s="196"/>
      <c r="L5" s="196"/>
      <c r="M5" s="196"/>
      <c r="N5" s="197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89"/>
      <c r="B6" s="190"/>
      <c r="C6" s="109"/>
      <c r="D6" s="109"/>
      <c r="E6" s="109"/>
      <c r="F6" s="109"/>
      <c r="G6" s="109"/>
      <c r="H6" s="109"/>
      <c r="I6" s="66" t="s">
        <v>57</v>
      </c>
      <c r="J6" s="197" t="s">
        <v>64</v>
      </c>
      <c r="K6" s="197" t="s">
        <v>65</v>
      </c>
      <c r="L6" s="197" t="s">
        <v>66</v>
      </c>
      <c r="M6" s="197" t="s">
        <v>67</v>
      </c>
      <c r="N6" s="197" t="s">
        <v>68</v>
      </c>
      <c r="O6" s="198"/>
      <c r="P6" s="198"/>
      <c r="Q6" s="198"/>
      <c r="R6" s="198"/>
      <c r="S6" s="109"/>
    </row>
    <row r="7" ht="15" customHeight="1" spans="1:19">
      <c r="A7" s="191">
        <v>1</v>
      </c>
      <c r="B7" s="191">
        <v>2</v>
      </c>
      <c r="C7" s="191">
        <v>3</v>
      </c>
      <c r="D7" s="191">
        <v>4</v>
      </c>
      <c r="E7" s="191">
        <v>5</v>
      </c>
      <c r="F7" s="191">
        <v>6</v>
      </c>
      <c r="G7" s="191">
        <v>7</v>
      </c>
      <c r="H7" s="191">
        <v>8</v>
      </c>
      <c r="I7" s="66">
        <v>9</v>
      </c>
      <c r="J7" s="191">
        <v>10</v>
      </c>
      <c r="K7" s="191">
        <v>11</v>
      </c>
      <c r="L7" s="191">
        <v>12</v>
      </c>
      <c r="M7" s="191">
        <v>13</v>
      </c>
      <c r="N7" s="191">
        <v>14</v>
      </c>
      <c r="O7" s="191">
        <v>15</v>
      </c>
      <c r="P7" s="191">
        <v>16</v>
      </c>
      <c r="Q7" s="191">
        <v>17</v>
      </c>
      <c r="R7" s="191">
        <v>18</v>
      </c>
      <c r="S7" s="191">
        <v>19</v>
      </c>
    </row>
    <row r="8" ht="18" customHeight="1" spans="1:19">
      <c r="A8" s="26" t="s">
        <v>69</v>
      </c>
      <c r="B8" s="26" t="s">
        <v>70</v>
      </c>
      <c r="C8" s="76">
        <v>1563863.28</v>
      </c>
      <c r="D8" s="76">
        <v>1563863.28</v>
      </c>
      <c r="E8" s="76">
        <v>1272940.68</v>
      </c>
      <c r="F8" s="76"/>
      <c r="G8" s="76"/>
      <c r="H8" s="76"/>
      <c r="I8" s="76">
        <v>290922.6</v>
      </c>
      <c r="J8" s="76"/>
      <c r="K8" s="76"/>
      <c r="L8" s="76"/>
      <c r="M8" s="76"/>
      <c r="N8" s="76">
        <v>290922.6</v>
      </c>
      <c r="O8" s="76"/>
      <c r="P8" s="76"/>
      <c r="Q8" s="76"/>
      <c r="R8" s="76"/>
      <c r="S8" s="76"/>
    </row>
    <row r="9" ht="18" customHeight="1" spans="1:19">
      <c r="A9" s="192" t="s">
        <v>71</v>
      </c>
      <c r="B9" s="192" t="s">
        <v>70</v>
      </c>
      <c r="C9" s="76">
        <v>1563863.28</v>
      </c>
      <c r="D9" s="76">
        <v>1563863.28</v>
      </c>
      <c r="E9" s="76">
        <v>1272940.68</v>
      </c>
      <c r="F9" s="76"/>
      <c r="G9" s="76"/>
      <c r="H9" s="76"/>
      <c r="I9" s="76">
        <v>290922.6</v>
      </c>
      <c r="J9" s="76"/>
      <c r="K9" s="76"/>
      <c r="L9" s="76"/>
      <c r="M9" s="76"/>
      <c r="N9" s="76">
        <v>290922.6</v>
      </c>
      <c r="O9" s="76"/>
      <c r="P9" s="76"/>
      <c r="Q9" s="76"/>
      <c r="R9" s="76"/>
      <c r="S9" s="76"/>
    </row>
    <row r="10" ht="18" customHeight="1" spans="1:19">
      <c r="A10" s="50" t="s">
        <v>55</v>
      </c>
      <c r="B10" s="193"/>
      <c r="C10" s="76">
        <v>1563863.28</v>
      </c>
      <c r="D10" s="76">
        <v>1563863.28</v>
      </c>
      <c r="E10" s="76">
        <v>1272940.68</v>
      </c>
      <c r="F10" s="76"/>
      <c r="G10" s="76"/>
      <c r="H10" s="76"/>
      <c r="I10" s="76">
        <v>290922.6</v>
      </c>
      <c r="J10" s="76"/>
      <c r="K10" s="76"/>
      <c r="L10" s="76"/>
      <c r="M10" s="76"/>
      <c r="N10" s="76">
        <v>290922.6</v>
      </c>
      <c r="O10" s="76"/>
      <c r="P10" s="76"/>
      <c r="Q10" s="76"/>
      <c r="R10" s="76"/>
      <c r="S10" s="76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topLeftCell="A4" workbookViewId="0">
      <selection activeCell="F24" sqref="F24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166666666667" customWidth="1"/>
    <col min="12" max="15" width="24.575" customWidth="1"/>
  </cols>
  <sheetData>
    <row r="1" ht="17.25" customHeight="1" spans="1:1">
      <c r="A1" s="45" t="s">
        <v>72</v>
      </c>
    </row>
    <row r="2" ht="41.25" customHeight="1" spans="1:1">
      <c r="A2" s="159" t="str">
        <f>"2026"&amp;"年部门支出预算表"</f>
        <v>2026年部门支出预算表</v>
      </c>
    </row>
    <row r="3" ht="17.25" customHeight="1" spans="1:15">
      <c r="A3" s="160" t="str">
        <f>"单位名称："&amp;"中国共产主义青年团昆明市五华区委员会"</f>
        <v>单位名称：中国共产主义青年团昆明市五华区委员会</v>
      </c>
      <c r="O3" s="45" t="s">
        <v>1</v>
      </c>
    </row>
    <row r="4" ht="27" customHeight="1" spans="1:15">
      <c r="A4" s="168" t="s">
        <v>73</v>
      </c>
      <c r="B4" s="168" t="s">
        <v>74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75</v>
      </c>
      <c r="J4" s="169" t="s">
        <v>62</v>
      </c>
      <c r="K4" s="170"/>
      <c r="L4" s="170"/>
      <c r="M4" s="170"/>
      <c r="N4" s="181"/>
      <c r="O4" s="182"/>
    </row>
    <row r="5" ht="42" customHeight="1" spans="1:15">
      <c r="A5" s="173"/>
      <c r="B5" s="173"/>
      <c r="C5" s="174"/>
      <c r="D5" s="175" t="s">
        <v>57</v>
      </c>
      <c r="E5" s="175" t="s">
        <v>76</v>
      </c>
      <c r="F5" s="175" t="s">
        <v>77</v>
      </c>
      <c r="G5" s="174"/>
      <c r="H5" s="174"/>
      <c r="I5" s="183"/>
      <c r="J5" s="175" t="s">
        <v>57</v>
      </c>
      <c r="K5" s="162" t="s">
        <v>78</v>
      </c>
      <c r="L5" s="162" t="s">
        <v>79</v>
      </c>
      <c r="M5" s="162" t="s">
        <v>80</v>
      </c>
      <c r="N5" s="162" t="s">
        <v>81</v>
      </c>
      <c r="O5" s="162" t="s">
        <v>82</v>
      </c>
    </row>
    <row r="6" ht="18" customHeight="1" spans="1:15">
      <c r="A6" s="55" t="s">
        <v>83</v>
      </c>
      <c r="B6" s="55" t="s">
        <v>84</v>
      </c>
      <c r="C6" s="55" t="s">
        <v>85</v>
      </c>
      <c r="D6" s="57" t="s">
        <v>86</v>
      </c>
      <c r="E6" s="57" t="s">
        <v>87</v>
      </c>
      <c r="F6" s="57" t="s">
        <v>88</v>
      </c>
      <c r="G6" s="57" t="s">
        <v>89</v>
      </c>
      <c r="H6" s="57" t="s">
        <v>90</v>
      </c>
      <c r="I6" s="57" t="s">
        <v>91</v>
      </c>
      <c r="J6" s="57" t="s">
        <v>92</v>
      </c>
      <c r="K6" s="57" t="s">
        <v>93</v>
      </c>
      <c r="L6" s="57" t="s">
        <v>94</v>
      </c>
      <c r="M6" s="57" t="s">
        <v>95</v>
      </c>
      <c r="N6" s="55" t="s">
        <v>96</v>
      </c>
      <c r="O6" s="57" t="s">
        <v>97</v>
      </c>
    </row>
    <row r="7" ht="21" customHeight="1" spans="1:15">
      <c r="A7" s="176">
        <v>201</v>
      </c>
      <c r="B7" s="177" t="s">
        <v>98</v>
      </c>
      <c r="C7" s="76">
        <v>1306756</v>
      </c>
      <c r="D7" s="76">
        <v>1033356</v>
      </c>
      <c r="E7" s="76">
        <v>883356</v>
      </c>
      <c r="F7" s="76">
        <v>150000</v>
      </c>
      <c r="G7" s="76"/>
      <c r="H7" s="76"/>
      <c r="I7" s="76"/>
      <c r="J7" s="76">
        <v>273400</v>
      </c>
      <c r="K7" s="76"/>
      <c r="L7" s="76"/>
      <c r="M7" s="76"/>
      <c r="N7" s="76"/>
      <c r="O7" s="76">
        <v>273400</v>
      </c>
    </row>
    <row r="8" ht="21" customHeight="1" spans="1:15">
      <c r="A8" s="176">
        <v>20129</v>
      </c>
      <c r="B8" s="178" t="s">
        <v>99</v>
      </c>
      <c r="C8" s="76">
        <v>1306756</v>
      </c>
      <c r="D8" s="76">
        <v>1033356</v>
      </c>
      <c r="E8" s="76">
        <v>883356</v>
      </c>
      <c r="F8" s="76">
        <v>150000</v>
      </c>
      <c r="G8" s="76"/>
      <c r="H8" s="76"/>
      <c r="I8" s="76"/>
      <c r="J8" s="76">
        <v>273400</v>
      </c>
      <c r="K8" s="76"/>
      <c r="L8" s="76"/>
      <c r="M8" s="76"/>
      <c r="N8" s="76"/>
      <c r="O8" s="76">
        <v>273400</v>
      </c>
    </row>
    <row r="9" ht="21" customHeight="1" spans="1:15">
      <c r="A9" s="176">
        <v>2012901</v>
      </c>
      <c r="B9" s="179" t="s">
        <v>100</v>
      </c>
      <c r="C9" s="76">
        <v>840156</v>
      </c>
      <c r="D9" s="76">
        <v>840156</v>
      </c>
      <c r="E9" s="76">
        <v>840156</v>
      </c>
      <c r="F9" s="76"/>
      <c r="G9" s="76"/>
      <c r="H9" s="76"/>
      <c r="I9" s="76"/>
      <c r="J9" s="76"/>
      <c r="K9" s="76"/>
      <c r="L9" s="76"/>
      <c r="M9" s="76"/>
      <c r="N9" s="76"/>
      <c r="O9" s="76"/>
    </row>
    <row r="10" ht="21" customHeight="1" spans="1:15">
      <c r="A10" s="176">
        <v>2012999</v>
      </c>
      <c r="B10" s="179" t="s">
        <v>101</v>
      </c>
      <c r="C10" s="76">
        <v>466600</v>
      </c>
      <c r="D10" s="76">
        <v>193200</v>
      </c>
      <c r="E10" s="76">
        <v>43200</v>
      </c>
      <c r="F10" s="76">
        <v>150000</v>
      </c>
      <c r="G10" s="76"/>
      <c r="H10" s="76"/>
      <c r="I10" s="76"/>
      <c r="J10" s="76">
        <v>273400</v>
      </c>
      <c r="K10" s="76"/>
      <c r="L10" s="76"/>
      <c r="M10" s="76"/>
      <c r="N10" s="76"/>
      <c r="O10" s="76">
        <v>273400</v>
      </c>
    </row>
    <row r="11" ht="21" customHeight="1" spans="1:15">
      <c r="A11" s="176">
        <v>208</v>
      </c>
      <c r="B11" s="177" t="s">
        <v>102</v>
      </c>
      <c r="C11" s="76">
        <v>104896.04</v>
      </c>
      <c r="D11" s="76">
        <v>87373.44</v>
      </c>
      <c r="E11" s="76">
        <v>87373.44</v>
      </c>
      <c r="F11" s="76"/>
      <c r="G11" s="76"/>
      <c r="H11" s="76"/>
      <c r="I11" s="76"/>
      <c r="J11" s="76">
        <v>17522.6</v>
      </c>
      <c r="K11" s="76"/>
      <c r="L11" s="76"/>
      <c r="M11" s="76"/>
      <c r="N11" s="76"/>
      <c r="O11" s="76">
        <v>17522.6</v>
      </c>
    </row>
    <row r="12" ht="21" customHeight="1" spans="1:15">
      <c r="A12" s="176">
        <v>20805</v>
      </c>
      <c r="B12" s="178" t="s">
        <v>103</v>
      </c>
      <c r="C12" s="76">
        <v>87373.44</v>
      </c>
      <c r="D12" s="76">
        <v>87373.44</v>
      </c>
      <c r="E12" s="76">
        <v>87373.44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76">
        <v>2080505</v>
      </c>
      <c r="B13" s="179" t="s">
        <v>104</v>
      </c>
      <c r="C13" s="76">
        <v>87373.44</v>
      </c>
      <c r="D13" s="76">
        <v>87373.44</v>
      </c>
      <c r="E13" s="76">
        <v>87373.44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76">
        <v>20807</v>
      </c>
      <c r="B14" s="178" t="s">
        <v>105</v>
      </c>
      <c r="C14" s="76">
        <v>17522.6</v>
      </c>
      <c r="D14" s="76"/>
      <c r="E14" s="76"/>
      <c r="F14" s="76"/>
      <c r="G14" s="76"/>
      <c r="H14" s="76"/>
      <c r="I14" s="76"/>
      <c r="J14" s="76">
        <v>17522.6</v>
      </c>
      <c r="K14" s="76"/>
      <c r="L14" s="76"/>
      <c r="M14" s="76"/>
      <c r="N14" s="76"/>
      <c r="O14" s="76">
        <v>17522.6</v>
      </c>
    </row>
    <row r="15" ht="21" customHeight="1" spans="1:15">
      <c r="A15" s="176">
        <v>2080799</v>
      </c>
      <c r="B15" s="179" t="s">
        <v>106</v>
      </c>
      <c r="C15" s="76">
        <v>17522.6</v>
      </c>
      <c r="D15" s="76"/>
      <c r="E15" s="76"/>
      <c r="F15" s="76"/>
      <c r="G15" s="76"/>
      <c r="H15" s="76"/>
      <c r="I15" s="76"/>
      <c r="J15" s="76">
        <v>17522.6</v>
      </c>
      <c r="K15" s="76"/>
      <c r="L15" s="76"/>
      <c r="M15" s="76"/>
      <c r="N15" s="76"/>
      <c r="O15" s="76">
        <v>17522.6</v>
      </c>
    </row>
    <row r="16" ht="21" customHeight="1" spans="1:15">
      <c r="A16" s="176">
        <v>210</v>
      </c>
      <c r="B16" s="177" t="s">
        <v>107</v>
      </c>
      <c r="C16" s="76">
        <v>74151.24</v>
      </c>
      <c r="D16" s="76">
        <v>74151.24</v>
      </c>
      <c r="E16" s="76">
        <v>74151.24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76">
        <v>21011</v>
      </c>
      <c r="B17" s="178" t="s">
        <v>108</v>
      </c>
      <c r="C17" s="76">
        <v>74151.24</v>
      </c>
      <c r="D17" s="76">
        <v>74151.24</v>
      </c>
      <c r="E17" s="76">
        <v>74151.24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76">
        <v>2101101</v>
      </c>
      <c r="B18" s="179" t="s">
        <v>109</v>
      </c>
      <c r="C18" s="76">
        <v>43140.72</v>
      </c>
      <c r="D18" s="76">
        <v>43140.72</v>
      </c>
      <c r="E18" s="76">
        <v>43140.72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76">
        <v>2101103</v>
      </c>
      <c r="B19" s="179" t="s">
        <v>110</v>
      </c>
      <c r="C19" s="76">
        <v>27304.2</v>
      </c>
      <c r="D19" s="76">
        <v>27304.2</v>
      </c>
      <c r="E19" s="76">
        <v>27304.2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76">
        <v>2101199</v>
      </c>
      <c r="B20" s="179" t="s">
        <v>111</v>
      </c>
      <c r="C20" s="76">
        <v>3706.32</v>
      </c>
      <c r="D20" s="76">
        <v>3706.32</v>
      </c>
      <c r="E20" s="76">
        <v>3706.32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76">
        <v>221</v>
      </c>
      <c r="B21" s="177" t="s">
        <v>112</v>
      </c>
      <c r="C21" s="76">
        <v>78060</v>
      </c>
      <c r="D21" s="76">
        <v>78060</v>
      </c>
      <c r="E21" s="76">
        <v>78060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76">
        <v>22102</v>
      </c>
      <c r="B22" s="178" t="s">
        <v>113</v>
      </c>
      <c r="C22" s="76">
        <v>78060</v>
      </c>
      <c r="D22" s="76">
        <v>78060</v>
      </c>
      <c r="E22" s="76">
        <v>78060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176">
        <v>2210201</v>
      </c>
      <c r="B23" s="179" t="s">
        <v>114</v>
      </c>
      <c r="C23" s="76">
        <v>78060</v>
      </c>
      <c r="D23" s="76">
        <v>78060</v>
      </c>
      <c r="E23" s="76">
        <v>78060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80" t="s">
        <v>55</v>
      </c>
      <c r="B24" s="32"/>
      <c r="C24" s="76">
        <v>1563863.28</v>
      </c>
      <c r="D24" s="76">
        <v>1272940.68</v>
      </c>
      <c r="E24" s="76">
        <v>1122940.68</v>
      </c>
      <c r="F24" s="76">
        <v>150000</v>
      </c>
      <c r="G24" s="76"/>
      <c r="H24" s="76"/>
      <c r="I24" s="76"/>
      <c r="J24" s="76">
        <v>290922.6</v>
      </c>
      <c r="K24" s="76"/>
      <c r="L24" s="76"/>
      <c r="M24" s="76"/>
      <c r="N24" s="76"/>
      <c r="O24" s="76">
        <v>290922.6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B28" sqref="B28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7"/>
      <c r="B1" s="45"/>
      <c r="C1" s="45"/>
      <c r="D1" s="45" t="s">
        <v>115</v>
      </c>
    </row>
    <row r="2" ht="41.25" customHeight="1" spans="1:1">
      <c r="A2" s="159" t="str">
        <f>"2026"&amp;"年部门财政拨款收支预算总表"</f>
        <v>2026年部门财政拨款收支预算总表</v>
      </c>
    </row>
    <row r="3" ht="17.25" customHeight="1" spans="1:4">
      <c r="A3" s="160" t="str">
        <f>"单位名称："&amp;"中国共产主义青年团昆明市五华区委员会"</f>
        <v>单位名称：中国共产主义青年团昆明市五华区委员会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116</v>
      </c>
      <c r="B6" s="76">
        <v>1272940.68</v>
      </c>
      <c r="C6" s="164" t="s">
        <v>117</v>
      </c>
      <c r="D6" s="76">
        <v>1272940.68</v>
      </c>
    </row>
    <row r="7" ht="16.5" customHeight="1" spans="1:4">
      <c r="A7" s="164" t="s">
        <v>118</v>
      </c>
      <c r="B7" s="76">
        <v>1272940.68</v>
      </c>
      <c r="C7" s="164" t="s">
        <v>119</v>
      </c>
      <c r="D7" s="76">
        <v>1033356</v>
      </c>
    </row>
    <row r="8" ht="16.5" customHeight="1" spans="1:4">
      <c r="A8" s="164" t="s">
        <v>120</v>
      </c>
      <c r="B8" s="76"/>
      <c r="C8" s="164" t="s">
        <v>121</v>
      </c>
      <c r="D8" s="76"/>
    </row>
    <row r="9" ht="16.5" customHeight="1" spans="1:4">
      <c r="A9" s="164" t="s">
        <v>122</v>
      </c>
      <c r="B9" s="76"/>
      <c r="C9" s="164" t="s">
        <v>123</v>
      </c>
      <c r="D9" s="76"/>
    </row>
    <row r="10" ht="16.5" customHeight="1" spans="1:4">
      <c r="A10" s="164" t="s">
        <v>124</v>
      </c>
      <c r="B10" s="76"/>
      <c r="C10" s="164" t="s">
        <v>125</v>
      </c>
      <c r="D10" s="76"/>
    </row>
    <row r="11" ht="16.5" customHeight="1" spans="1:4">
      <c r="A11" s="164" t="s">
        <v>118</v>
      </c>
      <c r="B11" s="76"/>
      <c r="C11" s="164" t="s">
        <v>126</v>
      </c>
      <c r="D11" s="76"/>
    </row>
    <row r="12" ht="16.5" customHeight="1" spans="1:4">
      <c r="A12" s="143" t="s">
        <v>120</v>
      </c>
      <c r="B12" s="76"/>
      <c r="C12" s="65" t="s">
        <v>127</v>
      </c>
      <c r="D12" s="76"/>
    </row>
    <row r="13" ht="16.5" customHeight="1" spans="1:4">
      <c r="A13" s="143" t="s">
        <v>122</v>
      </c>
      <c r="B13" s="76"/>
      <c r="C13" s="65" t="s">
        <v>128</v>
      </c>
      <c r="D13" s="76"/>
    </row>
    <row r="14" ht="16.5" customHeight="1" spans="1:4">
      <c r="A14" s="165"/>
      <c r="B14" s="76"/>
      <c r="C14" s="65" t="s">
        <v>129</v>
      </c>
      <c r="D14" s="76">
        <v>87373.44</v>
      </c>
    </row>
    <row r="15" ht="16.5" customHeight="1" spans="1:4">
      <c r="A15" s="165"/>
      <c r="B15" s="76"/>
      <c r="C15" s="65" t="s">
        <v>130</v>
      </c>
      <c r="D15" s="76">
        <v>74151.24</v>
      </c>
    </row>
    <row r="16" ht="16.5" customHeight="1" spans="1:4">
      <c r="A16" s="165"/>
      <c r="B16" s="76"/>
      <c r="C16" s="65" t="s">
        <v>131</v>
      </c>
      <c r="D16" s="76"/>
    </row>
    <row r="17" ht="16.5" customHeight="1" spans="1:4">
      <c r="A17" s="165"/>
      <c r="B17" s="76"/>
      <c r="C17" s="65" t="s">
        <v>132</v>
      </c>
      <c r="D17" s="76"/>
    </row>
    <row r="18" ht="16.5" customHeight="1" spans="1:4">
      <c r="A18" s="165"/>
      <c r="B18" s="76"/>
      <c r="C18" s="65" t="s">
        <v>133</v>
      </c>
      <c r="D18" s="76"/>
    </row>
    <row r="19" ht="16.5" customHeight="1" spans="1:4">
      <c r="A19" s="165"/>
      <c r="B19" s="76"/>
      <c r="C19" s="65" t="s">
        <v>134</v>
      </c>
      <c r="D19" s="76"/>
    </row>
    <row r="20" ht="16.5" customHeight="1" spans="1:4">
      <c r="A20" s="165"/>
      <c r="B20" s="76"/>
      <c r="C20" s="65" t="s">
        <v>135</v>
      </c>
      <c r="D20" s="76"/>
    </row>
    <row r="21" ht="16.5" customHeight="1" spans="1:4">
      <c r="A21" s="165"/>
      <c r="B21" s="76"/>
      <c r="C21" s="65" t="s">
        <v>136</v>
      </c>
      <c r="D21" s="76"/>
    </row>
    <row r="22" ht="16.5" customHeight="1" spans="1:4">
      <c r="A22" s="165"/>
      <c r="B22" s="76"/>
      <c r="C22" s="65" t="s">
        <v>137</v>
      </c>
      <c r="D22" s="76"/>
    </row>
    <row r="23" ht="16.5" customHeight="1" spans="1:4">
      <c r="A23" s="165"/>
      <c r="B23" s="76"/>
      <c r="C23" s="65" t="s">
        <v>138</v>
      </c>
      <c r="D23" s="76"/>
    </row>
    <row r="24" ht="16.5" customHeight="1" spans="1:4">
      <c r="A24" s="165"/>
      <c r="B24" s="76"/>
      <c r="C24" s="65" t="s">
        <v>139</v>
      </c>
      <c r="D24" s="76"/>
    </row>
    <row r="25" ht="16.5" customHeight="1" spans="1:4">
      <c r="A25" s="165"/>
      <c r="B25" s="76"/>
      <c r="C25" s="65" t="s">
        <v>140</v>
      </c>
      <c r="D25" s="76">
        <v>78060</v>
      </c>
    </row>
    <row r="26" ht="16.5" customHeight="1" spans="1:4">
      <c r="A26" s="165"/>
      <c r="B26" s="76"/>
      <c r="C26" s="65" t="s">
        <v>141</v>
      </c>
      <c r="D26" s="76"/>
    </row>
    <row r="27" ht="16.5" customHeight="1" spans="1:4">
      <c r="A27" s="165"/>
      <c r="B27" s="76"/>
      <c r="C27" s="65" t="s">
        <v>142</v>
      </c>
      <c r="D27" s="76"/>
    </row>
    <row r="28" ht="16.5" customHeight="1" spans="1:4">
      <c r="A28" s="165"/>
      <c r="B28" s="76"/>
      <c r="C28" s="65" t="s">
        <v>143</v>
      </c>
      <c r="D28" s="76"/>
    </row>
    <row r="29" ht="16.5" customHeight="1" spans="1:4">
      <c r="A29" s="165"/>
      <c r="B29" s="76"/>
      <c r="C29" s="65" t="s">
        <v>144</v>
      </c>
      <c r="D29" s="76"/>
    </row>
    <row r="30" ht="16.5" customHeight="1" spans="1:4">
      <c r="A30" s="165"/>
      <c r="B30" s="76"/>
      <c r="C30" s="65" t="s">
        <v>145</v>
      </c>
      <c r="D30" s="76"/>
    </row>
    <row r="31" ht="16.5" customHeight="1" spans="1:4">
      <c r="A31" s="165"/>
      <c r="B31" s="76"/>
      <c r="C31" s="143" t="s">
        <v>146</v>
      </c>
      <c r="D31" s="76"/>
    </row>
    <row r="32" ht="16.5" customHeight="1" spans="1:4">
      <c r="A32" s="165"/>
      <c r="B32" s="76"/>
      <c r="C32" s="143" t="s">
        <v>147</v>
      </c>
      <c r="D32" s="76"/>
    </row>
    <row r="33" ht="16.5" customHeight="1" spans="1:4">
      <c r="A33" s="165"/>
      <c r="B33" s="76"/>
      <c r="C33" s="25" t="s">
        <v>148</v>
      </c>
      <c r="D33" s="76"/>
    </row>
    <row r="34" ht="15" customHeight="1" spans="1:4">
      <c r="A34" s="166" t="s">
        <v>50</v>
      </c>
      <c r="B34" s="167">
        <v>1272940.68</v>
      </c>
      <c r="C34" s="166" t="s">
        <v>51</v>
      </c>
      <c r="D34" s="167">
        <v>1272940.68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C21" sqref="C21"/>
    </sheetView>
  </sheetViews>
  <sheetFormatPr defaultColWidth="9.13333333333333" defaultRowHeight="14.25" customHeight="1" outlineLevelCol="6"/>
  <cols>
    <col min="1" max="1" width="20.1333333333333" customWidth="1"/>
    <col min="2" max="2" width="44" customWidth="1"/>
    <col min="3" max="7" width="24.1333333333333" customWidth="1"/>
  </cols>
  <sheetData>
    <row r="1" customHeight="1" spans="4:7">
      <c r="D1" s="132"/>
      <c r="F1" s="67"/>
      <c r="G1" s="137" t="s">
        <v>149</v>
      </c>
    </row>
    <row r="2" ht="41.25" customHeight="1" spans="1:7">
      <c r="A2" s="119" t="str">
        <f>"2026"&amp;"年一般公共预算支出预算表（按功能科目分类）"</f>
        <v>2026年一般公共预算支出预算表（按功能科目分类）</v>
      </c>
      <c r="B2" s="119"/>
      <c r="C2" s="119"/>
      <c r="D2" s="119"/>
      <c r="E2" s="119"/>
      <c r="F2" s="119"/>
      <c r="G2" s="119"/>
    </row>
    <row r="3" ht="18" customHeight="1" spans="1:7">
      <c r="A3" s="12" t="str">
        <f>"单位名称："&amp;"中国共产主义青年团昆明市五华区委员会"</f>
        <v>单位名称：中国共产主义青年团昆明市五华区委员会</v>
      </c>
      <c r="F3" s="116"/>
      <c r="G3" s="137" t="s">
        <v>1</v>
      </c>
    </row>
    <row r="4" ht="20.25" customHeight="1" spans="1:7">
      <c r="A4" s="153" t="s">
        <v>150</v>
      </c>
      <c r="B4" s="154"/>
      <c r="C4" s="120" t="s">
        <v>55</v>
      </c>
      <c r="D4" s="141" t="s">
        <v>76</v>
      </c>
      <c r="E4" s="36"/>
      <c r="F4" s="37"/>
      <c r="G4" s="134" t="s">
        <v>77</v>
      </c>
    </row>
    <row r="5" ht="20.25" customHeight="1" spans="1:7">
      <c r="A5" s="155" t="s">
        <v>73</v>
      </c>
      <c r="B5" s="155" t="s">
        <v>74</v>
      </c>
      <c r="C5" s="23"/>
      <c r="D5" s="126" t="s">
        <v>57</v>
      </c>
      <c r="E5" s="126" t="s">
        <v>151</v>
      </c>
      <c r="F5" s="126" t="s">
        <v>152</v>
      </c>
      <c r="G5" s="136"/>
    </row>
    <row r="6" ht="15" customHeight="1" spans="1:7">
      <c r="A6" s="156" t="s">
        <v>83</v>
      </c>
      <c r="B6" s="156" t="s">
        <v>84</v>
      </c>
      <c r="C6" s="156" t="s">
        <v>85</v>
      </c>
      <c r="D6" s="156" t="s">
        <v>86</v>
      </c>
      <c r="E6" s="156" t="s">
        <v>87</v>
      </c>
      <c r="F6" s="156" t="s">
        <v>88</v>
      </c>
      <c r="G6" s="156" t="s">
        <v>89</v>
      </c>
    </row>
    <row r="7" ht="18" customHeight="1" spans="1:7">
      <c r="A7" s="157">
        <v>201</v>
      </c>
      <c r="B7" s="25" t="s">
        <v>98</v>
      </c>
      <c r="C7" s="76">
        <v>1033356</v>
      </c>
      <c r="D7" s="76">
        <v>883356</v>
      </c>
      <c r="E7" s="76">
        <v>758430</v>
      </c>
      <c r="F7" s="76">
        <v>124926</v>
      </c>
      <c r="G7" s="76">
        <v>150000</v>
      </c>
    </row>
    <row r="8" ht="18" customHeight="1" spans="1:7">
      <c r="A8" s="157">
        <v>20129</v>
      </c>
      <c r="B8" s="130" t="s">
        <v>99</v>
      </c>
      <c r="C8" s="76">
        <v>1033356</v>
      </c>
      <c r="D8" s="76">
        <v>883356</v>
      </c>
      <c r="E8" s="76">
        <v>758430</v>
      </c>
      <c r="F8" s="76">
        <v>124926</v>
      </c>
      <c r="G8" s="76">
        <v>150000</v>
      </c>
    </row>
    <row r="9" ht="18" customHeight="1" spans="1:7">
      <c r="A9" s="157">
        <v>2012901</v>
      </c>
      <c r="B9" s="131" t="s">
        <v>100</v>
      </c>
      <c r="C9" s="76">
        <v>840156</v>
      </c>
      <c r="D9" s="76">
        <v>840156</v>
      </c>
      <c r="E9" s="76">
        <v>715230</v>
      </c>
      <c r="F9" s="76">
        <v>124926</v>
      </c>
      <c r="G9" s="76"/>
    </row>
    <row r="10" ht="18" customHeight="1" spans="1:7">
      <c r="A10" s="157">
        <v>2012999</v>
      </c>
      <c r="B10" s="131" t="s">
        <v>101</v>
      </c>
      <c r="C10" s="76">
        <v>193200</v>
      </c>
      <c r="D10" s="76">
        <v>43200</v>
      </c>
      <c r="E10" s="76">
        <v>43200</v>
      </c>
      <c r="F10" s="76"/>
      <c r="G10" s="76">
        <v>150000</v>
      </c>
    </row>
    <row r="11" ht="18" customHeight="1" spans="1:7">
      <c r="A11" s="157">
        <v>208</v>
      </c>
      <c r="B11" s="25" t="s">
        <v>102</v>
      </c>
      <c r="C11" s="76">
        <v>87373.44</v>
      </c>
      <c r="D11" s="76">
        <v>87373.44</v>
      </c>
      <c r="E11" s="76">
        <v>87373.44</v>
      </c>
      <c r="F11" s="76"/>
      <c r="G11" s="76"/>
    </row>
    <row r="12" ht="18" customHeight="1" spans="1:7">
      <c r="A12" s="157">
        <v>20805</v>
      </c>
      <c r="B12" s="130" t="s">
        <v>103</v>
      </c>
      <c r="C12" s="76">
        <v>87373.44</v>
      </c>
      <c r="D12" s="76">
        <v>87373.44</v>
      </c>
      <c r="E12" s="76">
        <v>87373.44</v>
      </c>
      <c r="F12" s="76"/>
      <c r="G12" s="76"/>
    </row>
    <row r="13" ht="18" customHeight="1" spans="1:7">
      <c r="A13" s="157">
        <v>2080505</v>
      </c>
      <c r="B13" s="131" t="s">
        <v>104</v>
      </c>
      <c r="C13" s="76">
        <v>87373.44</v>
      </c>
      <c r="D13" s="76">
        <v>87373.44</v>
      </c>
      <c r="E13" s="76">
        <v>87373.44</v>
      </c>
      <c r="F13" s="76"/>
      <c r="G13" s="76"/>
    </row>
    <row r="14" ht="18" customHeight="1" spans="1:7">
      <c r="A14" s="157">
        <v>210</v>
      </c>
      <c r="B14" s="25" t="s">
        <v>107</v>
      </c>
      <c r="C14" s="76">
        <v>74151.24</v>
      </c>
      <c r="D14" s="76">
        <v>74151.24</v>
      </c>
      <c r="E14" s="76">
        <v>74151.24</v>
      </c>
      <c r="F14" s="76"/>
      <c r="G14" s="76"/>
    </row>
    <row r="15" ht="18" customHeight="1" spans="1:7">
      <c r="A15" s="157">
        <v>21011</v>
      </c>
      <c r="B15" s="130" t="s">
        <v>108</v>
      </c>
      <c r="C15" s="76">
        <v>74151.24</v>
      </c>
      <c r="D15" s="76">
        <v>74151.24</v>
      </c>
      <c r="E15" s="76">
        <v>74151.24</v>
      </c>
      <c r="F15" s="76"/>
      <c r="G15" s="76"/>
    </row>
    <row r="16" ht="18" customHeight="1" spans="1:7">
      <c r="A16" s="157">
        <v>2101101</v>
      </c>
      <c r="B16" s="131" t="s">
        <v>109</v>
      </c>
      <c r="C16" s="76">
        <v>43140.72</v>
      </c>
      <c r="D16" s="76">
        <v>43140.72</v>
      </c>
      <c r="E16" s="76">
        <v>43140.72</v>
      </c>
      <c r="F16" s="76"/>
      <c r="G16" s="76"/>
    </row>
    <row r="17" ht="18" customHeight="1" spans="1:7">
      <c r="A17" s="157">
        <v>2101103</v>
      </c>
      <c r="B17" s="131" t="s">
        <v>110</v>
      </c>
      <c r="C17" s="76">
        <v>27304.2</v>
      </c>
      <c r="D17" s="76">
        <v>27304.2</v>
      </c>
      <c r="E17" s="76">
        <v>27304.2</v>
      </c>
      <c r="F17" s="76"/>
      <c r="G17" s="76"/>
    </row>
    <row r="18" ht="18" customHeight="1" spans="1:7">
      <c r="A18" s="157">
        <v>2101199</v>
      </c>
      <c r="B18" s="131" t="s">
        <v>111</v>
      </c>
      <c r="C18" s="76">
        <v>3706.32</v>
      </c>
      <c r="D18" s="76">
        <v>3706.32</v>
      </c>
      <c r="E18" s="76">
        <v>3706.32</v>
      </c>
      <c r="F18" s="76"/>
      <c r="G18" s="76"/>
    </row>
    <row r="19" ht="18" customHeight="1" spans="1:7">
      <c r="A19" s="157">
        <v>221</v>
      </c>
      <c r="B19" s="25" t="s">
        <v>112</v>
      </c>
      <c r="C19" s="76">
        <v>78060</v>
      </c>
      <c r="D19" s="76">
        <v>78060</v>
      </c>
      <c r="E19" s="76">
        <v>78060</v>
      </c>
      <c r="F19" s="76"/>
      <c r="G19" s="76"/>
    </row>
    <row r="20" ht="18" customHeight="1" spans="1:7">
      <c r="A20" s="157">
        <v>22102</v>
      </c>
      <c r="B20" s="130" t="s">
        <v>113</v>
      </c>
      <c r="C20" s="76">
        <v>78060</v>
      </c>
      <c r="D20" s="76">
        <v>78060</v>
      </c>
      <c r="E20" s="76">
        <v>78060</v>
      </c>
      <c r="F20" s="76"/>
      <c r="G20" s="76"/>
    </row>
    <row r="21" ht="18" customHeight="1" spans="1:7">
      <c r="A21" s="157">
        <v>2210201</v>
      </c>
      <c r="B21" s="131" t="s">
        <v>114</v>
      </c>
      <c r="C21" s="76">
        <v>78060</v>
      </c>
      <c r="D21" s="76">
        <v>78060</v>
      </c>
      <c r="E21" s="76">
        <v>78060</v>
      </c>
      <c r="F21" s="76"/>
      <c r="G21" s="76"/>
    </row>
    <row r="22" ht="18" customHeight="1" spans="1:7">
      <c r="A22" s="75" t="s">
        <v>153</v>
      </c>
      <c r="B22" s="158" t="s">
        <v>153</v>
      </c>
      <c r="C22" s="76">
        <v>1272940.68</v>
      </c>
      <c r="D22" s="76">
        <v>1122940.68</v>
      </c>
      <c r="E22" s="76">
        <v>998014.68</v>
      </c>
      <c r="F22" s="76">
        <v>124926</v>
      </c>
      <c r="G22" s="76">
        <v>150000</v>
      </c>
    </row>
  </sheetData>
  <mergeCells count="6">
    <mergeCell ref="A2:G2"/>
    <mergeCell ref="A4:B4"/>
    <mergeCell ref="D4:F4"/>
    <mergeCell ref="A22:B2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B13" sqref="B13"/>
    </sheetView>
  </sheetViews>
  <sheetFormatPr defaultColWidth="10.4166666666667" defaultRowHeight="14.25" customHeight="1" outlineLevelCol="5"/>
  <cols>
    <col min="1" max="6" width="28.1333333333333" customWidth="1"/>
  </cols>
  <sheetData>
    <row r="1" customHeight="1" spans="1:6">
      <c r="A1" s="46"/>
      <c r="B1" s="46"/>
      <c r="C1" s="46"/>
      <c r="D1" s="46"/>
      <c r="E1" s="47"/>
      <c r="F1" s="149" t="s">
        <v>154</v>
      </c>
    </row>
    <row r="2" ht="41.25" customHeight="1" spans="1:6">
      <c r="A2" s="150" t="str">
        <f>"2026"&amp;"年一般公共预算“三公”经费支出预算表"</f>
        <v>2026年一般公共预算“三公”经费支出预算表</v>
      </c>
      <c r="B2" s="46"/>
      <c r="C2" s="46"/>
      <c r="D2" s="46"/>
      <c r="E2" s="47"/>
      <c r="F2" s="46"/>
    </row>
    <row r="3" customHeight="1" spans="1:6">
      <c r="A3" s="110" t="str">
        <f>"单位名称："&amp;"中国共产主义青年团昆明市五华区委员会"</f>
        <v>单位名称：中国共产主义青年团昆明市五华区委员会</v>
      </c>
      <c r="B3" s="151"/>
      <c r="D3" s="46"/>
      <c r="E3" s="47"/>
      <c r="F3" s="48" t="s">
        <v>1</v>
      </c>
    </row>
    <row r="4" ht="27" customHeight="1" spans="1:6">
      <c r="A4" s="51" t="s">
        <v>155</v>
      </c>
      <c r="B4" s="51" t="s">
        <v>156</v>
      </c>
      <c r="C4" s="50" t="s">
        <v>157</v>
      </c>
      <c r="D4" s="51"/>
      <c r="E4" s="49"/>
      <c r="F4" s="51" t="s">
        <v>158</v>
      </c>
    </row>
    <row r="5" ht="28.5" customHeight="1" spans="1:6">
      <c r="A5" s="152"/>
      <c r="B5" s="53"/>
      <c r="C5" s="49" t="s">
        <v>57</v>
      </c>
      <c r="D5" s="49" t="s">
        <v>159</v>
      </c>
      <c r="E5" s="49" t="s">
        <v>160</v>
      </c>
      <c r="F5" s="52"/>
    </row>
    <row r="6" ht="17.25" customHeight="1" spans="1:6">
      <c r="A6" s="57" t="s">
        <v>83</v>
      </c>
      <c r="B6" s="57" t="s">
        <v>84</v>
      </c>
      <c r="C6" s="57" t="s">
        <v>85</v>
      </c>
      <c r="D6" s="57" t="s">
        <v>86</v>
      </c>
      <c r="E6" s="57" t="s">
        <v>87</v>
      </c>
      <c r="F6" s="57" t="s">
        <v>88</v>
      </c>
    </row>
    <row r="7" ht="17.25" customHeight="1" spans="1:6">
      <c r="A7" s="76"/>
      <c r="B7" s="76"/>
      <c r="C7" s="76"/>
      <c r="D7" s="76"/>
      <c r="E7" s="76"/>
      <c r="F7" s="76"/>
    </row>
    <row r="9" customHeight="1" spans="1:1">
      <c r="A9" t="s">
        <v>161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6"/>
  <sheetViews>
    <sheetView showZeros="0" topLeftCell="A4" workbookViewId="0">
      <selection activeCell="K12" sqref="K12"/>
    </sheetView>
  </sheetViews>
  <sheetFormatPr defaultColWidth="9.13333333333333" defaultRowHeight="14.25" customHeight="1"/>
  <cols>
    <col min="1" max="1" width="32.8583333333333" customWidth="1"/>
    <col min="2" max="2" width="20.7083333333333" customWidth="1"/>
    <col min="3" max="3" width="31.2833333333333" customWidth="1"/>
    <col min="4" max="4" width="10.1333333333333" customWidth="1"/>
    <col min="5" max="5" width="17.575" customWidth="1"/>
    <col min="6" max="6" width="10.2833333333333" customWidth="1"/>
    <col min="7" max="7" width="31.6333333333333" customWidth="1"/>
    <col min="8" max="23" width="18.7083333333333" customWidth="1"/>
  </cols>
  <sheetData>
    <row r="1" ht="13.5" customHeight="1" spans="1:23">
      <c r="A1" s="132"/>
      <c r="B1" s="138"/>
      <c r="D1" s="139"/>
      <c r="E1" s="139"/>
      <c r="F1" s="139"/>
      <c r="G1" s="139"/>
      <c r="H1" s="80"/>
      <c r="I1" s="80"/>
      <c r="J1" s="80"/>
      <c r="K1" s="80"/>
      <c r="L1" s="80"/>
      <c r="M1" s="80"/>
      <c r="Q1" s="80"/>
      <c r="U1" s="138"/>
      <c r="W1" s="33" t="s">
        <v>162</v>
      </c>
    </row>
    <row r="2" ht="45.75" customHeight="1" spans="1:23">
      <c r="A2" s="11" t="s">
        <v>163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1"/>
      <c r="O2" s="11"/>
      <c r="P2" s="11"/>
      <c r="Q2" s="43"/>
      <c r="R2" s="43"/>
      <c r="S2" s="43"/>
      <c r="T2" s="43"/>
      <c r="U2" s="43"/>
      <c r="V2" s="43"/>
      <c r="W2" s="43"/>
    </row>
    <row r="3" ht="18.75" customHeight="1" spans="1:23">
      <c r="A3" s="13" t="s">
        <v>164</v>
      </c>
      <c r="B3" s="140"/>
      <c r="C3" s="140"/>
      <c r="D3" s="140"/>
      <c r="E3" s="140"/>
      <c r="F3" s="140"/>
      <c r="G3" s="140"/>
      <c r="H3" s="84"/>
      <c r="I3" s="84"/>
      <c r="J3" s="84"/>
      <c r="K3" s="84"/>
      <c r="L3" s="84"/>
      <c r="M3" s="84"/>
      <c r="N3" s="14"/>
      <c r="O3" s="14"/>
      <c r="P3" s="14"/>
      <c r="Q3" s="84"/>
      <c r="U3" s="138"/>
      <c r="W3" s="33" t="s">
        <v>1</v>
      </c>
    </row>
    <row r="4" ht="18" customHeight="1" spans="1:23">
      <c r="A4" s="15" t="s">
        <v>165</v>
      </c>
      <c r="B4" s="15" t="s">
        <v>166</v>
      </c>
      <c r="C4" s="15" t="s">
        <v>167</v>
      </c>
      <c r="D4" s="15" t="s">
        <v>168</v>
      </c>
      <c r="E4" s="15" t="s">
        <v>169</v>
      </c>
      <c r="F4" s="15" t="s">
        <v>170</v>
      </c>
      <c r="G4" s="15" t="s">
        <v>171</v>
      </c>
      <c r="H4" s="141" t="s">
        <v>172</v>
      </c>
      <c r="I4" s="98" t="s">
        <v>172</v>
      </c>
      <c r="J4" s="98"/>
      <c r="K4" s="98"/>
      <c r="L4" s="98"/>
      <c r="M4" s="98"/>
      <c r="N4" s="36"/>
      <c r="O4" s="36"/>
      <c r="P4" s="36"/>
      <c r="Q4" s="87" t="s">
        <v>61</v>
      </c>
      <c r="R4" s="98" t="s">
        <v>62</v>
      </c>
      <c r="S4" s="98"/>
      <c r="T4" s="98"/>
      <c r="U4" s="98"/>
      <c r="V4" s="98"/>
      <c r="W4" s="99"/>
    </row>
    <row r="5" ht="18" customHeight="1" spans="1:23">
      <c r="A5" s="20"/>
      <c r="B5" s="122"/>
      <c r="C5" s="18"/>
      <c r="D5" s="18"/>
      <c r="E5" s="18"/>
      <c r="F5" s="18"/>
      <c r="G5" s="18"/>
      <c r="H5" s="120" t="s">
        <v>173</v>
      </c>
      <c r="I5" s="141" t="s">
        <v>58</v>
      </c>
      <c r="J5" s="98"/>
      <c r="K5" s="98"/>
      <c r="L5" s="98"/>
      <c r="M5" s="99"/>
      <c r="N5" s="35" t="s">
        <v>174</v>
      </c>
      <c r="O5" s="36"/>
      <c r="P5" s="37"/>
      <c r="Q5" s="15" t="s">
        <v>61</v>
      </c>
      <c r="R5" s="141" t="s">
        <v>62</v>
      </c>
      <c r="S5" s="87" t="s">
        <v>64</v>
      </c>
      <c r="T5" s="98" t="s">
        <v>62</v>
      </c>
      <c r="U5" s="87" t="s">
        <v>66</v>
      </c>
      <c r="V5" s="87" t="s">
        <v>67</v>
      </c>
      <c r="W5" s="148" t="s">
        <v>68</v>
      </c>
    </row>
    <row r="6" ht="19.5" customHeight="1" spans="1:23">
      <c r="A6" s="20"/>
      <c r="B6" s="20"/>
      <c r="C6" s="20"/>
      <c r="D6" s="20"/>
      <c r="E6" s="20"/>
      <c r="F6" s="20"/>
      <c r="G6" s="20"/>
      <c r="H6" s="20"/>
      <c r="I6" s="146" t="s">
        <v>175</v>
      </c>
      <c r="J6" s="15" t="s">
        <v>176</v>
      </c>
      <c r="K6" s="15" t="s">
        <v>177</v>
      </c>
      <c r="L6" s="15" t="s">
        <v>178</v>
      </c>
      <c r="M6" s="15" t="s">
        <v>179</v>
      </c>
      <c r="N6" s="15" t="s">
        <v>58</v>
      </c>
      <c r="O6" s="15" t="s">
        <v>59</v>
      </c>
      <c r="P6" s="15" t="s">
        <v>60</v>
      </c>
      <c r="Q6" s="20"/>
      <c r="R6" s="15" t="s">
        <v>57</v>
      </c>
      <c r="S6" s="15" t="s">
        <v>64</v>
      </c>
      <c r="T6" s="15" t="s">
        <v>180</v>
      </c>
      <c r="U6" s="15" t="s">
        <v>66</v>
      </c>
      <c r="V6" s="15" t="s">
        <v>67</v>
      </c>
      <c r="W6" s="15" t="s">
        <v>68</v>
      </c>
    </row>
    <row r="7" ht="37.5" customHeight="1" spans="1:23">
      <c r="A7" s="23"/>
      <c r="B7" s="142"/>
      <c r="C7" s="142"/>
      <c r="D7" s="142"/>
      <c r="E7" s="142"/>
      <c r="F7" s="142"/>
      <c r="G7" s="142"/>
      <c r="H7" s="142"/>
      <c r="I7" s="147" t="s">
        <v>57</v>
      </c>
      <c r="J7" s="21" t="s">
        <v>181</v>
      </c>
      <c r="K7" s="21" t="s">
        <v>177</v>
      </c>
      <c r="L7" s="21" t="s">
        <v>178</v>
      </c>
      <c r="M7" s="21" t="s">
        <v>179</v>
      </c>
      <c r="N7" s="21" t="s">
        <v>177</v>
      </c>
      <c r="O7" s="21" t="s">
        <v>178</v>
      </c>
      <c r="P7" s="21" t="s">
        <v>179</v>
      </c>
      <c r="Q7" s="21" t="s">
        <v>61</v>
      </c>
      <c r="R7" s="21" t="s">
        <v>57</v>
      </c>
      <c r="S7" s="21" t="s">
        <v>64</v>
      </c>
      <c r="T7" s="21" t="s">
        <v>180</v>
      </c>
      <c r="U7" s="21" t="s">
        <v>66</v>
      </c>
      <c r="V7" s="21" t="s">
        <v>67</v>
      </c>
      <c r="W7" s="21" t="s">
        <v>68</v>
      </c>
    </row>
    <row r="8" customHeight="1" spans="1:23">
      <c r="A8" s="38">
        <v>1</v>
      </c>
      <c r="B8" s="38">
        <v>2</v>
      </c>
      <c r="C8" s="38">
        <v>3</v>
      </c>
      <c r="D8" s="38">
        <v>4</v>
      </c>
      <c r="E8" s="38">
        <v>5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38">
        <v>21</v>
      </c>
      <c r="V8" s="38">
        <v>22</v>
      </c>
      <c r="W8" s="38">
        <v>23</v>
      </c>
    </row>
    <row r="9" ht="20.25" customHeight="1" spans="1:23">
      <c r="A9" s="143" t="s">
        <v>70</v>
      </c>
      <c r="B9" s="143" t="s">
        <v>182</v>
      </c>
      <c r="C9" s="143" t="s">
        <v>183</v>
      </c>
      <c r="D9" s="143" t="s">
        <v>184</v>
      </c>
      <c r="E9" s="143" t="s">
        <v>100</v>
      </c>
      <c r="F9" s="143" t="s">
        <v>185</v>
      </c>
      <c r="G9" s="143" t="s">
        <v>186</v>
      </c>
      <c r="H9" s="76">
        <v>198624</v>
      </c>
      <c r="I9" s="76">
        <v>198624</v>
      </c>
      <c r="J9" s="76"/>
      <c r="K9" s="76"/>
      <c r="L9" s="76">
        <v>198624</v>
      </c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0.25" customHeight="1" spans="1:23">
      <c r="A10" s="143" t="s">
        <v>70</v>
      </c>
      <c r="B10" s="143" t="s">
        <v>182</v>
      </c>
      <c r="C10" s="143" t="s">
        <v>183</v>
      </c>
      <c r="D10" s="143" t="s">
        <v>184</v>
      </c>
      <c r="E10" s="143" t="s">
        <v>100</v>
      </c>
      <c r="F10" s="143" t="s">
        <v>187</v>
      </c>
      <c r="G10" s="143" t="s">
        <v>188</v>
      </c>
      <c r="H10" s="76">
        <v>297168</v>
      </c>
      <c r="I10" s="76">
        <v>297168</v>
      </c>
      <c r="J10" s="7"/>
      <c r="K10" s="7"/>
      <c r="L10" s="76">
        <v>297168</v>
      </c>
      <c r="M10" s="7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ht="20.25" customHeight="1" spans="1:23">
      <c r="A11" s="143" t="s">
        <v>70</v>
      </c>
      <c r="B11" s="143" t="s">
        <v>182</v>
      </c>
      <c r="C11" s="143" t="s">
        <v>183</v>
      </c>
      <c r="D11" s="143" t="s">
        <v>184</v>
      </c>
      <c r="E11" s="143" t="s">
        <v>100</v>
      </c>
      <c r="F11" s="143" t="s">
        <v>189</v>
      </c>
      <c r="G11" s="143" t="s">
        <v>190</v>
      </c>
      <c r="H11" s="76">
        <v>16552</v>
      </c>
      <c r="I11" s="76">
        <v>16552</v>
      </c>
      <c r="J11" s="7"/>
      <c r="K11" s="7"/>
      <c r="L11" s="76">
        <v>16552</v>
      </c>
      <c r="M11" s="7"/>
      <c r="N11" s="76"/>
      <c r="O11" s="76"/>
      <c r="P11" s="76"/>
      <c r="Q11" s="76"/>
      <c r="R11" s="76"/>
      <c r="S11" s="76"/>
      <c r="T11" s="76"/>
      <c r="U11" s="76"/>
      <c r="V11" s="76"/>
      <c r="W11" s="76"/>
    </row>
    <row r="12" ht="20.25" customHeight="1" spans="1:23">
      <c r="A12" s="143" t="s">
        <v>70</v>
      </c>
      <c r="B12" s="143" t="s">
        <v>191</v>
      </c>
      <c r="C12" s="143" t="s">
        <v>192</v>
      </c>
      <c r="D12" s="143" t="s">
        <v>193</v>
      </c>
      <c r="E12" s="143" t="s">
        <v>104</v>
      </c>
      <c r="F12" s="143" t="s">
        <v>194</v>
      </c>
      <c r="G12" s="143" t="s">
        <v>195</v>
      </c>
      <c r="H12" s="76">
        <v>87373.44</v>
      </c>
      <c r="I12" s="76">
        <v>87373.44</v>
      </c>
      <c r="J12" s="7"/>
      <c r="K12" s="7"/>
      <c r="L12" s="76">
        <v>87373.44</v>
      </c>
      <c r="M12" s="7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ht="20.25" customHeight="1" spans="1:23">
      <c r="A13" s="143" t="s">
        <v>70</v>
      </c>
      <c r="B13" s="143" t="s">
        <v>191</v>
      </c>
      <c r="C13" s="143" t="s">
        <v>192</v>
      </c>
      <c r="D13" s="143" t="s">
        <v>196</v>
      </c>
      <c r="E13" s="143" t="s">
        <v>109</v>
      </c>
      <c r="F13" s="143" t="s">
        <v>197</v>
      </c>
      <c r="G13" s="143" t="s">
        <v>198</v>
      </c>
      <c r="H13" s="76">
        <v>43140.72</v>
      </c>
      <c r="I13" s="76">
        <v>43140.72</v>
      </c>
      <c r="J13" s="7"/>
      <c r="K13" s="7"/>
      <c r="L13" s="76">
        <v>43140.72</v>
      </c>
      <c r="M13" s="7"/>
      <c r="N13" s="76"/>
      <c r="O13" s="76"/>
      <c r="P13" s="76"/>
      <c r="Q13" s="76"/>
      <c r="R13" s="76"/>
      <c r="S13" s="76"/>
      <c r="T13" s="76"/>
      <c r="U13" s="76"/>
      <c r="V13" s="76"/>
      <c r="W13" s="76"/>
    </row>
    <row r="14" ht="20.25" customHeight="1" spans="1:23">
      <c r="A14" s="143" t="s">
        <v>70</v>
      </c>
      <c r="B14" s="143" t="s">
        <v>191</v>
      </c>
      <c r="C14" s="143" t="s">
        <v>192</v>
      </c>
      <c r="D14" s="143" t="s">
        <v>199</v>
      </c>
      <c r="E14" s="143" t="s">
        <v>110</v>
      </c>
      <c r="F14" s="143" t="s">
        <v>200</v>
      </c>
      <c r="G14" s="143" t="s">
        <v>201</v>
      </c>
      <c r="H14" s="76">
        <v>27304.2</v>
      </c>
      <c r="I14" s="76">
        <v>27304.2</v>
      </c>
      <c r="J14" s="7"/>
      <c r="K14" s="7"/>
      <c r="L14" s="76">
        <v>27304.2</v>
      </c>
      <c r="M14" s="7"/>
      <c r="N14" s="76"/>
      <c r="O14" s="76"/>
      <c r="P14" s="76"/>
      <c r="Q14" s="76"/>
      <c r="R14" s="76"/>
      <c r="S14" s="76"/>
      <c r="T14" s="76"/>
      <c r="U14" s="76"/>
      <c r="V14" s="76"/>
      <c r="W14" s="76"/>
    </row>
    <row r="15" ht="20.25" customHeight="1" spans="1:23">
      <c r="A15" s="143" t="s">
        <v>70</v>
      </c>
      <c r="B15" s="143" t="s">
        <v>191</v>
      </c>
      <c r="C15" s="143" t="s">
        <v>192</v>
      </c>
      <c r="D15" s="143" t="s">
        <v>184</v>
      </c>
      <c r="E15" s="143" t="s">
        <v>100</v>
      </c>
      <c r="F15" s="143" t="s">
        <v>202</v>
      </c>
      <c r="G15" s="143" t="s">
        <v>203</v>
      </c>
      <c r="H15" s="76">
        <v>366</v>
      </c>
      <c r="I15" s="76">
        <v>366</v>
      </c>
      <c r="J15" s="7"/>
      <c r="K15" s="7"/>
      <c r="L15" s="76">
        <v>366</v>
      </c>
      <c r="M15" s="7"/>
      <c r="N15" s="76"/>
      <c r="O15" s="76"/>
      <c r="P15" s="76"/>
      <c r="Q15" s="76"/>
      <c r="R15" s="76"/>
      <c r="S15" s="76"/>
      <c r="T15" s="76"/>
      <c r="U15" s="76"/>
      <c r="V15" s="76"/>
      <c r="W15" s="76"/>
    </row>
    <row r="16" ht="20.25" customHeight="1" spans="1:23">
      <c r="A16" s="143" t="s">
        <v>70</v>
      </c>
      <c r="B16" s="143" t="s">
        <v>191</v>
      </c>
      <c r="C16" s="143" t="s">
        <v>192</v>
      </c>
      <c r="D16" s="143" t="s">
        <v>204</v>
      </c>
      <c r="E16" s="143" t="s">
        <v>111</v>
      </c>
      <c r="F16" s="143" t="s">
        <v>202</v>
      </c>
      <c r="G16" s="143" t="s">
        <v>203</v>
      </c>
      <c r="H16" s="76">
        <v>1092.12</v>
      </c>
      <c r="I16" s="76">
        <v>1092.12</v>
      </c>
      <c r="J16" s="7"/>
      <c r="K16" s="7"/>
      <c r="L16" s="76">
        <v>1092.12</v>
      </c>
      <c r="M16" s="7"/>
      <c r="N16" s="76"/>
      <c r="O16" s="76"/>
      <c r="P16" s="76"/>
      <c r="Q16" s="76"/>
      <c r="R16" s="76"/>
      <c r="S16" s="76"/>
      <c r="T16" s="76"/>
      <c r="U16" s="76"/>
      <c r="V16" s="76"/>
      <c r="W16" s="76"/>
    </row>
    <row r="17" ht="20.25" customHeight="1" spans="1:23">
      <c r="A17" s="143" t="s">
        <v>70</v>
      </c>
      <c r="B17" s="143" t="s">
        <v>191</v>
      </c>
      <c r="C17" s="143" t="s">
        <v>192</v>
      </c>
      <c r="D17" s="143" t="s">
        <v>204</v>
      </c>
      <c r="E17" s="143" t="s">
        <v>111</v>
      </c>
      <c r="F17" s="143" t="s">
        <v>202</v>
      </c>
      <c r="G17" s="143" t="s">
        <v>203</v>
      </c>
      <c r="H17" s="76">
        <v>2614.2</v>
      </c>
      <c r="I17" s="76">
        <v>2614.2</v>
      </c>
      <c r="J17" s="7"/>
      <c r="K17" s="7"/>
      <c r="L17" s="76">
        <v>2614.2</v>
      </c>
      <c r="M17" s="7"/>
      <c r="N17" s="76"/>
      <c r="O17" s="76"/>
      <c r="P17" s="76"/>
      <c r="Q17" s="76"/>
      <c r="R17" s="76"/>
      <c r="S17" s="76"/>
      <c r="T17" s="76"/>
      <c r="U17" s="76"/>
      <c r="V17" s="76"/>
      <c r="W17" s="76"/>
    </row>
    <row r="18" ht="20.25" customHeight="1" spans="1:23">
      <c r="A18" s="143" t="s">
        <v>70</v>
      </c>
      <c r="B18" s="143" t="s">
        <v>205</v>
      </c>
      <c r="C18" s="143" t="s">
        <v>114</v>
      </c>
      <c r="D18" s="143" t="s">
        <v>206</v>
      </c>
      <c r="E18" s="143" t="s">
        <v>114</v>
      </c>
      <c r="F18" s="143" t="s">
        <v>207</v>
      </c>
      <c r="G18" s="143" t="s">
        <v>114</v>
      </c>
      <c r="H18" s="76">
        <v>78060</v>
      </c>
      <c r="I18" s="76">
        <v>78060</v>
      </c>
      <c r="J18" s="7"/>
      <c r="K18" s="7"/>
      <c r="L18" s="76">
        <v>78060</v>
      </c>
      <c r="M18" s="7"/>
      <c r="N18" s="76"/>
      <c r="O18" s="76"/>
      <c r="P18" s="76"/>
      <c r="Q18" s="76"/>
      <c r="R18" s="76"/>
      <c r="S18" s="76"/>
      <c r="T18" s="76"/>
      <c r="U18" s="76"/>
      <c r="V18" s="76"/>
      <c r="W18" s="76"/>
    </row>
    <row r="19" ht="20.25" customHeight="1" spans="1:23">
      <c r="A19" s="143" t="s">
        <v>70</v>
      </c>
      <c r="B19" s="143" t="s">
        <v>208</v>
      </c>
      <c r="C19" s="143" t="s">
        <v>209</v>
      </c>
      <c r="D19" s="143" t="s">
        <v>184</v>
      </c>
      <c r="E19" s="143" t="s">
        <v>100</v>
      </c>
      <c r="F19" s="143" t="s">
        <v>210</v>
      </c>
      <c r="G19" s="143" t="s">
        <v>211</v>
      </c>
      <c r="H19" s="76">
        <v>43800</v>
      </c>
      <c r="I19" s="76">
        <v>43800</v>
      </c>
      <c r="J19" s="7"/>
      <c r="K19" s="7"/>
      <c r="L19" s="76">
        <v>43800</v>
      </c>
      <c r="M19" s="7"/>
      <c r="N19" s="76"/>
      <c r="O19" s="76"/>
      <c r="P19" s="76"/>
      <c r="Q19" s="76"/>
      <c r="R19" s="76"/>
      <c r="S19" s="76"/>
      <c r="T19" s="76"/>
      <c r="U19" s="76"/>
      <c r="V19" s="76"/>
      <c r="W19" s="76"/>
    </row>
    <row r="20" ht="20.25" customHeight="1" spans="1:23">
      <c r="A20" s="143" t="s">
        <v>70</v>
      </c>
      <c r="B20" s="143" t="s">
        <v>212</v>
      </c>
      <c r="C20" s="143" t="s">
        <v>213</v>
      </c>
      <c r="D20" s="143" t="s">
        <v>184</v>
      </c>
      <c r="E20" s="143" t="s">
        <v>100</v>
      </c>
      <c r="F20" s="143" t="s">
        <v>214</v>
      </c>
      <c r="G20" s="143" t="s">
        <v>213</v>
      </c>
      <c r="H20" s="76">
        <v>3900</v>
      </c>
      <c r="I20" s="76">
        <v>3900</v>
      </c>
      <c r="J20" s="7"/>
      <c r="K20" s="7"/>
      <c r="L20" s="76">
        <v>3900</v>
      </c>
      <c r="M20" s="7"/>
      <c r="N20" s="76"/>
      <c r="O20" s="76"/>
      <c r="P20" s="76"/>
      <c r="Q20" s="76"/>
      <c r="R20" s="76"/>
      <c r="S20" s="76"/>
      <c r="T20" s="76"/>
      <c r="U20" s="76"/>
      <c r="V20" s="76"/>
      <c r="W20" s="76"/>
    </row>
    <row r="21" ht="20.25" customHeight="1" spans="1:23">
      <c r="A21" s="143" t="s">
        <v>70</v>
      </c>
      <c r="B21" s="143" t="s">
        <v>215</v>
      </c>
      <c r="C21" s="143" t="s">
        <v>216</v>
      </c>
      <c r="D21" s="143" t="s">
        <v>184</v>
      </c>
      <c r="E21" s="143" t="s">
        <v>100</v>
      </c>
      <c r="F21" s="143" t="s">
        <v>217</v>
      </c>
      <c r="G21" s="143" t="s">
        <v>218</v>
      </c>
      <c r="H21" s="76">
        <v>10000</v>
      </c>
      <c r="I21" s="76">
        <v>10000</v>
      </c>
      <c r="J21" s="7"/>
      <c r="K21" s="7"/>
      <c r="L21" s="76">
        <v>10000</v>
      </c>
      <c r="M21" s="7"/>
      <c r="N21" s="76"/>
      <c r="O21" s="76"/>
      <c r="P21" s="76"/>
      <c r="Q21" s="76"/>
      <c r="R21" s="76"/>
      <c r="S21" s="76"/>
      <c r="T21" s="76"/>
      <c r="U21" s="76"/>
      <c r="V21" s="76"/>
      <c r="W21" s="76"/>
    </row>
    <row r="22" ht="20.25" customHeight="1" spans="1:23">
      <c r="A22" s="143" t="s">
        <v>70</v>
      </c>
      <c r="B22" s="143" t="s">
        <v>219</v>
      </c>
      <c r="C22" s="143" t="s">
        <v>220</v>
      </c>
      <c r="D22" s="143" t="s">
        <v>184</v>
      </c>
      <c r="E22" s="143" t="s">
        <v>100</v>
      </c>
      <c r="F22" s="143" t="s">
        <v>217</v>
      </c>
      <c r="G22" s="143" t="s">
        <v>218</v>
      </c>
      <c r="H22" s="76">
        <v>12410</v>
      </c>
      <c r="I22" s="76">
        <v>12410</v>
      </c>
      <c r="J22" s="7"/>
      <c r="K22" s="7"/>
      <c r="L22" s="76">
        <v>12410</v>
      </c>
      <c r="M22" s="7"/>
      <c r="N22" s="76"/>
      <c r="O22" s="76"/>
      <c r="P22" s="76"/>
      <c r="Q22" s="76"/>
      <c r="R22" s="76"/>
      <c r="S22" s="76"/>
      <c r="T22" s="76"/>
      <c r="U22" s="76"/>
      <c r="V22" s="76"/>
      <c r="W22" s="76"/>
    </row>
    <row r="23" ht="20.25" customHeight="1" spans="1:23">
      <c r="A23" s="143" t="s">
        <v>70</v>
      </c>
      <c r="B23" s="143" t="s">
        <v>219</v>
      </c>
      <c r="C23" s="143" t="s">
        <v>220</v>
      </c>
      <c r="D23" s="143" t="s">
        <v>184</v>
      </c>
      <c r="E23" s="143" t="s">
        <v>100</v>
      </c>
      <c r="F23" s="143" t="s">
        <v>221</v>
      </c>
      <c r="G23" s="143" t="s">
        <v>222</v>
      </c>
      <c r="H23" s="76">
        <v>2000</v>
      </c>
      <c r="I23" s="76">
        <v>2000</v>
      </c>
      <c r="J23" s="7"/>
      <c r="K23" s="7"/>
      <c r="L23" s="76">
        <v>2000</v>
      </c>
      <c r="M23" s="7"/>
      <c r="N23" s="76"/>
      <c r="O23" s="76"/>
      <c r="P23" s="76"/>
      <c r="Q23" s="76"/>
      <c r="R23" s="76"/>
      <c r="S23" s="76"/>
      <c r="T23" s="76"/>
      <c r="U23" s="76"/>
      <c r="V23" s="76"/>
      <c r="W23" s="76"/>
    </row>
    <row r="24" ht="20.25" customHeight="1" spans="1:23">
      <c r="A24" s="143" t="s">
        <v>70</v>
      </c>
      <c r="B24" s="143" t="s">
        <v>219</v>
      </c>
      <c r="C24" s="143" t="s">
        <v>220</v>
      </c>
      <c r="D24" s="143" t="s">
        <v>184</v>
      </c>
      <c r="E24" s="143" t="s">
        <v>100</v>
      </c>
      <c r="F24" s="143" t="s">
        <v>221</v>
      </c>
      <c r="G24" s="143" t="s">
        <v>222</v>
      </c>
      <c r="H24" s="76">
        <v>1315</v>
      </c>
      <c r="I24" s="76">
        <v>1315</v>
      </c>
      <c r="J24" s="7"/>
      <c r="K24" s="7"/>
      <c r="L24" s="76">
        <v>1315</v>
      </c>
      <c r="M24" s="7"/>
      <c r="N24" s="76"/>
      <c r="O24" s="76"/>
      <c r="P24" s="76"/>
      <c r="Q24" s="76"/>
      <c r="R24" s="76"/>
      <c r="S24" s="76"/>
      <c r="T24" s="76"/>
      <c r="U24" s="76"/>
      <c r="V24" s="76"/>
      <c r="W24" s="76"/>
    </row>
    <row r="25" ht="20.25" customHeight="1" spans="1:23">
      <c r="A25" s="143" t="s">
        <v>70</v>
      </c>
      <c r="B25" s="143" t="s">
        <v>219</v>
      </c>
      <c r="C25" s="143" t="s">
        <v>220</v>
      </c>
      <c r="D25" s="143" t="s">
        <v>184</v>
      </c>
      <c r="E25" s="143" t="s">
        <v>100</v>
      </c>
      <c r="F25" s="143" t="s">
        <v>223</v>
      </c>
      <c r="G25" s="143" t="s">
        <v>224</v>
      </c>
      <c r="H25" s="76">
        <v>2050</v>
      </c>
      <c r="I25" s="76">
        <v>2050</v>
      </c>
      <c r="J25" s="7"/>
      <c r="K25" s="7"/>
      <c r="L25" s="76">
        <v>2050</v>
      </c>
      <c r="M25" s="7"/>
      <c r="N25" s="76"/>
      <c r="O25" s="76"/>
      <c r="P25" s="76"/>
      <c r="Q25" s="76"/>
      <c r="R25" s="76"/>
      <c r="S25" s="76"/>
      <c r="T25" s="76"/>
      <c r="U25" s="76"/>
      <c r="V25" s="76"/>
      <c r="W25" s="76"/>
    </row>
    <row r="26" ht="20.25" customHeight="1" spans="1:23">
      <c r="A26" s="143" t="s">
        <v>70</v>
      </c>
      <c r="B26" s="143" t="s">
        <v>219</v>
      </c>
      <c r="C26" s="143" t="s">
        <v>220</v>
      </c>
      <c r="D26" s="143" t="s">
        <v>184</v>
      </c>
      <c r="E26" s="143" t="s">
        <v>100</v>
      </c>
      <c r="F26" s="143" t="s">
        <v>225</v>
      </c>
      <c r="G26" s="143" t="s">
        <v>226</v>
      </c>
      <c r="H26" s="76">
        <v>3500</v>
      </c>
      <c r="I26" s="76">
        <v>3500</v>
      </c>
      <c r="J26" s="7"/>
      <c r="K26" s="7"/>
      <c r="L26" s="76">
        <v>3500</v>
      </c>
      <c r="M26" s="7"/>
      <c r="N26" s="76"/>
      <c r="O26" s="76"/>
      <c r="P26" s="76"/>
      <c r="Q26" s="76"/>
      <c r="R26" s="76"/>
      <c r="S26" s="76"/>
      <c r="T26" s="76"/>
      <c r="U26" s="76"/>
      <c r="V26" s="76"/>
      <c r="W26" s="76"/>
    </row>
    <row r="27" ht="20.25" customHeight="1" spans="1:23">
      <c r="A27" s="143" t="s">
        <v>70</v>
      </c>
      <c r="B27" s="143" t="s">
        <v>219</v>
      </c>
      <c r="C27" s="143" t="s">
        <v>220</v>
      </c>
      <c r="D27" s="143" t="s">
        <v>184</v>
      </c>
      <c r="E27" s="143" t="s">
        <v>100</v>
      </c>
      <c r="F27" s="143" t="s">
        <v>227</v>
      </c>
      <c r="G27" s="143" t="s">
        <v>228</v>
      </c>
      <c r="H27" s="76">
        <v>8000</v>
      </c>
      <c r="I27" s="76">
        <v>8000</v>
      </c>
      <c r="J27" s="7"/>
      <c r="K27" s="7"/>
      <c r="L27" s="76">
        <v>8000</v>
      </c>
      <c r="M27" s="7"/>
      <c r="N27" s="76"/>
      <c r="O27" s="76"/>
      <c r="P27" s="76"/>
      <c r="Q27" s="76"/>
      <c r="R27" s="76"/>
      <c r="S27" s="76"/>
      <c r="T27" s="76"/>
      <c r="U27" s="76"/>
      <c r="V27" s="76"/>
      <c r="W27" s="76"/>
    </row>
    <row r="28" ht="20.25" customHeight="1" spans="1:23">
      <c r="A28" s="143" t="s">
        <v>70</v>
      </c>
      <c r="B28" s="143" t="s">
        <v>219</v>
      </c>
      <c r="C28" s="143" t="s">
        <v>220</v>
      </c>
      <c r="D28" s="143" t="s">
        <v>184</v>
      </c>
      <c r="E28" s="143" t="s">
        <v>100</v>
      </c>
      <c r="F28" s="143" t="s">
        <v>229</v>
      </c>
      <c r="G28" s="143" t="s">
        <v>230</v>
      </c>
      <c r="H28" s="76">
        <v>15000</v>
      </c>
      <c r="I28" s="76">
        <v>15000</v>
      </c>
      <c r="J28" s="7"/>
      <c r="K28" s="7"/>
      <c r="L28" s="76">
        <v>15000</v>
      </c>
      <c r="M28" s="7"/>
      <c r="N28" s="76"/>
      <c r="O28" s="76"/>
      <c r="P28" s="76"/>
      <c r="Q28" s="76"/>
      <c r="R28" s="76"/>
      <c r="S28" s="76"/>
      <c r="T28" s="76"/>
      <c r="U28" s="76"/>
      <c r="V28" s="76"/>
      <c r="W28" s="76"/>
    </row>
    <row r="29" ht="20.25" customHeight="1" spans="1:23">
      <c r="A29" s="143" t="s">
        <v>70</v>
      </c>
      <c r="B29" s="143" t="s">
        <v>219</v>
      </c>
      <c r="C29" s="143" t="s">
        <v>220</v>
      </c>
      <c r="D29" s="143" t="s">
        <v>184</v>
      </c>
      <c r="E29" s="143" t="s">
        <v>100</v>
      </c>
      <c r="F29" s="143" t="s">
        <v>231</v>
      </c>
      <c r="G29" s="143" t="s">
        <v>232</v>
      </c>
      <c r="H29" s="76">
        <v>2000</v>
      </c>
      <c r="I29" s="76">
        <v>2000</v>
      </c>
      <c r="J29" s="7"/>
      <c r="K29" s="7"/>
      <c r="L29" s="76">
        <v>2000</v>
      </c>
      <c r="M29" s="7"/>
      <c r="N29" s="76"/>
      <c r="O29" s="76"/>
      <c r="P29" s="76"/>
      <c r="Q29" s="76"/>
      <c r="R29" s="76"/>
      <c r="S29" s="76"/>
      <c r="T29" s="76"/>
      <c r="U29" s="76"/>
      <c r="V29" s="76"/>
      <c r="W29" s="76"/>
    </row>
    <row r="30" ht="20.25" customHeight="1" spans="1:23">
      <c r="A30" s="143" t="s">
        <v>70</v>
      </c>
      <c r="B30" s="143" t="s">
        <v>219</v>
      </c>
      <c r="C30" s="143" t="s">
        <v>220</v>
      </c>
      <c r="D30" s="143" t="s">
        <v>184</v>
      </c>
      <c r="E30" s="143" t="s">
        <v>100</v>
      </c>
      <c r="F30" s="143" t="s">
        <v>233</v>
      </c>
      <c r="G30" s="143" t="s">
        <v>234</v>
      </c>
      <c r="H30" s="76">
        <v>12000</v>
      </c>
      <c r="I30" s="76">
        <v>12000</v>
      </c>
      <c r="J30" s="7"/>
      <c r="K30" s="7"/>
      <c r="L30" s="76">
        <v>12000</v>
      </c>
      <c r="M30" s="7"/>
      <c r="N30" s="76"/>
      <c r="O30" s="76"/>
      <c r="P30" s="76"/>
      <c r="Q30" s="76"/>
      <c r="R30" s="76"/>
      <c r="S30" s="76"/>
      <c r="T30" s="76"/>
      <c r="U30" s="76"/>
      <c r="V30" s="76"/>
      <c r="W30" s="76"/>
    </row>
    <row r="31" ht="20.25" customHeight="1" spans="1:23">
      <c r="A31" s="143" t="s">
        <v>70</v>
      </c>
      <c r="B31" s="143" t="s">
        <v>235</v>
      </c>
      <c r="C31" s="143" t="s">
        <v>236</v>
      </c>
      <c r="D31" s="143" t="s">
        <v>184</v>
      </c>
      <c r="E31" s="143" t="s">
        <v>100</v>
      </c>
      <c r="F31" s="143" t="s">
        <v>189</v>
      </c>
      <c r="G31" s="143" t="s">
        <v>190</v>
      </c>
      <c r="H31" s="76">
        <v>80000</v>
      </c>
      <c r="I31" s="76">
        <v>80000</v>
      </c>
      <c r="J31" s="7"/>
      <c r="K31" s="7"/>
      <c r="L31" s="76">
        <v>80000</v>
      </c>
      <c r="M31" s="7"/>
      <c r="N31" s="76"/>
      <c r="O31" s="76"/>
      <c r="P31" s="76"/>
      <c r="Q31" s="76"/>
      <c r="R31" s="76"/>
      <c r="S31" s="76"/>
      <c r="T31" s="76"/>
      <c r="U31" s="76"/>
      <c r="V31" s="76"/>
      <c r="W31" s="76"/>
    </row>
    <row r="32" ht="20.25" customHeight="1" spans="1:23">
      <c r="A32" s="143" t="s">
        <v>70</v>
      </c>
      <c r="B32" s="143" t="s">
        <v>235</v>
      </c>
      <c r="C32" s="143" t="s">
        <v>236</v>
      </c>
      <c r="D32" s="143" t="s">
        <v>184</v>
      </c>
      <c r="E32" s="143" t="s">
        <v>100</v>
      </c>
      <c r="F32" s="143" t="s">
        <v>189</v>
      </c>
      <c r="G32" s="143" t="s">
        <v>190</v>
      </c>
      <c r="H32" s="76">
        <v>122520</v>
      </c>
      <c r="I32" s="76">
        <v>122520</v>
      </c>
      <c r="J32" s="7"/>
      <c r="K32" s="7"/>
      <c r="L32" s="76">
        <v>122520</v>
      </c>
      <c r="M32" s="7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ht="20.25" customHeight="1" spans="1:23">
      <c r="A33" s="143" t="s">
        <v>70</v>
      </c>
      <c r="B33" s="143" t="s">
        <v>237</v>
      </c>
      <c r="C33" s="143" t="s">
        <v>238</v>
      </c>
      <c r="D33" s="143" t="s">
        <v>239</v>
      </c>
      <c r="E33" s="143" t="s">
        <v>101</v>
      </c>
      <c r="F33" s="143" t="s">
        <v>240</v>
      </c>
      <c r="G33" s="143" t="s">
        <v>241</v>
      </c>
      <c r="H33" s="76">
        <v>27600</v>
      </c>
      <c r="I33" s="76">
        <v>27600</v>
      </c>
      <c r="J33" s="7"/>
      <c r="K33" s="7"/>
      <c r="L33" s="76">
        <v>27600</v>
      </c>
      <c r="M33" s="7"/>
      <c r="N33" s="76"/>
      <c r="O33" s="76"/>
      <c r="P33" s="76"/>
      <c r="Q33" s="76"/>
      <c r="R33" s="76"/>
      <c r="S33" s="76"/>
      <c r="T33" s="76"/>
      <c r="U33" s="76"/>
      <c r="V33" s="76"/>
      <c r="W33" s="76"/>
    </row>
    <row r="34" ht="20.25" customHeight="1" spans="1:23">
      <c r="A34" s="143" t="s">
        <v>70</v>
      </c>
      <c r="B34" s="143" t="s">
        <v>237</v>
      </c>
      <c r="C34" s="143" t="s">
        <v>238</v>
      </c>
      <c r="D34" s="143" t="s">
        <v>239</v>
      </c>
      <c r="E34" s="143" t="s">
        <v>101</v>
      </c>
      <c r="F34" s="143" t="s">
        <v>240</v>
      </c>
      <c r="G34" s="143" t="s">
        <v>241</v>
      </c>
      <c r="H34" s="76">
        <v>15600</v>
      </c>
      <c r="I34" s="76">
        <v>15600</v>
      </c>
      <c r="J34" s="7"/>
      <c r="K34" s="7"/>
      <c r="L34" s="76">
        <v>15600</v>
      </c>
      <c r="M34" s="7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ht="20.25" customHeight="1" spans="1:23">
      <c r="A35" s="143" t="s">
        <v>70</v>
      </c>
      <c r="B35" s="143" t="s">
        <v>242</v>
      </c>
      <c r="C35" s="143" t="s">
        <v>243</v>
      </c>
      <c r="D35" s="143" t="s">
        <v>184</v>
      </c>
      <c r="E35" s="143" t="s">
        <v>100</v>
      </c>
      <c r="F35" s="143" t="s">
        <v>233</v>
      </c>
      <c r="G35" s="143" t="s">
        <v>234</v>
      </c>
      <c r="H35" s="76">
        <v>8951</v>
      </c>
      <c r="I35" s="76">
        <v>8951</v>
      </c>
      <c r="J35" s="7"/>
      <c r="K35" s="7"/>
      <c r="L35" s="76">
        <v>8951</v>
      </c>
      <c r="M35" s="7"/>
      <c r="N35" s="76"/>
      <c r="O35" s="76"/>
      <c r="P35" s="76"/>
      <c r="Q35" s="76"/>
      <c r="R35" s="76"/>
      <c r="S35" s="76"/>
      <c r="T35" s="76"/>
      <c r="U35" s="76"/>
      <c r="V35" s="76"/>
      <c r="W35" s="76"/>
    </row>
    <row r="36" ht="17.25" customHeight="1" spans="1:23">
      <c r="A36" s="31"/>
      <c r="B36" s="144"/>
      <c r="C36" s="144"/>
      <c r="D36" s="144"/>
      <c r="E36" s="144"/>
      <c r="F36" s="144"/>
      <c r="G36" s="145"/>
      <c r="H36" s="76">
        <v>1122940.68</v>
      </c>
      <c r="I36" s="76">
        <v>1122940.68</v>
      </c>
      <c r="J36" s="76"/>
      <c r="K36" s="76"/>
      <c r="L36" s="76">
        <v>1122940.68</v>
      </c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</row>
  </sheetData>
  <mergeCells count="30">
    <mergeCell ref="A2:W2"/>
    <mergeCell ref="A3:G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tabSelected="1" workbookViewId="0">
      <selection activeCell="O24" sqref="O24"/>
    </sheetView>
  </sheetViews>
  <sheetFormatPr defaultColWidth="9.13333333333333" defaultRowHeight="14.25" customHeight="1"/>
  <cols>
    <col min="1" max="1" width="10.2833333333333" customWidth="1"/>
    <col min="2" max="2" width="22.6333333333333" customWidth="1"/>
    <col min="3" max="3" width="32.8583333333333" customWidth="1"/>
    <col min="4" max="4" width="34.3666666666667" customWidth="1"/>
    <col min="5" max="5" width="11.1333333333333" customWidth="1"/>
    <col min="6" max="6" width="17.7083333333333" customWidth="1"/>
    <col min="7" max="7" width="9.85833333333333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333333333333" customWidth="1"/>
    <col min="17" max="21" width="19.8583333333333" customWidth="1"/>
    <col min="22" max="22" width="20" customWidth="1"/>
    <col min="23" max="23" width="19.8583333333333" customWidth="1"/>
  </cols>
  <sheetData>
    <row r="1" ht="13.5" customHeight="1" spans="2:23">
      <c r="B1" s="132"/>
      <c r="E1" s="10"/>
      <c r="F1" s="10"/>
      <c r="G1" s="10"/>
      <c r="H1" s="10"/>
      <c r="U1" s="132"/>
      <c r="W1" s="137" t="s">
        <v>244</v>
      </c>
    </row>
    <row r="2" ht="46.5" customHeight="1" spans="1:23">
      <c r="A2" s="11" t="str">
        <f>"2026"&amp;"年部门项目支出预算表"</f>
        <v>2026年部门项目支出预算表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ht="13.5" customHeight="1" spans="1:23">
      <c r="A3" s="12" t="str">
        <f>"单位名称："&amp;"中国共产主义青年团昆明市五华区委员会"</f>
        <v>单位名称：中国共产主义青年团昆明市五华区委员会</v>
      </c>
      <c r="B3" s="13"/>
      <c r="C3" s="13"/>
      <c r="D3" s="13"/>
      <c r="E3" s="13"/>
      <c r="F3" s="13"/>
      <c r="G3" s="13"/>
      <c r="H3" s="13"/>
      <c r="I3" s="14"/>
      <c r="J3" s="14"/>
      <c r="K3" s="14"/>
      <c r="L3" s="14"/>
      <c r="M3" s="14"/>
      <c r="N3" s="14"/>
      <c r="O3" s="14"/>
      <c r="P3" s="14"/>
      <c r="Q3" s="14"/>
      <c r="U3" s="132"/>
      <c r="W3" s="113" t="s">
        <v>1</v>
      </c>
    </row>
    <row r="4" ht="21.75" customHeight="1" spans="1:23">
      <c r="A4" s="15" t="s">
        <v>245</v>
      </c>
      <c r="B4" s="16" t="s">
        <v>166</v>
      </c>
      <c r="C4" s="15" t="s">
        <v>167</v>
      </c>
      <c r="D4" s="15" t="s">
        <v>246</v>
      </c>
      <c r="E4" s="16" t="s">
        <v>168</v>
      </c>
      <c r="F4" s="16" t="s">
        <v>169</v>
      </c>
      <c r="G4" s="16" t="s">
        <v>170</v>
      </c>
      <c r="H4" s="16" t="s">
        <v>171</v>
      </c>
      <c r="I4" s="17" t="s">
        <v>55</v>
      </c>
      <c r="J4" s="35" t="s">
        <v>247</v>
      </c>
      <c r="K4" s="36"/>
      <c r="L4" s="36"/>
      <c r="M4" s="37"/>
      <c r="N4" s="35" t="s">
        <v>174</v>
      </c>
      <c r="O4" s="36"/>
      <c r="P4" s="37"/>
      <c r="Q4" s="16" t="s">
        <v>61</v>
      </c>
      <c r="R4" s="35" t="s">
        <v>62</v>
      </c>
      <c r="S4" s="36"/>
      <c r="T4" s="36"/>
      <c r="U4" s="36"/>
      <c r="V4" s="36"/>
      <c r="W4" s="37"/>
    </row>
    <row r="5" ht="21.75" customHeight="1" spans="1:23">
      <c r="A5" s="18"/>
      <c r="B5" s="20"/>
      <c r="C5" s="18"/>
      <c r="D5" s="18"/>
      <c r="E5" s="19"/>
      <c r="F5" s="19"/>
      <c r="G5" s="19"/>
      <c r="H5" s="19"/>
      <c r="I5" s="20"/>
      <c r="J5" s="133" t="s">
        <v>58</v>
      </c>
      <c r="K5" s="134"/>
      <c r="L5" s="16" t="s">
        <v>59</v>
      </c>
      <c r="M5" s="16" t="s">
        <v>60</v>
      </c>
      <c r="N5" s="16" t="s">
        <v>58</v>
      </c>
      <c r="O5" s="16" t="s">
        <v>59</v>
      </c>
      <c r="P5" s="16" t="s">
        <v>60</v>
      </c>
      <c r="Q5" s="19"/>
      <c r="R5" s="16" t="s">
        <v>57</v>
      </c>
      <c r="S5" s="16" t="s">
        <v>64</v>
      </c>
      <c r="T5" s="16" t="s">
        <v>180</v>
      </c>
      <c r="U5" s="16" t="s">
        <v>66</v>
      </c>
      <c r="V5" s="16" t="s">
        <v>67</v>
      </c>
      <c r="W5" s="16" t="s">
        <v>68</v>
      </c>
    </row>
    <row r="6" ht="21" customHeight="1" spans="1:23">
      <c r="A6" s="20"/>
      <c r="B6" s="20"/>
      <c r="C6" s="20"/>
      <c r="D6" s="20"/>
      <c r="E6" s="20"/>
      <c r="F6" s="20"/>
      <c r="G6" s="20"/>
      <c r="H6" s="20"/>
      <c r="I6" s="20"/>
      <c r="J6" s="135" t="s">
        <v>57</v>
      </c>
      <c r="K6" s="136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ht="39.75" customHeight="1" spans="1:23">
      <c r="A7" s="21"/>
      <c r="B7" s="23"/>
      <c r="C7" s="21"/>
      <c r="D7" s="21"/>
      <c r="E7" s="22"/>
      <c r="F7" s="22"/>
      <c r="G7" s="22"/>
      <c r="H7" s="22"/>
      <c r="I7" s="23"/>
      <c r="J7" s="63" t="s">
        <v>57</v>
      </c>
      <c r="K7" s="63" t="s">
        <v>248</v>
      </c>
      <c r="L7" s="22"/>
      <c r="M7" s="22"/>
      <c r="N7" s="22"/>
      <c r="O7" s="22"/>
      <c r="P7" s="22"/>
      <c r="Q7" s="22"/>
      <c r="R7" s="22"/>
      <c r="S7" s="22"/>
      <c r="T7" s="22"/>
      <c r="U7" s="23"/>
      <c r="V7" s="22"/>
      <c r="W7" s="22"/>
    </row>
    <row r="8" ht="15" customHeight="1" spans="1:23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24">
        <v>21</v>
      </c>
      <c r="V8" s="38">
        <v>22</v>
      </c>
      <c r="W8" s="24">
        <v>23</v>
      </c>
    </row>
    <row r="9" ht="21.75" customHeight="1" spans="1:23">
      <c r="A9" s="65" t="s">
        <v>249</v>
      </c>
      <c r="B9" s="65" t="s">
        <v>250</v>
      </c>
      <c r="C9" s="65" t="s">
        <v>251</v>
      </c>
      <c r="D9" s="65" t="s">
        <v>70</v>
      </c>
      <c r="E9" s="65" t="s">
        <v>252</v>
      </c>
      <c r="F9" s="65" t="s">
        <v>106</v>
      </c>
      <c r="G9" s="65" t="s">
        <v>217</v>
      </c>
      <c r="H9" s="65" t="s">
        <v>218</v>
      </c>
      <c r="I9" s="76">
        <v>17522.6</v>
      </c>
      <c r="J9" s="76"/>
      <c r="K9" s="76"/>
      <c r="L9" s="76"/>
      <c r="M9" s="76"/>
      <c r="N9" s="76"/>
      <c r="O9" s="76"/>
      <c r="P9" s="76"/>
      <c r="Q9" s="76"/>
      <c r="R9" s="76">
        <v>17522.6</v>
      </c>
      <c r="S9" s="76"/>
      <c r="T9" s="76"/>
      <c r="U9" s="76"/>
      <c r="V9" s="76"/>
      <c r="W9" s="76">
        <v>17522.6</v>
      </c>
    </row>
    <row r="10" ht="21.75" customHeight="1" spans="1:23">
      <c r="A10" s="65" t="s">
        <v>249</v>
      </c>
      <c r="B10" s="65" t="s">
        <v>253</v>
      </c>
      <c r="C10" s="65" t="s">
        <v>254</v>
      </c>
      <c r="D10" s="65" t="s">
        <v>70</v>
      </c>
      <c r="E10" s="65" t="s">
        <v>239</v>
      </c>
      <c r="F10" s="65" t="s">
        <v>101</v>
      </c>
      <c r="G10" s="65" t="s">
        <v>217</v>
      </c>
      <c r="H10" s="65" t="s">
        <v>218</v>
      </c>
      <c r="I10" s="76">
        <v>200000</v>
      </c>
      <c r="J10" s="76"/>
      <c r="K10" s="76"/>
      <c r="L10" s="76"/>
      <c r="M10" s="76"/>
      <c r="N10" s="76"/>
      <c r="O10" s="76"/>
      <c r="P10" s="76"/>
      <c r="Q10" s="76"/>
      <c r="R10" s="76">
        <v>200000</v>
      </c>
      <c r="S10" s="76"/>
      <c r="T10" s="76"/>
      <c r="U10" s="76"/>
      <c r="V10" s="76"/>
      <c r="W10" s="76">
        <v>200000</v>
      </c>
    </row>
    <row r="11" ht="21.75" customHeight="1" spans="1:23">
      <c r="A11" s="65" t="s">
        <v>249</v>
      </c>
      <c r="B11" s="65" t="s">
        <v>255</v>
      </c>
      <c r="C11" s="65" t="s">
        <v>256</v>
      </c>
      <c r="D11" s="65" t="s">
        <v>70</v>
      </c>
      <c r="E11" s="65" t="s">
        <v>239</v>
      </c>
      <c r="F11" s="65" t="s">
        <v>101</v>
      </c>
      <c r="G11" s="65" t="s">
        <v>217</v>
      </c>
      <c r="H11" s="65" t="s">
        <v>218</v>
      </c>
      <c r="I11" s="76">
        <v>73000</v>
      </c>
      <c r="J11" s="76"/>
      <c r="K11" s="76"/>
      <c r="L11" s="76"/>
      <c r="M11" s="76"/>
      <c r="N11" s="76"/>
      <c r="O11" s="76"/>
      <c r="P11" s="76"/>
      <c r="Q11" s="76"/>
      <c r="R11" s="76">
        <v>73000</v>
      </c>
      <c r="S11" s="76"/>
      <c r="T11" s="76"/>
      <c r="U11" s="76"/>
      <c r="V11" s="76"/>
      <c r="W11" s="76">
        <v>73000</v>
      </c>
    </row>
    <row r="12" ht="21.75" customHeight="1" spans="1:23">
      <c r="A12" s="65" t="s">
        <v>257</v>
      </c>
      <c r="B12" s="65" t="s">
        <v>258</v>
      </c>
      <c r="C12" s="65" t="s">
        <v>259</v>
      </c>
      <c r="D12" s="65" t="s">
        <v>70</v>
      </c>
      <c r="E12" s="65" t="s">
        <v>239</v>
      </c>
      <c r="F12" s="65" t="s">
        <v>101</v>
      </c>
      <c r="G12" s="65" t="s">
        <v>217</v>
      </c>
      <c r="H12" s="65" t="s">
        <v>218</v>
      </c>
      <c r="I12" s="76">
        <v>150000</v>
      </c>
      <c r="J12" s="76">
        <v>150000</v>
      </c>
      <c r="K12" s="76">
        <v>150000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ht="37" customHeight="1" spans="1:23">
      <c r="A13" s="65" t="s">
        <v>257</v>
      </c>
      <c r="B13" s="65" t="s">
        <v>260</v>
      </c>
      <c r="C13" s="65" t="s">
        <v>261</v>
      </c>
      <c r="D13" s="65" t="s">
        <v>70</v>
      </c>
      <c r="E13" s="65" t="s">
        <v>239</v>
      </c>
      <c r="F13" s="65" t="s">
        <v>101</v>
      </c>
      <c r="G13" s="65" t="s">
        <v>217</v>
      </c>
      <c r="H13" s="65" t="s">
        <v>218</v>
      </c>
      <c r="I13" s="76">
        <v>400</v>
      </c>
      <c r="J13" s="76"/>
      <c r="K13" s="76"/>
      <c r="L13" s="76"/>
      <c r="M13" s="76"/>
      <c r="N13" s="76"/>
      <c r="O13" s="76"/>
      <c r="P13" s="76"/>
      <c r="Q13" s="76"/>
      <c r="R13" s="76">
        <v>400</v>
      </c>
      <c r="S13" s="76"/>
      <c r="T13" s="76"/>
      <c r="U13" s="76"/>
      <c r="V13" s="76"/>
      <c r="W13" s="76">
        <v>400</v>
      </c>
    </row>
    <row r="14" ht="18.75" customHeight="1" spans="1:23">
      <c r="A14" s="30" t="s">
        <v>153</v>
      </c>
      <c r="B14" s="31"/>
      <c r="C14" s="31"/>
      <c r="D14" s="31"/>
      <c r="E14" s="31"/>
      <c r="F14" s="31"/>
      <c r="G14" s="31"/>
      <c r="H14" s="32"/>
      <c r="I14" s="76">
        <v>440922.6</v>
      </c>
      <c r="J14" s="76">
        <v>150000</v>
      </c>
      <c r="K14" s="76">
        <v>150000</v>
      </c>
      <c r="L14" s="76"/>
      <c r="M14" s="76"/>
      <c r="N14" s="76"/>
      <c r="O14" s="76"/>
      <c r="P14" s="76"/>
      <c r="Q14" s="76"/>
      <c r="R14" s="76">
        <v>290922.6</v>
      </c>
      <c r="S14" s="76"/>
      <c r="T14" s="76"/>
      <c r="U14" s="76"/>
      <c r="V14" s="76"/>
      <c r="W14" s="76">
        <v>290922.6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7"/>
  <sheetViews>
    <sheetView showZeros="0" workbookViewId="0">
      <selection activeCell="A1" sqref="A1"/>
    </sheetView>
  </sheetViews>
  <sheetFormatPr defaultColWidth="9.13333333333333" defaultRowHeight="12" customHeight="1"/>
  <cols>
    <col min="1" max="1" width="34.2833333333333" customWidth="1"/>
    <col min="2" max="2" width="29" customWidth="1"/>
    <col min="3" max="4" width="23.575" customWidth="1"/>
    <col min="5" max="5" width="29.9083333333333" customWidth="1"/>
    <col min="6" max="6" width="16.0916666666667" customWidth="1"/>
    <col min="7" max="7" width="25.1333333333333" customWidth="1"/>
    <col min="8" max="8" width="15.575" customWidth="1"/>
    <col min="9" max="9" width="13.4166666666667" customWidth="1"/>
    <col min="10" max="10" width="25" customWidth="1"/>
  </cols>
  <sheetData>
    <row r="1" ht="18" customHeight="1" spans="10:10">
      <c r="J1" s="33" t="s">
        <v>262</v>
      </c>
    </row>
    <row r="2" ht="39.75" customHeight="1" spans="1:10">
      <c r="A2" s="42" t="str">
        <f>"2026"&amp;"年部门项目支出绩效目标表"</f>
        <v>2026年部门项目支出绩效目标表</v>
      </c>
      <c r="B2" s="11"/>
      <c r="C2" s="11"/>
      <c r="D2" s="11"/>
      <c r="E2" s="11"/>
      <c r="F2" s="43"/>
      <c r="G2" s="11"/>
      <c r="H2" s="43"/>
      <c r="I2" s="43"/>
      <c r="J2" s="11"/>
    </row>
    <row r="3" ht="17.25" customHeight="1" spans="1:1">
      <c r="A3" s="12" t="str">
        <f>"单位名称："&amp;"中国共产主义青年团昆明市五华区委员会"</f>
        <v>单位名称：中国共产主义青年团昆明市五华区委员会</v>
      </c>
    </row>
    <row r="4" ht="44.25" customHeight="1" spans="1:10">
      <c r="A4" s="63" t="s">
        <v>167</v>
      </c>
      <c r="B4" s="63" t="s">
        <v>263</v>
      </c>
      <c r="C4" s="63" t="s">
        <v>264</v>
      </c>
      <c r="D4" s="63" t="s">
        <v>265</v>
      </c>
      <c r="E4" s="63" t="s">
        <v>266</v>
      </c>
      <c r="F4" s="64" t="s">
        <v>267</v>
      </c>
      <c r="G4" s="63" t="s">
        <v>268</v>
      </c>
      <c r="H4" s="64" t="s">
        <v>269</v>
      </c>
      <c r="I4" s="64" t="s">
        <v>270</v>
      </c>
      <c r="J4" s="63" t="s">
        <v>271</v>
      </c>
    </row>
    <row r="5" ht="18.75" customHeight="1" spans="1:10">
      <c r="A5" s="129">
        <v>1</v>
      </c>
      <c r="B5" s="129">
        <v>2</v>
      </c>
      <c r="C5" s="129">
        <v>3</v>
      </c>
      <c r="D5" s="129">
        <v>4</v>
      </c>
      <c r="E5" s="129">
        <v>5</v>
      </c>
      <c r="F5" s="38">
        <v>6</v>
      </c>
      <c r="G5" s="129">
        <v>7</v>
      </c>
      <c r="H5" s="38">
        <v>8</v>
      </c>
      <c r="I5" s="38">
        <v>9</v>
      </c>
      <c r="J5" s="129">
        <v>10</v>
      </c>
    </row>
    <row r="6" ht="42" customHeight="1" spans="1:10">
      <c r="A6" s="25" t="s">
        <v>70</v>
      </c>
      <c r="B6" s="65"/>
      <c r="C6" s="65"/>
      <c r="D6" s="65"/>
      <c r="E6" s="56"/>
      <c r="F6" s="66"/>
      <c r="G6" s="56"/>
      <c r="H6" s="66"/>
      <c r="I6" s="66"/>
      <c r="J6" s="56"/>
    </row>
    <row r="7" ht="42" customHeight="1" spans="1:10">
      <c r="A7" s="130" t="s">
        <v>70</v>
      </c>
      <c r="B7" s="26"/>
      <c r="C7" s="26"/>
      <c r="D7" s="26"/>
      <c r="E7" s="25"/>
      <c r="F7" s="26"/>
      <c r="G7" s="25"/>
      <c r="H7" s="26"/>
      <c r="I7" s="26"/>
      <c r="J7" s="25"/>
    </row>
    <row r="8" ht="42" customHeight="1" spans="1:10">
      <c r="A8" s="131" t="s">
        <v>254</v>
      </c>
      <c r="B8" s="26" t="s">
        <v>272</v>
      </c>
      <c r="C8" s="26" t="s">
        <v>273</v>
      </c>
      <c r="D8" s="26" t="s">
        <v>274</v>
      </c>
      <c r="E8" s="25" t="s">
        <v>275</v>
      </c>
      <c r="F8" s="26" t="s">
        <v>276</v>
      </c>
      <c r="G8" s="25" t="s">
        <v>88</v>
      </c>
      <c r="H8" s="26" t="s">
        <v>277</v>
      </c>
      <c r="I8" s="26" t="s">
        <v>278</v>
      </c>
      <c r="J8" s="25" t="s">
        <v>279</v>
      </c>
    </row>
    <row r="9" ht="42" customHeight="1" spans="1:10">
      <c r="A9" s="131" t="s">
        <v>254</v>
      </c>
      <c r="B9" s="26" t="s">
        <v>272</v>
      </c>
      <c r="C9" s="26" t="s">
        <v>273</v>
      </c>
      <c r="D9" s="26" t="s">
        <v>274</v>
      </c>
      <c r="E9" s="25" t="s">
        <v>280</v>
      </c>
      <c r="F9" s="26" t="s">
        <v>276</v>
      </c>
      <c r="G9" s="25" t="s">
        <v>281</v>
      </c>
      <c r="H9" s="26" t="s">
        <v>282</v>
      </c>
      <c r="I9" s="26" t="s">
        <v>278</v>
      </c>
      <c r="J9" s="25" t="s">
        <v>283</v>
      </c>
    </row>
    <row r="10" ht="42" customHeight="1" spans="1:10">
      <c r="A10" s="131" t="s">
        <v>254</v>
      </c>
      <c r="B10" s="26" t="s">
        <v>272</v>
      </c>
      <c r="C10" s="26" t="s">
        <v>273</v>
      </c>
      <c r="D10" s="26" t="s">
        <v>274</v>
      </c>
      <c r="E10" s="25" t="s">
        <v>284</v>
      </c>
      <c r="F10" s="26" t="s">
        <v>276</v>
      </c>
      <c r="G10" s="25" t="s">
        <v>285</v>
      </c>
      <c r="H10" s="26" t="s">
        <v>286</v>
      </c>
      <c r="I10" s="26" t="s">
        <v>278</v>
      </c>
      <c r="J10" s="25" t="s">
        <v>287</v>
      </c>
    </row>
    <row r="11" ht="42" customHeight="1" spans="1:10">
      <c r="A11" s="131" t="s">
        <v>254</v>
      </c>
      <c r="B11" s="26" t="s">
        <v>272</v>
      </c>
      <c r="C11" s="26" t="s">
        <v>273</v>
      </c>
      <c r="D11" s="26" t="s">
        <v>288</v>
      </c>
      <c r="E11" s="25" t="s">
        <v>289</v>
      </c>
      <c r="F11" s="26" t="s">
        <v>276</v>
      </c>
      <c r="G11" s="25" t="s">
        <v>290</v>
      </c>
      <c r="H11" s="26" t="s">
        <v>291</v>
      </c>
      <c r="I11" s="26" t="s">
        <v>278</v>
      </c>
      <c r="J11" s="25" t="s">
        <v>292</v>
      </c>
    </row>
    <row r="12" ht="42" customHeight="1" spans="1:10">
      <c r="A12" s="131" t="s">
        <v>254</v>
      </c>
      <c r="B12" s="26" t="s">
        <v>272</v>
      </c>
      <c r="C12" s="26" t="s">
        <v>273</v>
      </c>
      <c r="D12" s="26" t="s">
        <v>288</v>
      </c>
      <c r="E12" s="25" t="s">
        <v>293</v>
      </c>
      <c r="F12" s="26" t="s">
        <v>276</v>
      </c>
      <c r="G12" s="25" t="s">
        <v>294</v>
      </c>
      <c r="H12" s="26" t="s">
        <v>291</v>
      </c>
      <c r="I12" s="26" t="s">
        <v>278</v>
      </c>
      <c r="J12" s="25" t="s">
        <v>295</v>
      </c>
    </row>
    <row r="13" ht="42" customHeight="1" spans="1:10">
      <c r="A13" s="131" t="s">
        <v>254</v>
      </c>
      <c r="B13" s="26" t="s">
        <v>272</v>
      </c>
      <c r="C13" s="26" t="s">
        <v>273</v>
      </c>
      <c r="D13" s="26" t="s">
        <v>288</v>
      </c>
      <c r="E13" s="25" t="s">
        <v>296</v>
      </c>
      <c r="F13" s="26" t="s">
        <v>276</v>
      </c>
      <c r="G13" s="25" t="s">
        <v>290</v>
      </c>
      <c r="H13" s="26" t="s">
        <v>291</v>
      </c>
      <c r="I13" s="26" t="s">
        <v>278</v>
      </c>
      <c r="J13" s="25" t="s">
        <v>297</v>
      </c>
    </row>
    <row r="14" ht="42" customHeight="1" spans="1:10">
      <c r="A14" s="131" t="s">
        <v>254</v>
      </c>
      <c r="B14" s="26" t="s">
        <v>272</v>
      </c>
      <c r="C14" s="26" t="s">
        <v>273</v>
      </c>
      <c r="D14" s="26" t="s">
        <v>298</v>
      </c>
      <c r="E14" s="25" t="s">
        <v>299</v>
      </c>
      <c r="F14" s="26" t="s">
        <v>276</v>
      </c>
      <c r="G14" s="25" t="s">
        <v>290</v>
      </c>
      <c r="H14" s="26" t="s">
        <v>291</v>
      </c>
      <c r="I14" s="26" t="s">
        <v>278</v>
      </c>
      <c r="J14" s="25" t="s">
        <v>300</v>
      </c>
    </row>
    <row r="15" ht="42" customHeight="1" spans="1:10">
      <c r="A15" s="131" t="s">
        <v>254</v>
      </c>
      <c r="B15" s="26" t="s">
        <v>272</v>
      </c>
      <c r="C15" s="26" t="s">
        <v>273</v>
      </c>
      <c r="D15" s="26" t="s">
        <v>298</v>
      </c>
      <c r="E15" s="25" t="s">
        <v>301</v>
      </c>
      <c r="F15" s="26" t="s">
        <v>276</v>
      </c>
      <c r="G15" s="25" t="s">
        <v>290</v>
      </c>
      <c r="H15" s="26" t="s">
        <v>291</v>
      </c>
      <c r="I15" s="26" t="s">
        <v>278</v>
      </c>
      <c r="J15" s="25" t="s">
        <v>302</v>
      </c>
    </row>
    <row r="16" ht="42" customHeight="1" spans="1:10">
      <c r="A16" s="131" t="s">
        <v>254</v>
      </c>
      <c r="B16" s="26" t="s">
        <v>272</v>
      </c>
      <c r="C16" s="26" t="s">
        <v>303</v>
      </c>
      <c r="D16" s="26" t="s">
        <v>304</v>
      </c>
      <c r="E16" s="25" t="s">
        <v>305</v>
      </c>
      <c r="F16" s="26" t="s">
        <v>276</v>
      </c>
      <c r="G16" s="25" t="s">
        <v>294</v>
      </c>
      <c r="H16" s="26" t="s">
        <v>291</v>
      </c>
      <c r="I16" s="26" t="s">
        <v>278</v>
      </c>
      <c r="J16" s="25" t="s">
        <v>306</v>
      </c>
    </row>
    <row r="17" ht="42" customHeight="1" spans="1:10">
      <c r="A17" s="131" t="s">
        <v>254</v>
      </c>
      <c r="B17" s="26" t="s">
        <v>272</v>
      </c>
      <c r="C17" s="26" t="s">
        <v>307</v>
      </c>
      <c r="D17" s="26" t="s">
        <v>308</v>
      </c>
      <c r="E17" s="25" t="s">
        <v>309</v>
      </c>
      <c r="F17" s="26" t="s">
        <v>276</v>
      </c>
      <c r="G17" s="25" t="s">
        <v>294</v>
      </c>
      <c r="H17" s="26" t="s">
        <v>291</v>
      </c>
      <c r="I17" s="26" t="s">
        <v>278</v>
      </c>
      <c r="J17" s="25" t="s">
        <v>310</v>
      </c>
    </row>
    <row r="18" ht="42" customHeight="1" spans="1:10">
      <c r="A18" s="131" t="s">
        <v>254</v>
      </c>
      <c r="B18" s="26" t="s">
        <v>272</v>
      </c>
      <c r="C18" s="26" t="s">
        <v>311</v>
      </c>
      <c r="D18" s="26" t="s">
        <v>312</v>
      </c>
      <c r="E18" s="25" t="s">
        <v>313</v>
      </c>
      <c r="F18" s="26" t="s">
        <v>276</v>
      </c>
      <c r="G18" s="25" t="s">
        <v>290</v>
      </c>
      <c r="H18" s="26" t="s">
        <v>291</v>
      </c>
      <c r="I18" s="26" t="s">
        <v>278</v>
      </c>
      <c r="J18" s="25" t="s">
        <v>314</v>
      </c>
    </row>
    <row r="19" ht="42" customHeight="1" spans="1:10">
      <c r="A19" s="131" t="s">
        <v>261</v>
      </c>
      <c r="B19" s="26" t="s">
        <v>315</v>
      </c>
      <c r="C19" s="26" t="s">
        <v>273</v>
      </c>
      <c r="D19" s="26" t="s">
        <v>274</v>
      </c>
      <c r="E19" s="25" t="s">
        <v>316</v>
      </c>
      <c r="F19" s="26" t="s">
        <v>317</v>
      </c>
      <c r="G19" s="25" t="s">
        <v>281</v>
      </c>
      <c r="H19" s="26" t="s">
        <v>318</v>
      </c>
      <c r="I19" s="26" t="s">
        <v>278</v>
      </c>
      <c r="J19" s="25" t="s">
        <v>319</v>
      </c>
    </row>
    <row r="20" ht="42" customHeight="1" spans="1:10">
      <c r="A20" s="131" t="s">
        <v>261</v>
      </c>
      <c r="B20" s="26" t="s">
        <v>315</v>
      </c>
      <c r="C20" s="26" t="s">
        <v>273</v>
      </c>
      <c r="D20" s="26" t="s">
        <v>288</v>
      </c>
      <c r="E20" s="25" t="s">
        <v>320</v>
      </c>
      <c r="F20" s="26" t="s">
        <v>276</v>
      </c>
      <c r="G20" s="25" t="s">
        <v>290</v>
      </c>
      <c r="H20" s="26" t="s">
        <v>291</v>
      </c>
      <c r="I20" s="26" t="s">
        <v>278</v>
      </c>
      <c r="J20" s="25" t="s">
        <v>321</v>
      </c>
    </row>
    <row r="21" ht="42" customHeight="1" spans="1:10">
      <c r="A21" s="131" t="s">
        <v>261</v>
      </c>
      <c r="B21" s="26" t="s">
        <v>315</v>
      </c>
      <c r="C21" s="26" t="s">
        <v>273</v>
      </c>
      <c r="D21" s="26" t="s">
        <v>298</v>
      </c>
      <c r="E21" s="25" t="s">
        <v>322</v>
      </c>
      <c r="F21" s="26" t="s">
        <v>276</v>
      </c>
      <c r="G21" s="25" t="s">
        <v>290</v>
      </c>
      <c r="H21" s="26" t="s">
        <v>291</v>
      </c>
      <c r="I21" s="26" t="s">
        <v>278</v>
      </c>
      <c r="J21" s="25" t="s">
        <v>323</v>
      </c>
    </row>
    <row r="22" ht="42" customHeight="1" spans="1:10">
      <c r="A22" s="131" t="s">
        <v>261</v>
      </c>
      <c r="B22" s="26" t="s">
        <v>315</v>
      </c>
      <c r="C22" s="26" t="s">
        <v>303</v>
      </c>
      <c r="D22" s="26" t="s">
        <v>304</v>
      </c>
      <c r="E22" s="25" t="s">
        <v>324</v>
      </c>
      <c r="F22" s="26" t="s">
        <v>317</v>
      </c>
      <c r="G22" s="25" t="s">
        <v>325</v>
      </c>
      <c r="H22" s="26" t="s">
        <v>326</v>
      </c>
      <c r="I22" s="26" t="s">
        <v>327</v>
      </c>
      <c r="J22" s="25" t="s">
        <v>328</v>
      </c>
    </row>
    <row r="23" ht="42" customHeight="1" spans="1:10">
      <c r="A23" s="131" t="s">
        <v>261</v>
      </c>
      <c r="B23" s="26" t="s">
        <v>315</v>
      </c>
      <c r="C23" s="26" t="s">
        <v>307</v>
      </c>
      <c r="D23" s="26" t="s">
        <v>308</v>
      </c>
      <c r="E23" s="25" t="s">
        <v>308</v>
      </c>
      <c r="F23" s="26" t="s">
        <v>276</v>
      </c>
      <c r="G23" s="25" t="s">
        <v>294</v>
      </c>
      <c r="H23" s="26" t="s">
        <v>291</v>
      </c>
      <c r="I23" s="26" t="s">
        <v>278</v>
      </c>
      <c r="J23" s="25" t="s">
        <v>308</v>
      </c>
    </row>
    <row r="24" ht="42" customHeight="1" spans="1:10">
      <c r="A24" s="131" t="s">
        <v>256</v>
      </c>
      <c r="B24" s="26" t="s">
        <v>329</v>
      </c>
      <c r="C24" s="26" t="s">
        <v>273</v>
      </c>
      <c r="D24" s="26" t="s">
        <v>274</v>
      </c>
      <c r="E24" s="25" t="s">
        <v>330</v>
      </c>
      <c r="F24" s="26" t="s">
        <v>276</v>
      </c>
      <c r="G24" s="25" t="s">
        <v>331</v>
      </c>
      <c r="H24" s="26" t="s">
        <v>286</v>
      </c>
      <c r="I24" s="26" t="s">
        <v>278</v>
      </c>
      <c r="J24" s="25" t="s">
        <v>332</v>
      </c>
    </row>
    <row r="25" ht="42" customHeight="1" spans="1:10">
      <c r="A25" s="131" t="s">
        <v>256</v>
      </c>
      <c r="B25" s="26" t="s">
        <v>329</v>
      </c>
      <c r="C25" s="26" t="s">
        <v>273</v>
      </c>
      <c r="D25" s="26" t="s">
        <v>274</v>
      </c>
      <c r="E25" s="25" t="s">
        <v>333</v>
      </c>
      <c r="F25" s="26" t="s">
        <v>276</v>
      </c>
      <c r="G25" s="25" t="s">
        <v>334</v>
      </c>
      <c r="H25" s="26" t="s">
        <v>282</v>
      </c>
      <c r="I25" s="26" t="s">
        <v>278</v>
      </c>
      <c r="J25" s="25" t="s">
        <v>335</v>
      </c>
    </row>
    <row r="26" ht="42" customHeight="1" spans="1:10">
      <c r="A26" s="131" t="s">
        <v>256</v>
      </c>
      <c r="B26" s="26" t="s">
        <v>329</v>
      </c>
      <c r="C26" s="26" t="s">
        <v>273</v>
      </c>
      <c r="D26" s="26" t="s">
        <v>274</v>
      </c>
      <c r="E26" s="25" t="s">
        <v>336</v>
      </c>
      <c r="F26" s="26" t="s">
        <v>276</v>
      </c>
      <c r="G26" s="25" t="s">
        <v>281</v>
      </c>
      <c r="H26" s="26" t="s">
        <v>337</v>
      </c>
      <c r="I26" s="26" t="s">
        <v>278</v>
      </c>
      <c r="J26" s="25" t="s">
        <v>338</v>
      </c>
    </row>
    <row r="27" ht="42" customHeight="1" spans="1:10">
      <c r="A27" s="131" t="s">
        <v>256</v>
      </c>
      <c r="B27" s="26" t="s">
        <v>329</v>
      </c>
      <c r="C27" s="26" t="s">
        <v>273</v>
      </c>
      <c r="D27" s="26" t="s">
        <v>274</v>
      </c>
      <c r="E27" s="25" t="s">
        <v>339</v>
      </c>
      <c r="F27" s="26" t="s">
        <v>276</v>
      </c>
      <c r="G27" s="25" t="s">
        <v>83</v>
      </c>
      <c r="H27" s="26" t="s">
        <v>282</v>
      </c>
      <c r="I27" s="26" t="s">
        <v>278</v>
      </c>
      <c r="J27" s="25" t="s">
        <v>340</v>
      </c>
    </row>
    <row r="28" ht="42" customHeight="1" spans="1:10">
      <c r="A28" s="131" t="s">
        <v>256</v>
      </c>
      <c r="B28" s="26" t="s">
        <v>329</v>
      </c>
      <c r="C28" s="26" t="s">
        <v>273</v>
      </c>
      <c r="D28" s="26" t="s">
        <v>274</v>
      </c>
      <c r="E28" s="25" t="s">
        <v>341</v>
      </c>
      <c r="F28" s="26" t="s">
        <v>276</v>
      </c>
      <c r="G28" s="25" t="s">
        <v>281</v>
      </c>
      <c r="H28" s="26" t="s">
        <v>286</v>
      </c>
      <c r="I28" s="26" t="s">
        <v>278</v>
      </c>
      <c r="J28" s="25" t="s">
        <v>342</v>
      </c>
    </row>
    <row r="29" ht="42" customHeight="1" spans="1:10">
      <c r="A29" s="131" t="s">
        <v>256</v>
      </c>
      <c r="B29" s="26" t="s">
        <v>329</v>
      </c>
      <c r="C29" s="26" t="s">
        <v>273</v>
      </c>
      <c r="D29" s="26" t="s">
        <v>274</v>
      </c>
      <c r="E29" s="25" t="s">
        <v>343</v>
      </c>
      <c r="F29" s="26" t="s">
        <v>276</v>
      </c>
      <c r="G29" s="25" t="s">
        <v>83</v>
      </c>
      <c r="H29" s="26" t="s">
        <v>286</v>
      </c>
      <c r="I29" s="26" t="s">
        <v>278</v>
      </c>
      <c r="J29" s="25" t="s">
        <v>344</v>
      </c>
    </row>
    <row r="30" ht="42" customHeight="1" spans="1:10">
      <c r="A30" s="131" t="s">
        <v>256</v>
      </c>
      <c r="B30" s="26" t="s">
        <v>329</v>
      </c>
      <c r="C30" s="26" t="s">
        <v>273</v>
      </c>
      <c r="D30" s="26" t="s">
        <v>288</v>
      </c>
      <c r="E30" s="25" t="s">
        <v>345</v>
      </c>
      <c r="F30" s="26" t="s">
        <v>276</v>
      </c>
      <c r="G30" s="25" t="s">
        <v>290</v>
      </c>
      <c r="H30" s="26" t="s">
        <v>291</v>
      </c>
      <c r="I30" s="26" t="s">
        <v>278</v>
      </c>
      <c r="J30" s="25" t="s">
        <v>346</v>
      </c>
    </row>
    <row r="31" ht="42" customHeight="1" spans="1:10">
      <c r="A31" s="131" t="s">
        <v>256</v>
      </c>
      <c r="B31" s="26" t="s">
        <v>329</v>
      </c>
      <c r="C31" s="26" t="s">
        <v>273</v>
      </c>
      <c r="D31" s="26" t="s">
        <v>288</v>
      </c>
      <c r="E31" s="25" t="s">
        <v>347</v>
      </c>
      <c r="F31" s="26" t="s">
        <v>276</v>
      </c>
      <c r="G31" s="25" t="s">
        <v>348</v>
      </c>
      <c r="H31" s="26" t="s">
        <v>291</v>
      </c>
      <c r="I31" s="26" t="s">
        <v>278</v>
      </c>
      <c r="J31" s="25" t="s">
        <v>349</v>
      </c>
    </row>
    <row r="32" ht="42" customHeight="1" spans="1:10">
      <c r="A32" s="131" t="s">
        <v>256</v>
      </c>
      <c r="B32" s="26" t="s">
        <v>329</v>
      </c>
      <c r="C32" s="26" t="s">
        <v>273</v>
      </c>
      <c r="D32" s="26" t="s">
        <v>298</v>
      </c>
      <c r="E32" s="25" t="s">
        <v>299</v>
      </c>
      <c r="F32" s="26" t="s">
        <v>276</v>
      </c>
      <c r="G32" s="25" t="s">
        <v>290</v>
      </c>
      <c r="H32" s="26" t="s">
        <v>291</v>
      </c>
      <c r="I32" s="26" t="s">
        <v>278</v>
      </c>
      <c r="J32" s="25" t="s">
        <v>350</v>
      </c>
    </row>
    <row r="33" ht="42" customHeight="1" spans="1:10">
      <c r="A33" s="131" t="s">
        <v>256</v>
      </c>
      <c r="B33" s="26" t="s">
        <v>329</v>
      </c>
      <c r="C33" s="26" t="s">
        <v>273</v>
      </c>
      <c r="D33" s="26" t="s">
        <v>298</v>
      </c>
      <c r="E33" s="25" t="s">
        <v>301</v>
      </c>
      <c r="F33" s="26" t="s">
        <v>276</v>
      </c>
      <c r="G33" s="25" t="s">
        <v>290</v>
      </c>
      <c r="H33" s="26" t="s">
        <v>291</v>
      </c>
      <c r="I33" s="26" t="s">
        <v>278</v>
      </c>
      <c r="J33" s="25" t="s">
        <v>302</v>
      </c>
    </row>
    <row r="34" ht="42" customHeight="1" spans="1:10">
      <c r="A34" s="131" t="s">
        <v>256</v>
      </c>
      <c r="B34" s="26" t="s">
        <v>329</v>
      </c>
      <c r="C34" s="26" t="s">
        <v>303</v>
      </c>
      <c r="D34" s="26" t="s">
        <v>304</v>
      </c>
      <c r="E34" s="25" t="s">
        <v>351</v>
      </c>
      <c r="F34" s="26" t="s">
        <v>276</v>
      </c>
      <c r="G34" s="25" t="s">
        <v>352</v>
      </c>
      <c r="H34" s="26" t="s">
        <v>291</v>
      </c>
      <c r="I34" s="26" t="s">
        <v>278</v>
      </c>
      <c r="J34" s="25" t="s">
        <v>353</v>
      </c>
    </row>
    <row r="35" ht="42" customHeight="1" spans="1:10">
      <c r="A35" s="131" t="s">
        <v>256</v>
      </c>
      <c r="B35" s="26" t="s">
        <v>329</v>
      </c>
      <c r="C35" s="26" t="s">
        <v>307</v>
      </c>
      <c r="D35" s="26" t="s">
        <v>308</v>
      </c>
      <c r="E35" s="25" t="s">
        <v>309</v>
      </c>
      <c r="F35" s="26" t="s">
        <v>276</v>
      </c>
      <c r="G35" s="25" t="s">
        <v>294</v>
      </c>
      <c r="H35" s="26" t="s">
        <v>291</v>
      </c>
      <c r="I35" s="26" t="s">
        <v>278</v>
      </c>
      <c r="J35" s="25" t="s">
        <v>309</v>
      </c>
    </row>
    <row r="36" ht="42" customHeight="1" spans="1:10">
      <c r="A36" s="131" t="s">
        <v>256</v>
      </c>
      <c r="B36" s="26" t="s">
        <v>329</v>
      </c>
      <c r="C36" s="26" t="s">
        <v>311</v>
      </c>
      <c r="D36" s="26" t="s">
        <v>312</v>
      </c>
      <c r="E36" s="25" t="s">
        <v>313</v>
      </c>
      <c r="F36" s="26" t="s">
        <v>276</v>
      </c>
      <c r="G36" s="25" t="s">
        <v>290</v>
      </c>
      <c r="H36" s="26" t="s">
        <v>291</v>
      </c>
      <c r="I36" s="26" t="s">
        <v>278</v>
      </c>
      <c r="J36" s="25" t="s">
        <v>314</v>
      </c>
    </row>
    <row r="37" ht="42" customHeight="1" spans="1:10">
      <c r="A37" s="131" t="s">
        <v>251</v>
      </c>
      <c r="B37" s="26" t="s">
        <v>354</v>
      </c>
      <c r="C37" s="26" t="s">
        <v>273</v>
      </c>
      <c r="D37" s="26" t="s">
        <v>274</v>
      </c>
      <c r="E37" s="25" t="s">
        <v>355</v>
      </c>
      <c r="F37" s="26" t="s">
        <v>276</v>
      </c>
      <c r="G37" s="25" t="s">
        <v>356</v>
      </c>
      <c r="H37" s="26" t="s">
        <v>286</v>
      </c>
      <c r="I37" s="26" t="s">
        <v>278</v>
      </c>
      <c r="J37" s="25" t="s">
        <v>357</v>
      </c>
    </row>
    <row r="38" ht="42" customHeight="1" spans="1:10">
      <c r="A38" s="131" t="s">
        <v>251</v>
      </c>
      <c r="B38" s="26" t="s">
        <v>354</v>
      </c>
      <c r="C38" s="26" t="s">
        <v>273</v>
      </c>
      <c r="D38" s="26" t="s">
        <v>274</v>
      </c>
      <c r="E38" s="25" t="s">
        <v>358</v>
      </c>
      <c r="F38" s="26" t="s">
        <v>276</v>
      </c>
      <c r="G38" s="25" t="s">
        <v>359</v>
      </c>
      <c r="H38" s="26" t="s">
        <v>286</v>
      </c>
      <c r="I38" s="26" t="s">
        <v>278</v>
      </c>
      <c r="J38" s="25" t="s">
        <v>360</v>
      </c>
    </row>
    <row r="39" ht="42" customHeight="1" spans="1:10">
      <c r="A39" s="131" t="s">
        <v>251</v>
      </c>
      <c r="B39" s="26" t="s">
        <v>354</v>
      </c>
      <c r="C39" s="26" t="s">
        <v>273</v>
      </c>
      <c r="D39" s="26" t="s">
        <v>274</v>
      </c>
      <c r="E39" s="25" t="s">
        <v>361</v>
      </c>
      <c r="F39" s="26" t="s">
        <v>276</v>
      </c>
      <c r="G39" s="25" t="s">
        <v>83</v>
      </c>
      <c r="H39" s="26" t="s">
        <v>282</v>
      </c>
      <c r="I39" s="26" t="s">
        <v>278</v>
      </c>
      <c r="J39" s="25" t="s">
        <v>362</v>
      </c>
    </row>
    <row r="40" ht="42" customHeight="1" spans="1:10">
      <c r="A40" s="131" t="s">
        <v>251</v>
      </c>
      <c r="B40" s="26" t="s">
        <v>354</v>
      </c>
      <c r="C40" s="26" t="s">
        <v>273</v>
      </c>
      <c r="D40" s="26" t="s">
        <v>274</v>
      </c>
      <c r="E40" s="25" t="s">
        <v>363</v>
      </c>
      <c r="F40" s="26" t="s">
        <v>276</v>
      </c>
      <c r="G40" s="25" t="s">
        <v>83</v>
      </c>
      <c r="H40" s="26" t="s">
        <v>282</v>
      </c>
      <c r="I40" s="26" t="s">
        <v>278</v>
      </c>
      <c r="J40" s="25" t="s">
        <v>364</v>
      </c>
    </row>
    <row r="41" ht="42" customHeight="1" spans="1:10">
      <c r="A41" s="131" t="s">
        <v>251</v>
      </c>
      <c r="B41" s="26" t="s">
        <v>354</v>
      </c>
      <c r="C41" s="26" t="s">
        <v>273</v>
      </c>
      <c r="D41" s="26" t="s">
        <v>288</v>
      </c>
      <c r="E41" s="25" t="s">
        <v>365</v>
      </c>
      <c r="F41" s="26" t="s">
        <v>317</v>
      </c>
      <c r="G41" s="25" t="s">
        <v>366</v>
      </c>
      <c r="H41" s="26" t="s">
        <v>291</v>
      </c>
      <c r="I41" s="26" t="s">
        <v>278</v>
      </c>
      <c r="J41" s="25" t="s">
        <v>367</v>
      </c>
    </row>
    <row r="42" ht="42" customHeight="1" spans="1:10">
      <c r="A42" s="131" t="s">
        <v>251</v>
      </c>
      <c r="B42" s="26" t="s">
        <v>354</v>
      </c>
      <c r="C42" s="26" t="s">
        <v>273</v>
      </c>
      <c r="D42" s="26" t="s">
        <v>288</v>
      </c>
      <c r="E42" s="25" t="s">
        <v>368</v>
      </c>
      <c r="F42" s="26" t="s">
        <v>276</v>
      </c>
      <c r="G42" s="25" t="s">
        <v>352</v>
      </c>
      <c r="H42" s="26" t="s">
        <v>291</v>
      </c>
      <c r="I42" s="26" t="s">
        <v>278</v>
      </c>
      <c r="J42" s="25" t="s">
        <v>369</v>
      </c>
    </row>
    <row r="43" ht="42" customHeight="1" spans="1:10">
      <c r="A43" s="131" t="s">
        <v>251</v>
      </c>
      <c r="B43" s="26" t="s">
        <v>354</v>
      </c>
      <c r="C43" s="26" t="s">
        <v>273</v>
      </c>
      <c r="D43" s="26" t="s">
        <v>298</v>
      </c>
      <c r="E43" s="25" t="s">
        <v>299</v>
      </c>
      <c r="F43" s="26" t="s">
        <v>276</v>
      </c>
      <c r="G43" s="25" t="s">
        <v>290</v>
      </c>
      <c r="H43" s="26" t="s">
        <v>291</v>
      </c>
      <c r="I43" s="26" t="s">
        <v>278</v>
      </c>
      <c r="J43" s="25" t="s">
        <v>300</v>
      </c>
    </row>
    <row r="44" ht="42" customHeight="1" spans="1:10">
      <c r="A44" s="131" t="s">
        <v>251</v>
      </c>
      <c r="B44" s="26" t="s">
        <v>354</v>
      </c>
      <c r="C44" s="26" t="s">
        <v>273</v>
      </c>
      <c r="D44" s="26" t="s">
        <v>298</v>
      </c>
      <c r="E44" s="25" t="s">
        <v>301</v>
      </c>
      <c r="F44" s="26" t="s">
        <v>276</v>
      </c>
      <c r="G44" s="25" t="s">
        <v>290</v>
      </c>
      <c r="H44" s="26" t="s">
        <v>291</v>
      </c>
      <c r="I44" s="26" t="s">
        <v>278</v>
      </c>
      <c r="J44" s="25" t="s">
        <v>302</v>
      </c>
    </row>
    <row r="45" ht="42" customHeight="1" spans="1:10">
      <c r="A45" s="131" t="s">
        <v>251</v>
      </c>
      <c r="B45" s="26" t="s">
        <v>354</v>
      </c>
      <c r="C45" s="26" t="s">
        <v>303</v>
      </c>
      <c r="D45" s="26" t="s">
        <v>304</v>
      </c>
      <c r="E45" s="25" t="s">
        <v>370</v>
      </c>
      <c r="F45" s="26" t="s">
        <v>276</v>
      </c>
      <c r="G45" s="25" t="s">
        <v>294</v>
      </c>
      <c r="H45" s="26" t="s">
        <v>291</v>
      </c>
      <c r="I45" s="26" t="s">
        <v>278</v>
      </c>
      <c r="J45" s="25" t="s">
        <v>371</v>
      </c>
    </row>
    <row r="46" ht="42" customHeight="1" spans="1:10">
      <c r="A46" s="131" t="s">
        <v>251</v>
      </c>
      <c r="B46" s="26" t="s">
        <v>354</v>
      </c>
      <c r="C46" s="26" t="s">
        <v>303</v>
      </c>
      <c r="D46" s="26" t="s">
        <v>304</v>
      </c>
      <c r="E46" s="25" t="s">
        <v>372</v>
      </c>
      <c r="F46" s="26" t="s">
        <v>276</v>
      </c>
      <c r="G46" s="25" t="s">
        <v>294</v>
      </c>
      <c r="H46" s="26" t="s">
        <v>291</v>
      </c>
      <c r="I46" s="26" t="s">
        <v>278</v>
      </c>
      <c r="J46" s="25" t="s">
        <v>373</v>
      </c>
    </row>
    <row r="47" ht="42" customHeight="1" spans="1:10">
      <c r="A47" s="131" t="s">
        <v>251</v>
      </c>
      <c r="B47" s="26" t="s">
        <v>354</v>
      </c>
      <c r="C47" s="26" t="s">
        <v>307</v>
      </c>
      <c r="D47" s="26" t="s">
        <v>308</v>
      </c>
      <c r="E47" s="25" t="s">
        <v>374</v>
      </c>
      <c r="F47" s="26" t="s">
        <v>276</v>
      </c>
      <c r="G47" s="25" t="s">
        <v>294</v>
      </c>
      <c r="H47" s="26" t="s">
        <v>291</v>
      </c>
      <c r="I47" s="26" t="s">
        <v>278</v>
      </c>
      <c r="J47" s="25" t="s">
        <v>375</v>
      </c>
    </row>
    <row r="48" ht="42" customHeight="1" spans="1:10">
      <c r="A48" s="131" t="s">
        <v>251</v>
      </c>
      <c r="B48" s="26" t="s">
        <v>354</v>
      </c>
      <c r="C48" s="26" t="s">
        <v>311</v>
      </c>
      <c r="D48" s="26" t="s">
        <v>312</v>
      </c>
      <c r="E48" s="25" t="s">
        <v>313</v>
      </c>
      <c r="F48" s="26" t="s">
        <v>276</v>
      </c>
      <c r="G48" s="25" t="s">
        <v>290</v>
      </c>
      <c r="H48" s="26" t="s">
        <v>291</v>
      </c>
      <c r="I48" s="26" t="s">
        <v>278</v>
      </c>
      <c r="J48" s="25" t="s">
        <v>314</v>
      </c>
    </row>
    <row r="49" ht="42" customHeight="1" spans="1:10">
      <c r="A49" s="131" t="s">
        <v>259</v>
      </c>
      <c r="B49" s="26" t="s">
        <v>376</v>
      </c>
      <c r="C49" s="26" t="s">
        <v>273</v>
      </c>
      <c r="D49" s="26" t="s">
        <v>274</v>
      </c>
      <c r="E49" s="25" t="s">
        <v>377</v>
      </c>
      <c r="F49" s="26" t="s">
        <v>276</v>
      </c>
      <c r="G49" s="25" t="s">
        <v>92</v>
      </c>
      <c r="H49" s="26" t="s">
        <v>378</v>
      </c>
      <c r="I49" s="26" t="s">
        <v>278</v>
      </c>
      <c r="J49" s="25" t="s">
        <v>379</v>
      </c>
    </row>
    <row r="50" ht="42" customHeight="1" spans="1:10">
      <c r="A50" s="131" t="s">
        <v>259</v>
      </c>
      <c r="B50" s="26" t="s">
        <v>376</v>
      </c>
      <c r="C50" s="26" t="s">
        <v>273</v>
      </c>
      <c r="D50" s="26" t="s">
        <v>274</v>
      </c>
      <c r="E50" s="25" t="s">
        <v>380</v>
      </c>
      <c r="F50" s="26" t="s">
        <v>276</v>
      </c>
      <c r="G50" s="25" t="s">
        <v>84</v>
      </c>
      <c r="H50" s="26" t="s">
        <v>378</v>
      </c>
      <c r="I50" s="26" t="s">
        <v>278</v>
      </c>
      <c r="J50" s="25" t="s">
        <v>381</v>
      </c>
    </row>
    <row r="51" ht="42" customHeight="1" spans="1:10">
      <c r="A51" s="131" t="s">
        <v>259</v>
      </c>
      <c r="B51" s="26" t="s">
        <v>376</v>
      </c>
      <c r="C51" s="26" t="s">
        <v>273</v>
      </c>
      <c r="D51" s="26" t="s">
        <v>274</v>
      </c>
      <c r="E51" s="25" t="s">
        <v>382</v>
      </c>
      <c r="F51" s="26" t="s">
        <v>276</v>
      </c>
      <c r="G51" s="25" t="s">
        <v>281</v>
      </c>
      <c r="H51" s="26" t="s">
        <v>378</v>
      </c>
      <c r="I51" s="26" t="s">
        <v>278</v>
      </c>
      <c r="J51" s="25" t="s">
        <v>383</v>
      </c>
    </row>
    <row r="52" ht="42" customHeight="1" spans="1:10">
      <c r="A52" s="131" t="s">
        <v>259</v>
      </c>
      <c r="B52" s="26" t="s">
        <v>376</v>
      </c>
      <c r="C52" s="26" t="s">
        <v>273</v>
      </c>
      <c r="D52" s="26" t="s">
        <v>288</v>
      </c>
      <c r="E52" s="25" t="s">
        <v>289</v>
      </c>
      <c r="F52" s="26" t="s">
        <v>276</v>
      </c>
      <c r="G52" s="25" t="s">
        <v>290</v>
      </c>
      <c r="H52" s="26" t="s">
        <v>291</v>
      </c>
      <c r="I52" s="26" t="s">
        <v>278</v>
      </c>
      <c r="J52" s="25" t="s">
        <v>292</v>
      </c>
    </row>
    <row r="53" ht="42" customHeight="1" spans="1:10">
      <c r="A53" s="131" t="s">
        <v>259</v>
      </c>
      <c r="B53" s="26" t="s">
        <v>376</v>
      </c>
      <c r="C53" s="26" t="s">
        <v>273</v>
      </c>
      <c r="D53" s="26" t="s">
        <v>298</v>
      </c>
      <c r="E53" s="25" t="s">
        <v>299</v>
      </c>
      <c r="F53" s="26" t="s">
        <v>276</v>
      </c>
      <c r="G53" s="25" t="s">
        <v>290</v>
      </c>
      <c r="H53" s="26" t="s">
        <v>291</v>
      </c>
      <c r="I53" s="26" t="s">
        <v>278</v>
      </c>
      <c r="J53" s="25" t="s">
        <v>300</v>
      </c>
    </row>
    <row r="54" ht="42" customHeight="1" spans="1:10">
      <c r="A54" s="131" t="s">
        <v>259</v>
      </c>
      <c r="B54" s="26" t="s">
        <v>376</v>
      </c>
      <c r="C54" s="26" t="s">
        <v>273</v>
      </c>
      <c r="D54" s="26" t="s">
        <v>298</v>
      </c>
      <c r="E54" s="25" t="s">
        <v>301</v>
      </c>
      <c r="F54" s="26" t="s">
        <v>276</v>
      </c>
      <c r="G54" s="25" t="s">
        <v>290</v>
      </c>
      <c r="H54" s="26" t="s">
        <v>291</v>
      </c>
      <c r="I54" s="26" t="s">
        <v>278</v>
      </c>
      <c r="J54" s="25" t="s">
        <v>302</v>
      </c>
    </row>
    <row r="55" ht="42" customHeight="1" spans="1:10">
      <c r="A55" s="131" t="s">
        <v>259</v>
      </c>
      <c r="B55" s="26" t="s">
        <v>376</v>
      </c>
      <c r="C55" s="26" t="s">
        <v>303</v>
      </c>
      <c r="D55" s="26" t="s">
        <v>304</v>
      </c>
      <c r="E55" s="25" t="s">
        <v>384</v>
      </c>
      <c r="F55" s="26" t="s">
        <v>276</v>
      </c>
      <c r="G55" s="25" t="s">
        <v>294</v>
      </c>
      <c r="H55" s="26" t="s">
        <v>291</v>
      </c>
      <c r="I55" s="26" t="s">
        <v>278</v>
      </c>
      <c r="J55" s="25" t="s">
        <v>385</v>
      </c>
    </row>
    <row r="56" ht="42" customHeight="1" spans="1:10">
      <c r="A56" s="131" t="s">
        <v>259</v>
      </c>
      <c r="B56" s="26" t="s">
        <v>376</v>
      </c>
      <c r="C56" s="26" t="s">
        <v>307</v>
      </c>
      <c r="D56" s="26" t="s">
        <v>308</v>
      </c>
      <c r="E56" s="25" t="s">
        <v>309</v>
      </c>
      <c r="F56" s="26" t="s">
        <v>276</v>
      </c>
      <c r="G56" s="25" t="s">
        <v>294</v>
      </c>
      <c r="H56" s="26" t="s">
        <v>291</v>
      </c>
      <c r="I56" s="26" t="s">
        <v>278</v>
      </c>
      <c r="J56" s="25" t="s">
        <v>386</v>
      </c>
    </row>
    <row r="57" ht="42" customHeight="1" spans="1:10">
      <c r="A57" s="131" t="s">
        <v>259</v>
      </c>
      <c r="B57" s="26" t="s">
        <v>376</v>
      </c>
      <c r="C57" s="26" t="s">
        <v>311</v>
      </c>
      <c r="D57" s="26" t="s">
        <v>312</v>
      </c>
      <c r="E57" s="25" t="s">
        <v>313</v>
      </c>
      <c r="F57" s="26" t="s">
        <v>276</v>
      </c>
      <c r="G57" s="25" t="s">
        <v>290</v>
      </c>
      <c r="H57" s="26" t="s">
        <v>291</v>
      </c>
      <c r="I57" s="26" t="s">
        <v>278</v>
      </c>
      <c r="J57" s="25" t="s">
        <v>314</v>
      </c>
    </row>
  </sheetData>
  <mergeCells count="12">
    <mergeCell ref="A2:J2"/>
    <mergeCell ref="A3:H3"/>
    <mergeCell ref="A8:A18"/>
    <mergeCell ref="A19:A23"/>
    <mergeCell ref="A24:A36"/>
    <mergeCell ref="A37:A48"/>
    <mergeCell ref="A49:A57"/>
    <mergeCell ref="B8:B18"/>
    <mergeCell ref="B19:B23"/>
    <mergeCell ref="B24:B36"/>
    <mergeCell ref="B37:B48"/>
    <mergeCell ref="B49:B5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2026-02-25T08:47:00Z</dcterms:created>
  <dcterms:modified xsi:type="dcterms:W3CDTF">2026-03-09T07:22:53Z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2D241F0AC24449859B7C432B575CF007_12</vt:lpwstr>
  </property>
  <property fmtid="{D5CDD505-2E9C-101B-9397-08002B2CF9AE}" pid="3" name="KSOProductBuildVer">
    <vt:lpwstr>2052-11.8.2.12089</vt:lpwstr>
  </property>
  <property fmtid="{D5CDD505-2E9C-101B-9397-08002B2CF9AE}" pid="4" name="CalculationRule">
    <vt:i4>0</vt:i4>
  </property>
</Properties>
</file>