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3040" windowHeight="9375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</sheets>
  <definedNames>
    <definedName name="OLE_LINK11" localSheetId="9">部门政府性基金预算支出预算表06!$D$13</definedName>
    <definedName name="OLE_LINK39" localSheetId="9">部门政府性基金预算支出预算表06!$D$11</definedName>
    <definedName name="_xlnm.Print_Titles" localSheetId="0">'部门财务收支预算总表01-1'!$A:$A,'部门财务收支预算总表01-1'!$1:$1</definedName>
    <definedName name="_xlnm.Print_Titles" localSheetId="3">'部门财政拨款收支预算总表02-1'!$A:$A,'部门财政拨款收支预算总表02-1'!$1:$1</definedName>
    <definedName name="_xlnm.Print_Titles" localSheetId="6">部门基本支出预算表04!$A:$A,部门基本支出预算表04!$1:$1</definedName>
    <definedName name="_xlnm.Print_Titles" localSheetId="1">'部门收入预算表01-2'!$A:$A,'部门收入预算表01-2'!$1:$1</definedName>
    <definedName name="_xlnm.Print_Titles" localSheetId="8">'部门项目支出绩效目标表05-2'!$A:$A,'部门项目支出绩效目标表05-2'!$1:$1</definedName>
    <definedName name="_xlnm.Print_Titles" localSheetId="7">'部门项目支出预算表05-1'!$A:$A,'部门项目支出预算表05-1'!$1:$1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9">部门政府性基金预算支出预算表06!$A:$A,部门政府性基金预算支出预算表06!$1:$6</definedName>
    <definedName name="_xlnm.Print_Titles" localSheetId="2">'部门支出预算表01-3'!$A:$A,'部门支出预算表01-3'!$1:$1</definedName>
    <definedName name="_xlnm.Print_Titles" localSheetId="13">'对下转移支付绩效目标表09-2'!$A:$A,'对下转移支付绩效目标表09-2'!$1:$1</definedName>
    <definedName name="_xlnm.Print_Titles" localSheetId="12">'对下转移支付预算表09-1'!$A:$A,'对下转移支付预算表09-1'!$1:$1</definedName>
    <definedName name="_xlnm.Print_Titles" localSheetId="15">上级转移支付补助项目支出预算表11!$A:$A,上级转移支付补助项目支出预算表11!$1:$1</definedName>
    <definedName name="_xlnm.Print_Titles" localSheetId="14">新增资产配置表10!$A:$A,新增资产配置表10!$1:$1</definedName>
    <definedName name="_xlnm.Print_Titles" localSheetId="5">一般公共预算“三公”经费支出预算表03!$A:$A,一般公共预算“三公”经费支出预算表03!$1:$1</definedName>
    <definedName name="_xlnm.Print_Titles" localSheetId="4">'一般公共预算支出预算表02-2'!$A:$A,'一般公共预算支出预算表02-2'!$1:$5</definedName>
  </definedNames>
  <calcPr calcId="125725"/>
</workbook>
</file>

<file path=xl/calcChain.xml><?xml version="1.0" encoding="utf-8"?>
<calcChain xmlns="http://schemas.openxmlformats.org/spreadsheetml/2006/main">
  <c r="A3" i="17"/>
  <c r="A2"/>
  <c r="A3" i="16"/>
  <c r="A2"/>
  <c r="A3" i="15"/>
  <c r="A2"/>
  <c r="A3" i="14"/>
  <c r="A2"/>
  <c r="A3" i="13"/>
  <c r="A2"/>
  <c r="A3" i="12"/>
  <c r="A2"/>
  <c r="A3" i="11"/>
  <c r="A2"/>
  <c r="A3" i="10"/>
  <c r="A2"/>
  <c r="A3" i="9"/>
  <c r="A2"/>
  <c r="A3" i="8"/>
  <c r="A2"/>
  <c r="A3" i="7"/>
  <c r="A2"/>
  <c r="A3" i="6"/>
  <c r="A2"/>
  <c r="A3" i="5"/>
  <c r="A2"/>
  <c r="A3" i="4"/>
  <c r="A2"/>
  <c r="A3" i="3"/>
  <c r="A2"/>
  <c r="A3" i="2"/>
  <c r="A2"/>
  <c r="A3" i="1"/>
  <c r="A2"/>
</calcChain>
</file>

<file path=xl/sharedStrings.xml><?xml version="1.0" encoding="utf-8"?>
<sst xmlns="http://schemas.openxmlformats.org/spreadsheetml/2006/main" count="1518" uniqueCount="552">
  <si>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</si>
  <si>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</si>
  <si>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</si>
  <si>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</si>
  <si>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</si>
  <si>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</si>
  <si>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</si>
  <si>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</si>
  <si>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</si>
  <si>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</si>
  <si>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</si>
  <si>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</si>
  <si>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</si>
  <si>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</si>
  <si>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</si>
  <si>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</si>
  <si>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</si>
  <si>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</si>
  <si>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</si>
  <si>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</si>
  <si>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</si>
  <si>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</si>
  <si>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</si>
  <si>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</si>
  <si>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</si>
  <si>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</si>
  <si>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</si>
  <si>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</si>
  <si>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</si>
  <si>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</si>
  <si>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</si>
  <si>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</si>
  <si>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</si>
  <si>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</si>
  <si>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</si>
  <si>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</si>
  <si>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</si>
  <si>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</si>
  <si>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</si>
  <si>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</si>
  <si>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</si>
  <si>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</si>
  <si>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</si>
  <si>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</si>
  <si>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</si>
  <si>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</si>
  <si>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</si>
  <si>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</si>
  <si>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</si>
  <si>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</si>
  <si>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</si>
  <si>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</si>
  <si>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</si>
  <si>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</si>
  <si>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</si>
  <si>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</si>
  <si>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</si>
  <si>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</si>
  <si>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</si>
  <si>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</si>
  <si>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</si>
  <si>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</si>
  <si>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</si>
  <si>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</si>
  <si>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</si>
  <si>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</si>
  <si>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</si>
  <si>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</si>
  <si>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</si>
  <si>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125</t>
  </si>
  <si>
    <t>昆明市五华区农业农村局</t>
  </si>
  <si>
    <t>125001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</si>
  <si>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</si>
  <si>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</si>
  <si>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</si>
  <si>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</si>
  <si>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</si>
  <si>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</si>
  <si>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</si>
  <si>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</si>
  <si>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</si>
  <si>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</si>
  <si>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</si>
  <si>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</si>
  <si>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</si>
  <si>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</si>
  <si>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</si>
  <si>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</si>
  <si>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</si>
  <si>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</si>
  <si>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</si>
  <si>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</si>
  <si>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</si>
  <si>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</si>
  <si>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</si>
  <si>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</si>
  <si>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</si>
  <si>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</si>
  <si>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</si>
  <si>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</si>
  <si>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</si>
  <si>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</si>
  <si>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</si>
  <si>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</si>
  <si>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</si>
  <si>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</si>
  <si>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</si>
  <si>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</si>
  <si>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</si>
  <si>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</si>
  <si>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210</t>
  </si>
  <si>
    <t>卫生健康支出</t>
  </si>
  <si>
    <t>21011</t>
  </si>
  <si>
    <t>行政事业单位医疗</t>
  </si>
  <si>
    <t>2101101</t>
  </si>
  <si>
    <t>行政单位医疗</t>
  </si>
  <si>
    <t>2101103</t>
  </si>
  <si>
    <t>公务员医疗补助</t>
  </si>
  <si>
    <t>2101199</t>
  </si>
  <si>
    <t>其他行政事业单位医疗支出</t>
  </si>
  <si>
    <t>213</t>
  </si>
  <si>
    <t>农林水支出</t>
  </si>
  <si>
    <t>21301</t>
  </si>
  <si>
    <t>农业农村</t>
  </si>
  <si>
    <t>2130101</t>
  </si>
  <si>
    <t>行政运行</t>
  </si>
  <si>
    <t>2130102</t>
  </si>
  <si>
    <t>一般行政管理事务</t>
  </si>
  <si>
    <t>2130106</t>
  </si>
  <si>
    <t>科技转化与推广服务</t>
  </si>
  <si>
    <t>2130108</t>
  </si>
  <si>
    <t>病虫害控制</t>
  </si>
  <si>
    <t>2130120</t>
  </si>
  <si>
    <t>稳定农民收入补贴</t>
  </si>
  <si>
    <t>2130122</t>
  </si>
  <si>
    <t>农业生产发展</t>
  </si>
  <si>
    <t>2130153</t>
  </si>
  <si>
    <t>耕地建设与利用</t>
  </si>
  <si>
    <t>2130199</t>
  </si>
  <si>
    <t>其他农业农村支出</t>
  </si>
  <si>
    <t>21305</t>
  </si>
  <si>
    <t>巩固脱贫攻坚成果衔接乡村振兴</t>
  </si>
  <si>
    <t>2130599</t>
  </si>
  <si>
    <t>其他巩固脱贫攻坚成果衔接乡村振兴支出</t>
  </si>
  <si>
    <t>21307</t>
  </si>
  <si>
    <t>农村综合改革</t>
  </si>
  <si>
    <t>2130701</t>
  </si>
  <si>
    <t>对村级公益事业建设的补助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</si>
  <si>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</si>
  <si>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</si>
  <si>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</si>
  <si>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</si>
  <si>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</si>
  <si>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</si>
  <si>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</si>
  <si>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</si>
  <si>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</si>
  <si>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</si>
  <si>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</si>
  <si>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</si>
  <si>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</si>
  <si>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</si>
  <si>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</si>
  <si>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</si>
  <si>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</si>
  <si>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</si>
  <si>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</si>
  <si>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</si>
  <si>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</si>
  <si>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</si>
  <si>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</si>
  <si>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</si>
  <si>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</si>
  <si>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</si>
  <si>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</si>
  <si>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</si>
  <si>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</si>
  <si>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</si>
  <si>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</si>
  <si>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</si>
  <si>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</si>
  <si>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</si>
  <si>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</si>
  <si>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</si>
  <si>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</si>
  <si>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</si>
  <si>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</si>
  <si>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</si>
  <si>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</si>
  <si>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</si>
  <si>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</si>
  <si>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</si>
  <si>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</si>
  <si>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</si>
  <si>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</si>
  <si>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</si>
  <si>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</si>
  <si>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</si>
  <si>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</si>
  <si>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</si>
  <si>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</si>
  <si>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</si>
  <si>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</si>
  <si>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</si>
  <si>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</si>
  <si>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</si>
  <si>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</si>
  <si>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</si>
  <si>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</si>
  <si>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</si>
  <si>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</si>
  <si>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</si>
  <si>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</si>
  <si>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</si>
  <si>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</si>
  <si>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</si>
  <si>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</si>
  <si>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</si>
  <si>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</si>
  <si>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530102210000000002824</t>
  </si>
  <si>
    <t>行政人员工资支出</t>
  </si>
  <si>
    <t>30101</t>
  </si>
  <si>
    <t>基本工资</t>
  </si>
  <si>
    <t>30102</t>
  </si>
  <si>
    <t>津贴补贴</t>
  </si>
  <si>
    <t>30103</t>
  </si>
  <si>
    <t>奖金</t>
  </si>
  <si>
    <t>530102210000000002825</t>
  </si>
  <si>
    <t>事业人员工资支出</t>
  </si>
  <si>
    <t>30107</t>
  </si>
  <si>
    <t>绩效工资</t>
  </si>
  <si>
    <t>530102210000000002826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</si>
  <si>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</si>
  <si>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</si>
  <si>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</si>
  <si>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</si>
  <si>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</si>
  <si>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</si>
  <si>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</si>
  <si>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</si>
  <si>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</si>
  <si>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</si>
  <si>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</si>
  <si>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530102210000000002827</t>
  </si>
  <si>
    <t>30113</t>
  </si>
  <si>
    <t>530102210000000002829</t>
  </si>
  <si>
    <t>公务用车运行维护费</t>
  </si>
  <si>
    <t>30231</t>
  </si>
  <si>
    <t>530102210000000002830</t>
  </si>
  <si>
    <t>公务交通补贴</t>
  </si>
  <si>
    <t>30239</t>
  </si>
  <si>
    <t>其他交通费用</t>
  </si>
  <si>
    <t>530102210000000002831</t>
  </si>
  <si>
    <t>工会经费</t>
  </si>
  <si>
    <t>30228</t>
  </si>
  <si>
    <t>530102210000000002834</t>
  </si>
  <si>
    <t>一般公用经费</t>
  </si>
  <si>
    <t>30201</t>
  </si>
  <si>
    <t>办公费</t>
  </si>
  <si>
    <t>30205</t>
  </si>
  <si>
    <t>水费</t>
  </si>
  <si>
    <t>30207</t>
  </si>
  <si>
    <t>邮电费</t>
  </si>
  <si>
    <t>30211</t>
  </si>
  <si>
    <t>差旅费</t>
  </si>
  <si>
    <t>30213</t>
  </si>
  <si>
    <t>维修（护）费</t>
  </si>
  <si>
    <t>30299</t>
  </si>
  <si>
    <t>其他商品和服务支出</t>
  </si>
  <si>
    <t>530102231100001236385</t>
  </si>
  <si>
    <t>离退休人员支出</t>
  </si>
  <si>
    <t>30305</t>
  </si>
  <si>
    <t>生活补助</t>
  </si>
  <si>
    <t>530102231100001420074</t>
  </si>
  <si>
    <t>事业人员绩效奖励</t>
  </si>
  <si>
    <t>530102231100001420088</t>
  </si>
  <si>
    <t>行政人员绩效奖励</t>
  </si>
  <si>
    <t>530102231100001448077</t>
  </si>
  <si>
    <t>离退休及特殊人员福利费</t>
  </si>
  <si>
    <t>530102241100002259196</t>
  </si>
  <si>
    <t>其他人员支出</t>
  </si>
  <si>
    <t>30199</t>
  </si>
  <si>
    <t>其他工资福利支出</t>
  </si>
  <si>
    <t>530102261100004950517</t>
  </si>
  <si>
    <t>其他村（社区）人员补助</t>
  </si>
  <si>
    <t>530102261100004950538</t>
  </si>
  <si>
    <t>残疾人保障金</t>
  </si>
  <si>
    <t>530102261100004950539</t>
  </si>
  <si>
    <t>其他公用经费支出</t>
  </si>
  <si>
    <t>530102261100004950540</t>
  </si>
  <si>
    <t>其他商品服务支出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</si>
  <si>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</si>
  <si>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</si>
  <si>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</si>
  <si>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</si>
  <si>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</si>
  <si>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</si>
  <si>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</si>
  <si>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专项业务类</t>
  </si>
  <si>
    <t>530102221100000407415</t>
  </si>
  <si>
    <t>农业农村工作经费</t>
  </si>
  <si>
    <t>30227</t>
  </si>
  <si>
    <t>委托业务费</t>
  </si>
  <si>
    <t>530102221100000414099</t>
  </si>
  <si>
    <t>农业补贴专项资金</t>
  </si>
  <si>
    <t>530102221100000442034</t>
  </si>
  <si>
    <t>农业农村综合工作专项工作经费</t>
  </si>
  <si>
    <t>530102251100004436801</t>
  </si>
  <si>
    <t>昆财农[2025]99号2025年第二批中央耕地建设与利用（全国第三次土壤普查）（市本级部分）资金</t>
  </si>
  <si>
    <t>530102251100004443549</t>
  </si>
  <si>
    <t>昆财农[2025]106号2025年中央（第二批）和省级（第五批）农村综合改革转移支付资金</t>
  </si>
  <si>
    <t>事业发展类</t>
  </si>
  <si>
    <t>530102241100003018985</t>
  </si>
  <si>
    <t>2020年4月发改局拨编制五华区暨厂口花卉专题园区规划专项资金</t>
  </si>
  <si>
    <t>530102251100003930274</t>
  </si>
  <si>
    <t>昆财农[2024]165号2025年中央和省级农村综合改革转移支付资金</t>
  </si>
  <si>
    <t>530102251100003930795</t>
  </si>
  <si>
    <t>昆财农[2024]175号2025年中央农业相关转移支付资金</t>
  </si>
  <si>
    <t>530102251100004321006</t>
  </si>
  <si>
    <t>昆财农[2025]61号2025年省级农业发展（第一批）专项资金</t>
  </si>
  <si>
    <t>530102251100004339202</t>
  </si>
  <si>
    <t>昆财农[2025]66号昆明市农业农村局昆明市财政局下达2025年省级农业发展专项（第二批）资金</t>
  </si>
  <si>
    <t>530102251100004753878</t>
  </si>
  <si>
    <t>昆财农[2025]158号昆明市财政局昆明市农业农村局下达2025年市级财政衔接推进乡村振兴补助资金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</si>
  <si>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</si>
  <si>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</si>
  <si>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</si>
  <si>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</si>
  <si>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</si>
  <si>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</si>
  <si>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</si>
  <si>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</si>
  <si>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</si>
  <si>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</si>
  <si>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规划合同已废止。</t>
  </si>
  <si>
    <t>产出指标</t>
  </si>
  <si>
    <t>数量指标</t>
  </si>
  <si>
    <t>自有资金项目数</t>
  </si>
  <si>
    <t>=</t>
  </si>
  <si>
    <t>1个</t>
  </si>
  <si>
    <t>个</t>
  </si>
  <si>
    <t>定量指标</t>
  </si>
  <si>
    <t>规划合同已废止，因按存量资金上缴财政但因有垫付资金目前无法上缴财政。</t>
  </si>
  <si>
    <t>效益指标</t>
  </si>
  <si>
    <t>经济效益</t>
  </si>
  <si>
    <t>资金使用无重大违规违纪问题</t>
  </si>
  <si>
    <t>无重大经济问题</t>
  </si>
  <si>
    <t>年</t>
  </si>
  <si>
    <t>定性指标</t>
  </si>
  <si>
    <t>满意度指标</t>
  </si>
  <si>
    <t>服务对象满意度</t>
  </si>
  <si>
    <t>&gt;=</t>
  </si>
  <si>
    <t>90</t>
  </si>
  <si>
    <t>%</t>
  </si>
  <si>
    <t>1.为了促进农民收入稳定，促进乡村振兴战略实施和高原特色农业提质增效和高质量转型升级，不断扩大农业保险覆盖面，2026年计划投保玉米2万亩；投保油菜0.12万亩；投保小麦0.2万亩；2026年计划投保完全成本保险投保玉米0.5万亩，投保水稻0.035万亩。
2、综合满意度达90%以上</t>
  </si>
  <si>
    <t>3. 各级财政补贴到位率</t>
  </si>
  <si>
    <t>85</t>
  </si>
  <si>
    <t xml:space="preserve">（实际到位财政补贴 / 计划财政补贴）×100%
</t>
  </si>
  <si>
    <t>2. 保费规模完成率</t>
  </si>
  <si>
    <t xml:space="preserve">（实际到位保费 / 计划保费规模）×100%
</t>
  </si>
  <si>
    <t>1. 投保面积完成率</t>
  </si>
  <si>
    <t>玉米：2.5万亩 水稻：0.035万亩 油菜：0.12万亩 小麦：0.2万亩</t>
  </si>
  <si>
    <t>亩</t>
  </si>
  <si>
    <t xml:space="preserve">（实际投保面积 / 计划投保面积）×100%
</t>
  </si>
  <si>
    <t>4. 农户自缴保费收缴率</t>
  </si>
  <si>
    <t xml:space="preserve">（实际收取农户保费 / 应收取农户保费）×100%
</t>
  </si>
  <si>
    <t>时效指标</t>
  </si>
  <si>
    <t>5. 保险承保及时性</t>
  </si>
  <si>
    <t>按计划时间完成（小麦2025年12月等）</t>
  </si>
  <si>
    <t xml:space="preserve">是否按规定时间节点完成承保工作
</t>
  </si>
  <si>
    <t>社会效益</t>
  </si>
  <si>
    <t>10. 农业生产风险防范机制建设情况</t>
  </si>
  <si>
    <t>机制初步建立，满意度≥85%</t>
  </si>
  <si>
    <t xml:space="preserve">是否建立市场化风险化解机制，保险服务满意度
</t>
  </si>
  <si>
    <t>9. 农民收入稳定效果</t>
  </si>
  <si>
    <t>提高农户灾后恢复生产能力</t>
  </si>
  <si>
    <t xml:space="preserve">参保农户因灾损失后获得赔款占比
</t>
  </si>
  <si>
    <t>6. 农业保险覆盖率</t>
  </si>
  <si>
    <t>稳步提升</t>
  </si>
  <si>
    <t xml:space="preserve">（参保农户数 / 符合条件的农户总数）×100%
</t>
  </si>
  <si>
    <t>7. 风险保障水平</t>
  </si>
  <si>
    <t>根据投保面积与单位保额测算</t>
  </si>
  <si>
    <t>万元</t>
  </si>
  <si>
    <t xml:space="preserve">参保作物总风险保障金额（万元）
</t>
  </si>
  <si>
    <t>8. 灾后理赔兑现率</t>
  </si>
  <si>
    <t xml:space="preserve">（实际赔付金额 / 应赔付金额）×100%
</t>
  </si>
  <si>
    <t>11. 参保农户满意度</t>
  </si>
  <si>
    <t xml:space="preserve">农户对保险政策、承保、理赔等服务的满意程度
</t>
  </si>
  <si>
    <t>成本指标</t>
  </si>
  <si>
    <t>经济成本指标</t>
  </si>
  <si>
    <t>13. 项目总成本控制率</t>
  </si>
  <si>
    <t>&lt;=</t>
  </si>
  <si>
    <t>100</t>
  </si>
  <si>
    <t xml:space="preserve">（实际支出 / 计划支出）×100%
</t>
  </si>
  <si>
    <t>社会成本指标</t>
  </si>
  <si>
    <t>14. 单位面积保费合理性</t>
  </si>
  <si>
    <t>符合省级定价标准</t>
  </si>
  <si>
    <t xml:space="preserve">各类作物单位保费是否符合政策标准
</t>
  </si>
  <si>
    <t>1.100%连接互联网专线，保障网络24小时正常运转，保障部门工作正常运行，及时参加省、市乡村振兴局召开的视频会议；
2..签订法律服务合同，按照合同履行相关咨询服务，办理法律事务，完成合法性审核，健全完善法治建设体制和工作机制，提升政府依法行政能力；
3.委托第三方完成移交事项的管理和日常工作；
4.综合满意度达90%以上。</t>
  </si>
  <si>
    <t xml:space="preserve"> 互联网及视频会议专线服务提供量</t>
  </si>
  <si>
    <t xml:space="preserve">按合同约定提供的专线服务年数及云视讯服务年数
</t>
  </si>
  <si>
    <t>法律顾问服务提供量</t>
  </si>
  <si>
    <t>1.00</t>
  </si>
  <si>
    <t>家</t>
  </si>
  <si>
    <t xml:space="preserve">按合同约定聘用的法律顾问单位数及服务期。
</t>
  </si>
  <si>
    <t>社会事务服务提供量</t>
  </si>
  <si>
    <t>12个月/年</t>
  </si>
  <si>
    <t>月</t>
  </si>
  <si>
    <t xml:space="preserve">按合同约定委托的第三方服务机构服务期。
</t>
  </si>
  <si>
    <t>质量指标</t>
  </si>
  <si>
    <t xml:space="preserve"> 网络与视频会议系统可用性</t>
  </si>
  <si>
    <t>95</t>
  </si>
  <si>
    <t xml:space="preserve">互联网专线及视频会议系统正常运行时间占比。
（正常运行时数/应运行时数）*100%
</t>
  </si>
  <si>
    <t>法律服务合同履约率</t>
  </si>
  <si>
    <t xml:space="preserve">法律顾问按合同约定完成咨询、审核等事项的比率。
</t>
  </si>
  <si>
    <t>社会事务服务合规性</t>
  </si>
  <si>
    <t>符合规范要求</t>
  </si>
  <si>
    <t xml:space="preserve">第三方机构提供的服务流程、报告等符合专业规范及合同要求的程度。
</t>
  </si>
  <si>
    <t>服务提供及时性</t>
  </si>
  <si>
    <t>及时响应率≥95%</t>
  </si>
  <si>
    <t xml:space="preserve">各项服务（网络保障、法律咨询、社会事务）按需求或合同约定时限响应的比率。
</t>
  </si>
  <si>
    <t>运行保障效率提升</t>
  </si>
  <si>
    <t>有效提升</t>
  </si>
  <si>
    <t xml:space="preserve">通过稳定的网络、专业的法律及财务服务，减少非计划性中断、降低法律风险、优化社会事务服务流程，间接节约的行政成本或避免的损失。
</t>
  </si>
  <si>
    <t xml:space="preserve"> 依法行政与规范管理能力提升</t>
  </si>
  <si>
    <t>机制得到完善，审核质量提高</t>
  </si>
  <si>
    <t xml:space="preserve">通过法律顾问服务，推动单位重大决策、合同协议等合法性审核质量提升，单位管理制度更加健全规范。
</t>
  </si>
  <si>
    <t xml:space="preserve"> 履职保障水平</t>
  </si>
  <si>
    <t>有效保障</t>
  </si>
  <si>
    <t xml:space="preserve">保障部门日常工作及与省、市上级部门视频会议沟通顺畅，确保政令畅通、工作部署及时传达。
</t>
  </si>
  <si>
    <t>内部服务对象满意度</t>
  </si>
  <si>
    <t xml:space="preserve">局内各科室对网络稳定性、法律支持有效性、社会事务委托服务质量的满意程度。
</t>
  </si>
  <si>
    <t>互联网及视频会议服务成本控制</t>
  </si>
  <si>
    <t>55200元</t>
  </si>
  <si>
    <t>元</t>
  </si>
  <si>
    <t xml:space="preserve">实际支付的专线费及云视讯费与合同金额的比率。
</t>
  </si>
  <si>
    <t>法律顾问服务成本控制</t>
  </si>
  <si>
    <t>15000</t>
  </si>
  <si>
    <t xml:space="preserve">实际支付的法律服务费与合同金额的比率。
</t>
  </si>
  <si>
    <t>社会事务委托服务成本控制</t>
  </si>
  <si>
    <t>129610</t>
  </si>
  <si>
    <t xml:space="preserve">实际支付的内控服务费与合同金额的比率。
</t>
  </si>
  <si>
    <t>项目总成本控制率</t>
  </si>
  <si>
    <t xml:space="preserve">（项目实际总支出 / 项目预算总额）* 100%
</t>
  </si>
  <si>
    <t xml:space="preserve">1.罚没收入主要用于定额标准安排后，在工作中车辆租赁、差旅的支出；及因农业工作的特殊性，因车改后我单位公务用车保有量2辆，其中1辆因使用时间长久出现了刹车失灵等问题，且农业工作前往的地方都是破地，为保障职工出行安全及工作顺利开展需要租用1辆社会车辆。
2.综合满意度达90%以上。
</t>
  </si>
  <si>
    <t>租用车辆</t>
  </si>
  <si>
    <t>辆</t>
  </si>
  <si>
    <t>反映租用车辆情况</t>
  </si>
  <si>
    <t>执法车辆维修、保养合格率</t>
  </si>
  <si>
    <t>反映农业执法用车及执法车辆正常运转情况</t>
  </si>
  <si>
    <t>执法车辆保障率</t>
  </si>
  <si>
    <t>反映执法车辆保障率</t>
  </si>
  <si>
    <t>项目完成及时</t>
  </si>
  <si>
    <t>及时</t>
  </si>
  <si>
    <t>是/否</t>
  </si>
  <si>
    <t>反映各项工作任务完成的及时性</t>
  </si>
  <si>
    <t>保障罚没收入返还款有效使用</t>
  </si>
  <si>
    <t>反映罚没收入返还款使用情况</t>
  </si>
  <si>
    <t>保障职工出行安全及工作顺利开展</t>
  </si>
  <si>
    <t>反映职工出行安全及工作顺利开展情况</t>
  </si>
  <si>
    <t>可持续影响</t>
  </si>
  <si>
    <t>保障执法工作正常运转</t>
  </si>
  <si>
    <t>持续保障</t>
  </si>
  <si>
    <t>反映项目实施是否保障执法工作正常运转</t>
  </si>
  <si>
    <t>工作人员满意度</t>
  </si>
  <si>
    <t>反映工作人员满意度</t>
  </si>
  <si>
    <t>预算06表</t>
  </si>
  <si>
    <t>政府性基金预算支出预算表</t>
  </si>
  <si>
    <t>单位名称：昆明市发展和改革委员会</t>
  </si>
  <si>
    <t>政府性基金预算支出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</si>
  <si>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</si>
  <si>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</si>
  <si>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</si>
  <si>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</si>
  <si>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</si>
  <si>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</si>
  <si>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</si>
  <si>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</si>
  <si>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</si>
  <si>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</si>
  <si>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</si>
  <si>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车辆加油服务</t>
  </si>
  <si>
    <t>车辆加油、添加燃料服务</t>
  </si>
  <si>
    <t>车辆维修及保养服务</t>
  </si>
  <si>
    <t>车辆维修和保养服务</t>
  </si>
  <si>
    <t>车辆保险服务</t>
  </si>
  <si>
    <t>机动车保险服务</t>
  </si>
  <si>
    <t>备注：当面向中小企业预留资金大于合计时，面向中小企业预留资金为三年预计数。</t>
  </si>
  <si>
    <t>预算08表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</si>
  <si>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</si>
  <si>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</si>
  <si>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</si>
  <si>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</si>
  <si>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</si>
  <si>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</si>
  <si>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B1101 维修保养服务</t>
  </si>
  <si>
    <t>B 政府履职辅助性服务</t>
  </si>
  <si>
    <t>车辆交强险及商业险服务</t>
  </si>
  <si>
    <t>B1107 其他适合通过市场化方式提供的后勤服务</t>
  </si>
  <si>
    <t>车辆油料添加服务</t>
  </si>
  <si>
    <t>法律服务</t>
  </si>
  <si>
    <t>B0101 法律顾问服务</t>
  </si>
  <si>
    <t>咨询服务</t>
  </si>
  <si>
    <t>B0801 咨询服务</t>
  </si>
  <si>
    <t>社会事务管理</t>
  </si>
  <si>
    <t>预算09-1表</t>
  </si>
  <si>
    <t>单位名称（项目）</t>
  </si>
  <si>
    <t>地区</t>
  </si>
  <si>
    <t>盘龙区</t>
  </si>
  <si>
    <t>五华区</t>
  </si>
  <si>
    <t>西山区</t>
  </si>
  <si>
    <t>官渡区</t>
  </si>
  <si>
    <t>呈贡区</t>
  </si>
  <si>
    <t>晋宁区</t>
  </si>
  <si>
    <t>东川区</t>
  </si>
  <si>
    <t>富民县</t>
  </si>
  <si>
    <t>宜良县</t>
  </si>
  <si>
    <t>石林县</t>
  </si>
  <si>
    <t>禄劝县</t>
  </si>
  <si>
    <t>寻甸县</t>
  </si>
  <si>
    <t>高新区</t>
  </si>
  <si>
    <t>滇池旅游度假区</t>
  </si>
  <si>
    <t>阳宗海管委会</t>
  </si>
  <si>
    <t>滇中新区</t>
  </si>
  <si>
    <t>安宁市</t>
  </si>
  <si>
    <t>经开区</t>
  </si>
  <si>
    <t>嵩明县</t>
  </si>
  <si>
    <t>磨憨经济合作区</t>
  </si>
  <si>
    <t>预算09-2表</t>
  </si>
  <si>
    <t xml:space="preserve">预算10表
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</si>
  <si>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</si>
  <si>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</si>
  <si>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</si>
  <si>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</si>
  <si>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</si>
  <si>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</si>
  <si>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</si>
  <si>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预算11表</t>
  </si>
  <si>
    <t>上级补助</t>
  </si>
  <si>
    <t>预算12表</t>
  </si>
  <si>
    <t>项目级次</t>
  </si>
  <si>
    <t>2026年</t>
  </si>
  <si>
    <t>2027年</t>
  </si>
  <si>
    <t>2028年</t>
  </si>
  <si>
    <t>311 专项业务类</t>
  </si>
  <si>
    <t>本级</t>
  </si>
  <si>
    <t>无</t>
    <phoneticPr fontId="20" type="noConversion"/>
  </si>
  <si>
    <t>备注：昆明市五华区农业农村局无政府性基金预算支出预算。</t>
    <phoneticPr fontId="20" type="noConversion"/>
  </si>
  <si>
    <t>备注：昆明市五华区农业农村局无区对下转移支付资金。</t>
    <phoneticPr fontId="20" type="noConversion"/>
  </si>
  <si>
    <t>备注：昆明市五华区农业农村局无区对下转移支付绩效目标。</t>
  </si>
  <si>
    <t>备注：昆明市五华区农业农村局无新增资产配置。</t>
    <phoneticPr fontId="20" type="noConversion"/>
  </si>
  <si>
    <t>备注：昆明市五华区农业农村局无上级转移支付补助项目支出。</t>
    <phoneticPr fontId="20" type="noConversion"/>
  </si>
</sst>
</file>

<file path=xl/styles.xml><?xml version="1.0" encoding="utf-8"?>
<styleSheet xmlns="http://schemas.openxmlformats.org/spreadsheetml/2006/main">
  <numFmts count="5">
    <numFmt numFmtId="178" formatCode="yyyy\-mm\-dd"/>
    <numFmt numFmtId="179" formatCode="yyyy\-mm\-dd\ hh:mm:ss"/>
    <numFmt numFmtId="180" formatCode="#,##0.00;\-#,##0.00;;@"/>
    <numFmt numFmtId="181" formatCode="#,##0;\-#,##0;;@"/>
    <numFmt numFmtId="182" formatCode="hh:mm:ss"/>
  </numFmts>
  <fonts count="23">
    <font>
      <sz val="11"/>
      <color theme="1"/>
      <name val="宋体"/>
      <charset val="134"/>
      <scheme val="minor"/>
    </font>
    <font>
      <sz val="11.25"/>
      <color rgb="FF000000"/>
      <name val="SimSun"/>
      <charset val="134"/>
    </font>
    <font>
      <sz val="9"/>
      <color rgb="FF000000"/>
      <name val="SimSun"/>
      <charset val="134"/>
    </font>
    <font>
      <b/>
      <sz val="21"/>
      <color rgb="FF000000"/>
      <name val="SimSun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9"/>
      <color rgb="FF000000"/>
      <name val="Times New Roman"/>
      <family val="1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0"/>
      <color rgb="FF000000"/>
      <name val="Arial"/>
      <family val="2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sz val="9"/>
      <name val="宋体"/>
      <charset val="134"/>
    </font>
    <font>
      <sz val="9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color rgb="FF00000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9">
    <xf numFmtId="0" fontId="0" fillId="0" borderId="0"/>
    <xf numFmtId="179" fontId="19" fillId="0" borderId="1">
      <alignment horizontal="right" vertical="center"/>
    </xf>
    <xf numFmtId="178" fontId="19" fillId="0" borderId="1">
      <alignment horizontal="right" vertical="center"/>
    </xf>
    <xf numFmtId="10" fontId="19" fillId="0" borderId="1">
      <alignment horizontal="right" vertical="center"/>
    </xf>
    <xf numFmtId="180" fontId="19" fillId="0" borderId="1">
      <alignment horizontal="right" vertical="center"/>
    </xf>
    <xf numFmtId="49" fontId="19" fillId="0" borderId="1">
      <alignment horizontal="left" vertical="center" wrapText="1"/>
    </xf>
    <xf numFmtId="180" fontId="19" fillId="0" borderId="1">
      <alignment horizontal="right" vertical="center"/>
    </xf>
    <xf numFmtId="182" fontId="19" fillId="0" borderId="1">
      <alignment horizontal="right" vertical="center"/>
    </xf>
    <xf numFmtId="181" fontId="19" fillId="0" borderId="1">
      <alignment horizontal="right" vertical="center"/>
    </xf>
  </cellStyleXfs>
  <cellXfs count="231">
    <xf numFmtId="0" fontId="0" fillId="0" borderId="0" xfId="0" applyFont="1" applyBorder="1"/>
    <xf numFmtId="49" fontId="1" fillId="0" borderId="0" xfId="5" applyNumberFormat="1" applyFont="1" applyBorder="1">
      <alignment horizontal="left" vertical="center" wrapText="1"/>
    </xf>
    <xf numFmtId="49" fontId="2" fillId="0" borderId="0" xfId="0" applyNumberFormat="1" applyFont="1" applyBorder="1" applyAlignment="1">
      <alignment horizontal="right" vertical="center" wrapText="1"/>
    </xf>
    <xf numFmtId="49" fontId="2" fillId="0" borderId="1" xfId="5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/>
      <protection locked="0"/>
    </xf>
    <xf numFmtId="49" fontId="5" fillId="0" borderId="1" xfId="5" applyNumberFormat="1" applyFont="1" applyBorder="1">
      <alignment horizontal="left" vertical="center" wrapText="1"/>
    </xf>
    <xf numFmtId="180" fontId="6" fillId="0" borderId="1" xfId="6" applyNumberFormat="1" applyFont="1" applyBorder="1">
      <alignment horizontal="right" vertical="center"/>
    </xf>
    <xf numFmtId="49" fontId="5" fillId="0" borderId="1" xfId="5" applyNumberFormat="1" applyFont="1" applyBorder="1" applyAlignment="1">
      <alignment horizontal="left" vertical="center" wrapText="1" indent="1"/>
    </xf>
    <xf numFmtId="49" fontId="7" fillId="0" borderId="0" xfId="0" applyNumberFormat="1" applyFont="1" applyBorder="1"/>
    <xf numFmtId="0" fontId="9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0" fontId="9" fillId="2" borderId="1" xfId="0" applyFont="1" applyFill="1" applyBorder="1" applyAlignment="1" applyProtection="1">
      <alignment horizontal="left" vertical="center" wrapText="1"/>
      <protection locked="0"/>
    </xf>
    <xf numFmtId="4" fontId="9" fillId="0" borderId="1" xfId="0" applyNumberFormat="1" applyFont="1" applyBorder="1" applyAlignment="1">
      <alignment horizontal="right" vertical="center" wrapText="1"/>
    </xf>
    <xf numFmtId="0" fontId="9" fillId="0" borderId="1" xfId="0" applyFont="1" applyBorder="1" applyAlignment="1" applyProtection="1">
      <alignment horizontal="left" vertical="center" wrapText="1"/>
      <protection locked="0"/>
    </xf>
    <xf numFmtId="4" fontId="9" fillId="0" borderId="1" xfId="0" applyNumberFormat="1" applyFont="1" applyBorder="1" applyAlignment="1" applyProtection="1">
      <alignment horizontal="right" vertical="center" wrapText="1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0" fontId="9" fillId="0" borderId="0" xfId="0" applyFont="1" applyBorder="1" applyAlignment="1" applyProtection="1">
      <alignment horizontal="right"/>
      <protection locked="0"/>
    </xf>
    <xf numFmtId="0" fontId="4" fillId="0" borderId="5" xfId="0" applyFont="1" applyBorder="1" applyAlignment="1">
      <alignment horizontal="center" vertical="center"/>
    </xf>
    <xf numFmtId="0" fontId="7" fillId="0" borderId="1" xfId="0" applyFont="1" applyBorder="1" applyAlignment="1" applyProtection="1">
      <alignment horizontal="center" vertical="center"/>
      <protection locked="0"/>
    </xf>
    <xf numFmtId="4" fontId="5" fillId="0" borderId="1" xfId="6" applyNumberFormat="1" applyFont="1" applyBorder="1">
      <alignment horizontal="right" vertical="center"/>
    </xf>
    <xf numFmtId="0" fontId="10" fillId="0" borderId="0" xfId="0" applyFont="1" applyBorder="1" applyProtection="1">
      <protection locked="0"/>
    </xf>
    <xf numFmtId="0" fontId="10" fillId="0" borderId="0" xfId="0" applyFont="1" applyBorder="1"/>
    <xf numFmtId="0" fontId="7" fillId="2" borderId="0" xfId="0" applyFont="1" applyFill="1" applyBorder="1" applyAlignment="1" applyProtection="1">
      <alignment horizontal="right" vertical="center" wrapText="1"/>
      <protection locked="0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9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>
      <alignment horizontal="left" vertical="center" wrapText="1"/>
    </xf>
    <xf numFmtId="3" fontId="9" fillId="2" borderId="1" xfId="0" applyNumberFormat="1" applyFont="1" applyFill="1" applyBorder="1" applyAlignment="1" applyProtection="1">
      <alignment horizontal="right" vertical="center"/>
      <protection locked="0"/>
    </xf>
    <xf numFmtId="4" fontId="9" fillId="0" borderId="1" xfId="0" applyNumberFormat="1" applyFont="1" applyBorder="1" applyAlignment="1" applyProtection="1">
      <alignment horizontal="right" vertical="center"/>
      <protection locked="0"/>
    </xf>
    <xf numFmtId="0" fontId="9" fillId="0" borderId="1" xfId="0" applyFont="1" applyBorder="1" applyAlignment="1">
      <alignment horizontal="center" vertical="center"/>
    </xf>
    <xf numFmtId="0" fontId="9" fillId="2" borderId="0" xfId="0" applyFont="1" applyFill="1" applyBorder="1" applyAlignment="1" applyProtection="1">
      <alignment horizontal="right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>
      <alignment vertical="center" wrapText="1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7" fillId="0" borderId="0" xfId="0" applyFont="1" applyBorder="1" applyAlignment="1">
      <alignment horizontal="right" vertical="center"/>
    </xf>
    <xf numFmtId="0" fontId="4" fillId="0" borderId="0" xfId="0" applyFont="1" applyBorder="1" applyAlignment="1">
      <alignment wrapText="1"/>
    </xf>
    <xf numFmtId="0" fontId="7" fillId="0" borderId="0" xfId="0" applyFont="1" applyBorder="1" applyAlignment="1">
      <alignment wrapText="1"/>
    </xf>
    <xf numFmtId="0" fontId="4" fillId="0" borderId="8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180" fontId="5" fillId="0" borderId="1" xfId="0" applyNumberFormat="1" applyFont="1" applyBorder="1" applyAlignment="1">
      <alignment horizontal="right" vertical="center"/>
    </xf>
    <xf numFmtId="0" fontId="7" fillId="0" borderId="4" xfId="0" applyFont="1" applyBorder="1" applyAlignment="1" applyProtection="1">
      <alignment horizontal="center" vertical="center"/>
      <protection locked="0"/>
    </xf>
    <xf numFmtId="0" fontId="7" fillId="0" borderId="0" xfId="0" applyFont="1" applyBorder="1" applyProtection="1">
      <protection locked="0"/>
    </xf>
    <xf numFmtId="0" fontId="4" fillId="0" borderId="0" xfId="0" applyFont="1" applyBorder="1" applyProtection="1"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11" xfId="0" applyFont="1" applyBorder="1" applyAlignment="1" applyProtection="1">
      <alignment horizontal="left" vertical="center"/>
      <protection locked="0"/>
    </xf>
    <xf numFmtId="0" fontId="9" fillId="0" borderId="11" xfId="0" applyFont="1" applyBorder="1" applyAlignment="1">
      <alignment horizontal="left" vertical="center" wrapText="1"/>
    </xf>
    <xf numFmtId="0" fontId="9" fillId="0" borderId="0" xfId="0" applyFont="1" applyBorder="1" applyAlignment="1" applyProtection="1">
      <alignment vertical="top" wrapText="1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9" fillId="0" borderId="0" xfId="0" applyFont="1" applyBorder="1" applyAlignment="1" applyProtection="1">
      <alignment horizontal="right" vertical="center" wrapText="1"/>
      <protection locked="0"/>
    </xf>
    <xf numFmtId="0" fontId="9" fillId="0" borderId="0" xfId="0" applyFont="1" applyBorder="1" applyAlignment="1" applyProtection="1">
      <alignment horizontal="right" wrapText="1"/>
      <protection locked="0"/>
    </xf>
    <xf numFmtId="181" fontId="5" fillId="0" borderId="1" xfId="8" applyNumberFormat="1" applyFont="1" applyBorder="1" applyAlignment="1">
      <alignment horizontal="center" vertical="center"/>
    </xf>
    <xf numFmtId="181" fontId="5" fillId="0" borderId="1" xfId="0" applyNumberFormat="1" applyFont="1" applyBorder="1" applyAlignment="1">
      <alignment horizontal="center" vertical="center"/>
    </xf>
    <xf numFmtId="3" fontId="9" fillId="0" borderId="11" xfId="0" applyNumberFormat="1" applyFont="1" applyBorder="1" applyAlignment="1">
      <alignment horizontal="right" vertical="center"/>
    </xf>
    <xf numFmtId="0" fontId="9" fillId="0" borderId="0" xfId="0" applyFont="1" applyBorder="1" applyAlignment="1">
      <alignment horizontal="right"/>
    </xf>
    <xf numFmtId="0" fontId="13" fillId="0" borderId="0" xfId="0" applyFont="1" applyBorder="1" applyAlignment="1" applyProtection="1">
      <alignment horizontal="right"/>
      <protection locked="0"/>
    </xf>
    <xf numFmtId="49" fontId="13" fillId="0" borderId="0" xfId="0" applyNumberFormat="1" applyFont="1" applyBorder="1" applyProtection="1">
      <protection locked="0"/>
    </xf>
    <xf numFmtId="0" fontId="7" fillId="0" borderId="0" xfId="0" applyFont="1" applyBorder="1" applyAlignment="1">
      <alignment horizontal="right"/>
    </xf>
    <xf numFmtId="0" fontId="4" fillId="0" borderId="2" xfId="0" applyFont="1" applyBorder="1" applyAlignment="1">
      <alignment horizontal="center" vertical="center"/>
    </xf>
    <xf numFmtId="49" fontId="4" fillId="0" borderId="1" xfId="0" applyNumberFormat="1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 indent="1"/>
    </xf>
    <xf numFmtId="0" fontId="9" fillId="0" borderId="1" xfId="0" applyFont="1" applyBorder="1" applyAlignment="1">
      <alignment horizontal="left" vertical="center" wrapText="1" indent="2"/>
    </xf>
    <xf numFmtId="0" fontId="7" fillId="0" borderId="0" xfId="0" applyFont="1" applyBorder="1" applyAlignment="1">
      <alignment vertical="top"/>
    </xf>
    <xf numFmtId="0" fontId="9" fillId="0" borderId="0" xfId="0" applyFont="1" applyBorder="1" applyAlignment="1">
      <alignment horizontal="right" vertical="center"/>
    </xf>
    <xf numFmtId="0" fontId="7" fillId="0" borderId="0" xfId="0" applyFont="1" applyBorder="1" applyAlignment="1" applyProtection="1">
      <alignment vertical="top"/>
      <protection locked="0"/>
    </xf>
    <xf numFmtId="49" fontId="7" fillId="0" borderId="0" xfId="0" applyNumberFormat="1" applyFont="1" applyBorder="1" applyProtection="1">
      <protection locked="0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 wrapText="1"/>
    </xf>
    <xf numFmtId="49" fontId="4" fillId="0" borderId="1" xfId="0" applyNumberFormat="1" applyFont="1" applyBorder="1" applyAlignment="1">
      <alignment horizontal="center" vertical="center"/>
    </xf>
    <xf numFmtId="0" fontId="16" fillId="0" borderId="1" xfId="0" applyFont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 applyProtection="1">
      <alignment vertical="center" wrapText="1"/>
      <protection locked="0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 applyProtection="1">
      <alignment horizontal="center" vertical="center" wrapText="1"/>
      <protection locked="0"/>
    </xf>
    <xf numFmtId="180" fontId="18" fillId="0" borderId="1" xfId="0" applyNumberFormat="1" applyFont="1" applyBorder="1" applyAlignment="1">
      <alignment horizontal="right" vertical="center"/>
    </xf>
    <xf numFmtId="0" fontId="16" fillId="0" borderId="1" xfId="0" applyFont="1" applyBorder="1" applyAlignment="1" applyProtection="1">
      <alignment horizontal="center" vertical="center"/>
      <protection locked="0"/>
    </xf>
    <xf numFmtId="0" fontId="9" fillId="2" borderId="1" xfId="0" applyFont="1" applyFill="1" applyBorder="1" applyAlignment="1">
      <alignment horizontal="left" vertical="center" wrapText="1" indent="1"/>
    </xf>
    <xf numFmtId="0" fontId="9" fillId="2" borderId="1" xfId="0" applyFont="1" applyFill="1" applyBorder="1" applyAlignment="1">
      <alignment horizontal="left" vertical="center" wrapText="1" indent="2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 applyProtection="1">
      <alignment horizontal="left" vertical="center" wrapText="1" indent="1"/>
      <protection locked="0"/>
    </xf>
    <xf numFmtId="0" fontId="7" fillId="0" borderId="11" xfId="0" applyFont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 applyProtection="1">
      <alignment vertical="center"/>
      <protection locked="0"/>
    </xf>
    <xf numFmtId="0" fontId="11" fillId="2" borderId="0" xfId="0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Border="1"/>
    <xf numFmtId="0" fontId="9" fillId="2" borderId="0" xfId="0" applyFont="1" applyFill="1" applyBorder="1" applyAlignment="1" applyProtection="1">
      <alignment horizontal="left" vertical="center" wrapText="1"/>
      <protection locked="0"/>
    </xf>
    <xf numFmtId="0" fontId="10" fillId="2" borderId="0" xfId="0" applyFont="1" applyFill="1" applyBorder="1" applyAlignment="1">
      <alignment horizontal="left" vertical="center"/>
    </xf>
    <xf numFmtId="0" fontId="16" fillId="0" borderId="1" xfId="0" applyFont="1" applyBorder="1" applyAlignment="1" applyProtection="1">
      <alignment horizontal="center" vertical="center" wrapText="1"/>
      <protection locked="0"/>
    </xf>
    <xf numFmtId="0" fontId="16" fillId="0" borderId="1" xfId="0" applyFont="1" applyBorder="1" applyAlignment="1" applyProtection="1">
      <alignment vertical="top" wrapText="1"/>
      <protection locked="0"/>
    </xf>
    <xf numFmtId="0" fontId="9" fillId="2" borderId="0" xfId="0" applyFont="1" applyFill="1" applyBorder="1" applyAlignment="1" applyProtection="1">
      <alignment horizontal="right" vertical="center" wrapText="1"/>
      <protection locked="0"/>
    </xf>
    <xf numFmtId="0" fontId="7" fillId="0" borderId="6" xfId="0" applyFont="1" applyBorder="1" applyAlignment="1" applyProtection="1">
      <alignment horizontal="center" vertical="center" wrapText="1"/>
      <protection locked="0"/>
    </xf>
    <xf numFmtId="0" fontId="7" fillId="0" borderId="6" xfId="0" applyFont="1" applyBorder="1" applyAlignment="1" applyProtection="1">
      <alignment horizontal="center" vertical="center"/>
      <protection locked="0"/>
    </xf>
    <xf numFmtId="0" fontId="7" fillId="0" borderId="7" xfId="0" applyFont="1" applyBorder="1" applyAlignment="1" applyProtection="1">
      <alignment horizontal="center" vertical="center" wrapText="1"/>
      <protection locked="0"/>
    </xf>
    <xf numFmtId="0" fontId="7" fillId="0" borderId="13" xfId="0" applyFont="1" applyBorder="1" applyAlignment="1" applyProtection="1">
      <alignment horizontal="center" vertical="center"/>
      <protection locked="0"/>
    </xf>
    <xf numFmtId="0" fontId="7" fillId="0" borderId="13" xfId="0" applyFont="1" applyBorder="1" applyAlignment="1" applyProtection="1">
      <alignment horizontal="center" vertical="center" wrapText="1"/>
      <protection locked="0"/>
    </xf>
    <xf numFmtId="0" fontId="7" fillId="0" borderId="11" xfId="0" applyFont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vertical="top" wrapText="1"/>
      <protection locked="0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9" fillId="2" borderId="4" xfId="0" applyFont="1" applyFill="1" applyBorder="1" applyAlignment="1">
      <alignment horizontal="left" vertical="center"/>
    </xf>
    <xf numFmtId="0" fontId="7" fillId="0" borderId="9" xfId="0" applyFont="1" applyBorder="1" applyAlignment="1" applyProtection="1">
      <alignment horizontal="center" vertical="center" wrapText="1"/>
      <protection locked="0"/>
    </xf>
    <xf numFmtId="0" fontId="7" fillId="0" borderId="10" xfId="0" applyFont="1" applyBorder="1" applyAlignment="1" applyProtection="1">
      <alignment horizontal="center" vertical="center" wrapText="1"/>
      <protection locked="0"/>
    </xf>
    <xf numFmtId="0" fontId="9" fillId="2" borderId="11" xfId="0" applyFont="1" applyFill="1" applyBorder="1" applyAlignment="1">
      <alignment horizontal="left" vertical="center"/>
    </xf>
    <xf numFmtId="0" fontId="9" fillId="2" borderId="11" xfId="0" applyFont="1" applyFill="1" applyBorder="1" applyAlignment="1">
      <alignment horizontal="right" vertical="center"/>
    </xf>
    <xf numFmtId="0" fontId="9" fillId="2" borderId="11" xfId="0" applyFont="1" applyFill="1" applyBorder="1" applyAlignment="1" applyProtection="1">
      <alignment horizontal="right" vertical="center"/>
      <protection locked="0"/>
    </xf>
    <xf numFmtId="0" fontId="7" fillId="2" borderId="0" xfId="0" applyFont="1" applyFill="1" applyBorder="1" applyAlignment="1" applyProtection="1">
      <alignment horizontal="right" vertical="center" wrapText="1"/>
      <protection locked="0"/>
    </xf>
    <xf numFmtId="0" fontId="16" fillId="0" borderId="5" xfId="0" applyFont="1" applyBorder="1" applyAlignment="1" applyProtection="1">
      <alignment horizontal="center" vertical="center"/>
      <protection locked="0"/>
    </xf>
    <xf numFmtId="0" fontId="16" fillId="0" borderId="6" xfId="0" applyFont="1" applyBorder="1" applyAlignment="1" applyProtection="1">
      <alignment horizontal="center" vertical="center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16" fillId="0" borderId="6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left" vertical="center"/>
    </xf>
    <xf numFmtId="0" fontId="16" fillId="2" borderId="2" xfId="0" applyFont="1" applyFill="1" applyBorder="1" applyAlignment="1">
      <alignment horizontal="center" vertical="center"/>
    </xf>
    <xf numFmtId="0" fontId="16" fillId="2" borderId="4" xfId="0" applyFont="1" applyFill="1" applyBorder="1" applyAlignment="1" applyProtection="1">
      <alignment horizontal="center" vertical="center" wrapText="1"/>
      <protection locked="0"/>
    </xf>
    <xf numFmtId="0" fontId="16" fillId="0" borderId="4" xfId="0" applyFont="1" applyBorder="1" applyAlignment="1" applyProtection="1">
      <alignment horizontal="center" vertical="center"/>
      <protection locked="0"/>
    </xf>
    <xf numFmtId="0" fontId="16" fillId="0" borderId="2" xfId="0" applyFont="1" applyBorder="1" applyAlignment="1" applyProtection="1">
      <alignment horizontal="center" vertical="center"/>
      <protection locked="0"/>
    </xf>
    <xf numFmtId="0" fontId="16" fillId="0" borderId="4" xfId="0" applyFont="1" applyBorder="1" applyAlignment="1" applyProtection="1">
      <alignment horizontal="center" vertical="center" wrapText="1"/>
      <protection locked="0"/>
    </xf>
    <xf numFmtId="0" fontId="14" fillId="0" borderId="0" xfId="0" applyFont="1" applyBorder="1" applyAlignment="1">
      <alignment horizontal="center" vertical="center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 wrapText="1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0" fillId="0" borderId="0" xfId="0" applyFont="1" applyBorder="1"/>
    <xf numFmtId="0" fontId="10" fillId="0" borderId="0" xfId="0" applyFont="1" applyBorder="1" applyProtection="1">
      <protection locked="0"/>
    </xf>
    <xf numFmtId="0" fontId="9" fillId="0" borderId="0" xfId="0" applyFont="1" applyBorder="1" applyAlignment="1">
      <alignment horizontal="left" vertical="center"/>
    </xf>
    <xf numFmtId="0" fontId="7" fillId="2" borderId="0" xfId="0" applyFont="1" applyFill="1" applyBorder="1" applyAlignment="1" applyProtection="1">
      <alignment horizontal="left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Alignment="1" applyProtection="1">
      <alignment vertical="top" wrapText="1"/>
      <protection locked="0"/>
    </xf>
    <xf numFmtId="0" fontId="7" fillId="2" borderId="1" xfId="0" applyFont="1" applyFill="1" applyBorder="1" applyAlignment="1" applyProtection="1">
      <alignment horizontal="right" vertical="center" wrapText="1"/>
      <protection locked="0"/>
    </xf>
    <xf numFmtId="0" fontId="7" fillId="2" borderId="1" xfId="0" applyFont="1" applyFill="1" applyBorder="1" applyAlignment="1" applyProtection="1">
      <alignment horizontal="right" vertical="center"/>
      <protection locked="0"/>
    </xf>
    <xf numFmtId="0" fontId="8" fillId="0" borderId="0" xfId="0" applyFont="1" applyBorder="1" applyAlignment="1" applyProtection="1">
      <alignment horizontal="center" vertical="center"/>
      <protection locked="0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7" fillId="0" borderId="5" xfId="0" applyFont="1" applyBorder="1" applyAlignment="1" applyProtection="1">
      <alignment horizontal="center" vertical="center" wrapText="1"/>
      <protection locked="0"/>
    </xf>
    <xf numFmtId="0" fontId="9" fillId="0" borderId="6" xfId="0" applyFont="1" applyBorder="1" applyAlignment="1">
      <alignment horizontal="left" vertical="center"/>
    </xf>
    <xf numFmtId="0" fontId="9" fillId="0" borderId="6" xfId="0" applyFont="1" applyBorder="1" applyAlignment="1" applyProtection="1">
      <alignment horizontal="left" vertical="center"/>
      <protection locked="0"/>
    </xf>
    <xf numFmtId="0" fontId="9" fillId="0" borderId="7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12" fillId="0" borderId="0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 indent="2"/>
    </xf>
    <xf numFmtId="0" fontId="9" fillId="2" borderId="1" xfId="0" applyFont="1" applyFill="1" applyBorder="1" applyAlignment="1" applyProtection="1">
      <alignment horizontal="left" vertical="center" wrapText="1"/>
      <protection locked="0"/>
    </xf>
    <xf numFmtId="0" fontId="14" fillId="0" borderId="0" xfId="0" applyFont="1" applyBorder="1" applyAlignment="1" applyProtection="1">
      <alignment horizontal="center" vertical="center" wrapText="1"/>
      <protection locked="0"/>
    </xf>
    <xf numFmtId="0" fontId="14" fillId="0" borderId="0" xfId="0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 applyProtection="1">
      <alignment horizontal="right"/>
      <protection locked="0"/>
    </xf>
    <xf numFmtId="0" fontId="7" fillId="0" borderId="7" xfId="0" applyFont="1" applyBorder="1" applyAlignment="1" applyProtection="1">
      <alignment horizontal="center" vertical="center"/>
      <protection locked="0"/>
    </xf>
    <xf numFmtId="49" fontId="4" fillId="0" borderId="2" xfId="0" applyNumberFormat="1" applyFont="1" applyBorder="1" applyAlignment="1" applyProtection="1">
      <alignment horizontal="center" vertical="center" wrapText="1"/>
      <protection locked="0"/>
    </xf>
    <xf numFmtId="49" fontId="4" fillId="0" borderId="3" xfId="0" applyNumberFormat="1" applyFont="1" applyBorder="1" applyAlignment="1" applyProtection="1">
      <alignment horizontal="center" vertical="center" wrapText="1"/>
      <protection locked="0"/>
    </xf>
    <xf numFmtId="0" fontId="12" fillId="0" borderId="0" xfId="0" applyFont="1" applyBorder="1" applyAlignment="1">
      <alignment horizontal="center" vertical="center" wrapText="1"/>
    </xf>
    <xf numFmtId="0" fontId="4" fillId="0" borderId="0" xfId="0" applyFont="1" applyBorder="1" applyProtection="1">
      <protection locked="0"/>
    </xf>
    <xf numFmtId="0" fontId="4" fillId="0" borderId="0" xfId="0" applyFont="1" applyBorder="1"/>
    <xf numFmtId="0" fontId="4" fillId="0" borderId="6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 applyProtection="1">
      <alignment horizontal="left" vertical="center"/>
      <protection locked="0"/>
    </xf>
    <xf numFmtId="0" fontId="9" fillId="0" borderId="13" xfId="0" applyFont="1" applyBorder="1" applyAlignment="1">
      <alignment horizontal="left" vertical="center"/>
    </xf>
    <xf numFmtId="0" fontId="9" fillId="2" borderId="0" xfId="0" applyFont="1" applyFill="1" applyBorder="1" applyAlignment="1">
      <alignment horizontal="left" vertical="center"/>
    </xf>
    <xf numFmtId="180" fontId="5" fillId="0" borderId="0" xfId="0" applyNumberFormat="1" applyFont="1" applyBorder="1" applyAlignment="1">
      <alignment horizontal="left" vertical="center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Border="1" applyAlignment="1" applyProtection="1">
      <alignment horizontal="center" vertical="center" wrapText="1"/>
      <protection locked="0"/>
    </xf>
    <xf numFmtId="0" fontId="9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wrapText="1"/>
    </xf>
    <xf numFmtId="0" fontId="7" fillId="0" borderId="0" xfId="0" applyFont="1" applyBorder="1" applyAlignment="1">
      <alignment horizontal="right" wrapText="1"/>
    </xf>
    <xf numFmtId="0" fontId="7" fillId="0" borderId="0" xfId="0" applyFont="1" applyBorder="1" applyAlignment="1">
      <alignment wrapText="1"/>
    </xf>
    <xf numFmtId="0" fontId="9" fillId="2" borderId="0" xfId="0" applyFont="1" applyFill="1" applyBorder="1" applyAlignment="1" applyProtection="1">
      <alignment horizontal="right" vertical="top" wrapText="1"/>
      <protection locked="0"/>
    </xf>
    <xf numFmtId="0" fontId="10" fillId="0" borderId="0" xfId="0" applyFont="1" applyBorder="1" applyAlignment="1" applyProtection="1">
      <alignment vertical="top"/>
      <protection locked="0"/>
    </xf>
    <xf numFmtId="0" fontId="10" fillId="0" borderId="0" xfId="0" applyFont="1" applyBorder="1" applyAlignment="1">
      <alignment vertical="top"/>
    </xf>
    <xf numFmtId="0" fontId="7" fillId="2" borderId="0" xfId="0" applyFont="1" applyFill="1" applyBorder="1" applyAlignment="1" applyProtection="1">
      <alignment horizontal="right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 applyProtection="1">
      <alignment horizontal="left"/>
      <protection locked="0"/>
    </xf>
    <xf numFmtId="0" fontId="9" fillId="0" borderId="1" xfId="0" applyFont="1" applyBorder="1" applyAlignment="1">
      <alignment horizontal="left"/>
    </xf>
    <xf numFmtId="0" fontId="9" fillId="2" borderId="1" xfId="0" applyFont="1" applyFill="1" applyBorder="1" applyAlignment="1">
      <alignment horizontal="right" vertical="center"/>
    </xf>
    <xf numFmtId="49" fontId="3" fillId="0" borderId="0" xfId="0" applyNumberFormat="1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left" vertical="center" wrapText="1"/>
    </xf>
    <xf numFmtId="49" fontId="2" fillId="0" borderId="1" xfId="5" applyNumberFormat="1" applyFont="1" applyBorder="1" applyAlignment="1">
      <alignment horizontal="center" vertical="center" wrapText="1"/>
    </xf>
    <xf numFmtId="49" fontId="5" fillId="0" borderId="1" xfId="5" applyNumberFormat="1" applyFont="1" applyBorder="1" applyAlignment="1">
      <alignment horizontal="center" vertical="center" wrapText="1"/>
    </xf>
    <xf numFmtId="0" fontId="21" fillId="0" borderId="14" xfId="0" applyFont="1" applyBorder="1" applyAlignment="1">
      <alignment horizontal="left"/>
    </xf>
    <xf numFmtId="0" fontId="22" fillId="2" borderId="1" xfId="0" applyFont="1" applyFill="1" applyBorder="1" applyAlignment="1" applyProtection="1">
      <alignment horizontal="center" vertical="center" wrapText="1"/>
      <protection locked="0"/>
    </xf>
    <xf numFmtId="0" fontId="22" fillId="0" borderId="1" xfId="0" applyFont="1" applyBorder="1" applyAlignment="1">
      <alignment horizontal="center" vertical="center" wrapText="1"/>
    </xf>
    <xf numFmtId="0" fontId="0" fillId="0" borderId="14" xfId="0" applyFont="1" applyBorder="1" applyAlignment="1">
      <alignment horizontal="left"/>
    </xf>
    <xf numFmtId="0" fontId="22" fillId="2" borderId="1" xfId="0" applyFont="1" applyFill="1" applyBorder="1" applyAlignment="1">
      <alignment horizontal="center" vertical="center" wrapText="1"/>
    </xf>
  </cellXfs>
  <cellStyles count="9">
    <cellStyle name="DateStyle" xfId="2"/>
    <cellStyle name="DateTimeStyle" xfId="1"/>
    <cellStyle name="IntegralNumberStyle" xfId="8"/>
    <cellStyle name="MoneyStyle" xfId="6"/>
    <cellStyle name="NumberStyle" xfId="4"/>
    <cellStyle name="PercentStyle" xfId="3"/>
    <cellStyle name="TextStyle" xfId="5"/>
    <cellStyle name="TimeStyle" xfId="7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Right="0"/>
    <pageSetUpPr fitToPage="1"/>
  </sheetPr>
  <dimension ref="A1:D36"/>
  <sheetViews>
    <sheetView showGridLines="0" showZeros="0" tabSelected="1" workbookViewId="0"/>
  </sheetViews>
  <sheetFormatPr defaultColWidth="8.625" defaultRowHeight="12.75" customHeight="1"/>
  <cols>
    <col min="1" max="4" width="41" customWidth="1"/>
  </cols>
  <sheetData>
    <row r="1" spans="1:4" ht="15" customHeight="1">
      <c r="A1" s="27"/>
      <c r="B1" s="27"/>
      <c r="C1" s="27"/>
      <c r="D1" s="37" t="s">
        <v>0</v>
      </c>
    </row>
    <row r="2" spans="1:4" ht="41.25" customHeight="1">
      <c r="A2" s="92" t="str">
        <f>"2026"&amp;"年部门财务收支预算总表"</f>
        <v>2026年部门财务收支预算总表</v>
      </c>
      <c r="B2" s="93"/>
      <c r="C2" s="93"/>
      <c r="D2" s="93"/>
    </row>
    <row r="3" spans="1:4" ht="17.25" customHeight="1">
      <c r="A3" s="94" t="str">
        <f>"单位名称："&amp;"昆明市五华区农业农村局"</f>
        <v>单位名称：昆明市五华区农业农村局</v>
      </c>
      <c r="B3" s="95"/>
      <c r="D3" s="74" t="s">
        <v>1</v>
      </c>
    </row>
    <row r="4" spans="1:4" ht="23.25" customHeight="1">
      <c r="A4" s="96" t="s">
        <v>2</v>
      </c>
      <c r="B4" s="97"/>
      <c r="C4" s="96" t="s">
        <v>3</v>
      </c>
      <c r="D4" s="97"/>
    </row>
    <row r="5" spans="1:4" ht="24" customHeight="1">
      <c r="A5" s="80" t="s">
        <v>4</v>
      </c>
      <c r="B5" s="80" t="s">
        <v>5</v>
      </c>
      <c r="C5" s="80" t="s">
        <v>6</v>
      </c>
      <c r="D5" s="80" t="s">
        <v>5</v>
      </c>
    </row>
    <row r="6" spans="1:4" ht="17.25" customHeight="1">
      <c r="A6" s="81" t="s">
        <v>7</v>
      </c>
      <c r="B6" s="47">
        <v>8708433</v>
      </c>
      <c r="C6" s="81" t="s">
        <v>8</v>
      </c>
      <c r="D6" s="47"/>
    </row>
    <row r="7" spans="1:4" ht="17.25" customHeight="1">
      <c r="A7" s="81" t="s">
        <v>9</v>
      </c>
      <c r="B7" s="47"/>
      <c r="C7" s="81" t="s">
        <v>10</v>
      </c>
      <c r="D7" s="47"/>
    </row>
    <row r="8" spans="1:4" ht="17.25" customHeight="1">
      <c r="A8" s="81" t="s">
        <v>11</v>
      </c>
      <c r="B8" s="47"/>
      <c r="C8" s="91" t="s">
        <v>12</v>
      </c>
      <c r="D8" s="47"/>
    </row>
    <row r="9" spans="1:4" ht="17.25" customHeight="1">
      <c r="A9" s="81" t="s">
        <v>13</v>
      </c>
      <c r="B9" s="47"/>
      <c r="C9" s="91" t="s">
        <v>14</v>
      </c>
      <c r="D9" s="47"/>
    </row>
    <row r="10" spans="1:4" ht="17.25" customHeight="1">
      <c r="A10" s="81" t="s">
        <v>15</v>
      </c>
      <c r="B10" s="47">
        <v>219200</v>
      </c>
      <c r="C10" s="91" t="s">
        <v>16</v>
      </c>
      <c r="D10" s="47"/>
    </row>
    <row r="11" spans="1:4" ht="17.25" customHeight="1">
      <c r="A11" s="81" t="s">
        <v>17</v>
      </c>
      <c r="B11" s="47"/>
      <c r="C11" s="91" t="s">
        <v>18</v>
      </c>
      <c r="D11" s="47"/>
    </row>
    <row r="12" spans="1:4" ht="17.25" customHeight="1">
      <c r="A12" s="81" t="s">
        <v>19</v>
      </c>
      <c r="B12" s="47"/>
      <c r="C12" s="18" t="s">
        <v>20</v>
      </c>
      <c r="D12" s="47"/>
    </row>
    <row r="13" spans="1:4" ht="17.25" customHeight="1">
      <c r="A13" s="81" t="s">
        <v>21</v>
      </c>
      <c r="B13" s="47"/>
      <c r="C13" s="18" t="s">
        <v>22</v>
      </c>
      <c r="D13" s="47">
        <v>910200</v>
      </c>
    </row>
    <row r="14" spans="1:4" ht="17.25" customHeight="1">
      <c r="A14" s="81" t="s">
        <v>23</v>
      </c>
      <c r="B14" s="47"/>
      <c r="C14" s="18" t="s">
        <v>24</v>
      </c>
      <c r="D14" s="47">
        <v>551240</v>
      </c>
    </row>
    <row r="15" spans="1:4" ht="17.25" customHeight="1">
      <c r="A15" s="81" t="s">
        <v>25</v>
      </c>
      <c r="B15" s="47">
        <v>219200</v>
      </c>
      <c r="C15" s="18" t="s">
        <v>26</v>
      </c>
      <c r="D15" s="47"/>
    </row>
    <row r="16" spans="1:4" ht="17.25" customHeight="1">
      <c r="A16" s="77"/>
      <c r="B16" s="47"/>
      <c r="C16" s="18" t="s">
        <v>27</v>
      </c>
      <c r="D16" s="47"/>
    </row>
    <row r="17" spans="1:4" ht="17.25" customHeight="1">
      <c r="A17" s="82"/>
      <c r="B17" s="47"/>
      <c r="C17" s="18" t="s">
        <v>28</v>
      </c>
      <c r="D17" s="47">
        <v>12610602.48</v>
      </c>
    </row>
    <row r="18" spans="1:4" ht="17.25" customHeight="1">
      <c r="A18" s="82"/>
      <c r="B18" s="47"/>
      <c r="C18" s="18" t="s">
        <v>29</v>
      </c>
      <c r="D18" s="47"/>
    </row>
    <row r="19" spans="1:4" ht="17.25" customHeight="1">
      <c r="A19" s="82"/>
      <c r="B19" s="47"/>
      <c r="C19" s="18" t="s">
        <v>30</v>
      </c>
      <c r="D19" s="47"/>
    </row>
    <row r="20" spans="1:4" ht="17.25" customHeight="1">
      <c r="A20" s="82"/>
      <c r="B20" s="47"/>
      <c r="C20" s="18" t="s">
        <v>31</v>
      </c>
      <c r="D20" s="47"/>
    </row>
    <row r="21" spans="1:4" ht="17.25" customHeight="1">
      <c r="A21" s="82"/>
      <c r="B21" s="47"/>
      <c r="C21" s="18" t="s">
        <v>32</v>
      </c>
      <c r="D21" s="47"/>
    </row>
    <row r="22" spans="1:4" ht="17.25" customHeight="1">
      <c r="A22" s="82"/>
      <c r="B22" s="47"/>
      <c r="C22" s="18" t="s">
        <v>33</v>
      </c>
      <c r="D22" s="47"/>
    </row>
    <row r="23" spans="1:4" ht="17.25" customHeight="1">
      <c r="A23" s="82"/>
      <c r="B23" s="47"/>
      <c r="C23" s="18" t="s">
        <v>34</v>
      </c>
      <c r="D23" s="47"/>
    </row>
    <row r="24" spans="1:4" ht="17.25" customHeight="1">
      <c r="A24" s="82"/>
      <c r="B24" s="47"/>
      <c r="C24" s="18" t="s">
        <v>35</v>
      </c>
      <c r="D24" s="47">
        <v>601488</v>
      </c>
    </row>
    <row r="25" spans="1:4" ht="17.25" customHeight="1">
      <c r="A25" s="82"/>
      <c r="B25" s="47"/>
      <c r="C25" s="18" t="s">
        <v>36</v>
      </c>
      <c r="D25" s="47"/>
    </row>
    <row r="26" spans="1:4" ht="17.25" customHeight="1">
      <c r="A26" s="82"/>
      <c r="B26" s="47"/>
      <c r="C26" s="77" t="s">
        <v>37</v>
      </c>
      <c r="D26" s="47"/>
    </row>
    <row r="27" spans="1:4" ht="17.25" customHeight="1">
      <c r="A27" s="82"/>
      <c r="B27" s="47"/>
      <c r="C27" s="18" t="s">
        <v>38</v>
      </c>
      <c r="D27" s="47"/>
    </row>
    <row r="28" spans="1:4" ht="16.5" customHeight="1">
      <c r="A28" s="82"/>
      <c r="B28" s="47"/>
      <c r="C28" s="18" t="s">
        <v>39</v>
      </c>
      <c r="D28" s="47"/>
    </row>
    <row r="29" spans="1:4" ht="16.5" customHeight="1">
      <c r="A29" s="82"/>
      <c r="B29" s="47"/>
      <c r="C29" s="77" t="s">
        <v>40</v>
      </c>
      <c r="D29" s="47"/>
    </row>
    <row r="30" spans="1:4" ht="17.25" customHeight="1">
      <c r="A30" s="82"/>
      <c r="B30" s="47"/>
      <c r="C30" s="77" t="s">
        <v>41</v>
      </c>
      <c r="D30" s="47"/>
    </row>
    <row r="31" spans="1:4" ht="17.25" customHeight="1">
      <c r="A31" s="82"/>
      <c r="B31" s="47"/>
      <c r="C31" s="18" t="s">
        <v>42</v>
      </c>
      <c r="D31" s="47"/>
    </row>
    <row r="32" spans="1:4" ht="16.5" customHeight="1">
      <c r="A32" s="82" t="s">
        <v>43</v>
      </c>
      <c r="B32" s="47">
        <v>8927633</v>
      </c>
      <c r="C32" s="82" t="s">
        <v>44</v>
      </c>
      <c r="D32" s="47">
        <v>14673530.48</v>
      </c>
    </row>
    <row r="33" spans="1:4" ht="16.5" customHeight="1">
      <c r="A33" s="77" t="s">
        <v>45</v>
      </c>
      <c r="B33" s="47">
        <v>5745897.4800000004</v>
      </c>
      <c r="C33" s="77" t="s">
        <v>46</v>
      </c>
      <c r="D33" s="47"/>
    </row>
    <row r="34" spans="1:4" ht="16.5" customHeight="1">
      <c r="A34" s="18" t="s">
        <v>47</v>
      </c>
      <c r="B34" s="47">
        <v>5745897.4800000004</v>
      </c>
      <c r="C34" s="18" t="s">
        <v>47</v>
      </c>
      <c r="D34" s="47"/>
    </row>
    <row r="35" spans="1:4" ht="16.5" customHeight="1">
      <c r="A35" s="18" t="s">
        <v>48</v>
      </c>
      <c r="B35" s="47"/>
      <c r="C35" s="18" t="s">
        <v>49</v>
      </c>
      <c r="D35" s="47"/>
    </row>
    <row r="36" spans="1:4" ht="16.5" customHeight="1">
      <c r="A36" s="83" t="s">
        <v>50</v>
      </c>
      <c r="B36" s="47">
        <v>14673530.48</v>
      </c>
      <c r="C36" s="83" t="s">
        <v>51</v>
      </c>
      <c r="D36" s="47">
        <v>14673530.48</v>
      </c>
    </row>
  </sheetData>
  <mergeCells count="4">
    <mergeCell ref="A2:D2"/>
    <mergeCell ref="A3:B3"/>
    <mergeCell ref="A4:B4"/>
    <mergeCell ref="C4:D4"/>
  </mergeCells>
  <phoneticPr fontId="20" type="noConversion"/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>
    <outlinePr summaryRight="0"/>
    <pageSetUpPr fitToPage="1"/>
  </sheetPr>
  <dimension ref="A1:F10"/>
  <sheetViews>
    <sheetView showZeros="0" workbookViewId="0">
      <selection activeCell="A10" sqref="A10:C10"/>
    </sheetView>
  </sheetViews>
  <sheetFormatPr defaultColWidth="9.125" defaultRowHeight="14.25" customHeight="1"/>
  <cols>
    <col min="1" max="1" width="32.125" customWidth="1"/>
    <col min="2" max="2" width="20.75" customWidth="1"/>
    <col min="3" max="3" width="32.125" customWidth="1"/>
    <col min="4" max="4" width="27.75" customWidth="1"/>
    <col min="5" max="6" width="36.75" customWidth="1"/>
  </cols>
  <sheetData>
    <row r="1" spans="1:6" ht="12" customHeight="1">
      <c r="A1" s="64">
        <v>1</v>
      </c>
      <c r="B1" s="65">
        <v>0</v>
      </c>
      <c r="C1" s="64">
        <v>1</v>
      </c>
      <c r="D1" s="66"/>
      <c r="E1" s="66"/>
      <c r="F1" s="63" t="s">
        <v>466</v>
      </c>
    </row>
    <row r="2" spans="1:6" ht="42" customHeight="1">
      <c r="A2" s="181" t="str">
        <f>"2026"&amp;"年部门政府性基金预算支出预算表"</f>
        <v>2026年部门政府性基金预算支出预算表</v>
      </c>
      <c r="B2" s="181" t="s">
        <v>467</v>
      </c>
      <c r="C2" s="182"/>
      <c r="D2" s="128"/>
      <c r="E2" s="128"/>
      <c r="F2" s="128"/>
    </row>
    <row r="3" spans="1:6" ht="13.5" customHeight="1">
      <c r="A3" s="152" t="str">
        <f>"单位名称："&amp;"昆明市五华区农业农村局"</f>
        <v>单位名称：昆明市五华区农业农村局</v>
      </c>
      <c r="B3" s="152" t="s">
        <v>468</v>
      </c>
      <c r="C3" s="183"/>
      <c r="D3" s="66"/>
      <c r="E3" s="66"/>
      <c r="F3" s="63" t="s">
        <v>1</v>
      </c>
    </row>
    <row r="4" spans="1:6" ht="19.5" customHeight="1">
      <c r="A4" s="136" t="s">
        <v>202</v>
      </c>
      <c r="B4" s="185" t="s">
        <v>73</v>
      </c>
      <c r="C4" s="136" t="s">
        <v>74</v>
      </c>
      <c r="D4" s="158" t="s">
        <v>469</v>
      </c>
      <c r="E4" s="132"/>
      <c r="F4" s="133"/>
    </row>
    <row r="5" spans="1:6" ht="18.75" customHeight="1">
      <c r="A5" s="168"/>
      <c r="B5" s="186"/>
      <c r="C5" s="168"/>
      <c r="D5" s="67" t="s">
        <v>55</v>
      </c>
      <c r="E5" s="22" t="s">
        <v>76</v>
      </c>
      <c r="F5" s="67" t="s">
        <v>77</v>
      </c>
    </row>
    <row r="6" spans="1:6" ht="18.75" customHeight="1">
      <c r="A6" s="39">
        <v>1</v>
      </c>
      <c r="B6" s="68" t="s">
        <v>84</v>
      </c>
      <c r="C6" s="39">
        <v>3</v>
      </c>
      <c r="D6" s="69">
        <v>4</v>
      </c>
      <c r="E6" s="69">
        <v>5</v>
      </c>
      <c r="F6" s="69">
        <v>6</v>
      </c>
    </row>
    <row r="7" spans="1:6" ht="21" customHeight="1">
      <c r="A7" s="227" t="s">
        <v>546</v>
      </c>
      <c r="B7" s="16"/>
      <c r="C7" s="16"/>
      <c r="D7" s="47"/>
      <c r="E7" s="47"/>
      <c r="F7" s="47"/>
    </row>
    <row r="8" spans="1:6" ht="21" customHeight="1">
      <c r="A8" s="16"/>
      <c r="B8" s="16"/>
      <c r="C8" s="16"/>
      <c r="D8" s="47"/>
      <c r="E8" s="47"/>
      <c r="F8" s="47"/>
    </row>
    <row r="9" spans="1:6" ht="18.75" customHeight="1">
      <c r="A9" s="100" t="s">
        <v>192</v>
      </c>
      <c r="B9" s="100" t="s">
        <v>192</v>
      </c>
      <c r="C9" s="184" t="s">
        <v>192</v>
      </c>
      <c r="D9" s="47"/>
      <c r="E9" s="47"/>
      <c r="F9" s="47"/>
    </row>
    <row r="10" spans="1:6" ht="29.25" customHeight="1">
      <c r="A10" s="226" t="s">
        <v>547</v>
      </c>
      <c r="B10" s="226"/>
      <c r="C10" s="226"/>
    </row>
  </sheetData>
  <mergeCells count="8">
    <mergeCell ref="A10:C10"/>
    <mergeCell ref="A2:F2"/>
    <mergeCell ref="A3:C3"/>
    <mergeCell ref="D4:F4"/>
    <mergeCell ref="A9:C9"/>
    <mergeCell ref="A4:A5"/>
    <mergeCell ref="B4:B5"/>
    <mergeCell ref="C4:C5"/>
  </mergeCells>
  <phoneticPr fontId="20" type="noConversion"/>
  <printOptions horizontalCentered="1"/>
  <pageMargins left="0.37" right="0.37" top="0.56000000000000005" bottom="0.56000000000000005" header="0.48" footer="0.48"/>
  <pageSetup paperSize="9" scale="98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outlinePr summaryRight="0"/>
    <pageSetUpPr fitToPage="1"/>
  </sheetPr>
  <dimension ref="A1:S12"/>
  <sheetViews>
    <sheetView showZeros="0" workbookViewId="0"/>
  </sheetViews>
  <sheetFormatPr defaultColWidth="9.125" defaultRowHeight="14.25" customHeight="1"/>
  <cols>
    <col min="1" max="2" width="32.625" customWidth="1"/>
    <col min="3" max="3" width="41.125" customWidth="1"/>
    <col min="4" max="4" width="21.75" customWidth="1"/>
    <col min="5" max="5" width="35.25" customWidth="1"/>
    <col min="6" max="6" width="7.75" customWidth="1"/>
    <col min="7" max="7" width="11.125" customWidth="1"/>
    <col min="8" max="8" width="13.25" customWidth="1"/>
    <col min="9" max="18" width="20" customWidth="1"/>
    <col min="19" max="19" width="19.875" customWidth="1"/>
  </cols>
  <sheetData>
    <row r="1" spans="1:19" ht="15.75" customHeight="1">
      <c r="B1" s="49"/>
      <c r="C1" s="49"/>
      <c r="R1" s="20"/>
      <c r="S1" s="20" t="s">
        <v>470</v>
      </c>
    </row>
    <row r="2" spans="1:19" ht="41.25" customHeight="1">
      <c r="A2" s="187" t="str">
        <f>"2026"&amp;"年部门政府采购预算表"</f>
        <v>2026年部门政府采购预算表</v>
      </c>
      <c r="B2" s="150"/>
      <c r="C2" s="150"/>
      <c r="D2" s="151"/>
      <c r="E2" s="151"/>
      <c r="F2" s="151"/>
      <c r="G2" s="151"/>
      <c r="H2" s="151"/>
      <c r="I2" s="151"/>
      <c r="J2" s="151"/>
      <c r="K2" s="151"/>
      <c r="L2" s="151"/>
      <c r="M2" s="150"/>
      <c r="N2" s="151"/>
      <c r="O2" s="151"/>
      <c r="P2" s="150"/>
      <c r="Q2" s="151"/>
      <c r="R2" s="150"/>
      <c r="S2" s="150"/>
    </row>
    <row r="3" spans="1:19" ht="18.75" customHeight="1">
      <c r="A3" s="143" t="str">
        <f>"单位名称："&amp;"昆明市五华区农业农村局"</f>
        <v>单位名称：昆明市五华区农业农村局</v>
      </c>
      <c r="B3" s="188"/>
      <c r="C3" s="188"/>
      <c r="D3" s="189"/>
      <c r="E3" s="189"/>
      <c r="F3" s="189"/>
      <c r="G3" s="189"/>
      <c r="H3" s="189"/>
      <c r="I3" s="10"/>
      <c r="J3" s="10"/>
      <c r="K3" s="10"/>
      <c r="L3" s="10"/>
      <c r="R3" s="21"/>
      <c r="S3" s="63" t="s">
        <v>1</v>
      </c>
    </row>
    <row r="4" spans="1:19" ht="15.75" customHeight="1">
      <c r="A4" s="172" t="s">
        <v>201</v>
      </c>
      <c r="B4" s="200" t="s">
        <v>202</v>
      </c>
      <c r="C4" s="200" t="s">
        <v>471</v>
      </c>
      <c r="D4" s="202" t="s">
        <v>472</v>
      </c>
      <c r="E4" s="202" t="s">
        <v>473</v>
      </c>
      <c r="F4" s="202" t="s">
        <v>474</v>
      </c>
      <c r="G4" s="202" t="s">
        <v>475</v>
      </c>
      <c r="H4" s="202" t="s">
        <v>476</v>
      </c>
      <c r="I4" s="190" t="s">
        <v>209</v>
      </c>
      <c r="J4" s="190"/>
      <c r="K4" s="190"/>
      <c r="L4" s="190"/>
      <c r="M4" s="156"/>
      <c r="N4" s="190"/>
      <c r="O4" s="190"/>
      <c r="P4" s="155"/>
      <c r="Q4" s="190"/>
      <c r="R4" s="156"/>
      <c r="S4" s="157"/>
    </row>
    <row r="5" spans="1:19" ht="17.25" customHeight="1">
      <c r="A5" s="173"/>
      <c r="B5" s="201"/>
      <c r="C5" s="201"/>
      <c r="D5" s="203"/>
      <c r="E5" s="203"/>
      <c r="F5" s="203"/>
      <c r="G5" s="203"/>
      <c r="H5" s="203"/>
      <c r="I5" s="203" t="s">
        <v>55</v>
      </c>
      <c r="J5" s="203" t="s">
        <v>58</v>
      </c>
      <c r="K5" s="203" t="s">
        <v>477</v>
      </c>
      <c r="L5" s="203" t="s">
        <v>478</v>
      </c>
      <c r="M5" s="205" t="s">
        <v>479</v>
      </c>
      <c r="N5" s="191" t="s">
        <v>480</v>
      </c>
      <c r="O5" s="191"/>
      <c r="P5" s="192"/>
      <c r="Q5" s="191"/>
      <c r="R5" s="193"/>
      <c r="S5" s="194"/>
    </row>
    <row r="6" spans="1:19" ht="54" customHeight="1">
      <c r="A6" s="174"/>
      <c r="B6" s="194"/>
      <c r="C6" s="194"/>
      <c r="D6" s="204"/>
      <c r="E6" s="204"/>
      <c r="F6" s="204"/>
      <c r="G6" s="204"/>
      <c r="H6" s="204"/>
      <c r="I6" s="204"/>
      <c r="J6" s="204" t="s">
        <v>57</v>
      </c>
      <c r="K6" s="204"/>
      <c r="L6" s="204"/>
      <c r="M6" s="206"/>
      <c r="N6" s="52" t="s">
        <v>57</v>
      </c>
      <c r="O6" s="52" t="s">
        <v>64</v>
      </c>
      <c r="P6" s="51" t="s">
        <v>65</v>
      </c>
      <c r="Q6" s="52" t="s">
        <v>66</v>
      </c>
      <c r="R6" s="57" t="s">
        <v>67</v>
      </c>
      <c r="S6" s="51" t="s">
        <v>68</v>
      </c>
    </row>
    <row r="7" spans="1:19" ht="18" customHeight="1">
      <c r="A7" s="60">
        <v>1</v>
      </c>
      <c r="B7" s="60" t="s">
        <v>84</v>
      </c>
      <c r="C7" s="61">
        <v>3</v>
      </c>
      <c r="D7" s="61">
        <v>4</v>
      </c>
      <c r="E7" s="60">
        <v>5</v>
      </c>
      <c r="F7" s="60">
        <v>6</v>
      </c>
      <c r="G7" s="60">
        <v>7</v>
      </c>
      <c r="H7" s="60">
        <v>8</v>
      </c>
      <c r="I7" s="60">
        <v>9</v>
      </c>
      <c r="J7" s="60">
        <v>10</v>
      </c>
      <c r="K7" s="60">
        <v>11</v>
      </c>
      <c r="L7" s="60">
        <v>12</v>
      </c>
      <c r="M7" s="60">
        <v>13</v>
      </c>
      <c r="N7" s="60">
        <v>14</v>
      </c>
      <c r="O7" s="60">
        <v>15</v>
      </c>
      <c r="P7" s="60">
        <v>16</v>
      </c>
      <c r="Q7" s="60">
        <v>17</v>
      </c>
      <c r="R7" s="60">
        <v>18</v>
      </c>
      <c r="S7" s="60">
        <v>19</v>
      </c>
    </row>
    <row r="8" spans="1:19" ht="21" customHeight="1">
      <c r="A8" s="53" t="s">
        <v>70</v>
      </c>
      <c r="B8" s="54" t="s">
        <v>70</v>
      </c>
      <c r="C8" s="54" t="s">
        <v>246</v>
      </c>
      <c r="D8" s="55" t="s">
        <v>481</v>
      </c>
      <c r="E8" s="55" t="s">
        <v>482</v>
      </c>
      <c r="F8" s="55" t="s">
        <v>434</v>
      </c>
      <c r="G8" s="62">
        <v>1</v>
      </c>
      <c r="H8" s="47"/>
      <c r="I8" s="47">
        <v>15000</v>
      </c>
      <c r="J8" s="47">
        <v>15000</v>
      </c>
      <c r="K8" s="47"/>
      <c r="L8" s="47"/>
      <c r="M8" s="47"/>
      <c r="N8" s="47"/>
      <c r="O8" s="47"/>
      <c r="P8" s="47"/>
      <c r="Q8" s="47"/>
      <c r="R8" s="47"/>
      <c r="S8" s="47"/>
    </row>
    <row r="9" spans="1:19" ht="21" customHeight="1">
      <c r="A9" s="53" t="s">
        <v>70</v>
      </c>
      <c r="B9" s="54" t="s">
        <v>70</v>
      </c>
      <c r="C9" s="54" t="s">
        <v>246</v>
      </c>
      <c r="D9" s="55" t="s">
        <v>483</v>
      </c>
      <c r="E9" s="55" t="s">
        <v>484</v>
      </c>
      <c r="F9" s="55" t="s">
        <v>434</v>
      </c>
      <c r="G9" s="62">
        <v>1</v>
      </c>
      <c r="H9" s="47"/>
      <c r="I9" s="47">
        <v>15060</v>
      </c>
      <c r="J9" s="47">
        <v>15060</v>
      </c>
      <c r="K9" s="47"/>
      <c r="L9" s="47"/>
      <c r="M9" s="47"/>
      <c r="N9" s="47"/>
      <c r="O9" s="47"/>
      <c r="P9" s="47"/>
      <c r="Q9" s="47"/>
      <c r="R9" s="47"/>
      <c r="S9" s="47"/>
    </row>
    <row r="10" spans="1:19" ht="21" customHeight="1">
      <c r="A10" s="53" t="s">
        <v>70</v>
      </c>
      <c r="B10" s="54" t="s">
        <v>70</v>
      </c>
      <c r="C10" s="54" t="s">
        <v>246</v>
      </c>
      <c r="D10" s="55" t="s">
        <v>485</v>
      </c>
      <c r="E10" s="55" t="s">
        <v>486</v>
      </c>
      <c r="F10" s="55" t="s">
        <v>434</v>
      </c>
      <c r="G10" s="62">
        <v>1</v>
      </c>
      <c r="H10" s="47"/>
      <c r="I10" s="47">
        <v>4000</v>
      </c>
      <c r="J10" s="47">
        <v>4000</v>
      </c>
      <c r="K10" s="47"/>
      <c r="L10" s="47"/>
      <c r="M10" s="47"/>
      <c r="N10" s="47"/>
      <c r="O10" s="47"/>
      <c r="P10" s="47"/>
      <c r="Q10" s="47"/>
      <c r="R10" s="47"/>
      <c r="S10" s="47"/>
    </row>
    <row r="11" spans="1:19" ht="21" customHeight="1">
      <c r="A11" s="195" t="s">
        <v>192</v>
      </c>
      <c r="B11" s="196"/>
      <c r="C11" s="196"/>
      <c r="D11" s="197"/>
      <c r="E11" s="197"/>
      <c r="F11" s="197"/>
      <c r="G11" s="113"/>
      <c r="H11" s="47"/>
      <c r="I11" s="47">
        <v>34060</v>
      </c>
      <c r="J11" s="47">
        <v>34060</v>
      </c>
      <c r="K11" s="47"/>
      <c r="L11" s="47"/>
      <c r="M11" s="47"/>
      <c r="N11" s="47"/>
      <c r="O11" s="47"/>
      <c r="P11" s="47"/>
      <c r="Q11" s="47"/>
      <c r="R11" s="47"/>
      <c r="S11" s="47"/>
    </row>
    <row r="12" spans="1:19" ht="21" customHeight="1">
      <c r="A12" s="143" t="s">
        <v>487</v>
      </c>
      <c r="B12" s="152"/>
      <c r="C12" s="152"/>
      <c r="D12" s="143"/>
      <c r="E12" s="143"/>
      <c r="F12" s="143"/>
      <c r="G12" s="198"/>
      <c r="H12" s="199"/>
      <c r="I12" s="199"/>
      <c r="J12" s="199"/>
      <c r="K12" s="199"/>
      <c r="L12" s="199"/>
      <c r="M12" s="199"/>
      <c r="N12" s="199"/>
      <c r="O12" s="199"/>
      <c r="P12" s="199"/>
      <c r="Q12" s="199"/>
      <c r="R12" s="199"/>
      <c r="S12" s="199"/>
    </row>
  </sheetData>
  <mergeCells count="19">
    <mergeCell ref="A12:S12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  <mergeCell ref="A2:S2"/>
    <mergeCell ref="A3:H3"/>
    <mergeCell ref="I4:S4"/>
    <mergeCell ref="N5:S5"/>
    <mergeCell ref="A11:G11"/>
  </mergeCells>
  <phoneticPr fontId="20" type="noConversion"/>
  <printOptions horizontalCentered="1"/>
  <pageMargins left="0.96" right="0.96" top="0.72" bottom="0.72" header="0" footer="0"/>
  <pageSetup paperSize="9" scale="60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>
  <sheetPr>
    <outlinePr summaryRight="0"/>
    <pageSetUpPr fitToPage="1"/>
  </sheetPr>
  <dimension ref="A1:T14"/>
  <sheetViews>
    <sheetView showZeros="0" workbookViewId="0"/>
  </sheetViews>
  <sheetFormatPr defaultColWidth="9.125" defaultRowHeight="14.25" customHeight="1"/>
  <cols>
    <col min="1" max="5" width="39.125" customWidth="1"/>
    <col min="6" max="6" width="27.625" customWidth="1"/>
    <col min="7" max="7" width="28.625" customWidth="1"/>
    <col min="8" max="8" width="28.125" customWidth="1"/>
    <col min="9" max="9" width="39.125" customWidth="1"/>
    <col min="10" max="18" width="20.375" customWidth="1"/>
    <col min="19" max="20" width="20.25" customWidth="1"/>
  </cols>
  <sheetData>
    <row r="1" spans="1:20" ht="16.5" customHeight="1">
      <c r="A1" s="44"/>
      <c r="B1" s="49"/>
      <c r="C1" s="49"/>
      <c r="D1" s="49"/>
      <c r="E1" s="49"/>
      <c r="F1" s="49"/>
      <c r="G1" s="49"/>
      <c r="H1" s="44"/>
      <c r="I1" s="44"/>
      <c r="J1" s="44"/>
      <c r="K1" s="44"/>
      <c r="L1" s="44"/>
      <c r="M1" s="44"/>
      <c r="N1" s="56"/>
      <c r="O1" s="44"/>
      <c r="P1" s="44"/>
      <c r="Q1" s="49"/>
      <c r="R1" s="44"/>
      <c r="S1" s="58"/>
      <c r="T1" s="58" t="s">
        <v>488</v>
      </c>
    </row>
    <row r="2" spans="1:20" ht="41.25" customHeight="1">
      <c r="A2" s="187" t="str">
        <f>"2026"&amp;"年部门政府购买服务预算表"</f>
        <v>2026年部门政府购买服务预算表</v>
      </c>
      <c r="B2" s="150"/>
      <c r="C2" s="150"/>
      <c r="D2" s="150"/>
      <c r="E2" s="150"/>
      <c r="F2" s="150"/>
      <c r="G2" s="150"/>
      <c r="H2" s="207"/>
      <c r="I2" s="207"/>
      <c r="J2" s="207"/>
      <c r="K2" s="207"/>
      <c r="L2" s="207"/>
      <c r="M2" s="207"/>
      <c r="N2" s="208"/>
      <c r="O2" s="207"/>
      <c r="P2" s="207"/>
      <c r="Q2" s="150"/>
      <c r="R2" s="207"/>
      <c r="S2" s="208"/>
      <c r="T2" s="150"/>
    </row>
    <row r="3" spans="1:20" ht="22.5" customHeight="1">
      <c r="A3" s="209" t="str">
        <f>"单位名称："&amp;"昆明市五华区农业农村局"</f>
        <v>单位名称：昆明市五华区农业农村局</v>
      </c>
      <c r="B3" s="188"/>
      <c r="C3" s="188"/>
      <c r="D3" s="188"/>
      <c r="E3" s="188"/>
      <c r="F3" s="188"/>
      <c r="G3" s="188"/>
      <c r="H3" s="210"/>
      <c r="I3" s="210"/>
      <c r="J3" s="43"/>
      <c r="K3" s="43"/>
      <c r="L3" s="43"/>
      <c r="M3" s="43"/>
      <c r="N3" s="56"/>
      <c r="O3" s="44"/>
      <c r="P3" s="44"/>
      <c r="Q3" s="49"/>
      <c r="R3" s="44"/>
      <c r="S3" s="59"/>
      <c r="T3" s="58" t="s">
        <v>1</v>
      </c>
    </row>
    <row r="4" spans="1:20" ht="24" customHeight="1">
      <c r="A4" s="172" t="s">
        <v>201</v>
      </c>
      <c r="B4" s="200" t="s">
        <v>202</v>
      </c>
      <c r="C4" s="200" t="s">
        <v>471</v>
      </c>
      <c r="D4" s="200" t="s">
        <v>489</v>
      </c>
      <c r="E4" s="200" t="s">
        <v>490</v>
      </c>
      <c r="F4" s="200" t="s">
        <v>491</v>
      </c>
      <c r="G4" s="200" t="s">
        <v>492</v>
      </c>
      <c r="H4" s="202" t="s">
        <v>493</v>
      </c>
      <c r="I4" s="202" t="s">
        <v>494</v>
      </c>
      <c r="J4" s="190" t="s">
        <v>209</v>
      </c>
      <c r="K4" s="190"/>
      <c r="L4" s="190"/>
      <c r="M4" s="190"/>
      <c r="N4" s="156"/>
      <c r="O4" s="190"/>
      <c r="P4" s="190"/>
      <c r="Q4" s="155"/>
      <c r="R4" s="190"/>
      <c r="S4" s="156"/>
      <c r="T4" s="157"/>
    </row>
    <row r="5" spans="1:20" ht="24" customHeight="1">
      <c r="A5" s="173"/>
      <c r="B5" s="201"/>
      <c r="C5" s="201"/>
      <c r="D5" s="201"/>
      <c r="E5" s="201"/>
      <c r="F5" s="201"/>
      <c r="G5" s="201"/>
      <c r="H5" s="203"/>
      <c r="I5" s="203"/>
      <c r="J5" s="203" t="s">
        <v>55</v>
      </c>
      <c r="K5" s="203" t="s">
        <v>58</v>
      </c>
      <c r="L5" s="203" t="s">
        <v>477</v>
      </c>
      <c r="M5" s="203" t="s">
        <v>478</v>
      </c>
      <c r="N5" s="205" t="s">
        <v>479</v>
      </c>
      <c r="O5" s="191" t="s">
        <v>480</v>
      </c>
      <c r="P5" s="191"/>
      <c r="Q5" s="192"/>
      <c r="R5" s="191"/>
      <c r="S5" s="193"/>
      <c r="T5" s="194"/>
    </row>
    <row r="6" spans="1:20" ht="54" customHeight="1">
      <c r="A6" s="174"/>
      <c r="B6" s="194"/>
      <c r="C6" s="194"/>
      <c r="D6" s="194"/>
      <c r="E6" s="194"/>
      <c r="F6" s="194"/>
      <c r="G6" s="194"/>
      <c r="H6" s="204"/>
      <c r="I6" s="204"/>
      <c r="J6" s="204"/>
      <c r="K6" s="204" t="s">
        <v>57</v>
      </c>
      <c r="L6" s="204"/>
      <c r="M6" s="204"/>
      <c r="N6" s="206"/>
      <c r="O6" s="52" t="s">
        <v>57</v>
      </c>
      <c r="P6" s="52" t="s">
        <v>64</v>
      </c>
      <c r="Q6" s="51" t="s">
        <v>65</v>
      </c>
      <c r="R6" s="52" t="s">
        <v>66</v>
      </c>
      <c r="S6" s="57" t="s">
        <v>67</v>
      </c>
      <c r="T6" s="51" t="s">
        <v>68</v>
      </c>
    </row>
    <row r="7" spans="1:20" ht="17.25" customHeight="1">
      <c r="A7" s="13">
        <v>1</v>
      </c>
      <c r="B7" s="51">
        <v>2</v>
      </c>
      <c r="C7" s="13">
        <v>3</v>
      </c>
      <c r="D7" s="13">
        <v>4</v>
      </c>
      <c r="E7" s="51">
        <v>5</v>
      </c>
      <c r="F7" s="13">
        <v>6</v>
      </c>
      <c r="G7" s="13">
        <v>7</v>
      </c>
      <c r="H7" s="51">
        <v>8</v>
      </c>
      <c r="I7" s="13">
        <v>9</v>
      </c>
      <c r="J7" s="13">
        <v>10</v>
      </c>
      <c r="K7" s="51">
        <v>11</v>
      </c>
      <c r="L7" s="13">
        <v>12</v>
      </c>
      <c r="M7" s="13">
        <v>13</v>
      </c>
      <c r="N7" s="51">
        <v>14</v>
      </c>
      <c r="O7" s="13">
        <v>15</v>
      </c>
      <c r="P7" s="13">
        <v>16</v>
      </c>
      <c r="Q7" s="51">
        <v>17</v>
      </c>
      <c r="R7" s="13">
        <v>18</v>
      </c>
      <c r="S7" s="13">
        <v>19</v>
      </c>
      <c r="T7" s="13">
        <v>20</v>
      </c>
    </row>
    <row r="8" spans="1:20" ht="21" customHeight="1">
      <c r="A8" s="53" t="s">
        <v>70</v>
      </c>
      <c r="B8" s="54" t="s">
        <v>70</v>
      </c>
      <c r="C8" s="54" t="s">
        <v>246</v>
      </c>
      <c r="D8" s="54" t="s">
        <v>483</v>
      </c>
      <c r="E8" s="54" t="s">
        <v>495</v>
      </c>
      <c r="F8" s="54" t="s">
        <v>76</v>
      </c>
      <c r="G8" s="54" t="s">
        <v>496</v>
      </c>
      <c r="H8" s="55" t="s">
        <v>121</v>
      </c>
      <c r="I8" s="55" t="s">
        <v>483</v>
      </c>
      <c r="J8" s="47">
        <v>15060</v>
      </c>
      <c r="K8" s="47">
        <v>15060</v>
      </c>
      <c r="L8" s="47"/>
      <c r="M8" s="47"/>
      <c r="N8" s="47"/>
      <c r="O8" s="47"/>
      <c r="P8" s="47"/>
      <c r="Q8" s="47"/>
      <c r="R8" s="47"/>
      <c r="S8" s="47"/>
      <c r="T8" s="47"/>
    </row>
    <row r="9" spans="1:20" ht="21" customHeight="1">
      <c r="A9" s="53" t="s">
        <v>70</v>
      </c>
      <c r="B9" s="54" t="s">
        <v>70</v>
      </c>
      <c r="C9" s="54" t="s">
        <v>246</v>
      </c>
      <c r="D9" s="54" t="s">
        <v>497</v>
      </c>
      <c r="E9" s="54" t="s">
        <v>498</v>
      </c>
      <c r="F9" s="54" t="s">
        <v>76</v>
      </c>
      <c r="G9" s="54" t="s">
        <v>496</v>
      </c>
      <c r="H9" s="55" t="s">
        <v>121</v>
      </c>
      <c r="I9" s="55" t="s">
        <v>497</v>
      </c>
      <c r="J9" s="47">
        <v>4000</v>
      </c>
      <c r="K9" s="47">
        <v>4000</v>
      </c>
      <c r="L9" s="47"/>
      <c r="M9" s="47"/>
      <c r="N9" s="47"/>
      <c r="O9" s="47"/>
      <c r="P9" s="47"/>
      <c r="Q9" s="47"/>
      <c r="R9" s="47"/>
      <c r="S9" s="47"/>
      <c r="T9" s="47"/>
    </row>
    <row r="10" spans="1:20" ht="21" customHeight="1">
      <c r="A10" s="53" t="s">
        <v>70</v>
      </c>
      <c r="B10" s="54" t="s">
        <v>70</v>
      </c>
      <c r="C10" s="54" t="s">
        <v>246</v>
      </c>
      <c r="D10" s="54" t="s">
        <v>499</v>
      </c>
      <c r="E10" s="54" t="s">
        <v>498</v>
      </c>
      <c r="F10" s="54" t="s">
        <v>76</v>
      </c>
      <c r="G10" s="54" t="s">
        <v>496</v>
      </c>
      <c r="H10" s="55" t="s">
        <v>121</v>
      </c>
      <c r="I10" s="55" t="s">
        <v>499</v>
      </c>
      <c r="J10" s="47">
        <v>15000</v>
      </c>
      <c r="K10" s="47">
        <v>15000</v>
      </c>
      <c r="L10" s="47"/>
      <c r="M10" s="47"/>
      <c r="N10" s="47"/>
      <c r="O10" s="47"/>
      <c r="P10" s="47"/>
      <c r="Q10" s="47"/>
      <c r="R10" s="47"/>
      <c r="S10" s="47"/>
      <c r="T10" s="47"/>
    </row>
    <row r="11" spans="1:20" ht="21" customHeight="1">
      <c r="A11" s="53" t="s">
        <v>70</v>
      </c>
      <c r="B11" s="54" t="s">
        <v>70</v>
      </c>
      <c r="C11" s="54" t="s">
        <v>300</v>
      </c>
      <c r="D11" s="54" t="s">
        <v>500</v>
      </c>
      <c r="E11" s="54" t="s">
        <v>501</v>
      </c>
      <c r="F11" s="54" t="s">
        <v>77</v>
      </c>
      <c r="G11" s="54" t="s">
        <v>496</v>
      </c>
      <c r="H11" s="55" t="s">
        <v>121</v>
      </c>
      <c r="I11" s="55" t="s">
        <v>500</v>
      </c>
      <c r="J11" s="47">
        <v>15000</v>
      </c>
      <c r="K11" s="47">
        <v>15000</v>
      </c>
      <c r="L11" s="47"/>
      <c r="M11" s="47"/>
      <c r="N11" s="47"/>
      <c r="O11" s="47"/>
      <c r="P11" s="47"/>
      <c r="Q11" s="47"/>
      <c r="R11" s="47"/>
      <c r="S11" s="47"/>
      <c r="T11" s="47"/>
    </row>
    <row r="12" spans="1:20" ht="21" customHeight="1">
      <c r="A12" s="53" t="s">
        <v>70</v>
      </c>
      <c r="B12" s="54" t="s">
        <v>70</v>
      </c>
      <c r="C12" s="54" t="s">
        <v>300</v>
      </c>
      <c r="D12" s="54" t="s">
        <v>502</v>
      </c>
      <c r="E12" s="54" t="s">
        <v>503</v>
      </c>
      <c r="F12" s="54" t="s">
        <v>77</v>
      </c>
      <c r="G12" s="54" t="s">
        <v>496</v>
      </c>
      <c r="H12" s="55" t="s">
        <v>121</v>
      </c>
      <c r="I12" s="55" t="s">
        <v>502</v>
      </c>
      <c r="J12" s="47">
        <v>80000</v>
      </c>
      <c r="K12" s="47">
        <v>80000</v>
      </c>
      <c r="L12" s="47"/>
      <c r="M12" s="47"/>
      <c r="N12" s="47"/>
      <c r="O12" s="47"/>
      <c r="P12" s="47"/>
      <c r="Q12" s="47"/>
      <c r="R12" s="47"/>
      <c r="S12" s="47"/>
      <c r="T12" s="47"/>
    </row>
    <row r="13" spans="1:20" ht="21" customHeight="1">
      <c r="A13" s="53" t="s">
        <v>70</v>
      </c>
      <c r="B13" s="54" t="s">
        <v>70</v>
      </c>
      <c r="C13" s="54" t="s">
        <v>300</v>
      </c>
      <c r="D13" s="54" t="s">
        <v>504</v>
      </c>
      <c r="E13" s="54" t="s">
        <v>498</v>
      </c>
      <c r="F13" s="54" t="s">
        <v>77</v>
      </c>
      <c r="G13" s="54" t="s">
        <v>496</v>
      </c>
      <c r="H13" s="55" t="s">
        <v>121</v>
      </c>
      <c r="I13" s="55" t="s">
        <v>504</v>
      </c>
      <c r="J13" s="47">
        <v>129610</v>
      </c>
      <c r="K13" s="47">
        <v>129610</v>
      </c>
      <c r="L13" s="47"/>
      <c r="M13" s="47"/>
      <c r="N13" s="47"/>
      <c r="O13" s="47"/>
      <c r="P13" s="47"/>
      <c r="Q13" s="47"/>
      <c r="R13" s="47"/>
      <c r="S13" s="47"/>
      <c r="T13" s="47"/>
    </row>
    <row r="14" spans="1:20" ht="21" customHeight="1">
      <c r="A14" s="195" t="s">
        <v>192</v>
      </c>
      <c r="B14" s="196"/>
      <c r="C14" s="196"/>
      <c r="D14" s="196"/>
      <c r="E14" s="196"/>
      <c r="F14" s="196"/>
      <c r="G14" s="196"/>
      <c r="H14" s="197"/>
      <c r="I14" s="112"/>
      <c r="J14" s="47">
        <v>258670</v>
      </c>
      <c r="K14" s="47">
        <v>258670</v>
      </c>
      <c r="L14" s="47"/>
      <c r="M14" s="47"/>
      <c r="N14" s="47"/>
      <c r="O14" s="47"/>
      <c r="P14" s="47"/>
      <c r="Q14" s="47"/>
      <c r="R14" s="47"/>
      <c r="S14" s="47"/>
      <c r="T14" s="47"/>
    </row>
  </sheetData>
  <mergeCells count="19">
    <mergeCell ref="L5:L6"/>
    <mergeCell ref="M5:M6"/>
    <mergeCell ref="N5:N6"/>
    <mergeCell ref="A2:T2"/>
    <mergeCell ref="A3:I3"/>
    <mergeCell ref="J4:T4"/>
    <mergeCell ref="O5:T5"/>
    <mergeCell ref="A14:I14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</mergeCells>
  <phoneticPr fontId="20" type="noConversion"/>
  <printOptions horizontalCentered="1"/>
  <pageMargins left="0.96" right="0.96" top="0.72" bottom="0.72" header="0" footer="0"/>
  <pageSetup paperSize="9" scale="60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>
  <sheetPr>
    <outlinePr summaryRight="0"/>
    <pageSetUpPr fitToPage="1"/>
  </sheetPr>
  <dimension ref="A1:X9"/>
  <sheetViews>
    <sheetView showZeros="0" workbookViewId="0">
      <selection activeCell="B15" sqref="B15"/>
    </sheetView>
  </sheetViews>
  <sheetFormatPr defaultColWidth="9.125" defaultRowHeight="14.25" customHeight="1"/>
  <cols>
    <col min="1" max="1" width="37.75" customWidth="1"/>
    <col min="2" max="24" width="20" customWidth="1"/>
  </cols>
  <sheetData>
    <row r="1" spans="1:24" ht="17.25" customHeight="1">
      <c r="D1" s="42"/>
      <c r="W1" s="20"/>
      <c r="X1" s="20" t="s">
        <v>505</v>
      </c>
    </row>
    <row r="2" spans="1:24" ht="41.25" customHeight="1">
      <c r="A2" s="187" t="str">
        <f>"2026"&amp;"年对下转移支付预算表"</f>
        <v>2026年对下转移支付预算表</v>
      </c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  <c r="P2" s="151"/>
      <c r="Q2" s="151"/>
      <c r="R2" s="151"/>
      <c r="S2" s="151"/>
      <c r="T2" s="151"/>
      <c r="U2" s="151"/>
      <c r="V2" s="151"/>
      <c r="W2" s="150"/>
      <c r="X2" s="150"/>
    </row>
    <row r="3" spans="1:24" ht="18" customHeight="1">
      <c r="A3" s="209" t="str">
        <f>"单位名称："&amp;"昆明市五华区农业农村局"</f>
        <v>单位名称：昆明市五华区农业农村局</v>
      </c>
      <c r="B3" s="210"/>
      <c r="C3" s="210"/>
      <c r="D3" s="211"/>
      <c r="E3" s="212"/>
      <c r="F3" s="212"/>
      <c r="G3" s="212"/>
      <c r="H3" s="212"/>
      <c r="I3" s="212"/>
      <c r="W3" s="21"/>
      <c r="X3" s="21" t="s">
        <v>1</v>
      </c>
    </row>
    <row r="4" spans="1:24" ht="19.5" customHeight="1">
      <c r="A4" s="175" t="s">
        <v>506</v>
      </c>
      <c r="B4" s="158" t="s">
        <v>209</v>
      </c>
      <c r="C4" s="132"/>
      <c r="D4" s="132"/>
      <c r="E4" s="158" t="s">
        <v>507</v>
      </c>
      <c r="F4" s="132"/>
      <c r="G4" s="132"/>
      <c r="H4" s="132"/>
      <c r="I4" s="132"/>
      <c r="J4" s="132"/>
      <c r="K4" s="132"/>
      <c r="L4" s="132"/>
      <c r="M4" s="132"/>
      <c r="N4" s="132"/>
      <c r="O4" s="132"/>
      <c r="P4" s="132"/>
      <c r="Q4" s="132"/>
      <c r="R4" s="132"/>
      <c r="S4" s="132"/>
      <c r="T4" s="132"/>
      <c r="U4" s="132"/>
      <c r="V4" s="132"/>
      <c r="W4" s="155"/>
      <c r="X4" s="157"/>
    </row>
    <row r="5" spans="1:24" ht="40.5" customHeight="1">
      <c r="A5" s="137"/>
      <c r="B5" s="12" t="s">
        <v>55</v>
      </c>
      <c r="C5" s="11" t="s">
        <v>58</v>
      </c>
      <c r="D5" s="45" t="s">
        <v>477</v>
      </c>
      <c r="E5" s="28" t="s">
        <v>508</v>
      </c>
      <c r="F5" s="28" t="s">
        <v>509</v>
      </c>
      <c r="G5" s="28" t="s">
        <v>510</v>
      </c>
      <c r="H5" s="28" t="s">
        <v>511</v>
      </c>
      <c r="I5" s="28" t="s">
        <v>512</v>
      </c>
      <c r="J5" s="28" t="s">
        <v>513</v>
      </c>
      <c r="K5" s="28" t="s">
        <v>514</v>
      </c>
      <c r="L5" s="28" t="s">
        <v>515</v>
      </c>
      <c r="M5" s="28" t="s">
        <v>516</v>
      </c>
      <c r="N5" s="28" t="s">
        <v>517</v>
      </c>
      <c r="O5" s="28" t="s">
        <v>518</v>
      </c>
      <c r="P5" s="28" t="s">
        <v>519</v>
      </c>
      <c r="Q5" s="28" t="s">
        <v>520</v>
      </c>
      <c r="R5" s="28" t="s">
        <v>521</v>
      </c>
      <c r="S5" s="28" t="s">
        <v>522</v>
      </c>
      <c r="T5" s="28" t="s">
        <v>523</v>
      </c>
      <c r="U5" s="28" t="s">
        <v>524</v>
      </c>
      <c r="V5" s="28" t="s">
        <v>525</v>
      </c>
      <c r="W5" s="28" t="s">
        <v>526</v>
      </c>
      <c r="X5" s="48" t="s">
        <v>527</v>
      </c>
    </row>
    <row r="6" spans="1:24" ht="19.5" customHeight="1">
      <c r="A6" s="14">
        <v>1</v>
      </c>
      <c r="B6" s="14">
        <v>2</v>
      </c>
      <c r="C6" s="14">
        <v>3</v>
      </c>
      <c r="D6" s="46">
        <v>4</v>
      </c>
      <c r="E6" s="23">
        <v>5</v>
      </c>
      <c r="F6" s="14">
        <v>6</v>
      </c>
      <c r="G6" s="14">
        <v>7</v>
      </c>
      <c r="H6" s="46">
        <v>8</v>
      </c>
      <c r="I6" s="14">
        <v>9</v>
      </c>
      <c r="J6" s="14">
        <v>10</v>
      </c>
      <c r="K6" s="14">
        <v>11</v>
      </c>
      <c r="L6" s="46">
        <v>12</v>
      </c>
      <c r="M6" s="14">
        <v>13</v>
      </c>
      <c r="N6" s="14">
        <v>14</v>
      </c>
      <c r="O6" s="14">
        <v>15</v>
      </c>
      <c r="P6" s="46">
        <v>16</v>
      </c>
      <c r="Q6" s="14">
        <v>17</v>
      </c>
      <c r="R6" s="14">
        <v>18</v>
      </c>
      <c r="S6" s="14">
        <v>19</v>
      </c>
      <c r="T6" s="46">
        <v>20</v>
      </c>
      <c r="U6" s="46">
        <v>21</v>
      </c>
      <c r="V6" s="46">
        <v>22</v>
      </c>
      <c r="W6" s="23">
        <v>23</v>
      </c>
      <c r="X6" s="23">
        <v>24</v>
      </c>
    </row>
    <row r="7" spans="1:24" ht="19.5" customHeight="1">
      <c r="A7" s="228" t="s">
        <v>546</v>
      </c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</row>
    <row r="8" spans="1:24" ht="19.5" customHeight="1">
      <c r="A8" s="40"/>
      <c r="B8" s="47"/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</row>
    <row r="9" spans="1:24" ht="30" customHeight="1">
      <c r="A9" s="226" t="s">
        <v>548</v>
      </c>
      <c r="B9" s="226"/>
      <c r="C9" s="226"/>
    </row>
  </sheetData>
  <mergeCells count="6">
    <mergeCell ref="A9:C9"/>
    <mergeCell ref="A2:X2"/>
    <mergeCell ref="A3:I3"/>
    <mergeCell ref="B4:D4"/>
    <mergeCell ref="E4:X4"/>
    <mergeCell ref="A4:A5"/>
  </mergeCells>
  <phoneticPr fontId="20" type="noConversion"/>
  <printOptions horizontalCentered="1"/>
  <pageMargins left="0.96" right="0.96" top="0.72" bottom="0.72" header="0" footer="0"/>
  <pageSetup paperSize="9" scale="57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>
  <sheetPr>
    <outlinePr summaryRight="0"/>
    <pageSetUpPr fitToPage="1"/>
  </sheetPr>
  <dimension ref="A1:J8"/>
  <sheetViews>
    <sheetView showZeros="0" workbookViewId="0">
      <selection activeCell="A6" sqref="A6"/>
    </sheetView>
  </sheetViews>
  <sheetFormatPr defaultColWidth="9.125" defaultRowHeight="12" customHeight="1"/>
  <cols>
    <col min="1" max="1" width="34.25" customWidth="1"/>
    <col min="2" max="2" width="29" customWidth="1"/>
    <col min="3" max="5" width="23.625" customWidth="1"/>
    <col min="6" max="6" width="11.25" customWidth="1"/>
    <col min="7" max="7" width="25.125" customWidth="1"/>
    <col min="8" max="8" width="15.625" customWidth="1"/>
    <col min="9" max="9" width="13.375" customWidth="1"/>
    <col min="10" max="10" width="18.875" customWidth="1"/>
  </cols>
  <sheetData>
    <row r="1" spans="1:10" ht="16.5" customHeight="1">
      <c r="J1" s="20" t="s">
        <v>528</v>
      </c>
    </row>
    <row r="2" spans="1:10" ht="41.25" customHeight="1">
      <c r="A2" s="178" t="str">
        <f>"2026"&amp;"年对下转移支付绩效目标表"</f>
        <v>2026年对下转移支付绩效目标表</v>
      </c>
      <c r="B2" s="151"/>
      <c r="C2" s="151"/>
      <c r="D2" s="151"/>
      <c r="E2" s="151"/>
      <c r="F2" s="150"/>
      <c r="G2" s="151"/>
      <c r="H2" s="150"/>
      <c r="I2" s="150"/>
      <c r="J2" s="151"/>
    </row>
    <row r="3" spans="1:10" ht="17.25" customHeight="1">
      <c r="A3" s="152" t="str">
        <f>"单位名称："&amp;"昆明市五华区农业农村局"</f>
        <v>单位名称：昆明市五华区农业农村局</v>
      </c>
      <c r="B3" s="93"/>
      <c r="C3" s="93"/>
      <c r="D3" s="93"/>
      <c r="E3" s="93"/>
      <c r="F3" s="93"/>
      <c r="G3" s="93"/>
      <c r="H3" s="93"/>
    </row>
    <row r="4" spans="1:10" ht="44.25" customHeight="1">
      <c r="A4" s="38" t="s">
        <v>506</v>
      </c>
      <c r="B4" s="38" t="s">
        <v>325</v>
      </c>
      <c r="C4" s="38" t="s">
        <v>326</v>
      </c>
      <c r="D4" s="38" t="s">
        <v>327</v>
      </c>
      <c r="E4" s="38" t="s">
        <v>328</v>
      </c>
      <c r="F4" s="39" t="s">
        <v>329</v>
      </c>
      <c r="G4" s="38" t="s">
        <v>330</v>
      </c>
      <c r="H4" s="39" t="s">
        <v>331</v>
      </c>
      <c r="I4" s="39" t="s">
        <v>332</v>
      </c>
      <c r="J4" s="38" t="s">
        <v>333</v>
      </c>
    </row>
    <row r="5" spans="1:10" ht="14.25" customHeight="1">
      <c r="A5" s="38">
        <v>1</v>
      </c>
      <c r="B5" s="38">
        <v>2</v>
      </c>
      <c r="C5" s="38">
        <v>3</v>
      </c>
      <c r="D5" s="38">
        <v>4</v>
      </c>
      <c r="E5" s="38">
        <v>5</v>
      </c>
      <c r="F5" s="39">
        <v>6</v>
      </c>
      <c r="G5" s="38">
        <v>7</v>
      </c>
      <c r="H5" s="39">
        <v>8</v>
      </c>
      <c r="I5" s="39">
        <v>9</v>
      </c>
      <c r="J5" s="38">
        <v>10</v>
      </c>
    </row>
    <row r="6" spans="1:10" ht="42" customHeight="1">
      <c r="A6" s="228" t="s">
        <v>546</v>
      </c>
      <c r="B6" s="40"/>
      <c r="C6" s="40"/>
      <c r="D6" s="40"/>
      <c r="E6" s="31"/>
      <c r="F6" s="41"/>
      <c r="G6" s="31"/>
      <c r="H6" s="41"/>
      <c r="I6" s="41"/>
      <c r="J6" s="31"/>
    </row>
    <row r="7" spans="1:10" ht="42" customHeight="1">
      <c r="A7" s="15"/>
      <c r="B7" s="16"/>
      <c r="C7" s="16"/>
      <c r="D7" s="16"/>
      <c r="E7" s="15"/>
      <c r="F7" s="16"/>
      <c r="G7" s="15"/>
      <c r="H7" s="16"/>
      <c r="I7" s="16"/>
      <c r="J7" s="15"/>
    </row>
    <row r="8" spans="1:10" ht="36" customHeight="1">
      <c r="A8" s="229" t="s">
        <v>549</v>
      </c>
      <c r="B8" s="229"/>
      <c r="C8" s="229"/>
    </row>
  </sheetData>
  <mergeCells count="3">
    <mergeCell ref="A2:J2"/>
    <mergeCell ref="A3:H3"/>
    <mergeCell ref="A8:C8"/>
  </mergeCells>
  <phoneticPr fontId="20" type="noConversion"/>
  <printOptions horizontalCentered="1"/>
  <pageMargins left="0.96" right="0.96" top="0.72" bottom="0.72" header="0" footer="0"/>
  <pageSetup paperSize="9" scale="69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>
  <sheetPr>
    <outlinePr summaryRight="0"/>
    <pageSetUpPr fitToPage="1"/>
  </sheetPr>
  <dimension ref="A1:I9"/>
  <sheetViews>
    <sheetView showZeros="0" workbookViewId="0">
      <selection activeCell="A9" sqref="A9:B9"/>
    </sheetView>
  </sheetViews>
  <sheetFormatPr defaultColWidth="10.375" defaultRowHeight="14.25" customHeight="1"/>
  <cols>
    <col min="1" max="3" width="33.75" customWidth="1"/>
    <col min="4" max="4" width="45.625" customWidth="1"/>
    <col min="5" max="5" width="27.625" customWidth="1"/>
    <col min="6" max="6" width="21.75" customWidth="1"/>
    <col min="7" max="9" width="26.25" customWidth="1"/>
  </cols>
  <sheetData>
    <row r="1" spans="1:9" ht="14.25" customHeight="1">
      <c r="A1" s="213" t="s">
        <v>529</v>
      </c>
      <c r="B1" s="214"/>
      <c r="C1" s="214"/>
      <c r="D1" s="215"/>
      <c r="E1" s="215"/>
      <c r="F1" s="215"/>
      <c r="G1" s="214"/>
      <c r="H1" s="214"/>
      <c r="I1" s="215"/>
    </row>
    <row r="2" spans="1:9" ht="41.25" customHeight="1">
      <c r="A2" s="92" t="str">
        <f>"2026"&amp;"年新增资产配置预算表"</f>
        <v>2026年新增资产配置预算表</v>
      </c>
      <c r="B2" s="142"/>
      <c r="C2" s="142"/>
      <c r="D2" s="141"/>
      <c r="E2" s="141"/>
      <c r="F2" s="141"/>
      <c r="G2" s="142"/>
      <c r="H2" s="142"/>
      <c r="I2" s="141"/>
    </row>
    <row r="3" spans="1:9" ht="14.25" customHeight="1">
      <c r="A3" s="94" t="str">
        <f>"单位名称："&amp;"昆明市五华区农业农村局"</f>
        <v>单位名称：昆明市五华区农业农村局</v>
      </c>
      <c r="B3" s="216"/>
      <c r="C3" s="216"/>
      <c r="D3" s="27"/>
      <c r="F3" s="26"/>
      <c r="G3" s="25"/>
      <c r="H3" s="25"/>
      <c r="I3" s="37" t="s">
        <v>1</v>
      </c>
    </row>
    <row r="4" spans="1:9" ht="28.5" customHeight="1">
      <c r="A4" s="145" t="s">
        <v>201</v>
      </c>
      <c r="B4" s="146" t="s">
        <v>202</v>
      </c>
      <c r="C4" s="105" t="s">
        <v>530</v>
      </c>
      <c r="D4" s="145" t="s">
        <v>531</v>
      </c>
      <c r="E4" s="145" t="s">
        <v>532</v>
      </c>
      <c r="F4" s="145" t="s">
        <v>533</v>
      </c>
      <c r="G4" s="146" t="s">
        <v>534</v>
      </c>
      <c r="H4" s="217"/>
      <c r="I4" s="145"/>
    </row>
    <row r="5" spans="1:9" ht="21" customHeight="1">
      <c r="A5" s="105"/>
      <c r="B5" s="149"/>
      <c r="C5" s="149"/>
      <c r="D5" s="148"/>
      <c r="E5" s="149"/>
      <c r="F5" s="149"/>
      <c r="G5" s="28" t="s">
        <v>475</v>
      </c>
      <c r="H5" s="28" t="s">
        <v>535</v>
      </c>
      <c r="I5" s="28" t="s">
        <v>536</v>
      </c>
    </row>
    <row r="6" spans="1:9" ht="17.25" customHeight="1">
      <c r="A6" s="29" t="s">
        <v>83</v>
      </c>
      <c r="B6" s="30" t="s">
        <v>84</v>
      </c>
      <c r="C6" s="29" t="s">
        <v>85</v>
      </c>
      <c r="D6" s="31" t="s">
        <v>86</v>
      </c>
      <c r="E6" s="29" t="s">
        <v>87</v>
      </c>
      <c r="F6" s="30" t="s">
        <v>88</v>
      </c>
      <c r="G6" s="32" t="s">
        <v>89</v>
      </c>
      <c r="H6" s="31" t="s">
        <v>90</v>
      </c>
      <c r="I6" s="31">
        <v>9</v>
      </c>
    </row>
    <row r="7" spans="1:9" ht="19.5" customHeight="1">
      <c r="A7" s="230" t="s">
        <v>546</v>
      </c>
      <c r="B7" s="18"/>
      <c r="C7" s="18"/>
      <c r="D7" s="15"/>
      <c r="E7" s="16"/>
      <c r="F7" s="32"/>
      <c r="G7" s="34"/>
      <c r="H7" s="35"/>
      <c r="I7" s="35"/>
    </row>
    <row r="8" spans="1:9" ht="19.5" customHeight="1">
      <c r="A8" s="218" t="s">
        <v>55</v>
      </c>
      <c r="B8" s="219"/>
      <c r="C8" s="219"/>
      <c r="D8" s="220"/>
      <c r="E8" s="221"/>
      <c r="F8" s="221"/>
      <c r="G8" s="34"/>
      <c r="H8" s="35"/>
      <c r="I8" s="35"/>
    </row>
    <row r="9" spans="1:9" ht="41.25" customHeight="1">
      <c r="A9" s="226" t="s">
        <v>550</v>
      </c>
      <c r="B9" s="226"/>
    </row>
  </sheetData>
  <mergeCells count="12">
    <mergeCell ref="A9:B9"/>
    <mergeCell ref="A1:I1"/>
    <mergeCell ref="A2:I2"/>
    <mergeCell ref="A3:C3"/>
    <mergeCell ref="G4:I4"/>
    <mergeCell ref="A8:F8"/>
    <mergeCell ref="A4:A5"/>
    <mergeCell ref="B4:B5"/>
    <mergeCell ref="C4:C5"/>
    <mergeCell ref="D4:D5"/>
    <mergeCell ref="E4:E5"/>
    <mergeCell ref="F4:F5"/>
  </mergeCells>
  <phoneticPr fontId="20" type="noConversion"/>
  <pageMargins left="0.67" right="0.67" top="0.72" bottom="0.72" header="0.28000000000000003" footer="0.28000000000000003"/>
  <pageSetup paperSize="9" fitToWidth="0" fitToHeight="0" orientation="portrait"/>
</worksheet>
</file>

<file path=xl/worksheets/sheet16.xml><?xml version="1.0" encoding="utf-8"?>
<worksheet xmlns="http://schemas.openxmlformats.org/spreadsheetml/2006/main" xmlns:r="http://schemas.openxmlformats.org/officeDocument/2006/relationships">
  <sheetPr>
    <outlinePr summaryRight="0"/>
    <pageSetUpPr fitToPage="1"/>
  </sheetPr>
  <dimension ref="A1:K11"/>
  <sheetViews>
    <sheetView showZeros="0" workbookViewId="0">
      <selection activeCell="B18" sqref="B18"/>
    </sheetView>
  </sheetViews>
  <sheetFormatPr defaultColWidth="9.125" defaultRowHeight="14.25" customHeight="1"/>
  <cols>
    <col min="1" max="1" width="19.25" customWidth="1"/>
    <col min="2" max="2" width="33.875" customWidth="1"/>
    <col min="3" max="3" width="23.875" customWidth="1"/>
    <col min="4" max="4" width="11.125" customWidth="1"/>
    <col min="5" max="5" width="17.75" customWidth="1"/>
    <col min="6" max="6" width="9.875" customWidth="1"/>
    <col min="7" max="7" width="17.75" customWidth="1"/>
    <col min="8" max="11" width="23.125" customWidth="1"/>
  </cols>
  <sheetData>
    <row r="1" spans="1:11" ht="14.25" customHeight="1">
      <c r="D1" s="8"/>
      <c r="E1" s="8"/>
      <c r="F1" s="8"/>
      <c r="G1" s="8"/>
      <c r="K1" s="20" t="s">
        <v>537</v>
      </c>
    </row>
    <row r="2" spans="1:11" ht="41.25" customHeight="1">
      <c r="A2" s="151" t="str">
        <f>"2026"&amp;"年上级转移支付补助项目支出预算表"</f>
        <v>2026年上级转移支付补助项目支出预算表</v>
      </c>
      <c r="B2" s="151"/>
      <c r="C2" s="151"/>
      <c r="D2" s="151"/>
      <c r="E2" s="151"/>
      <c r="F2" s="151"/>
      <c r="G2" s="151"/>
      <c r="H2" s="151"/>
      <c r="I2" s="151"/>
      <c r="J2" s="151"/>
      <c r="K2" s="151"/>
    </row>
    <row r="3" spans="1:11" ht="13.5" customHeight="1">
      <c r="A3" s="152" t="str">
        <f>"单位名称："&amp;"昆明市五华区农业农村局"</f>
        <v>单位名称：昆明市五华区农业农村局</v>
      </c>
      <c r="B3" s="153"/>
      <c r="C3" s="153"/>
      <c r="D3" s="153"/>
      <c r="E3" s="153"/>
      <c r="F3" s="153"/>
      <c r="G3" s="153"/>
      <c r="H3" s="10"/>
      <c r="I3" s="10"/>
      <c r="J3" s="10"/>
      <c r="K3" s="21" t="s">
        <v>1</v>
      </c>
    </row>
    <row r="4" spans="1:11" ht="21.75" customHeight="1">
      <c r="A4" s="164" t="s">
        <v>292</v>
      </c>
      <c r="B4" s="164" t="s">
        <v>204</v>
      </c>
      <c r="C4" s="164" t="s">
        <v>293</v>
      </c>
      <c r="D4" s="172" t="s">
        <v>205</v>
      </c>
      <c r="E4" s="172" t="s">
        <v>206</v>
      </c>
      <c r="F4" s="172" t="s">
        <v>294</v>
      </c>
      <c r="G4" s="172" t="s">
        <v>295</v>
      </c>
      <c r="H4" s="175" t="s">
        <v>55</v>
      </c>
      <c r="I4" s="158" t="s">
        <v>538</v>
      </c>
      <c r="J4" s="132"/>
      <c r="K4" s="133"/>
    </row>
    <row r="5" spans="1:11" ht="21.75" customHeight="1">
      <c r="A5" s="165"/>
      <c r="B5" s="165"/>
      <c r="C5" s="165"/>
      <c r="D5" s="173"/>
      <c r="E5" s="173"/>
      <c r="F5" s="173"/>
      <c r="G5" s="173"/>
      <c r="H5" s="166"/>
      <c r="I5" s="172" t="s">
        <v>58</v>
      </c>
      <c r="J5" s="172" t="s">
        <v>59</v>
      </c>
      <c r="K5" s="172" t="s">
        <v>60</v>
      </c>
    </row>
    <row r="6" spans="1:11" ht="40.5" customHeight="1">
      <c r="A6" s="171"/>
      <c r="B6" s="171"/>
      <c r="C6" s="171"/>
      <c r="D6" s="174"/>
      <c r="E6" s="174"/>
      <c r="F6" s="174"/>
      <c r="G6" s="174"/>
      <c r="H6" s="137"/>
      <c r="I6" s="174" t="s">
        <v>57</v>
      </c>
      <c r="J6" s="174"/>
      <c r="K6" s="174"/>
    </row>
    <row r="7" spans="1:11" ht="15" customHeight="1">
      <c r="A7" s="14">
        <v>1</v>
      </c>
      <c r="B7" s="14">
        <v>2</v>
      </c>
      <c r="C7" s="14">
        <v>3</v>
      </c>
      <c r="D7" s="14">
        <v>4</v>
      </c>
      <c r="E7" s="14">
        <v>5</v>
      </c>
      <c r="F7" s="14">
        <v>6</v>
      </c>
      <c r="G7" s="14">
        <v>7</v>
      </c>
      <c r="H7" s="14">
        <v>8</v>
      </c>
      <c r="I7" s="14">
        <v>9</v>
      </c>
      <c r="J7" s="23">
        <v>10</v>
      </c>
      <c r="K7" s="23">
        <v>11</v>
      </c>
    </row>
    <row r="8" spans="1:11" ht="18.75" customHeight="1">
      <c r="A8" s="228" t="s">
        <v>546</v>
      </c>
      <c r="B8" s="16"/>
      <c r="C8" s="15"/>
      <c r="D8" s="15"/>
      <c r="E8" s="15"/>
      <c r="F8" s="15"/>
      <c r="G8" s="15"/>
      <c r="H8" s="17"/>
      <c r="I8" s="24"/>
      <c r="J8" s="24"/>
      <c r="K8" s="17"/>
    </row>
    <row r="9" spans="1:11" ht="18.75" customHeight="1">
      <c r="A9" s="18"/>
      <c r="B9" s="16"/>
      <c r="C9" s="16"/>
      <c r="D9" s="16"/>
      <c r="E9" s="16"/>
      <c r="F9" s="16"/>
      <c r="G9" s="16"/>
      <c r="H9" s="19"/>
      <c r="I9" s="19"/>
      <c r="J9" s="19"/>
      <c r="K9" s="17"/>
    </row>
    <row r="10" spans="1:11" ht="18.75" customHeight="1">
      <c r="A10" s="160" t="s">
        <v>192</v>
      </c>
      <c r="B10" s="161"/>
      <c r="C10" s="161"/>
      <c r="D10" s="161"/>
      <c r="E10" s="161"/>
      <c r="F10" s="161"/>
      <c r="G10" s="122"/>
      <c r="H10" s="19"/>
      <c r="I10" s="19"/>
      <c r="J10" s="19"/>
      <c r="K10" s="17"/>
    </row>
    <row r="11" spans="1:11" ht="35.25" customHeight="1">
      <c r="A11" s="226" t="s">
        <v>551</v>
      </c>
      <c r="B11" s="229"/>
      <c r="C11" s="229"/>
    </row>
  </sheetData>
  <mergeCells count="16">
    <mergeCell ref="A11:C11"/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honeticPr fontId="20" type="noConversion"/>
  <printOptions horizontalCentered="1"/>
  <pageMargins left="0.37" right="0.37" top="0.56000000000000005" bottom="0.56000000000000005" header="0.48" footer="0.48"/>
  <pageSetup paperSize="9" scale="56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G12"/>
  <sheetViews>
    <sheetView showGridLines="0" showZeros="0" workbookViewId="0"/>
  </sheetViews>
  <sheetFormatPr defaultColWidth="10" defaultRowHeight="12.75" customHeight="1"/>
  <cols>
    <col min="1" max="1" width="49" customWidth="1"/>
    <col min="2" max="2" width="19.125" customWidth="1"/>
    <col min="3" max="3" width="64.25" customWidth="1"/>
    <col min="4" max="4" width="8.75" customWidth="1"/>
    <col min="5" max="7" width="20.625" customWidth="1"/>
  </cols>
  <sheetData>
    <row r="1" spans="1:7" ht="15" customHeight="1">
      <c r="A1" s="1"/>
      <c r="B1" s="1"/>
      <c r="C1" s="1"/>
      <c r="D1" s="1"/>
      <c r="E1" s="1"/>
      <c r="F1" s="1"/>
      <c r="G1" s="2" t="s">
        <v>539</v>
      </c>
    </row>
    <row r="2" spans="1:7" ht="45" customHeight="1">
      <c r="A2" s="222" t="str">
        <f>"2026"&amp;"年部门项目支出中期规划预算表"</f>
        <v>2026年部门项目支出中期规划预算表</v>
      </c>
      <c r="B2" s="222"/>
      <c r="C2" s="222"/>
      <c r="D2" s="222"/>
      <c r="E2" s="222"/>
      <c r="F2" s="222"/>
      <c r="G2" s="222"/>
    </row>
    <row r="3" spans="1:7" ht="15" customHeight="1">
      <c r="A3" s="223" t="str">
        <f>"单位名称："&amp;"昆明市五华区农业农村局"</f>
        <v>单位名称：昆明市五华区农业农村局</v>
      </c>
      <c r="B3" s="223"/>
      <c r="C3" s="1"/>
      <c r="D3" s="1"/>
      <c r="E3" s="1"/>
      <c r="F3" s="1"/>
      <c r="G3" s="2" t="s">
        <v>1</v>
      </c>
    </row>
    <row r="4" spans="1:7" ht="45" customHeight="1">
      <c r="A4" s="224" t="s">
        <v>293</v>
      </c>
      <c r="B4" s="224" t="s">
        <v>292</v>
      </c>
      <c r="C4" s="224" t="s">
        <v>204</v>
      </c>
      <c r="D4" s="224" t="s">
        <v>540</v>
      </c>
      <c r="E4" s="224" t="s">
        <v>58</v>
      </c>
      <c r="F4" s="224"/>
      <c r="G4" s="224"/>
    </row>
    <row r="5" spans="1:7" ht="45" customHeight="1">
      <c r="A5" s="224"/>
      <c r="B5" s="224"/>
      <c r="C5" s="224"/>
      <c r="D5" s="224"/>
      <c r="E5" s="3" t="s">
        <v>541</v>
      </c>
      <c r="F5" s="3" t="s">
        <v>542</v>
      </c>
      <c r="G5" s="3" t="s">
        <v>543</v>
      </c>
    </row>
    <row r="6" spans="1:7" ht="15" customHeight="1">
      <c r="A6" s="4">
        <v>1</v>
      </c>
      <c r="B6" s="4">
        <v>2</v>
      </c>
      <c r="C6" s="4">
        <v>3</v>
      </c>
      <c r="D6" s="4">
        <v>4</v>
      </c>
      <c r="E6" s="4">
        <v>5</v>
      </c>
      <c r="F6" s="4">
        <v>6</v>
      </c>
      <c r="G6" s="4">
        <v>7</v>
      </c>
    </row>
    <row r="7" spans="1:7" ht="22.5" customHeight="1">
      <c r="A7" s="5" t="s">
        <v>70</v>
      </c>
      <c r="B7" s="5"/>
      <c r="C7" s="5"/>
      <c r="D7" s="5"/>
      <c r="E7" s="6">
        <v>360000</v>
      </c>
      <c r="F7" s="6"/>
      <c r="G7" s="6"/>
    </row>
    <row r="8" spans="1:7" ht="22.5" customHeight="1">
      <c r="A8" s="7" t="s">
        <v>70</v>
      </c>
      <c r="B8" s="5"/>
      <c r="C8" s="5"/>
      <c r="D8" s="5"/>
      <c r="E8" s="6">
        <v>360000</v>
      </c>
      <c r="F8" s="6"/>
      <c r="G8" s="6"/>
    </row>
    <row r="9" spans="1:7" ht="22.5" customHeight="1">
      <c r="A9" s="5"/>
      <c r="B9" s="5" t="s">
        <v>544</v>
      </c>
      <c r="C9" s="5" t="s">
        <v>304</v>
      </c>
      <c r="D9" s="5" t="s">
        <v>545</v>
      </c>
      <c r="E9" s="6">
        <v>29790</v>
      </c>
      <c r="F9" s="6"/>
      <c r="G9" s="6"/>
    </row>
    <row r="10" spans="1:7" ht="22.5" customHeight="1">
      <c r="A10" s="5"/>
      <c r="B10" s="5" t="s">
        <v>544</v>
      </c>
      <c r="C10" s="5" t="s">
        <v>300</v>
      </c>
      <c r="D10" s="5" t="s">
        <v>545</v>
      </c>
      <c r="E10" s="6">
        <v>270210</v>
      </c>
      <c r="F10" s="6"/>
      <c r="G10" s="6"/>
    </row>
    <row r="11" spans="1:7" ht="22.5" customHeight="1">
      <c r="A11" s="5"/>
      <c r="B11" s="5" t="s">
        <v>544</v>
      </c>
      <c r="C11" s="5" t="s">
        <v>306</v>
      </c>
      <c r="D11" s="5" t="s">
        <v>545</v>
      </c>
      <c r="E11" s="6">
        <v>60000</v>
      </c>
      <c r="F11" s="6"/>
      <c r="G11" s="6"/>
    </row>
    <row r="12" spans="1:7" ht="22.5" customHeight="1">
      <c r="A12" s="225" t="s">
        <v>55</v>
      </c>
      <c r="B12" s="225"/>
      <c r="C12" s="225"/>
      <c r="D12" s="225"/>
      <c r="E12" s="6">
        <v>360000</v>
      </c>
      <c r="F12" s="6"/>
      <c r="G12" s="6"/>
    </row>
  </sheetData>
  <mergeCells count="8">
    <mergeCell ref="A2:G2"/>
    <mergeCell ref="A3:B3"/>
    <mergeCell ref="E4:G4"/>
    <mergeCell ref="A12:D12"/>
    <mergeCell ref="A4:A5"/>
    <mergeCell ref="B4:B5"/>
    <mergeCell ref="C4:C5"/>
    <mergeCell ref="D4:D5"/>
  </mergeCells>
  <phoneticPr fontId="20" type="noConversion"/>
  <pageMargins left="0.19" right="0.19" top="0.19" bottom="0.2" header="0.19" footer="0.19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Right="0"/>
    <pageSetUpPr fitToPage="1"/>
  </sheetPr>
  <dimension ref="A1:S10"/>
  <sheetViews>
    <sheetView showGridLines="0" showZeros="0" workbookViewId="0">
      <selection sqref="A1:S1"/>
    </sheetView>
  </sheetViews>
  <sheetFormatPr defaultColWidth="8.625" defaultRowHeight="12.75" customHeight="1"/>
  <cols>
    <col min="1" max="1" width="15.875" customWidth="1"/>
    <col min="2" max="2" width="35" customWidth="1"/>
    <col min="3" max="19" width="22" customWidth="1"/>
  </cols>
  <sheetData>
    <row r="1" spans="1:19" ht="17.25" customHeight="1">
      <c r="A1" s="98" t="s">
        <v>52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</row>
    <row r="2" spans="1:19" ht="41.25" customHeight="1">
      <c r="A2" s="92" t="str">
        <f>"2026"&amp;"年部门收入预算表"</f>
        <v>2026年部门收入预算表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</row>
    <row r="3" spans="1:19" ht="17.25" customHeight="1">
      <c r="A3" s="94" t="str">
        <f>"单位名称："&amp;"昆明市五华区农业农村局"</f>
        <v>单位名称：昆明市五华区农业农村局</v>
      </c>
      <c r="B3" s="93"/>
      <c r="S3" s="27" t="s">
        <v>1</v>
      </c>
    </row>
    <row r="4" spans="1:19" ht="21.75" customHeight="1">
      <c r="A4" s="107" t="s">
        <v>53</v>
      </c>
      <c r="B4" s="110" t="s">
        <v>54</v>
      </c>
      <c r="C4" s="110" t="s">
        <v>55</v>
      </c>
      <c r="D4" s="99" t="s">
        <v>56</v>
      </c>
      <c r="E4" s="99"/>
      <c r="F4" s="99"/>
      <c r="G4" s="99"/>
      <c r="H4" s="99"/>
      <c r="I4" s="100"/>
      <c r="J4" s="99"/>
      <c r="K4" s="99"/>
      <c r="L4" s="99"/>
      <c r="M4" s="99"/>
      <c r="N4" s="101"/>
      <c r="O4" s="99" t="s">
        <v>45</v>
      </c>
      <c r="P4" s="99"/>
      <c r="Q4" s="99"/>
      <c r="R4" s="99"/>
      <c r="S4" s="101"/>
    </row>
    <row r="5" spans="1:19" ht="27" customHeight="1">
      <c r="A5" s="108"/>
      <c r="B5" s="111"/>
      <c r="C5" s="111"/>
      <c r="D5" s="111" t="s">
        <v>57</v>
      </c>
      <c r="E5" s="111" t="s">
        <v>58</v>
      </c>
      <c r="F5" s="111" t="s">
        <v>59</v>
      </c>
      <c r="G5" s="111" t="s">
        <v>60</v>
      </c>
      <c r="H5" s="111" t="s">
        <v>61</v>
      </c>
      <c r="I5" s="102" t="s">
        <v>62</v>
      </c>
      <c r="J5" s="103"/>
      <c r="K5" s="103"/>
      <c r="L5" s="103"/>
      <c r="M5" s="103"/>
      <c r="N5" s="104"/>
      <c r="O5" s="111" t="s">
        <v>57</v>
      </c>
      <c r="P5" s="111" t="s">
        <v>58</v>
      </c>
      <c r="Q5" s="111" t="s">
        <v>59</v>
      </c>
      <c r="R5" s="111" t="s">
        <v>60</v>
      </c>
      <c r="S5" s="111" t="s">
        <v>63</v>
      </c>
    </row>
    <row r="6" spans="1:19" ht="30" customHeight="1">
      <c r="A6" s="109"/>
      <c r="B6" s="112"/>
      <c r="C6" s="113"/>
      <c r="D6" s="113"/>
      <c r="E6" s="113"/>
      <c r="F6" s="113"/>
      <c r="G6" s="113"/>
      <c r="H6" s="113"/>
      <c r="I6" s="41" t="s">
        <v>57</v>
      </c>
      <c r="J6" s="90" t="s">
        <v>64</v>
      </c>
      <c r="K6" s="90" t="s">
        <v>65</v>
      </c>
      <c r="L6" s="90" t="s">
        <v>66</v>
      </c>
      <c r="M6" s="90" t="s">
        <v>67</v>
      </c>
      <c r="N6" s="90" t="s">
        <v>68</v>
      </c>
      <c r="O6" s="114"/>
      <c r="P6" s="114"/>
      <c r="Q6" s="114"/>
      <c r="R6" s="114"/>
      <c r="S6" s="113"/>
    </row>
    <row r="7" spans="1:19" ht="15" customHeight="1">
      <c r="A7" s="88">
        <v>1</v>
      </c>
      <c r="B7" s="88">
        <v>2</v>
      </c>
      <c r="C7" s="88">
        <v>3</v>
      </c>
      <c r="D7" s="88">
        <v>4</v>
      </c>
      <c r="E7" s="88">
        <v>5</v>
      </c>
      <c r="F7" s="88">
        <v>6</v>
      </c>
      <c r="G7" s="88">
        <v>7</v>
      </c>
      <c r="H7" s="88">
        <v>8</v>
      </c>
      <c r="I7" s="41">
        <v>9</v>
      </c>
      <c r="J7" s="88">
        <v>10</v>
      </c>
      <c r="K7" s="88">
        <v>11</v>
      </c>
      <c r="L7" s="88">
        <v>12</v>
      </c>
      <c r="M7" s="88">
        <v>13</v>
      </c>
      <c r="N7" s="88">
        <v>14</v>
      </c>
      <c r="O7" s="88">
        <v>15</v>
      </c>
      <c r="P7" s="88">
        <v>16</v>
      </c>
      <c r="Q7" s="88">
        <v>17</v>
      </c>
      <c r="R7" s="88">
        <v>18</v>
      </c>
      <c r="S7" s="88">
        <v>19</v>
      </c>
    </row>
    <row r="8" spans="1:19" ht="18" customHeight="1">
      <c r="A8" s="16" t="s">
        <v>69</v>
      </c>
      <c r="B8" s="16" t="s">
        <v>70</v>
      </c>
      <c r="C8" s="47">
        <v>14673530.48</v>
      </c>
      <c r="D8" s="47">
        <v>8927633</v>
      </c>
      <c r="E8" s="47">
        <v>8708433</v>
      </c>
      <c r="F8" s="47"/>
      <c r="G8" s="47"/>
      <c r="H8" s="47"/>
      <c r="I8" s="47">
        <v>219200</v>
      </c>
      <c r="J8" s="47"/>
      <c r="K8" s="47"/>
      <c r="L8" s="47"/>
      <c r="M8" s="47"/>
      <c r="N8" s="47">
        <v>219200</v>
      </c>
      <c r="O8" s="47">
        <v>5745897.4800000004</v>
      </c>
      <c r="P8" s="47">
        <v>5745897.4800000004</v>
      </c>
      <c r="Q8" s="47"/>
      <c r="R8" s="47"/>
      <c r="S8" s="47"/>
    </row>
    <row r="9" spans="1:19" ht="18" customHeight="1">
      <c r="A9" s="89" t="s">
        <v>71</v>
      </c>
      <c r="B9" s="89" t="s">
        <v>70</v>
      </c>
      <c r="C9" s="47">
        <v>14673530.48</v>
      </c>
      <c r="D9" s="47">
        <v>8927633</v>
      </c>
      <c r="E9" s="47">
        <v>8708433</v>
      </c>
      <c r="F9" s="47"/>
      <c r="G9" s="47"/>
      <c r="H9" s="47"/>
      <c r="I9" s="47">
        <v>219200</v>
      </c>
      <c r="J9" s="47"/>
      <c r="K9" s="47"/>
      <c r="L9" s="47"/>
      <c r="M9" s="47"/>
      <c r="N9" s="47">
        <v>219200</v>
      </c>
      <c r="O9" s="47">
        <v>5745897.4800000004</v>
      </c>
      <c r="P9" s="47">
        <v>5745897.4800000004</v>
      </c>
      <c r="Q9" s="47"/>
      <c r="R9" s="47"/>
      <c r="S9" s="47"/>
    </row>
    <row r="10" spans="1:19" ht="18" customHeight="1">
      <c r="A10" s="105" t="s">
        <v>55</v>
      </c>
      <c r="B10" s="106"/>
      <c r="C10" s="47">
        <v>14673530.48</v>
      </c>
      <c r="D10" s="47">
        <v>8927633</v>
      </c>
      <c r="E10" s="47">
        <v>8708433</v>
      </c>
      <c r="F10" s="47"/>
      <c r="G10" s="47"/>
      <c r="H10" s="47"/>
      <c r="I10" s="47">
        <v>219200</v>
      </c>
      <c r="J10" s="47"/>
      <c r="K10" s="47"/>
      <c r="L10" s="47"/>
      <c r="M10" s="47"/>
      <c r="N10" s="47">
        <v>219200</v>
      </c>
      <c r="O10" s="47">
        <v>5745897.4800000004</v>
      </c>
      <c r="P10" s="47">
        <v>5745897.4800000004</v>
      </c>
      <c r="Q10" s="47"/>
      <c r="R10" s="47"/>
      <c r="S10" s="47"/>
    </row>
  </sheetData>
  <mergeCells count="20">
    <mergeCell ref="O5:O6"/>
    <mergeCell ref="P5:P6"/>
    <mergeCell ref="Q5:Q6"/>
    <mergeCell ref="R5:R6"/>
    <mergeCell ref="S5:S6"/>
    <mergeCell ref="I5:N5"/>
    <mergeCell ref="A10:B10"/>
    <mergeCell ref="A4:A6"/>
    <mergeCell ref="B4:B6"/>
    <mergeCell ref="C4:C6"/>
    <mergeCell ref="D5:D6"/>
    <mergeCell ref="E5:E6"/>
    <mergeCell ref="F5:F6"/>
    <mergeCell ref="G5:G6"/>
    <mergeCell ref="H5:H6"/>
    <mergeCell ref="A1:S1"/>
    <mergeCell ref="A2:S2"/>
    <mergeCell ref="A3:B3"/>
    <mergeCell ref="D4:N4"/>
    <mergeCell ref="O4:S4"/>
  </mergeCells>
  <phoneticPr fontId="20" type="noConversion"/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outlinePr summaryRight="0"/>
    <pageSetUpPr fitToPage="1"/>
  </sheetPr>
  <dimension ref="A1:O35"/>
  <sheetViews>
    <sheetView showGridLines="0" showZeros="0" workbookViewId="0">
      <selection sqref="A1:O1"/>
    </sheetView>
  </sheetViews>
  <sheetFormatPr defaultColWidth="8.625" defaultRowHeight="12.75" customHeight="1"/>
  <cols>
    <col min="1" max="1" width="14.25" customWidth="1"/>
    <col min="2" max="2" width="37.625" customWidth="1"/>
    <col min="3" max="8" width="24.625" customWidth="1"/>
    <col min="9" max="9" width="26.75" customWidth="1"/>
    <col min="10" max="11" width="24.375" customWidth="1"/>
    <col min="12" max="15" width="24.625" customWidth="1"/>
  </cols>
  <sheetData>
    <row r="1" spans="1:15" ht="17.25" customHeight="1">
      <c r="A1" s="115" t="s">
        <v>72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</row>
    <row r="2" spans="1:15" ht="41.25" customHeight="1">
      <c r="A2" s="92" t="str">
        <f>"2026"&amp;"年部门支出预算表"</f>
        <v>2026年部门支出预算表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</row>
    <row r="3" spans="1:15" ht="17.25" customHeight="1">
      <c r="A3" s="94" t="str">
        <f>"单位名称："&amp;"昆明市五华区农业农村局"</f>
        <v>单位名称：昆明市五华区农业农村局</v>
      </c>
      <c r="B3" s="93"/>
      <c r="O3" s="27" t="s">
        <v>1</v>
      </c>
    </row>
    <row r="4" spans="1:15" ht="27" customHeight="1">
      <c r="A4" s="123" t="s">
        <v>73</v>
      </c>
      <c r="B4" s="123" t="s">
        <v>74</v>
      </c>
      <c r="C4" s="123" t="s">
        <v>55</v>
      </c>
      <c r="D4" s="116" t="s">
        <v>58</v>
      </c>
      <c r="E4" s="117"/>
      <c r="F4" s="118"/>
      <c r="G4" s="126" t="s">
        <v>59</v>
      </c>
      <c r="H4" s="126" t="s">
        <v>60</v>
      </c>
      <c r="I4" s="126" t="s">
        <v>75</v>
      </c>
      <c r="J4" s="116" t="s">
        <v>62</v>
      </c>
      <c r="K4" s="117"/>
      <c r="L4" s="117"/>
      <c r="M4" s="117"/>
      <c r="N4" s="119"/>
      <c r="O4" s="120"/>
    </row>
    <row r="5" spans="1:15" ht="42" customHeight="1">
      <c r="A5" s="124"/>
      <c r="B5" s="124"/>
      <c r="C5" s="125"/>
      <c r="D5" s="85" t="s">
        <v>57</v>
      </c>
      <c r="E5" s="85" t="s">
        <v>76</v>
      </c>
      <c r="F5" s="85" t="s">
        <v>77</v>
      </c>
      <c r="G5" s="125"/>
      <c r="H5" s="125"/>
      <c r="I5" s="127"/>
      <c r="J5" s="85" t="s">
        <v>57</v>
      </c>
      <c r="K5" s="80" t="s">
        <v>78</v>
      </c>
      <c r="L5" s="80" t="s">
        <v>79</v>
      </c>
      <c r="M5" s="80" t="s">
        <v>80</v>
      </c>
      <c r="N5" s="80" t="s">
        <v>81</v>
      </c>
      <c r="O5" s="80" t="s">
        <v>82</v>
      </c>
    </row>
    <row r="6" spans="1:15" ht="18" customHeight="1">
      <c r="A6" s="29" t="s">
        <v>83</v>
      </c>
      <c r="B6" s="29" t="s">
        <v>84</v>
      </c>
      <c r="C6" s="29" t="s">
        <v>85</v>
      </c>
      <c r="D6" s="32" t="s">
        <v>86</v>
      </c>
      <c r="E6" s="32" t="s">
        <v>87</v>
      </c>
      <c r="F6" s="32" t="s">
        <v>88</v>
      </c>
      <c r="G6" s="32" t="s">
        <v>89</v>
      </c>
      <c r="H6" s="32" t="s">
        <v>90</v>
      </c>
      <c r="I6" s="32" t="s">
        <v>91</v>
      </c>
      <c r="J6" s="32" t="s">
        <v>92</v>
      </c>
      <c r="K6" s="32" t="s">
        <v>93</v>
      </c>
      <c r="L6" s="32" t="s">
        <v>94</v>
      </c>
      <c r="M6" s="32" t="s">
        <v>95</v>
      </c>
      <c r="N6" s="29" t="s">
        <v>96</v>
      </c>
      <c r="O6" s="32" t="s">
        <v>97</v>
      </c>
    </row>
    <row r="7" spans="1:15" ht="21" customHeight="1">
      <c r="A7" s="33" t="s">
        <v>98</v>
      </c>
      <c r="B7" s="33" t="s">
        <v>99</v>
      </c>
      <c r="C7" s="47">
        <v>910200</v>
      </c>
      <c r="D7" s="47">
        <v>910200</v>
      </c>
      <c r="E7" s="47">
        <v>910200</v>
      </c>
      <c r="F7" s="47"/>
      <c r="G7" s="47"/>
      <c r="H7" s="47"/>
      <c r="I7" s="47"/>
      <c r="J7" s="47"/>
      <c r="K7" s="47"/>
      <c r="L7" s="47"/>
      <c r="M7" s="47"/>
      <c r="N7" s="47"/>
      <c r="O7" s="47"/>
    </row>
    <row r="8" spans="1:15" ht="21" customHeight="1">
      <c r="A8" s="86" t="s">
        <v>100</v>
      </c>
      <c r="B8" s="86" t="s">
        <v>101</v>
      </c>
      <c r="C8" s="47">
        <v>910200</v>
      </c>
      <c r="D8" s="47">
        <v>910200</v>
      </c>
      <c r="E8" s="47">
        <v>910200</v>
      </c>
      <c r="F8" s="47"/>
      <c r="G8" s="47"/>
      <c r="H8" s="47"/>
      <c r="I8" s="47"/>
      <c r="J8" s="47"/>
      <c r="K8" s="47"/>
      <c r="L8" s="47"/>
      <c r="M8" s="47"/>
      <c r="N8" s="47"/>
      <c r="O8" s="47"/>
    </row>
    <row r="9" spans="1:15" ht="21" customHeight="1">
      <c r="A9" s="87" t="s">
        <v>102</v>
      </c>
      <c r="B9" s="87" t="s">
        <v>103</v>
      </c>
      <c r="C9" s="47">
        <v>112800</v>
      </c>
      <c r="D9" s="47">
        <v>112800</v>
      </c>
      <c r="E9" s="47">
        <v>112800</v>
      </c>
      <c r="F9" s="47"/>
      <c r="G9" s="47"/>
      <c r="H9" s="47"/>
      <c r="I9" s="47"/>
      <c r="J9" s="47"/>
      <c r="K9" s="47"/>
      <c r="L9" s="47"/>
      <c r="M9" s="47"/>
      <c r="N9" s="47"/>
      <c r="O9" s="47"/>
    </row>
    <row r="10" spans="1:15" ht="21" customHeight="1">
      <c r="A10" s="87" t="s">
        <v>104</v>
      </c>
      <c r="B10" s="87" t="s">
        <v>105</v>
      </c>
      <c r="C10" s="47">
        <v>46800</v>
      </c>
      <c r="D10" s="47">
        <v>46800</v>
      </c>
      <c r="E10" s="47">
        <v>46800</v>
      </c>
      <c r="F10" s="47"/>
      <c r="G10" s="47"/>
      <c r="H10" s="47"/>
      <c r="I10" s="47"/>
      <c r="J10" s="47"/>
      <c r="K10" s="47"/>
      <c r="L10" s="47"/>
      <c r="M10" s="47"/>
      <c r="N10" s="47"/>
      <c r="O10" s="47"/>
    </row>
    <row r="11" spans="1:15" ht="21" customHeight="1">
      <c r="A11" s="87" t="s">
        <v>106</v>
      </c>
      <c r="B11" s="87" t="s">
        <v>107</v>
      </c>
      <c r="C11" s="47">
        <v>650600</v>
      </c>
      <c r="D11" s="47">
        <v>650600</v>
      </c>
      <c r="E11" s="47">
        <v>650600</v>
      </c>
      <c r="F11" s="47"/>
      <c r="G11" s="47"/>
      <c r="H11" s="47"/>
      <c r="I11" s="47"/>
      <c r="J11" s="47"/>
      <c r="K11" s="47"/>
      <c r="L11" s="47"/>
      <c r="M11" s="47"/>
      <c r="N11" s="47"/>
      <c r="O11" s="47"/>
    </row>
    <row r="12" spans="1:15" ht="21" customHeight="1">
      <c r="A12" s="87" t="s">
        <v>108</v>
      </c>
      <c r="B12" s="87" t="s">
        <v>109</v>
      </c>
      <c r="C12" s="47">
        <v>100000</v>
      </c>
      <c r="D12" s="47">
        <v>100000</v>
      </c>
      <c r="E12" s="47">
        <v>100000</v>
      </c>
      <c r="F12" s="47"/>
      <c r="G12" s="47"/>
      <c r="H12" s="47"/>
      <c r="I12" s="47"/>
      <c r="J12" s="47"/>
      <c r="K12" s="47"/>
      <c r="L12" s="47"/>
      <c r="M12" s="47"/>
      <c r="N12" s="47"/>
      <c r="O12" s="47"/>
    </row>
    <row r="13" spans="1:15" ht="21" customHeight="1">
      <c r="A13" s="33" t="s">
        <v>110</v>
      </c>
      <c r="B13" s="33" t="s">
        <v>111</v>
      </c>
      <c r="C13" s="47">
        <v>551240</v>
      </c>
      <c r="D13" s="47">
        <v>551240</v>
      </c>
      <c r="E13" s="47">
        <v>551240</v>
      </c>
      <c r="F13" s="47"/>
      <c r="G13" s="47"/>
      <c r="H13" s="47"/>
      <c r="I13" s="47"/>
      <c r="J13" s="47"/>
      <c r="K13" s="47"/>
      <c r="L13" s="47"/>
      <c r="M13" s="47"/>
      <c r="N13" s="47"/>
      <c r="O13" s="47"/>
    </row>
    <row r="14" spans="1:15" ht="21" customHeight="1">
      <c r="A14" s="86" t="s">
        <v>112</v>
      </c>
      <c r="B14" s="86" t="s">
        <v>113</v>
      </c>
      <c r="C14" s="47">
        <v>551240</v>
      </c>
      <c r="D14" s="47">
        <v>551240</v>
      </c>
      <c r="E14" s="47">
        <v>551240</v>
      </c>
      <c r="F14" s="47"/>
      <c r="G14" s="47"/>
      <c r="H14" s="47"/>
      <c r="I14" s="47"/>
      <c r="J14" s="47"/>
      <c r="K14" s="47"/>
      <c r="L14" s="47"/>
      <c r="M14" s="47"/>
      <c r="N14" s="47"/>
      <c r="O14" s="47"/>
    </row>
    <row r="15" spans="1:15" ht="21" customHeight="1">
      <c r="A15" s="87" t="s">
        <v>114</v>
      </c>
      <c r="B15" s="87" t="s">
        <v>115</v>
      </c>
      <c r="C15" s="47">
        <v>308220</v>
      </c>
      <c r="D15" s="47">
        <v>308220</v>
      </c>
      <c r="E15" s="47">
        <v>308220</v>
      </c>
      <c r="F15" s="47"/>
      <c r="G15" s="47"/>
      <c r="H15" s="47"/>
      <c r="I15" s="47"/>
      <c r="J15" s="47"/>
      <c r="K15" s="47"/>
      <c r="L15" s="47"/>
      <c r="M15" s="47"/>
      <c r="N15" s="47"/>
      <c r="O15" s="47"/>
    </row>
    <row r="16" spans="1:15" ht="21" customHeight="1">
      <c r="A16" s="87" t="s">
        <v>116</v>
      </c>
      <c r="B16" s="87" t="s">
        <v>117</v>
      </c>
      <c r="C16" s="47">
        <v>213900</v>
      </c>
      <c r="D16" s="47">
        <v>213900</v>
      </c>
      <c r="E16" s="47">
        <v>213900</v>
      </c>
      <c r="F16" s="47"/>
      <c r="G16" s="47"/>
      <c r="H16" s="47"/>
      <c r="I16" s="47"/>
      <c r="J16" s="47"/>
      <c r="K16" s="47"/>
      <c r="L16" s="47"/>
      <c r="M16" s="47"/>
      <c r="N16" s="47"/>
      <c r="O16" s="47"/>
    </row>
    <row r="17" spans="1:15" ht="21" customHeight="1">
      <c r="A17" s="87" t="s">
        <v>118</v>
      </c>
      <c r="B17" s="87" t="s">
        <v>119</v>
      </c>
      <c r="C17" s="47">
        <v>29120</v>
      </c>
      <c r="D17" s="47">
        <v>29120</v>
      </c>
      <c r="E17" s="47">
        <v>29120</v>
      </c>
      <c r="F17" s="47"/>
      <c r="G17" s="47"/>
      <c r="H17" s="47"/>
      <c r="I17" s="47"/>
      <c r="J17" s="47"/>
      <c r="K17" s="47"/>
      <c r="L17" s="47"/>
      <c r="M17" s="47"/>
      <c r="N17" s="47"/>
      <c r="O17" s="47"/>
    </row>
    <row r="18" spans="1:15" ht="21" customHeight="1">
      <c r="A18" s="33" t="s">
        <v>120</v>
      </c>
      <c r="B18" s="33" t="s">
        <v>121</v>
      </c>
      <c r="C18" s="47">
        <v>12610602.48</v>
      </c>
      <c r="D18" s="47">
        <v>12391402.48</v>
      </c>
      <c r="E18" s="47">
        <v>6285505</v>
      </c>
      <c r="F18" s="47">
        <v>6105897.4800000004</v>
      </c>
      <c r="G18" s="47"/>
      <c r="H18" s="47"/>
      <c r="I18" s="47"/>
      <c r="J18" s="47">
        <v>219200</v>
      </c>
      <c r="K18" s="47"/>
      <c r="L18" s="47"/>
      <c r="M18" s="47"/>
      <c r="N18" s="47"/>
      <c r="O18" s="47">
        <v>219200</v>
      </c>
    </row>
    <row r="19" spans="1:15" ht="21" customHeight="1">
      <c r="A19" s="86" t="s">
        <v>122</v>
      </c>
      <c r="B19" s="86" t="s">
        <v>123</v>
      </c>
      <c r="C19" s="47">
        <v>10770553.939999999</v>
      </c>
      <c r="D19" s="47">
        <v>10551353.939999999</v>
      </c>
      <c r="E19" s="47">
        <v>6285505</v>
      </c>
      <c r="F19" s="47">
        <v>4265848.9400000004</v>
      </c>
      <c r="G19" s="47"/>
      <c r="H19" s="47"/>
      <c r="I19" s="47"/>
      <c r="J19" s="47">
        <v>219200</v>
      </c>
      <c r="K19" s="47"/>
      <c r="L19" s="47"/>
      <c r="M19" s="47"/>
      <c r="N19" s="47"/>
      <c r="O19" s="47">
        <v>219200</v>
      </c>
    </row>
    <row r="20" spans="1:15" ht="21" customHeight="1">
      <c r="A20" s="87" t="s">
        <v>124</v>
      </c>
      <c r="B20" s="87" t="s">
        <v>125</v>
      </c>
      <c r="C20" s="47">
        <v>5579951</v>
      </c>
      <c r="D20" s="47">
        <v>5579951</v>
      </c>
      <c r="E20" s="47">
        <v>5579951</v>
      </c>
      <c r="F20" s="47"/>
      <c r="G20" s="47"/>
      <c r="H20" s="47"/>
      <c r="I20" s="47"/>
      <c r="J20" s="47"/>
      <c r="K20" s="47"/>
      <c r="L20" s="47"/>
      <c r="M20" s="47"/>
      <c r="N20" s="47"/>
      <c r="O20" s="47"/>
    </row>
    <row r="21" spans="1:15" ht="21" customHeight="1">
      <c r="A21" s="87" t="s">
        <v>126</v>
      </c>
      <c r="B21" s="87" t="s">
        <v>127</v>
      </c>
      <c r="C21" s="47">
        <v>20000</v>
      </c>
      <c r="D21" s="47">
        <v>20000</v>
      </c>
      <c r="E21" s="47">
        <v>20000</v>
      </c>
      <c r="F21" s="47"/>
      <c r="G21" s="47"/>
      <c r="H21" s="47"/>
      <c r="I21" s="47"/>
      <c r="J21" s="47"/>
      <c r="K21" s="47"/>
      <c r="L21" s="47"/>
      <c r="M21" s="47"/>
      <c r="N21" s="47"/>
      <c r="O21" s="47"/>
    </row>
    <row r="22" spans="1:15" ht="21" customHeight="1">
      <c r="A22" s="87" t="s">
        <v>128</v>
      </c>
      <c r="B22" s="87" t="s">
        <v>129</v>
      </c>
      <c r="C22" s="47">
        <v>274800</v>
      </c>
      <c r="D22" s="47">
        <v>274800</v>
      </c>
      <c r="E22" s="47"/>
      <c r="F22" s="47">
        <v>274800</v>
      </c>
      <c r="G22" s="47"/>
      <c r="H22" s="47"/>
      <c r="I22" s="47"/>
      <c r="J22" s="47"/>
      <c r="K22" s="47"/>
      <c r="L22" s="47"/>
      <c r="M22" s="47"/>
      <c r="N22" s="47"/>
      <c r="O22" s="47"/>
    </row>
    <row r="23" spans="1:15" ht="21" customHeight="1">
      <c r="A23" s="87" t="s">
        <v>130</v>
      </c>
      <c r="B23" s="87" t="s">
        <v>131</v>
      </c>
      <c r="C23" s="47">
        <v>685554</v>
      </c>
      <c r="D23" s="47">
        <v>685554</v>
      </c>
      <c r="E23" s="47">
        <v>685554</v>
      </c>
      <c r="F23" s="47"/>
      <c r="G23" s="47"/>
      <c r="H23" s="47"/>
      <c r="I23" s="47"/>
      <c r="J23" s="47"/>
      <c r="K23" s="47"/>
      <c r="L23" s="47"/>
      <c r="M23" s="47"/>
      <c r="N23" s="47"/>
      <c r="O23" s="47"/>
    </row>
    <row r="24" spans="1:15" ht="21" customHeight="1">
      <c r="A24" s="87" t="s">
        <v>132</v>
      </c>
      <c r="B24" s="87" t="s">
        <v>133</v>
      </c>
      <c r="C24" s="47">
        <v>648.94000000000005</v>
      </c>
      <c r="D24" s="47">
        <v>648.94000000000005</v>
      </c>
      <c r="E24" s="47"/>
      <c r="F24" s="47">
        <v>648.94000000000005</v>
      </c>
      <c r="G24" s="47"/>
      <c r="H24" s="47"/>
      <c r="I24" s="47"/>
      <c r="J24" s="47"/>
      <c r="K24" s="47"/>
      <c r="L24" s="47"/>
      <c r="M24" s="47"/>
      <c r="N24" s="47"/>
      <c r="O24" s="47"/>
    </row>
    <row r="25" spans="1:15" ht="21" customHeight="1">
      <c r="A25" s="87" t="s">
        <v>134</v>
      </c>
      <c r="B25" s="87" t="s">
        <v>135</v>
      </c>
      <c r="C25" s="47">
        <v>3508800</v>
      </c>
      <c r="D25" s="47">
        <v>3508800</v>
      </c>
      <c r="E25" s="47"/>
      <c r="F25" s="47">
        <v>3508800</v>
      </c>
      <c r="G25" s="47"/>
      <c r="H25" s="47"/>
      <c r="I25" s="47"/>
      <c r="J25" s="47"/>
      <c r="K25" s="47"/>
      <c r="L25" s="47"/>
      <c r="M25" s="47"/>
      <c r="N25" s="47"/>
      <c r="O25" s="47"/>
    </row>
    <row r="26" spans="1:15" ht="21" customHeight="1">
      <c r="A26" s="87" t="s">
        <v>136</v>
      </c>
      <c r="B26" s="87" t="s">
        <v>137</v>
      </c>
      <c r="C26" s="47">
        <v>121600</v>
      </c>
      <c r="D26" s="47">
        <v>121600</v>
      </c>
      <c r="E26" s="47"/>
      <c r="F26" s="47">
        <v>121600</v>
      </c>
      <c r="G26" s="47"/>
      <c r="H26" s="47"/>
      <c r="I26" s="47"/>
      <c r="J26" s="47"/>
      <c r="K26" s="47"/>
      <c r="L26" s="47"/>
      <c r="M26" s="47"/>
      <c r="N26" s="47"/>
      <c r="O26" s="47"/>
    </row>
    <row r="27" spans="1:15" ht="21" customHeight="1">
      <c r="A27" s="87" t="s">
        <v>138</v>
      </c>
      <c r="B27" s="87" t="s">
        <v>139</v>
      </c>
      <c r="C27" s="47">
        <v>579200</v>
      </c>
      <c r="D27" s="47">
        <v>360000</v>
      </c>
      <c r="E27" s="47"/>
      <c r="F27" s="47">
        <v>360000</v>
      </c>
      <c r="G27" s="47"/>
      <c r="H27" s="47"/>
      <c r="I27" s="47"/>
      <c r="J27" s="47">
        <v>219200</v>
      </c>
      <c r="K27" s="47"/>
      <c r="L27" s="47"/>
      <c r="M27" s="47"/>
      <c r="N27" s="47"/>
      <c r="O27" s="47">
        <v>219200</v>
      </c>
    </row>
    <row r="28" spans="1:15" ht="21" customHeight="1">
      <c r="A28" s="86" t="s">
        <v>140</v>
      </c>
      <c r="B28" s="86" t="s">
        <v>141</v>
      </c>
      <c r="C28" s="47">
        <v>441500</v>
      </c>
      <c r="D28" s="47">
        <v>441500</v>
      </c>
      <c r="E28" s="47"/>
      <c r="F28" s="47">
        <v>441500</v>
      </c>
      <c r="G28" s="47"/>
      <c r="H28" s="47"/>
      <c r="I28" s="47"/>
      <c r="J28" s="47"/>
      <c r="K28" s="47"/>
      <c r="L28" s="47"/>
      <c r="M28" s="47"/>
      <c r="N28" s="47"/>
      <c r="O28" s="47"/>
    </row>
    <row r="29" spans="1:15" ht="21" customHeight="1">
      <c r="A29" s="87" t="s">
        <v>142</v>
      </c>
      <c r="B29" s="87" t="s">
        <v>143</v>
      </c>
      <c r="C29" s="47">
        <v>441500</v>
      </c>
      <c r="D29" s="47">
        <v>441500</v>
      </c>
      <c r="E29" s="47"/>
      <c r="F29" s="47">
        <v>441500</v>
      </c>
      <c r="G29" s="47"/>
      <c r="H29" s="47"/>
      <c r="I29" s="47"/>
      <c r="J29" s="47"/>
      <c r="K29" s="47"/>
      <c r="L29" s="47"/>
      <c r="M29" s="47"/>
      <c r="N29" s="47"/>
      <c r="O29" s="47"/>
    </row>
    <row r="30" spans="1:15" ht="21" customHeight="1">
      <c r="A30" s="86" t="s">
        <v>144</v>
      </c>
      <c r="B30" s="86" t="s">
        <v>145</v>
      </c>
      <c r="C30" s="47">
        <v>1398548.54</v>
      </c>
      <c r="D30" s="47">
        <v>1398548.54</v>
      </c>
      <c r="E30" s="47"/>
      <c r="F30" s="47">
        <v>1398548.54</v>
      </c>
      <c r="G30" s="47"/>
      <c r="H30" s="47"/>
      <c r="I30" s="47"/>
      <c r="J30" s="47"/>
      <c r="K30" s="47"/>
      <c r="L30" s="47"/>
      <c r="M30" s="47"/>
      <c r="N30" s="47"/>
      <c r="O30" s="47"/>
    </row>
    <row r="31" spans="1:15" ht="21" customHeight="1">
      <c r="A31" s="87" t="s">
        <v>146</v>
      </c>
      <c r="B31" s="87" t="s">
        <v>147</v>
      </c>
      <c r="C31" s="47">
        <v>1398548.54</v>
      </c>
      <c r="D31" s="47">
        <v>1398548.54</v>
      </c>
      <c r="E31" s="47"/>
      <c r="F31" s="47">
        <v>1398548.54</v>
      </c>
      <c r="G31" s="47"/>
      <c r="H31" s="47"/>
      <c r="I31" s="47"/>
      <c r="J31" s="47"/>
      <c r="K31" s="47"/>
      <c r="L31" s="47"/>
      <c r="M31" s="47"/>
      <c r="N31" s="47"/>
      <c r="O31" s="47"/>
    </row>
    <row r="32" spans="1:15" ht="21" customHeight="1">
      <c r="A32" s="33" t="s">
        <v>148</v>
      </c>
      <c r="B32" s="33" t="s">
        <v>149</v>
      </c>
      <c r="C32" s="47">
        <v>601488</v>
      </c>
      <c r="D32" s="47">
        <v>601488</v>
      </c>
      <c r="E32" s="47">
        <v>601488</v>
      </c>
      <c r="F32" s="47"/>
      <c r="G32" s="47"/>
      <c r="H32" s="47"/>
      <c r="I32" s="47"/>
      <c r="J32" s="47"/>
      <c r="K32" s="47"/>
      <c r="L32" s="47"/>
      <c r="M32" s="47"/>
      <c r="N32" s="47"/>
      <c r="O32" s="47"/>
    </row>
    <row r="33" spans="1:15" ht="21" customHeight="1">
      <c r="A33" s="86" t="s">
        <v>150</v>
      </c>
      <c r="B33" s="86" t="s">
        <v>151</v>
      </c>
      <c r="C33" s="47">
        <v>601488</v>
      </c>
      <c r="D33" s="47">
        <v>601488</v>
      </c>
      <c r="E33" s="47">
        <v>601488</v>
      </c>
      <c r="F33" s="47"/>
      <c r="G33" s="47"/>
      <c r="H33" s="47"/>
      <c r="I33" s="47"/>
      <c r="J33" s="47"/>
      <c r="K33" s="47"/>
      <c r="L33" s="47"/>
      <c r="M33" s="47"/>
      <c r="N33" s="47"/>
      <c r="O33" s="47"/>
    </row>
    <row r="34" spans="1:15" ht="21" customHeight="1">
      <c r="A34" s="87" t="s">
        <v>152</v>
      </c>
      <c r="B34" s="87" t="s">
        <v>153</v>
      </c>
      <c r="C34" s="47">
        <v>601488</v>
      </c>
      <c r="D34" s="47">
        <v>601488</v>
      </c>
      <c r="E34" s="47">
        <v>601488</v>
      </c>
      <c r="F34" s="47"/>
      <c r="G34" s="47"/>
      <c r="H34" s="47"/>
      <c r="I34" s="47"/>
      <c r="J34" s="47"/>
      <c r="K34" s="47"/>
      <c r="L34" s="47"/>
      <c r="M34" s="47"/>
      <c r="N34" s="47"/>
      <c r="O34" s="47"/>
    </row>
    <row r="35" spans="1:15" ht="21" customHeight="1">
      <c r="A35" s="121" t="s">
        <v>55</v>
      </c>
      <c r="B35" s="122"/>
      <c r="C35" s="47">
        <v>14673530.48</v>
      </c>
      <c r="D35" s="47">
        <v>14454330.48</v>
      </c>
      <c r="E35" s="47">
        <v>8348433</v>
      </c>
      <c r="F35" s="47">
        <v>6105897.4800000004</v>
      </c>
      <c r="G35" s="47"/>
      <c r="H35" s="47"/>
      <c r="I35" s="47"/>
      <c r="J35" s="47">
        <v>219200</v>
      </c>
      <c r="K35" s="47"/>
      <c r="L35" s="47"/>
      <c r="M35" s="47"/>
      <c r="N35" s="47"/>
      <c r="O35" s="47">
        <v>219200</v>
      </c>
    </row>
  </sheetData>
  <mergeCells count="12">
    <mergeCell ref="A35:B35"/>
    <mergeCell ref="A4:A5"/>
    <mergeCell ref="B4:B5"/>
    <mergeCell ref="C4:C5"/>
    <mergeCell ref="G4:G5"/>
    <mergeCell ref="A1:O1"/>
    <mergeCell ref="A2:O2"/>
    <mergeCell ref="A3:B3"/>
    <mergeCell ref="D4:F4"/>
    <mergeCell ref="J4:O4"/>
    <mergeCell ref="H4:H5"/>
    <mergeCell ref="I4:I5"/>
  </mergeCells>
  <phoneticPr fontId="20" type="noConversion"/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outlinePr summaryRight="0"/>
    <pageSetUpPr fitToPage="1"/>
  </sheetPr>
  <dimension ref="A1:D34"/>
  <sheetViews>
    <sheetView showGridLines="0" showZeros="0" workbookViewId="0"/>
  </sheetViews>
  <sheetFormatPr defaultColWidth="8.625" defaultRowHeight="12.75" customHeight="1"/>
  <cols>
    <col min="1" max="4" width="35.625" customWidth="1"/>
  </cols>
  <sheetData>
    <row r="1" spans="1:4" ht="15" customHeight="1">
      <c r="A1" s="25"/>
      <c r="B1" s="27"/>
      <c r="C1" s="27"/>
      <c r="D1" s="27" t="s">
        <v>154</v>
      </c>
    </row>
    <row r="2" spans="1:4" ht="41.25" customHeight="1">
      <c r="A2" s="92" t="str">
        <f>"2026"&amp;"年部门财政拨款收支预算总表"</f>
        <v>2026年部门财政拨款收支预算总表</v>
      </c>
      <c r="B2" s="93"/>
      <c r="C2" s="93"/>
      <c r="D2" s="93"/>
    </row>
    <row r="3" spans="1:4" ht="17.25" customHeight="1">
      <c r="A3" s="94" t="str">
        <f>"单位名称："&amp;"昆明市五华区农业农村局"</f>
        <v>单位名称：昆明市五华区农业农村局</v>
      </c>
      <c r="B3" s="95"/>
      <c r="D3" s="27" t="s">
        <v>1</v>
      </c>
    </row>
    <row r="4" spans="1:4" ht="17.25" customHeight="1">
      <c r="A4" s="96" t="s">
        <v>2</v>
      </c>
      <c r="B4" s="97"/>
      <c r="C4" s="96" t="s">
        <v>3</v>
      </c>
      <c r="D4" s="97"/>
    </row>
    <row r="5" spans="1:4" ht="18.75" customHeight="1">
      <c r="A5" s="80" t="s">
        <v>4</v>
      </c>
      <c r="B5" s="80" t="s">
        <v>5</v>
      </c>
      <c r="C5" s="80" t="s">
        <v>6</v>
      </c>
      <c r="D5" s="80" t="s">
        <v>5</v>
      </c>
    </row>
    <row r="6" spans="1:4" ht="16.5" customHeight="1">
      <c r="A6" s="81" t="s">
        <v>155</v>
      </c>
      <c r="B6" s="47">
        <v>8708433</v>
      </c>
      <c r="C6" s="81" t="s">
        <v>156</v>
      </c>
      <c r="D6" s="47">
        <v>14454330.48</v>
      </c>
    </row>
    <row r="7" spans="1:4" ht="16.5" customHeight="1">
      <c r="A7" s="81" t="s">
        <v>157</v>
      </c>
      <c r="B7" s="47">
        <v>8708433</v>
      </c>
      <c r="C7" s="81" t="s">
        <v>158</v>
      </c>
      <c r="D7" s="47"/>
    </row>
    <row r="8" spans="1:4" ht="16.5" customHeight="1">
      <c r="A8" s="81" t="s">
        <v>159</v>
      </c>
      <c r="B8" s="47"/>
      <c r="C8" s="81" t="s">
        <v>160</v>
      </c>
      <c r="D8" s="47"/>
    </row>
    <row r="9" spans="1:4" ht="16.5" customHeight="1">
      <c r="A9" s="81" t="s">
        <v>161</v>
      </c>
      <c r="B9" s="47"/>
      <c r="C9" s="81" t="s">
        <v>162</v>
      </c>
      <c r="D9" s="47"/>
    </row>
    <row r="10" spans="1:4" ht="16.5" customHeight="1">
      <c r="A10" s="81" t="s">
        <v>163</v>
      </c>
      <c r="B10" s="47">
        <v>5745897.4800000004</v>
      </c>
      <c r="C10" s="81" t="s">
        <v>164</v>
      </c>
      <c r="D10" s="47"/>
    </row>
    <row r="11" spans="1:4" ht="16.5" customHeight="1">
      <c r="A11" s="81" t="s">
        <v>157</v>
      </c>
      <c r="B11" s="47">
        <v>5745897.4800000004</v>
      </c>
      <c r="C11" s="81" t="s">
        <v>165</v>
      </c>
      <c r="D11" s="47"/>
    </row>
    <row r="12" spans="1:4" ht="16.5" customHeight="1">
      <c r="A12" s="77" t="s">
        <v>159</v>
      </c>
      <c r="B12" s="47"/>
      <c r="C12" s="40" t="s">
        <v>166</v>
      </c>
      <c r="D12" s="47"/>
    </row>
    <row r="13" spans="1:4" ht="16.5" customHeight="1">
      <c r="A13" s="77" t="s">
        <v>161</v>
      </c>
      <c r="B13" s="47"/>
      <c r="C13" s="40" t="s">
        <v>167</v>
      </c>
      <c r="D13" s="47"/>
    </row>
    <row r="14" spans="1:4" ht="16.5" customHeight="1">
      <c r="A14" s="82"/>
      <c r="B14" s="47"/>
      <c r="C14" s="40" t="s">
        <v>168</v>
      </c>
      <c r="D14" s="47"/>
    </row>
    <row r="15" spans="1:4" ht="16.5" customHeight="1">
      <c r="A15" s="82"/>
      <c r="B15" s="47"/>
      <c r="C15" s="40" t="s">
        <v>169</v>
      </c>
      <c r="D15" s="47"/>
    </row>
    <row r="16" spans="1:4" ht="16.5" customHeight="1">
      <c r="A16" s="82"/>
      <c r="B16" s="47"/>
      <c r="C16" s="40" t="s">
        <v>170</v>
      </c>
      <c r="D16" s="47"/>
    </row>
    <row r="17" spans="1:4" ht="16.5" customHeight="1">
      <c r="A17" s="82"/>
      <c r="B17" s="47"/>
      <c r="C17" s="40" t="s">
        <v>171</v>
      </c>
      <c r="D17" s="47"/>
    </row>
    <row r="18" spans="1:4" ht="16.5" customHeight="1">
      <c r="A18" s="82"/>
      <c r="B18" s="47"/>
      <c r="C18" s="40" t="s">
        <v>172</v>
      </c>
      <c r="D18" s="47"/>
    </row>
    <row r="19" spans="1:4" ht="16.5" customHeight="1">
      <c r="A19" s="82"/>
      <c r="B19" s="47"/>
      <c r="C19" s="40" t="s">
        <v>173</v>
      </c>
      <c r="D19" s="47"/>
    </row>
    <row r="20" spans="1:4" ht="16.5" customHeight="1">
      <c r="A20" s="82"/>
      <c r="B20" s="47"/>
      <c r="C20" s="40" t="s">
        <v>174</v>
      </c>
      <c r="D20" s="47"/>
    </row>
    <row r="21" spans="1:4" ht="16.5" customHeight="1">
      <c r="A21" s="82"/>
      <c r="B21" s="47"/>
      <c r="C21" s="40" t="s">
        <v>175</v>
      </c>
      <c r="D21" s="47"/>
    </row>
    <row r="22" spans="1:4" ht="16.5" customHeight="1">
      <c r="A22" s="82"/>
      <c r="B22" s="47"/>
      <c r="C22" s="40" t="s">
        <v>176</v>
      </c>
      <c r="D22" s="47"/>
    </row>
    <row r="23" spans="1:4" ht="16.5" customHeight="1">
      <c r="A23" s="82"/>
      <c r="B23" s="47"/>
      <c r="C23" s="40" t="s">
        <v>177</v>
      </c>
      <c r="D23" s="47"/>
    </row>
    <row r="24" spans="1:4" ht="16.5" customHeight="1">
      <c r="A24" s="82"/>
      <c r="B24" s="47"/>
      <c r="C24" s="40" t="s">
        <v>178</v>
      </c>
      <c r="D24" s="47"/>
    </row>
    <row r="25" spans="1:4" ht="16.5" customHeight="1">
      <c r="A25" s="82"/>
      <c r="B25" s="47"/>
      <c r="C25" s="40" t="s">
        <v>179</v>
      </c>
      <c r="D25" s="47"/>
    </row>
    <row r="26" spans="1:4" ht="16.5" customHeight="1">
      <c r="A26" s="82"/>
      <c r="B26" s="47"/>
      <c r="C26" s="40" t="s">
        <v>180</v>
      </c>
      <c r="D26" s="47"/>
    </row>
    <row r="27" spans="1:4" ht="16.5" customHeight="1">
      <c r="A27" s="82"/>
      <c r="B27" s="47"/>
      <c r="C27" s="40" t="s">
        <v>181</v>
      </c>
      <c r="D27" s="47"/>
    </row>
    <row r="28" spans="1:4" ht="16.5" customHeight="1">
      <c r="A28" s="82"/>
      <c r="B28" s="47"/>
      <c r="C28" s="40" t="s">
        <v>182</v>
      </c>
      <c r="D28" s="47"/>
    </row>
    <row r="29" spans="1:4" ht="16.5" customHeight="1">
      <c r="A29" s="82"/>
      <c r="B29" s="47"/>
      <c r="C29" s="40" t="s">
        <v>183</v>
      </c>
      <c r="D29" s="47"/>
    </row>
    <row r="30" spans="1:4" ht="16.5" customHeight="1">
      <c r="A30" s="82"/>
      <c r="B30" s="47"/>
      <c r="C30" s="40" t="s">
        <v>184</v>
      </c>
      <c r="D30" s="47"/>
    </row>
    <row r="31" spans="1:4" ht="16.5" customHeight="1">
      <c r="A31" s="82"/>
      <c r="B31" s="47"/>
      <c r="C31" s="77" t="s">
        <v>185</v>
      </c>
      <c r="D31" s="47"/>
    </row>
    <row r="32" spans="1:4" ht="16.5" customHeight="1">
      <c r="A32" s="82"/>
      <c r="B32" s="47"/>
      <c r="C32" s="77" t="s">
        <v>186</v>
      </c>
      <c r="D32" s="47"/>
    </row>
    <row r="33" spans="1:4" ht="16.5" customHeight="1">
      <c r="A33" s="82"/>
      <c r="B33" s="47"/>
      <c r="C33" s="15" t="s">
        <v>187</v>
      </c>
      <c r="D33" s="47"/>
    </row>
    <row r="34" spans="1:4" ht="15" customHeight="1">
      <c r="A34" s="83" t="s">
        <v>50</v>
      </c>
      <c r="B34" s="84">
        <v>14454330.48</v>
      </c>
      <c r="C34" s="83" t="s">
        <v>51</v>
      </c>
      <c r="D34" s="84">
        <v>14454330.48</v>
      </c>
    </row>
  </sheetData>
  <mergeCells count="4">
    <mergeCell ref="A2:D2"/>
    <mergeCell ref="A3:B3"/>
    <mergeCell ref="A4:B4"/>
    <mergeCell ref="C4:D4"/>
  </mergeCells>
  <phoneticPr fontId="20" type="noConversion"/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>
    <outlinePr summaryRight="0"/>
    <pageSetUpPr fitToPage="1"/>
  </sheetPr>
  <dimension ref="A1:G35"/>
  <sheetViews>
    <sheetView showZeros="0" workbookViewId="0"/>
  </sheetViews>
  <sheetFormatPr defaultColWidth="9.125" defaultRowHeight="14.25" customHeight="1"/>
  <cols>
    <col min="1" max="1" width="20.125" customWidth="1"/>
    <col min="2" max="2" width="44" customWidth="1"/>
    <col min="3" max="7" width="24.125" customWidth="1"/>
  </cols>
  <sheetData>
    <row r="1" spans="1:7" ht="14.25" customHeight="1">
      <c r="D1" s="73"/>
      <c r="F1" s="42"/>
      <c r="G1" s="74" t="s">
        <v>188</v>
      </c>
    </row>
    <row r="2" spans="1:7" ht="41.25" customHeight="1">
      <c r="A2" s="128" t="str">
        <f>"2026"&amp;"年一般公共预算支出预算表（按功能科目分类）"</f>
        <v>2026年一般公共预算支出预算表（按功能科目分类）</v>
      </c>
      <c r="B2" s="128"/>
      <c r="C2" s="128"/>
      <c r="D2" s="128"/>
      <c r="E2" s="128"/>
      <c r="F2" s="128"/>
      <c r="G2" s="128"/>
    </row>
    <row r="3" spans="1:7" ht="18" customHeight="1">
      <c r="A3" s="9" t="str">
        <f>"单位名称："&amp;"昆明市五华区农业农村局"</f>
        <v>单位名称：昆明市五华区农业农村局</v>
      </c>
      <c r="F3" s="66"/>
      <c r="G3" s="74" t="s">
        <v>1</v>
      </c>
    </row>
    <row r="4" spans="1:7" ht="20.25" customHeight="1">
      <c r="A4" s="129" t="s">
        <v>189</v>
      </c>
      <c r="B4" s="130"/>
      <c r="C4" s="136" t="s">
        <v>55</v>
      </c>
      <c r="D4" s="131" t="s">
        <v>76</v>
      </c>
      <c r="E4" s="132"/>
      <c r="F4" s="133"/>
      <c r="G4" s="138" t="s">
        <v>77</v>
      </c>
    </row>
    <row r="5" spans="1:7" ht="20.25" customHeight="1">
      <c r="A5" s="79" t="s">
        <v>73</v>
      </c>
      <c r="B5" s="79" t="s">
        <v>74</v>
      </c>
      <c r="C5" s="137"/>
      <c r="D5" s="69" t="s">
        <v>57</v>
      </c>
      <c r="E5" s="69" t="s">
        <v>190</v>
      </c>
      <c r="F5" s="69" t="s">
        <v>191</v>
      </c>
      <c r="G5" s="139"/>
    </row>
    <row r="6" spans="1:7" ht="15" customHeight="1">
      <c r="A6" s="36" t="s">
        <v>83</v>
      </c>
      <c r="B6" s="36" t="s">
        <v>84</v>
      </c>
      <c r="C6" s="36" t="s">
        <v>85</v>
      </c>
      <c r="D6" s="36" t="s">
        <v>86</v>
      </c>
      <c r="E6" s="36" t="s">
        <v>87</v>
      </c>
      <c r="F6" s="36" t="s">
        <v>88</v>
      </c>
      <c r="G6" s="36" t="s">
        <v>89</v>
      </c>
    </row>
    <row r="7" spans="1:7" ht="18" customHeight="1">
      <c r="A7" s="15" t="s">
        <v>98</v>
      </c>
      <c r="B7" s="15" t="s">
        <v>99</v>
      </c>
      <c r="C7" s="47">
        <v>910200</v>
      </c>
      <c r="D7" s="47">
        <v>910200</v>
      </c>
      <c r="E7" s="47">
        <v>892200</v>
      </c>
      <c r="F7" s="47">
        <v>18000</v>
      </c>
      <c r="G7" s="47"/>
    </row>
    <row r="8" spans="1:7" ht="18" customHeight="1">
      <c r="A8" s="71" t="s">
        <v>100</v>
      </c>
      <c r="B8" s="71" t="s">
        <v>101</v>
      </c>
      <c r="C8" s="47">
        <v>910200</v>
      </c>
      <c r="D8" s="47">
        <v>910200</v>
      </c>
      <c r="E8" s="47">
        <v>892200</v>
      </c>
      <c r="F8" s="47">
        <v>18000</v>
      </c>
      <c r="G8" s="47"/>
    </row>
    <row r="9" spans="1:7" ht="18" customHeight="1">
      <c r="A9" s="72" t="s">
        <v>102</v>
      </c>
      <c r="B9" s="72" t="s">
        <v>103</v>
      </c>
      <c r="C9" s="47">
        <v>112800</v>
      </c>
      <c r="D9" s="47">
        <v>112800</v>
      </c>
      <c r="E9" s="47">
        <v>100800</v>
      </c>
      <c r="F9" s="47">
        <v>12000</v>
      </c>
      <c r="G9" s="47"/>
    </row>
    <row r="10" spans="1:7" ht="18" customHeight="1">
      <c r="A10" s="72" t="s">
        <v>104</v>
      </c>
      <c r="B10" s="72" t="s">
        <v>105</v>
      </c>
      <c r="C10" s="47">
        <v>46800</v>
      </c>
      <c r="D10" s="47">
        <v>46800</v>
      </c>
      <c r="E10" s="47">
        <v>40800</v>
      </c>
      <c r="F10" s="47">
        <v>6000</v>
      </c>
      <c r="G10" s="47"/>
    </row>
    <row r="11" spans="1:7" ht="18" customHeight="1">
      <c r="A11" s="72" t="s">
        <v>106</v>
      </c>
      <c r="B11" s="72" t="s">
        <v>107</v>
      </c>
      <c r="C11" s="47">
        <v>650600</v>
      </c>
      <c r="D11" s="47">
        <v>650600</v>
      </c>
      <c r="E11" s="47">
        <v>650600</v>
      </c>
      <c r="F11" s="47"/>
      <c r="G11" s="47"/>
    </row>
    <row r="12" spans="1:7" ht="18" customHeight="1">
      <c r="A12" s="72" t="s">
        <v>108</v>
      </c>
      <c r="B12" s="72" t="s">
        <v>109</v>
      </c>
      <c r="C12" s="47">
        <v>100000</v>
      </c>
      <c r="D12" s="47">
        <v>100000</v>
      </c>
      <c r="E12" s="47">
        <v>100000</v>
      </c>
      <c r="F12" s="47"/>
      <c r="G12" s="47"/>
    </row>
    <row r="13" spans="1:7" ht="18" customHeight="1">
      <c r="A13" s="15" t="s">
        <v>110</v>
      </c>
      <c r="B13" s="15" t="s">
        <v>111</v>
      </c>
      <c r="C13" s="47">
        <v>551240</v>
      </c>
      <c r="D13" s="47">
        <v>551240</v>
      </c>
      <c r="E13" s="47">
        <v>551240</v>
      </c>
      <c r="F13" s="47"/>
      <c r="G13" s="47"/>
    </row>
    <row r="14" spans="1:7" ht="18" customHeight="1">
      <c r="A14" s="71" t="s">
        <v>112</v>
      </c>
      <c r="B14" s="71" t="s">
        <v>113</v>
      </c>
      <c r="C14" s="47">
        <v>551240</v>
      </c>
      <c r="D14" s="47">
        <v>551240</v>
      </c>
      <c r="E14" s="47">
        <v>551240</v>
      </c>
      <c r="F14" s="47"/>
      <c r="G14" s="47"/>
    </row>
    <row r="15" spans="1:7" ht="18" customHeight="1">
      <c r="A15" s="72" t="s">
        <v>114</v>
      </c>
      <c r="B15" s="72" t="s">
        <v>115</v>
      </c>
      <c r="C15" s="47">
        <v>308220</v>
      </c>
      <c r="D15" s="47">
        <v>308220</v>
      </c>
      <c r="E15" s="47">
        <v>308220</v>
      </c>
      <c r="F15" s="47"/>
      <c r="G15" s="47"/>
    </row>
    <row r="16" spans="1:7" ht="18" customHeight="1">
      <c r="A16" s="72" t="s">
        <v>116</v>
      </c>
      <c r="B16" s="72" t="s">
        <v>117</v>
      </c>
      <c r="C16" s="47">
        <v>213900</v>
      </c>
      <c r="D16" s="47">
        <v>213900</v>
      </c>
      <c r="E16" s="47">
        <v>213900</v>
      </c>
      <c r="F16" s="47"/>
      <c r="G16" s="47"/>
    </row>
    <row r="17" spans="1:7" ht="18" customHeight="1">
      <c r="A17" s="72" t="s">
        <v>118</v>
      </c>
      <c r="B17" s="72" t="s">
        <v>119</v>
      </c>
      <c r="C17" s="47">
        <v>29120</v>
      </c>
      <c r="D17" s="47">
        <v>29120</v>
      </c>
      <c r="E17" s="47">
        <v>29120</v>
      </c>
      <c r="F17" s="47"/>
      <c r="G17" s="47"/>
    </row>
    <row r="18" spans="1:7" ht="18" customHeight="1">
      <c r="A18" s="15" t="s">
        <v>120</v>
      </c>
      <c r="B18" s="15" t="s">
        <v>121</v>
      </c>
      <c r="C18" s="47">
        <v>12391402.48</v>
      </c>
      <c r="D18" s="47">
        <v>6285505</v>
      </c>
      <c r="E18" s="47">
        <v>5650801</v>
      </c>
      <c r="F18" s="47">
        <v>634704</v>
      </c>
      <c r="G18" s="47">
        <v>6105897.4800000004</v>
      </c>
    </row>
    <row r="19" spans="1:7" ht="18" customHeight="1">
      <c r="A19" s="71" t="s">
        <v>122</v>
      </c>
      <c r="B19" s="71" t="s">
        <v>123</v>
      </c>
      <c r="C19" s="47">
        <v>10551353.939999999</v>
      </c>
      <c r="D19" s="47">
        <v>6285505</v>
      </c>
      <c r="E19" s="47">
        <v>5650801</v>
      </c>
      <c r="F19" s="47">
        <v>634704</v>
      </c>
      <c r="G19" s="47">
        <v>4265848.9400000004</v>
      </c>
    </row>
    <row r="20" spans="1:7" ht="18" customHeight="1">
      <c r="A20" s="72" t="s">
        <v>124</v>
      </c>
      <c r="B20" s="72" t="s">
        <v>125</v>
      </c>
      <c r="C20" s="47">
        <v>5579951</v>
      </c>
      <c r="D20" s="47">
        <v>5579951</v>
      </c>
      <c r="E20" s="47">
        <v>4965247</v>
      </c>
      <c r="F20" s="47">
        <v>614704</v>
      </c>
      <c r="G20" s="47"/>
    </row>
    <row r="21" spans="1:7" ht="18" customHeight="1">
      <c r="A21" s="72" t="s">
        <v>126</v>
      </c>
      <c r="B21" s="72" t="s">
        <v>127</v>
      </c>
      <c r="C21" s="47">
        <v>20000</v>
      </c>
      <c r="D21" s="47">
        <v>20000</v>
      </c>
      <c r="E21" s="47"/>
      <c r="F21" s="47">
        <v>20000</v>
      </c>
      <c r="G21" s="47"/>
    </row>
    <row r="22" spans="1:7" ht="18" customHeight="1">
      <c r="A22" s="72" t="s">
        <v>128</v>
      </c>
      <c r="B22" s="72" t="s">
        <v>129</v>
      </c>
      <c r="C22" s="47">
        <v>274800</v>
      </c>
      <c r="D22" s="47"/>
      <c r="E22" s="47"/>
      <c r="F22" s="47"/>
      <c r="G22" s="47">
        <v>274800</v>
      </c>
    </row>
    <row r="23" spans="1:7" ht="18" customHeight="1">
      <c r="A23" s="72" t="s">
        <v>130</v>
      </c>
      <c r="B23" s="72" t="s">
        <v>131</v>
      </c>
      <c r="C23" s="47">
        <v>685554</v>
      </c>
      <c r="D23" s="47">
        <v>685554</v>
      </c>
      <c r="E23" s="47">
        <v>685554</v>
      </c>
      <c r="F23" s="47"/>
      <c r="G23" s="47"/>
    </row>
    <row r="24" spans="1:7" ht="18" customHeight="1">
      <c r="A24" s="72" t="s">
        <v>132</v>
      </c>
      <c r="B24" s="72" t="s">
        <v>133</v>
      </c>
      <c r="C24" s="47">
        <v>648.94000000000005</v>
      </c>
      <c r="D24" s="47"/>
      <c r="E24" s="47"/>
      <c r="F24" s="47"/>
      <c r="G24" s="47">
        <v>648.94000000000005</v>
      </c>
    </row>
    <row r="25" spans="1:7" ht="18" customHeight="1">
      <c r="A25" s="72" t="s">
        <v>134</v>
      </c>
      <c r="B25" s="72" t="s">
        <v>135</v>
      </c>
      <c r="C25" s="47">
        <v>3508800</v>
      </c>
      <c r="D25" s="47"/>
      <c r="E25" s="47"/>
      <c r="F25" s="47"/>
      <c r="G25" s="47">
        <v>3508800</v>
      </c>
    </row>
    <row r="26" spans="1:7" ht="18" customHeight="1">
      <c r="A26" s="72" t="s">
        <v>136</v>
      </c>
      <c r="B26" s="72" t="s">
        <v>137</v>
      </c>
      <c r="C26" s="47">
        <v>121600</v>
      </c>
      <c r="D26" s="47"/>
      <c r="E26" s="47"/>
      <c r="F26" s="47"/>
      <c r="G26" s="47">
        <v>121600</v>
      </c>
    </row>
    <row r="27" spans="1:7" ht="18" customHeight="1">
      <c r="A27" s="72" t="s">
        <v>138</v>
      </c>
      <c r="B27" s="72" t="s">
        <v>139</v>
      </c>
      <c r="C27" s="47">
        <v>360000</v>
      </c>
      <c r="D27" s="47"/>
      <c r="E27" s="47"/>
      <c r="F27" s="47"/>
      <c r="G27" s="47">
        <v>360000</v>
      </c>
    </row>
    <row r="28" spans="1:7" ht="18" customHeight="1">
      <c r="A28" s="71" t="s">
        <v>140</v>
      </c>
      <c r="B28" s="71" t="s">
        <v>141</v>
      </c>
      <c r="C28" s="47">
        <v>441500</v>
      </c>
      <c r="D28" s="47"/>
      <c r="E28" s="47"/>
      <c r="F28" s="47"/>
      <c r="G28" s="47">
        <v>441500</v>
      </c>
    </row>
    <row r="29" spans="1:7" ht="18" customHeight="1">
      <c r="A29" s="72" t="s">
        <v>142</v>
      </c>
      <c r="B29" s="72" t="s">
        <v>143</v>
      </c>
      <c r="C29" s="47">
        <v>441500</v>
      </c>
      <c r="D29" s="47"/>
      <c r="E29" s="47"/>
      <c r="F29" s="47"/>
      <c r="G29" s="47">
        <v>441500</v>
      </c>
    </row>
    <row r="30" spans="1:7" ht="18" customHeight="1">
      <c r="A30" s="71" t="s">
        <v>144</v>
      </c>
      <c r="B30" s="71" t="s">
        <v>145</v>
      </c>
      <c r="C30" s="47">
        <v>1398548.54</v>
      </c>
      <c r="D30" s="47"/>
      <c r="E30" s="47"/>
      <c r="F30" s="47"/>
      <c r="G30" s="47">
        <v>1398548.54</v>
      </c>
    </row>
    <row r="31" spans="1:7" ht="18" customHeight="1">
      <c r="A31" s="72" t="s">
        <v>146</v>
      </c>
      <c r="B31" s="72" t="s">
        <v>147</v>
      </c>
      <c r="C31" s="47">
        <v>1398548.54</v>
      </c>
      <c r="D31" s="47"/>
      <c r="E31" s="47"/>
      <c r="F31" s="47"/>
      <c r="G31" s="47">
        <v>1398548.54</v>
      </c>
    </row>
    <row r="32" spans="1:7" ht="18" customHeight="1">
      <c r="A32" s="15" t="s">
        <v>148</v>
      </c>
      <c r="B32" s="15" t="s">
        <v>149</v>
      </c>
      <c r="C32" s="47">
        <v>601488</v>
      </c>
      <c r="D32" s="47">
        <v>601488</v>
      </c>
      <c r="E32" s="47">
        <v>601488</v>
      </c>
      <c r="F32" s="47"/>
      <c r="G32" s="47"/>
    </row>
    <row r="33" spans="1:7" ht="18" customHeight="1">
      <c r="A33" s="71" t="s">
        <v>150</v>
      </c>
      <c r="B33" s="71" t="s">
        <v>151</v>
      </c>
      <c r="C33" s="47">
        <v>601488</v>
      </c>
      <c r="D33" s="47">
        <v>601488</v>
      </c>
      <c r="E33" s="47">
        <v>601488</v>
      </c>
      <c r="F33" s="47"/>
      <c r="G33" s="47"/>
    </row>
    <row r="34" spans="1:7" ht="18" customHeight="1">
      <c r="A34" s="72" t="s">
        <v>152</v>
      </c>
      <c r="B34" s="72" t="s">
        <v>153</v>
      </c>
      <c r="C34" s="47">
        <v>601488</v>
      </c>
      <c r="D34" s="47">
        <v>601488</v>
      </c>
      <c r="E34" s="47">
        <v>601488</v>
      </c>
      <c r="F34" s="47"/>
      <c r="G34" s="47"/>
    </row>
    <row r="35" spans="1:7" ht="18" customHeight="1">
      <c r="A35" s="134" t="s">
        <v>192</v>
      </c>
      <c r="B35" s="135" t="s">
        <v>192</v>
      </c>
      <c r="C35" s="47">
        <v>14454330.48</v>
      </c>
      <c r="D35" s="47">
        <v>8348433</v>
      </c>
      <c r="E35" s="47">
        <v>7695729</v>
      </c>
      <c r="F35" s="47">
        <v>652704</v>
      </c>
      <c r="G35" s="47">
        <v>6105897.4800000004</v>
      </c>
    </row>
  </sheetData>
  <mergeCells count="6">
    <mergeCell ref="A2:G2"/>
    <mergeCell ref="A4:B4"/>
    <mergeCell ref="D4:F4"/>
    <mergeCell ref="A35:B35"/>
    <mergeCell ref="C4:C5"/>
    <mergeCell ref="G4:G5"/>
  </mergeCells>
  <phoneticPr fontId="20" type="noConversion"/>
  <printOptions horizontalCentered="1"/>
  <pageMargins left="0.37" right="0.37" top="0.56000000000000005" bottom="0.56000000000000005" header="0.48" footer="0.48"/>
  <pageSetup paperSize="9" fitToHeight="10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>
  <sheetPr>
    <outlinePr summaryRight="0"/>
    <pageSetUpPr fitToPage="1"/>
  </sheetPr>
  <dimension ref="A1:F7"/>
  <sheetViews>
    <sheetView showZeros="0" workbookViewId="0"/>
  </sheetViews>
  <sheetFormatPr defaultColWidth="10.375" defaultRowHeight="14.25" customHeight="1"/>
  <cols>
    <col min="1" max="6" width="28.125" customWidth="1"/>
  </cols>
  <sheetData>
    <row r="1" spans="1:6" ht="14.25" customHeight="1">
      <c r="A1" s="26"/>
      <c r="B1" s="26"/>
      <c r="C1" s="26"/>
      <c r="D1" s="26"/>
      <c r="E1" s="25"/>
      <c r="F1" s="78" t="s">
        <v>193</v>
      </c>
    </row>
    <row r="2" spans="1:6" ht="41.25" customHeight="1">
      <c r="A2" s="140" t="str">
        <f>"2026"&amp;"年一般公共预算“三公”经费支出预算表"</f>
        <v>2026年一般公共预算“三公”经费支出预算表</v>
      </c>
      <c r="B2" s="141"/>
      <c r="C2" s="141"/>
      <c r="D2" s="141"/>
      <c r="E2" s="142"/>
      <c r="F2" s="141"/>
    </row>
    <row r="3" spans="1:6" ht="14.25" customHeight="1">
      <c r="A3" s="143" t="str">
        <f>"单位名称："&amp;"昆明市五华区农业农村局"</f>
        <v>单位名称：昆明市五华区农业农村局</v>
      </c>
      <c r="B3" s="144"/>
      <c r="D3" s="26"/>
      <c r="E3" s="25"/>
      <c r="F3" s="37" t="s">
        <v>1</v>
      </c>
    </row>
    <row r="4" spans="1:6" ht="27" customHeight="1">
      <c r="A4" s="145" t="s">
        <v>194</v>
      </c>
      <c r="B4" s="145" t="s">
        <v>195</v>
      </c>
      <c r="C4" s="105" t="s">
        <v>196</v>
      </c>
      <c r="D4" s="145"/>
      <c r="E4" s="146"/>
      <c r="F4" s="145" t="s">
        <v>197</v>
      </c>
    </row>
    <row r="5" spans="1:6" ht="28.5" customHeight="1">
      <c r="A5" s="147"/>
      <c r="B5" s="148"/>
      <c r="C5" s="28" t="s">
        <v>57</v>
      </c>
      <c r="D5" s="28" t="s">
        <v>198</v>
      </c>
      <c r="E5" s="28" t="s">
        <v>199</v>
      </c>
      <c r="F5" s="149"/>
    </row>
    <row r="6" spans="1:6" ht="17.25" customHeight="1">
      <c r="A6" s="32" t="s">
        <v>83</v>
      </c>
      <c r="B6" s="32" t="s">
        <v>84</v>
      </c>
      <c r="C6" s="32" t="s">
        <v>85</v>
      </c>
      <c r="D6" s="32" t="s">
        <v>86</v>
      </c>
      <c r="E6" s="32" t="s">
        <v>87</v>
      </c>
      <c r="F6" s="32" t="s">
        <v>88</v>
      </c>
    </row>
    <row r="7" spans="1:6" ht="17.25" customHeight="1">
      <c r="A7" s="47">
        <v>35000</v>
      </c>
      <c r="B7" s="47"/>
      <c r="C7" s="47">
        <v>35000</v>
      </c>
      <c r="D7" s="47"/>
      <c r="E7" s="47">
        <v>35000</v>
      </c>
      <c r="F7" s="47"/>
    </row>
  </sheetData>
  <mergeCells count="6">
    <mergeCell ref="A2:F2"/>
    <mergeCell ref="A3:B3"/>
    <mergeCell ref="C4:E4"/>
    <mergeCell ref="A4:A5"/>
    <mergeCell ref="B4:B5"/>
    <mergeCell ref="F4:F5"/>
  </mergeCells>
  <phoneticPr fontId="20" type="noConversion"/>
  <pageMargins left="0.67" right="0.67" top="0.72" bottom="0.72" header="0.28000000000000003" footer="0.28000000000000003"/>
  <pageSetup paperSize="9" fitToWidth="0" fitToHeight="0" orientation="portrait"/>
</worksheet>
</file>

<file path=xl/worksheets/sheet7.xml><?xml version="1.0" encoding="utf-8"?>
<worksheet xmlns="http://schemas.openxmlformats.org/spreadsheetml/2006/main" xmlns:r="http://schemas.openxmlformats.org/officeDocument/2006/relationships">
  <sheetPr>
    <outlinePr summaryRight="0"/>
    <pageSetUpPr fitToPage="1"/>
  </sheetPr>
  <dimension ref="A1:X54"/>
  <sheetViews>
    <sheetView showZeros="0" topLeftCell="G1" workbookViewId="0"/>
  </sheetViews>
  <sheetFormatPr defaultColWidth="9.125" defaultRowHeight="14.25" customHeight="1"/>
  <cols>
    <col min="1" max="2" width="32.875" customWidth="1"/>
    <col min="3" max="3" width="20.75" customWidth="1"/>
    <col min="4" max="4" width="31.25" customWidth="1"/>
    <col min="5" max="5" width="10.125" customWidth="1"/>
    <col min="6" max="6" width="17.625" customWidth="1"/>
    <col min="7" max="7" width="10.25" customWidth="1"/>
    <col min="8" max="8" width="23" customWidth="1"/>
    <col min="9" max="24" width="18.75" customWidth="1"/>
  </cols>
  <sheetData>
    <row r="1" spans="1:24" ht="13.5" customHeight="1">
      <c r="B1" s="73"/>
      <c r="C1" s="75"/>
      <c r="E1" s="76"/>
      <c r="F1" s="76"/>
      <c r="G1" s="76"/>
      <c r="H1" s="76"/>
      <c r="I1" s="49"/>
      <c r="J1" s="49"/>
      <c r="K1" s="49"/>
      <c r="L1" s="49"/>
      <c r="M1" s="49"/>
      <c r="N1" s="49"/>
      <c r="R1" s="49"/>
      <c r="V1" s="75"/>
      <c r="X1" s="20" t="s">
        <v>200</v>
      </c>
    </row>
    <row r="2" spans="1:24" ht="45.75" customHeight="1">
      <c r="A2" s="150" t="str">
        <f>"2026"&amp;"年部门基本支出预算表"</f>
        <v>2026年部门基本支出预算表</v>
      </c>
      <c r="B2" s="151"/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1"/>
      <c r="P2" s="151"/>
      <c r="Q2" s="151"/>
      <c r="R2" s="150"/>
      <c r="S2" s="150"/>
      <c r="T2" s="150"/>
      <c r="U2" s="150"/>
      <c r="V2" s="150"/>
      <c r="W2" s="150"/>
      <c r="X2" s="150"/>
    </row>
    <row r="3" spans="1:24" ht="18.75" customHeight="1">
      <c r="A3" s="152" t="str">
        <f>"单位名称："&amp;"昆明市五华区农业农村局"</f>
        <v>单位名称：昆明市五华区农业农村局</v>
      </c>
      <c r="B3" s="153"/>
      <c r="C3" s="154"/>
      <c r="D3" s="154"/>
      <c r="E3" s="154"/>
      <c r="F3" s="154"/>
      <c r="G3" s="154"/>
      <c r="H3" s="154"/>
      <c r="I3" s="50"/>
      <c r="J3" s="50"/>
      <c r="K3" s="50"/>
      <c r="L3" s="50"/>
      <c r="M3" s="50"/>
      <c r="N3" s="50"/>
      <c r="O3" s="10"/>
      <c r="P3" s="10"/>
      <c r="Q3" s="10"/>
      <c r="R3" s="50"/>
      <c r="V3" s="75"/>
      <c r="X3" s="20" t="s">
        <v>1</v>
      </c>
    </row>
    <row r="4" spans="1:24" ht="18" customHeight="1">
      <c r="A4" s="164" t="s">
        <v>201</v>
      </c>
      <c r="B4" s="164" t="s">
        <v>202</v>
      </c>
      <c r="C4" s="164" t="s">
        <v>203</v>
      </c>
      <c r="D4" s="164" t="s">
        <v>204</v>
      </c>
      <c r="E4" s="164" t="s">
        <v>205</v>
      </c>
      <c r="F4" s="164" t="s">
        <v>206</v>
      </c>
      <c r="G4" s="164" t="s">
        <v>207</v>
      </c>
      <c r="H4" s="164" t="s">
        <v>208</v>
      </c>
      <c r="I4" s="131" t="s">
        <v>209</v>
      </c>
      <c r="J4" s="155" t="s">
        <v>209</v>
      </c>
      <c r="K4" s="155"/>
      <c r="L4" s="155"/>
      <c r="M4" s="155"/>
      <c r="N4" s="155"/>
      <c r="O4" s="132"/>
      <c r="P4" s="132"/>
      <c r="Q4" s="132"/>
      <c r="R4" s="156" t="s">
        <v>61</v>
      </c>
      <c r="S4" s="155" t="s">
        <v>62</v>
      </c>
      <c r="T4" s="155"/>
      <c r="U4" s="155"/>
      <c r="V4" s="155"/>
      <c r="W4" s="155"/>
      <c r="X4" s="157"/>
    </row>
    <row r="5" spans="1:24" ht="18" customHeight="1">
      <c r="A5" s="165"/>
      <c r="B5" s="166"/>
      <c r="C5" s="168"/>
      <c r="D5" s="165"/>
      <c r="E5" s="165"/>
      <c r="F5" s="165"/>
      <c r="G5" s="165"/>
      <c r="H5" s="165"/>
      <c r="I5" s="136" t="s">
        <v>210</v>
      </c>
      <c r="J5" s="131" t="s">
        <v>58</v>
      </c>
      <c r="K5" s="155"/>
      <c r="L5" s="155"/>
      <c r="M5" s="155"/>
      <c r="N5" s="157"/>
      <c r="O5" s="158" t="s">
        <v>211</v>
      </c>
      <c r="P5" s="132"/>
      <c r="Q5" s="133"/>
      <c r="R5" s="164" t="s">
        <v>61</v>
      </c>
      <c r="S5" s="131" t="s">
        <v>62</v>
      </c>
      <c r="T5" s="156" t="s">
        <v>64</v>
      </c>
      <c r="U5" s="155" t="s">
        <v>62</v>
      </c>
      <c r="V5" s="156" t="s">
        <v>66</v>
      </c>
      <c r="W5" s="156" t="s">
        <v>67</v>
      </c>
      <c r="X5" s="159" t="s">
        <v>68</v>
      </c>
    </row>
    <row r="6" spans="1:24" ht="19.5" customHeight="1">
      <c r="A6" s="166"/>
      <c r="B6" s="166"/>
      <c r="C6" s="166"/>
      <c r="D6" s="166"/>
      <c r="E6" s="166"/>
      <c r="F6" s="166"/>
      <c r="G6" s="166"/>
      <c r="H6" s="166"/>
      <c r="I6" s="166"/>
      <c r="J6" s="169" t="s">
        <v>212</v>
      </c>
      <c r="K6" s="164" t="s">
        <v>213</v>
      </c>
      <c r="L6" s="164" t="s">
        <v>214</v>
      </c>
      <c r="M6" s="164" t="s">
        <v>215</v>
      </c>
      <c r="N6" s="164" t="s">
        <v>216</v>
      </c>
      <c r="O6" s="164" t="s">
        <v>58</v>
      </c>
      <c r="P6" s="164" t="s">
        <v>59</v>
      </c>
      <c r="Q6" s="164" t="s">
        <v>60</v>
      </c>
      <c r="R6" s="166"/>
      <c r="S6" s="164" t="s">
        <v>57</v>
      </c>
      <c r="T6" s="164" t="s">
        <v>64</v>
      </c>
      <c r="U6" s="164" t="s">
        <v>217</v>
      </c>
      <c r="V6" s="164" t="s">
        <v>66</v>
      </c>
      <c r="W6" s="164" t="s">
        <v>67</v>
      </c>
      <c r="X6" s="164" t="s">
        <v>68</v>
      </c>
    </row>
    <row r="7" spans="1:24" ht="37.5" customHeight="1">
      <c r="A7" s="167"/>
      <c r="B7" s="137"/>
      <c r="C7" s="167"/>
      <c r="D7" s="167"/>
      <c r="E7" s="167"/>
      <c r="F7" s="167"/>
      <c r="G7" s="167"/>
      <c r="H7" s="167"/>
      <c r="I7" s="167"/>
      <c r="J7" s="170" t="s">
        <v>57</v>
      </c>
      <c r="K7" s="171" t="s">
        <v>218</v>
      </c>
      <c r="L7" s="171" t="s">
        <v>214</v>
      </c>
      <c r="M7" s="171" t="s">
        <v>215</v>
      </c>
      <c r="N7" s="171" t="s">
        <v>216</v>
      </c>
      <c r="O7" s="171" t="s">
        <v>214</v>
      </c>
      <c r="P7" s="171" t="s">
        <v>215</v>
      </c>
      <c r="Q7" s="171" t="s">
        <v>216</v>
      </c>
      <c r="R7" s="171" t="s">
        <v>61</v>
      </c>
      <c r="S7" s="171" t="s">
        <v>57</v>
      </c>
      <c r="T7" s="171" t="s">
        <v>64</v>
      </c>
      <c r="U7" s="171" t="s">
        <v>217</v>
      </c>
      <c r="V7" s="171" t="s">
        <v>66</v>
      </c>
      <c r="W7" s="171" t="s">
        <v>67</v>
      </c>
      <c r="X7" s="171" t="s">
        <v>68</v>
      </c>
    </row>
    <row r="8" spans="1:24" ht="14.25" customHeight="1">
      <c r="A8" s="23">
        <v>1</v>
      </c>
      <c r="B8" s="23">
        <v>2</v>
      </c>
      <c r="C8" s="23">
        <v>3</v>
      </c>
      <c r="D8" s="23">
        <v>4</v>
      </c>
      <c r="E8" s="23">
        <v>5</v>
      </c>
      <c r="F8" s="23">
        <v>6</v>
      </c>
      <c r="G8" s="23">
        <v>7</v>
      </c>
      <c r="H8" s="23">
        <v>8</v>
      </c>
      <c r="I8" s="23">
        <v>9</v>
      </c>
      <c r="J8" s="23">
        <v>10</v>
      </c>
      <c r="K8" s="23">
        <v>11</v>
      </c>
      <c r="L8" s="23">
        <v>12</v>
      </c>
      <c r="M8" s="23">
        <v>13</v>
      </c>
      <c r="N8" s="23">
        <v>14</v>
      </c>
      <c r="O8" s="23">
        <v>15</v>
      </c>
      <c r="P8" s="23">
        <v>16</v>
      </c>
      <c r="Q8" s="23">
        <v>17</v>
      </c>
      <c r="R8" s="23">
        <v>18</v>
      </c>
      <c r="S8" s="23">
        <v>19</v>
      </c>
      <c r="T8" s="23">
        <v>20</v>
      </c>
      <c r="U8" s="23">
        <v>21</v>
      </c>
      <c r="V8" s="23">
        <v>22</v>
      </c>
      <c r="W8" s="23">
        <v>23</v>
      </c>
      <c r="X8" s="23">
        <v>24</v>
      </c>
    </row>
    <row r="9" spans="1:24" ht="20.25" customHeight="1">
      <c r="A9" s="77" t="s">
        <v>70</v>
      </c>
      <c r="B9" s="77" t="s">
        <v>70</v>
      </c>
      <c r="C9" s="77" t="s">
        <v>219</v>
      </c>
      <c r="D9" s="77" t="s">
        <v>220</v>
      </c>
      <c r="E9" s="77" t="s">
        <v>124</v>
      </c>
      <c r="F9" s="77" t="s">
        <v>125</v>
      </c>
      <c r="G9" s="77" t="s">
        <v>221</v>
      </c>
      <c r="H9" s="77" t="s">
        <v>222</v>
      </c>
      <c r="I9" s="47">
        <v>863352</v>
      </c>
      <c r="J9" s="47">
        <v>863352</v>
      </c>
      <c r="K9" s="47"/>
      <c r="L9" s="47"/>
      <c r="M9" s="47">
        <v>863352</v>
      </c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</row>
    <row r="10" spans="1:24" ht="20.25" customHeight="1">
      <c r="A10" s="77" t="s">
        <v>70</v>
      </c>
      <c r="B10" s="77" t="s">
        <v>70</v>
      </c>
      <c r="C10" s="77" t="s">
        <v>219</v>
      </c>
      <c r="D10" s="77" t="s">
        <v>220</v>
      </c>
      <c r="E10" s="77" t="s">
        <v>124</v>
      </c>
      <c r="F10" s="77" t="s">
        <v>125</v>
      </c>
      <c r="G10" s="77" t="s">
        <v>223</v>
      </c>
      <c r="H10" s="77" t="s">
        <v>224</v>
      </c>
      <c r="I10" s="47">
        <v>1136760</v>
      </c>
      <c r="J10" s="47">
        <v>1136760</v>
      </c>
      <c r="K10" s="5"/>
      <c r="L10" s="5"/>
      <c r="M10" s="47">
        <v>1136760</v>
      </c>
      <c r="N10" s="5"/>
      <c r="O10" s="47"/>
      <c r="P10" s="47"/>
      <c r="Q10" s="47"/>
      <c r="R10" s="47"/>
      <c r="S10" s="47"/>
      <c r="T10" s="47"/>
      <c r="U10" s="47"/>
      <c r="V10" s="47"/>
      <c r="W10" s="47"/>
      <c r="X10" s="47"/>
    </row>
    <row r="11" spans="1:24" ht="20.25" customHeight="1">
      <c r="A11" s="77" t="s">
        <v>70</v>
      </c>
      <c r="B11" s="77" t="s">
        <v>70</v>
      </c>
      <c r="C11" s="77" t="s">
        <v>219</v>
      </c>
      <c r="D11" s="77" t="s">
        <v>220</v>
      </c>
      <c r="E11" s="77" t="s">
        <v>124</v>
      </c>
      <c r="F11" s="77" t="s">
        <v>125</v>
      </c>
      <c r="G11" s="77" t="s">
        <v>225</v>
      </c>
      <c r="H11" s="77" t="s">
        <v>226</v>
      </c>
      <c r="I11" s="47">
        <v>71946</v>
      </c>
      <c r="J11" s="47">
        <v>71946</v>
      </c>
      <c r="K11" s="5"/>
      <c r="L11" s="5"/>
      <c r="M11" s="47">
        <v>71946</v>
      </c>
      <c r="N11" s="5"/>
      <c r="O11" s="47"/>
      <c r="P11" s="47"/>
      <c r="Q11" s="47"/>
      <c r="R11" s="47"/>
      <c r="S11" s="47"/>
      <c r="T11" s="47"/>
      <c r="U11" s="47"/>
      <c r="V11" s="47"/>
      <c r="W11" s="47"/>
      <c r="X11" s="47"/>
    </row>
    <row r="12" spans="1:24" ht="20.25" customHeight="1">
      <c r="A12" s="77" t="s">
        <v>70</v>
      </c>
      <c r="B12" s="77" t="s">
        <v>70</v>
      </c>
      <c r="C12" s="77" t="s">
        <v>227</v>
      </c>
      <c r="D12" s="77" t="s">
        <v>228</v>
      </c>
      <c r="E12" s="77" t="s">
        <v>124</v>
      </c>
      <c r="F12" s="77" t="s">
        <v>125</v>
      </c>
      <c r="G12" s="77" t="s">
        <v>221</v>
      </c>
      <c r="H12" s="77" t="s">
        <v>222</v>
      </c>
      <c r="I12" s="47">
        <v>674316</v>
      </c>
      <c r="J12" s="47">
        <v>674316</v>
      </c>
      <c r="K12" s="5"/>
      <c r="L12" s="5"/>
      <c r="M12" s="47">
        <v>674316</v>
      </c>
      <c r="N12" s="5"/>
      <c r="O12" s="47"/>
      <c r="P12" s="47"/>
      <c r="Q12" s="47"/>
      <c r="R12" s="47"/>
      <c r="S12" s="47"/>
      <c r="T12" s="47"/>
      <c r="U12" s="47"/>
      <c r="V12" s="47"/>
      <c r="W12" s="47"/>
      <c r="X12" s="47"/>
    </row>
    <row r="13" spans="1:24" ht="20.25" customHeight="1">
      <c r="A13" s="77" t="s">
        <v>70</v>
      </c>
      <c r="B13" s="77" t="s">
        <v>70</v>
      </c>
      <c r="C13" s="77" t="s">
        <v>227</v>
      </c>
      <c r="D13" s="77" t="s">
        <v>228</v>
      </c>
      <c r="E13" s="77" t="s">
        <v>124</v>
      </c>
      <c r="F13" s="77" t="s">
        <v>125</v>
      </c>
      <c r="G13" s="77" t="s">
        <v>223</v>
      </c>
      <c r="H13" s="77" t="s">
        <v>224</v>
      </c>
      <c r="I13" s="47">
        <v>293832</v>
      </c>
      <c r="J13" s="47">
        <v>293832</v>
      </c>
      <c r="K13" s="5"/>
      <c r="L13" s="5"/>
      <c r="M13" s="47">
        <v>293832</v>
      </c>
      <c r="N13" s="5"/>
      <c r="O13" s="47"/>
      <c r="P13" s="47"/>
      <c r="Q13" s="47"/>
      <c r="R13" s="47"/>
      <c r="S13" s="47"/>
      <c r="T13" s="47"/>
      <c r="U13" s="47"/>
      <c r="V13" s="47"/>
      <c r="W13" s="47"/>
      <c r="X13" s="47"/>
    </row>
    <row r="14" spans="1:24" ht="20.25" customHeight="1">
      <c r="A14" s="77" t="s">
        <v>70</v>
      </c>
      <c r="B14" s="77" t="s">
        <v>70</v>
      </c>
      <c r="C14" s="77" t="s">
        <v>227</v>
      </c>
      <c r="D14" s="77" t="s">
        <v>228</v>
      </c>
      <c r="E14" s="77" t="s">
        <v>124</v>
      </c>
      <c r="F14" s="77" t="s">
        <v>125</v>
      </c>
      <c r="G14" s="77" t="s">
        <v>225</v>
      </c>
      <c r="H14" s="77" t="s">
        <v>226</v>
      </c>
      <c r="I14" s="47">
        <v>56193</v>
      </c>
      <c r="J14" s="47">
        <v>56193</v>
      </c>
      <c r="K14" s="5"/>
      <c r="L14" s="5"/>
      <c r="M14" s="47">
        <v>56193</v>
      </c>
      <c r="N14" s="5"/>
      <c r="O14" s="47"/>
      <c r="P14" s="47"/>
      <c r="Q14" s="47"/>
      <c r="R14" s="47"/>
      <c r="S14" s="47"/>
      <c r="T14" s="47"/>
      <c r="U14" s="47"/>
      <c r="V14" s="47"/>
      <c r="W14" s="47"/>
      <c r="X14" s="47"/>
    </row>
    <row r="15" spans="1:24" ht="20.25" customHeight="1">
      <c r="A15" s="77" t="s">
        <v>70</v>
      </c>
      <c r="B15" s="77" t="s">
        <v>70</v>
      </c>
      <c r="C15" s="77" t="s">
        <v>227</v>
      </c>
      <c r="D15" s="77" t="s">
        <v>228</v>
      </c>
      <c r="E15" s="77" t="s">
        <v>124</v>
      </c>
      <c r="F15" s="77" t="s">
        <v>125</v>
      </c>
      <c r="G15" s="77" t="s">
        <v>229</v>
      </c>
      <c r="H15" s="77" t="s">
        <v>230</v>
      </c>
      <c r="I15" s="47">
        <v>260280</v>
      </c>
      <c r="J15" s="47">
        <v>260280</v>
      </c>
      <c r="K15" s="5"/>
      <c r="L15" s="5"/>
      <c r="M15" s="47">
        <v>260280</v>
      </c>
      <c r="N15" s="5"/>
      <c r="O15" s="47"/>
      <c r="P15" s="47"/>
      <c r="Q15" s="47"/>
      <c r="R15" s="47"/>
      <c r="S15" s="47"/>
      <c r="T15" s="47"/>
      <c r="U15" s="47"/>
      <c r="V15" s="47"/>
      <c r="W15" s="47"/>
      <c r="X15" s="47"/>
    </row>
    <row r="16" spans="1:24" ht="20.25" customHeight="1">
      <c r="A16" s="77" t="s">
        <v>70</v>
      </c>
      <c r="B16" s="77" t="s">
        <v>70</v>
      </c>
      <c r="C16" s="77" t="s">
        <v>227</v>
      </c>
      <c r="D16" s="77" t="s">
        <v>228</v>
      </c>
      <c r="E16" s="77" t="s">
        <v>124</v>
      </c>
      <c r="F16" s="77" t="s">
        <v>125</v>
      </c>
      <c r="G16" s="77" t="s">
        <v>229</v>
      </c>
      <c r="H16" s="77" t="s">
        <v>230</v>
      </c>
      <c r="I16" s="47">
        <v>138168</v>
      </c>
      <c r="J16" s="47">
        <v>138168</v>
      </c>
      <c r="K16" s="5"/>
      <c r="L16" s="5"/>
      <c r="M16" s="47">
        <v>138168</v>
      </c>
      <c r="N16" s="5"/>
      <c r="O16" s="47"/>
      <c r="P16" s="47"/>
      <c r="Q16" s="47"/>
      <c r="R16" s="47"/>
      <c r="S16" s="47"/>
      <c r="T16" s="47"/>
      <c r="U16" s="47"/>
      <c r="V16" s="47"/>
      <c r="W16" s="47"/>
      <c r="X16" s="47"/>
    </row>
    <row r="17" spans="1:24" ht="20.25" customHeight="1">
      <c r="A17" s="77" t="s">
        <v>70</v>
      </c>
      <c r="B17" s="77" t="s">
        <v>70</v>
      </c>
      <c r="C17" s="77" t="s">
        <v>231</v>
      </c>
      <c r="D17" s="77" t="s">
        <v>232</v>
      </c>
      <c r="E17" s="77" t="s">
        <v>106</v>
      </c>
      <c r="F17" s="77" t="s">
        <v>107</v>
      </c>
      <c r="G17" s="77" t="s">
        <v>233</v>
      </c>
      <c r="H17" s="77" t="s">
        <v>234</v>
      </c>
      <c r="I17" s="47">
        <v>650600</v>
      </c>
      <c r="J17" s="47">
        <v>650600</v>
      </c>
      <c r="K17" s="5"/>
      <c r="L17" s="5"/>
      <c r="M17" s="47">
        <v>650600</v>
      </c>
      <c r="N17" s="5"/>
      <c r="O17" s="47"/>
      <c r="P17" s="47"/>
      <c r="Q17" s="47"/>
      <c r="R17" s="47"/>
      <c r="S17" s="47"/>
      <c r="T17" s="47"/>
      <c r="U17" s="47"/>
      <c r="V17" s="47"/>
      <c r="W17" s="47"/>
      <c r="X17" s="47"/>
    </row>
    <row r="18" spans="1:24" ht="20.25" customHeight="1">
      <c r="A18" s="77" t="s">
        <v>70</v>
      </c>
      <c r="B18" s="77" t="s">
        <v>70</v>
      </c>
      <c r="C18" s="77" t="s">
        <v>231</v>
      </c>
      <c r="D18" s="77" t="s">
        <v>232</v>
      </c>
      <c r="E18" s="77" t="s">
        <v>108</v>
      </c>
      <c r="F18" s="77" t="s">
        <v>109</v>
      </c>
      <c r="G18" s="77" t="s">
        <v>235</v>
      </c>
      <c r="H18" s="77" t="s">
        <v>236</v>
      </c>
      <c r="I18" s="47">
        <v>100000</v>
      </c>
      <c r="J18" s="47">
        <v>100000</v>
      </c>
      <c r="K18" s="5"/>
      <c r="L18" s="5"/>
      <c r="M18" s="47">
        <v>100000</v>
      </c>
      <c r="N18" s="5"/>
      <c r="O18" s="47"/>
      <c r="P18" s="47"/>
      <c r="Q18" s="47"/>
      <c r="R18" s="47"/>
      <c r="S18" s="47"/>
      <c r="T18" s="47"/>
      <c r="U18" s="47"/>
      <c r="V18" s="47"/>
      <c r="W18" s="47"/>
      <c r="X18" s="47"/>
    </row>
    <row r="19" spans="1:24" ht="20.25" customHeight="1">
      <c r="A19" s="77" t="s">
        <v>70</v>
      </c>
      <c r="B19" s="77" t="s">
        <v>70</v>
      </c>
      <c r="C19" s="77" t="s">
        <v>231</v>
      </c>
      <c r="D19" s="77" t="s">
        <v>232</v>
      </c>
      <c r="E19" s="77" t="s">
        <v>114</v>
      </c>
      <c r="F19" s="77" t="s">
        <v>115</v>
      </c>
      <c r="G19" s="77" t="s">
        <v>237</v>
      </c>
      <c r="H19" s="77" t="s">
        <v>238</v>
      </c>
      <c r="I19" s="47">
        <v>308220</v>
      </c>
      <c r="J19" s="47">
        <v>308220</v>
      </c>
      <c r="K19" s="5"/>
      <c r="L19" s="5"/>
      <c r="M19" s="47">
        <v>308220</v>
      </c>
      <c r="N19" s="5"/>
      <c r="O19" s="47"/>
      <c r="P19" s="47"/>
      <c r="Q19" s="47"/>
      <c r="R19" s="47"/>
      <c r="S19" s="47"/>
      <c r="T19" s="47"/>
      <c r="U19" s="47"/>
      <c r="V19" s="47"/>
      <c r="W19" s="47"/>
      <c r="X19" s="47"/>
    </row>
    <row r="20" spans="1:24" ht="20.25" customHeight="1">
      <c r="A20" s="77" t="s">
        <v>70</v>
      </c>
      <c r="B20" s="77" t="s">
        <v>70</v>
      </c>
      <c r="C20" s="77" t="s">
        <v>231</v>
      </c>
      <c r="D20" s="77" t="s">
        <v>232</v>
      </c>
      <c r="E20" s="77" t="s">
        <v>116</v>
      </c>
      <c r="F20" s="77" t="s">
        <v>117</v>
      </c>
      <c r="G20" s="77" t="s">
        <v>239</v>
      </c>
      <c r="H20" s="77" t="s">
        <v>240</v>
      </c>
      <c r="I20" s="47">
        <v>213900</v>
      </c>
      <c r="J20" s="47">
        <v>213900</v>
      </c>
      <c r="K20" s="5"/>
      <c r="L20" s="5"/>
      <c r="M20" s="47">
        <v>213900</v>
      </c>
      <c r="N20" s="5"/>
      <c r="O20" s="47"/>
      <c r="P20" s="47"/>
      <c r="Q20" s="47"/>
      <c r="R20" s="47"/>
      <c r="S20" s="47"/>
      <c r="T20" s="47"/>
      <c r="U20" s="47"/>
      <c r="V20" s="47"/>
      <c r="W20" s="47"/>
      <c r="X20" s="47"/>
    </row>
    <row r="21" spans="1:24" ht="20.25" customHeight="1">
      <c r="A21" s="77" t="s">
        <v>70</v>
      </c>
      <c r="B21" s="77" t="s">
        <v>70</v>
      </c>
      <c r="C21" s="77" t="s">
        <v>231</v>
      </c>
      <c r="D21" s="77" t="s">
        <v>232</v>
      </c>
      <c r="E21" s="77" t="s">
        <v>118</v>
      </c>
      <c r="F21" s="77" t="s">
        <v>119</v>
      </c>
      <c r="G21" s="77" t="s">
        <v>241</v>
      </c>
      <c r="H21" s="77" t="s">
        <v>242</v>
      </c>
      <c r="I21" s="47">
        <v>8200</v>
      </c>
      <c r="J21" s="47">
        <v>8200</v>
      </c>
      <c r="K21" s="5"/>
      <c r="L21" s="5"/>
      <c r="M21" s="47">
        <v>8200</v>
      </c>
      <c r="N21" s="5"/>
      <c r="O21" s="47"/>
      <c r="P21" s="47"/>
      <c r="Q21" s="47"/>
      <c r="R21" s="47"/>
      <c r="S21" s="47"/>
      <c r="T21" s="47"/>
      <c r="U21" s="47"/>
      <c r="V21" s="47"/>
      <c r="W21" s="47"/>
      <c r="X21" s="47"/>
    </row>
    <row r="22" spans="1:24" ht="20.25" customHeight="1">
      <c r="A22" s="77" t="s">
        <v>70</v>
      </c>
      <c r="B22" s="77" t="s">
        <v>70</v>
      </c>
      <c r="C22" s="77" t="s">
        <v>231</v>
      </c>
      <c r="D22" s="77" t="s">
        <v>232</v>
      </c>
      <c r="E22" s="77" t="s">
        <v>118</v>
      </c>
      <c r="F22" s="77" t="s">
        <v>119</v>
      </c>
      <c r="G22" s="77" t="s">
        <v>241</v>
      </c>
      <c r="H22" s="77" t="s">
        <v>242</v>
      </c>
      <c r="I22" s="47">
        <v>20920</v>
      </c>
      <c r="J22" s="47">
        <v>20920</v>
      </c>
      <c r="K22" s="5"/>
      <c r="L22" s="5"/>
      <c r="M22" s="47">
        <v>20920</v>
      </c>
      <c r="N22" s="5"/>
      <c r="O22" s="47"/>
      <c r="P22" s="47"/>
      <c r="Q22" s="47"/>
      <c r="R22" s="47"/>
      <c r="S22" s="47"/>
      <c r="T22" s="47"/>
      <c r="U22" s="47"/>
      <c r="V22" s="47"/>
      <c r="W22" s="47"/>
      <c r="X22" s="47"/>
    </row>
    <row r="23" spans="1:24" ht="20.25" customHeight="1">
      <c r="A23" s="77" t="s">
        <v>70</v>
      </c>
      <c r="B23" s="77" t="s">
        <v>70</v>
      </c>
      <c r="C23" s="77" t="s">
        <v>231</v>
      </c>
      <c r="D23" s="77" t="s">
        <v>232</v>
      </c>
      <c r="E23" s="77" t="s">
        <v>124</v>
      </c>
      <c r="F23" s="77" t="s">
        <v>125</v>
      </c>
      <c r="G23" s="77" t="s">
        <v>241</v>
      </c>
      <c r="H23" s="77" t="s">
        <v>242</v>
      </c>
      <c r="I23" s="47">
        <v>9200</v>
      </c>
      <c r="J23" s="47">
        <v>9200</v>
      </c>
      <c r="K23" s="5"/>
      <c r="L23" s="5"/>
      <c r="M23" s="47">
        <v>9200</v>
      </c>
      <c r="N23" s="5"/>
      <c r="O23" s="47"/>
      <c r="P23" s="47"/>
      <c r="Q23" s="47"/>
      <c r="R23" s="47"/>
      <c r="S23" s="47"/>
      <c r="T23" s="47"/>
      <c r="U23" s="47"/>
      <c r="V23" s="47"/>
      <c r="W23" s="47"/>
      <c r="X23" s="47"/>
    </row>
    <row r="24" spans="1:24" ht="20.25" customHeight="1">
      <c r="A24" s="77" t="s">
        <v>70</v>
      </c>
      <c r="B24" s="77" t="s">
        <v>70</v>
      </c>
      <c r="C24" s="77" t="s">
        <v>243</v>
      </c>
      <c r="D24" s="77" t="s">
        <v>153</v>
      </c>
      <c r="E24" s="77" t="s">
        <v>152</v>
      </c>
      <c r="F24" s="77" t="s">
        <v>153</v>
      </c>
      <c r="G24" s="77" t="s">
        <v>244</v>
      </c>
      <c r="H24" s="77" t="s">
        <v>153</v>
      </c>
      <c r="I24" s="47">
        <v>601488</v>
      </c>
      <c r="J24" s="47">
        <v>601488</v>
      </c>
      <c r="K24" s="5"/>
      <c r="L24" s="5"/>
      <c r="M24" s="47">
        <v>601488</v>
      </c>
      <c r="N24" s="5"/>
      <c r="O24" s="47"/>
      <c r="P24" s="47"/>
      <c r="Q24" s="47"/>
      <c r="R24" s="47"/>
      <c r="S24" s="47"/>
      <c r="T24" s="47"/>
      <c r="U24" s="47"/>
      <c r="V24" s="47"/>
      <c r="W24" s="47"/>
      <c r="X24" s="47"/>
    </row>
    <row r="25" spans="1:24" ht="20.25" customHeight="1">
      <c r="A25" s="77" t="s">
        <v>70</v>
      </c>
      <c r="B25" s="77" t="s">
        <v>70</v>
      </c>
      <c r="C25" s="77" t="s">
        <v>245</v>
      </c>
      <c r="D25" s="77" t="s">
        <v>246</v>
      </c>
      <c r="E25" s="77" t="s">
        <v>124</v>
      </c>
      <c r="F25" s="77" t="s">
        <v>125</v>
      </c>
      <c r="G25" s="77" t="s">
        <v>247</v>
      </c>
      <c r="H25" s="77" t="s">
        <v>246</v>
      </c>
      <c r="I25" s="47">
        <v>35000</v>
      </c>
      <c r="J25" s="47">
        <v>35000</v>
      </c>
      <c r="K25" s="5"/>
      <c r="L25" s="5"/>
      <c r="M25" s="47">
        <v>35000</v>
      </c>
      <c r="N25" s="5"/>
      <c r="O25" s="47"/>
      <c r="P25" s="47"/>
      <c r="Q25" s="47"/>
      <c r="R25" s="47"/>
      <c r="S25" s="47"/>
      <c r="T25" s="47"/>
      <c r="U25" s="47"/>
      <c r="V25" s="47"/>
      <c r="W25" s="47"/>
      <c r="X25" s="47"/>
    </row>
    <row r="26" spans="1:24" ht="20.25" customHeight="1">
      <c r="A26" s="77" t="s">
        <v>70</v>
      </c>
      <c r="B26" s="77" t="s">
        <v>70</v>
      </c>
      <c r="C26" s="77" t="s">
        <v>248</v>
      </c>
      <c r="D26" s="77" t="s">
        <v>249</v>
      </c>
      <c r="E26" s="77" t="s">
        <v>124</v>
      </c>
      <c r="F26" s="77" t="s">
        <v>125</v>
      </c>
      <c r="G26" s="77" t="s">
        <v>250</v>
      </c>
      <c r="H26" s="77" t="s">
        <v>251</v>
      </c>
      <c r="I26" s="47">
        <v>166200</v>
      </c>
      <c r="J26" s="47">
        <v>166200</v>
      </c>
      <c r="K26" s="5"/>
      <c r="L26" s="5"/>
      <c r="M26" s="47">
        <v>166200</v>
      </c>
      <c r="N26" s="5"/>
      <c r="O26" s="47"/>
      <c r="P26" s="47"/>
      <c r="Q26" s="47"/>
      <c r="R26" s="47"/>
      <c r="S26" s="47"/>
      <c r="T26" s="47"/>
      <c r="U26" s="47"/>
      <c r="V26" s="47"/>
      <c r="W26" s="47"/>
      <c r="X26" s="47"/>
    </row>
    <row r="27" spans="1:24" ht="20.25" customHeight="1">
      <c r="A27" s="77" t="s">
        <v>70</v>
      </c>
      <c r="B27" s="77" t="s">
        <v>70</v>
      </c>
      <c r="C27" s="77" t="s">
        <v>252</v>
      </c>
      <c r="D27" s="77" t="s">
        <v>253</v>
      </c>
      <c r="E27" s="77" t="s">
        <v>124</v>
      </c>
      <c r="F27" s="77" t="s">
        <v>125</v>
      </c>
      <c r="G27" s="77" t="s">
        <v>254</v>
      </c>
      <c r="H27" s="77" t="s">
        <v>253</v>
      </c>
      <c r="I27" s="47">
        <v>10920</v>
      </c>
      <c r="J27" s="47">
        <v>10920</v>
      </c>
      <c r="K27" s="5"/>
      <c r="L27" s="5"/>
      <c r="M27" s="47">
        <v>10920</v>
      </c>
      <c r="N27" s="5"/>
      <c r="O27" s="47"/>
      <c r="P27" s="47"/>
      <c r="Q27" s="47"/>
      <c r="R27" s="47"/>
      <c r="S27" s="47"/>
      <c r="T27" s="47"/>
      <c r="U27" s="47"/>
      <c r="V27" s="47"/>
      <c r="W27" s="47"/>
      <c r="X27" s="47"/>
    </row>
    <row r="28" spans="1:24" ht="20.25" customHeight="1">
      <c r="A28" s="77" t="s">
        <v>70</v>
      </c>
      <c r="B28" s="77" t="s">
        <v>70</v>
      </c>
      <c r="C28" s="77" t="s">
        <v>252</v>
      </c>
      <c r="D28" s="77" t="s">
        <v>253</v>
      </c>
      <c r="E28" s="77" t="s">
        <v>124</v>
      </c>
      <c r="F28" s="77" t="s">
        <v>125</v>
      </c>
      <c r="G28" s="77" t="s">
        <v>254</v>
      </c>
      <c r="H28" s="77" t="s">
        <v>253</v>
      </c>
      <c r="I28" s="47">
        <v>14040</v>
      </c>
      <c r="J28" s="47">
        <v>14040</v>
      </c>
      <c r="K28" s="5"/>
      <c r="L28" s="5"/>
      <c r="M28" s="47">
        <v>14040</v>
      </c>
      <c r="N28" s="5"/>
      <c r="O28" s="47"/>
      <c r="P28" s="47"/>
      <c r="Q28" s="47"/>
      <c r="R28" s="47"/>
      <c r="S28" s="47"/>
      <c r="T28" s="47"/>
      <c r="U28" s="47"/>
      <c r="V28" s="47"/>
      <c r="W28" s="47"/>
      <c r="X28" s="47"/>
    </row>
    <row r="29" spans="1:24" ht="20.25" customHeight="1">
      <c r="A29" s="77" t="s">
        <v>70</v>
      </c>
      <c r="B29" s="77" t="s">
        <v>70</v>
      </c>
      <c r="C29" s="77" t="s">
        <v>255</v>
      </c>
      <c r="D29" s="77" t="s">
        <v>256</v>
      </c>
      <c r="E29" s="77" t="s">
        <v>124</v>
      </c>
      <c r="F29" s="77" t="s">
        <v>125</v>
      </c>
      <c r="G29" s="77" t="s">
        <v>257</v>
      </c>
      <c r="H29" s="77" t="s">
        <v>258</v>
      </c>
      <c r="I29" s="47">
        <v>132606</v>
      </c>
      <c r="J29" s="47">
        <v>132606</v>
      </c>
      <c r="K29" s="5"/>
      <c r="L29" s="5"/>
      <c r="M29" s="47">
        <v>132606</v>
      </c>
      <c r="N29" s="5"/>
      <c r="O29" s="47"/>
      <c r="P29" s="47"/>
      <c r="Q29" s="47"/>
      <c r="R29" s="47"/>
      <c r="S29" s="47"/>
      <c r="T29" s="47"/>
      <c r="U29" s="47"/>
      <c r="V29" s="47"/>
      <c r="W29" s="47"/>
      <c r="X29" s="47"/>
    </row>
    <row r="30" spans="1:24" ht="20.25" customHeight="1">
      <c r="A30" s="77" t="s">
        <v>70</v>
      </c>
      <c r="B30" s="77" t="s">
        <v>70</v>
      </c>
      <c r="C30" s="77" t="s">
        <v>255</v>
      </c>
      <c r="D30" s="77" t="s">
        <v>256</v>
      </c>
      <c r="E30" s="77" t="s">
        <v>124</v>
      </c>
      <c r="F30" s="77" t="s">
        <v>125</v>
      </c>
      <c r="G30" s="77" t="s">
        <v>257</v>
      </c>
      <c r="H30" s="77" t="s">
        <v>258</v>
      </c>
      <c r="I30" s="47">
        <v>17638</v>
      </c>
      <c r="J30" s="47">
        <v>17638</v>
      </c>
      <c r="K30" s="5"/>
      <c r="L30" s="5"/>
      <c r="M30" s="47">
        <v>17638</v>
      </c>
      <c r="N30" s="5"/>
      <c r="O30" s="47"/>
      <c r="P30" s="47"/>
      <c r="Q30" s="47"/>
      <c r="R30" s="47"/>
      <c r="S30" s="47"/>
      <c r="T30" s="47"/>
      <c r="U30" s="47"/>
      <c r="V30" s="47"/>
      <c r="W30" s="47"/>
      <c r="X30" s="47"/>
    </row>
    <row r="31" spans="1:24" ht="20.25" customHeight="1">
      <c r="A31" s="77" t="s">
        <v>70</v>
      </c>
      <c r="B31" s="77" t="s">
        <v>70</v>
      </c>
      <c r="C31" s="77" t="s">
        <v>255</v>
      </c>
      <c r="D31" s="77" t="s">
        <v>256</v>
      </c>
      <c r="E31" s="77" t="s">
        <v>124</v>
      </c>
      <c r="F31" s="77" t="s">
        <v>125</v>
      </c>
      <c r="G31" s="77" t="s">
        <v>259</v>
      </c>
      <c r="H31" s="77" t="s">
        <v>260</v>
      </c>
      <c r="I31" s="47">
        <v>10000</v>
      </c>
      <c r="J31" s="47">
        <v>10000</v>
      </c>
      <c r="K31" s="5"/>
      <c r="L31" s="5"/>
      <c r="M31" s="47">
        <v>10000</v>
      </c>
      <c r="N31" s="5"/>
      <c r="O31" s="47"/>
      <c r="P31" s="47"/>
      <c r="Q31" s="47"/>
      <c r="R31" s="47"/>
      <c r="S31" s="47"/>
      <c r="T31" s="47"/>
      <c r="U31" s="47"/>
      <c r="V31" s="47"/>
      <c r="W31" s="47"/>
      <c r="X31" s="47"/>
    </row>
    <row r="32" spans="1:24" ht="20.25" customHeight="1">
      <c r="A32" s="77" t="s">
        <v>70</v>
      </c>
      <c r="B32" s="77" t="s">
        <v>70</v>
      </c>
      <c r="C32" s="77" t="s">
        <v>255</v>
      </c>
      <c r="D32" s="77" t="s">
        <v>256</v>
      </c>
      <c r="E32" s="77" t="s">
        <v>124</v>
      </c>
      <c r="F32" s="77" t="s">
        <v>125</v>
      </c>
      <c r="G32" s="77" t="s">
        <v>261</v>
      </c>
      <c r="H32" s="77" t="s">
        <v>262</v>
      </c>
      <c r="I32" s="47">
        <v>7500</v>
      </c>
      <c r="J32" s="47">
        <v>7500</v>
      </c>
      <c r="K32" s="5"/>
      <c r="L32" s="5"/>
      <c r="M32" s="47">
        <v>7500</v>
      </c>
      <c r="N32" s="5"/>
      <c r="O32" s="47"/>
      <c r="P32" s="47"/>
      <c r="Q32" s="47"/>
      <c r="R32" s="47"/>
      <c r="S32" s="47"/>
      <c r="T32" s="47"/>
      <c r="U32" s="47"/>
      <c r="V32" s="47"/>
      <c r="W32" s="47"/>
      <c r="X32" s="47"/>
    </row>
    <row r="33" spans="1:24" ht="20.25" customHeight="1">
      <c r="A33" s="77" t="s">
        <v>70</v>
      </c>
      <c r="B33" s="77" t="s">
        <v>70</v>
      </c>
      <c r="C33" s="77" t="s">
        <v>255</v>
      </c>
      <c r="D33" s="77" t="s">
        <v>256</v>
      </c>
      <c r="E33" s="77" t="s">
        <v>124</v>
      </c>
      <c r="F33" s="77" t="s">
        <v>125</v>
      </c>
      <c r="G33" s="77" t="s">
        <v>263</v>
      </c>
      <c r="H33" s="77" t="s">
        <v>264</v>
      </c>
      <c r="I33" s="47">
        <v>65000</v>
      </c>
      <c r="J33" s="47">
        <v>65000</v>
      </c>
      <c r="K33" s="5"/>
      <c r="L33" s="5"/>
      <c r="M33" s="47">
        <v>65000</v>
      </c>
      <c r="N33" s="5"/>
      <c r="O33" s="47"/>
      <c r="P33" s="47"/>
      <c r="Q33" s="47"/>
      <c r="R33" s="47"/>
      <c r="S33" s="47"/>
      <c r="T33" s="47"/>
      <c r="U33" s="47"/>
      <c r="V33" s="47"/>
      <c r="W33" s="47"/>
      <c r="X33" s="47"/>
    </row>
    <row r="34" spans="1:24" ht="20.25" customHeight="1">
      <c r="A34" s="77" t="s">
        <v>70</v>
      </c>
      <c r="B34" s="77" t="s">
        <v>70</v>
      </c>
      <c r="C34" s="77" t="s">
        <v>255</v>
      </c>
      <c r="D34" s="77" t="s">
        <v>256</v>
      </c>
      <c r="E34" s="77" t="s">
        <v>124</v>
      </c>
      <c r="F34" s="77" t="s">
        <v>125</v>
      </c>
      <c r="G34" s="77" t="s">
        <v>265</v>
      </c>
      <c r="H34" s="77" t="s">
        <v>266</v>
      </c>
      <c r="I34" s="47">
        <v>3000</v>
      </c>
      <c r="J34" s="47">
        <v>3000</v>
      </c>
      <c r="K34" s="5"/>
      <c r="L34" s="5"/>
      <c r="M34" s="47">
        <v>3000</v>
      </c>
      <c r="N34" s="5"/>
      <c r="O34" s="47"/>
      <c r="P34" s="47"/>
      <c r="Q34" s="47"/>
      <c r="R34" s="47"/>
      <c r="S34" s="47"/>
      <c r="T34" s="47"/>
      <c r="U34" s="47"/>
      <c r="V34" s="47"/>
      <c r="W34" s="47"/>
      <c r="X34" s="47"/>
    </row>
    <row r="35" spans="1:24" ht="20.25" customHeight="1">
      <c r="A35" s="77" t="s">
        <v>70</v>
      </c>
      <c r="B35" s="77" t="s">
        <v>70</v>
      </c>
      <c r="C35" s="77" t="s">
        <v>255</v>
      </c>
      <c r="D35" s="77" t="s">
        <v>256</v>
      </c>
      <c r="E35" s="77" t="s">
        <v>102</v>
      </c>
      <c r="F35" s="77" t="s">
        <v>103</v>
      </c>
      <c r="G35" s="77" t="s">
        <v>267</v>
      </c>
      <c r="H35" s="77" t="s">
        <v>268</v>
      </c>
      <c r="I35" s="47">
        <v>2400</v>
      </c>
      <c r="J35" s="47">
        <v>2400</v>
      </c>
      <c r="K35" s="5"/>
      <c r="L35" s="5"/>
      <c r="M35" s="47">
        <v>2400</v>
      </c>
      <c r="N35" s="5"/>
      <c r="O35" s="47"/>
      <c r="P35" s="47"/>
      <c r="Q35" s="47"/>
      <c r="R35" s="47"/>
      <c r="S35" s="47"/>
      <c r="T35" s="47"/>
      <c r="U35" s="47"/>
      <c r="V35" s="47"/>
      <c r="W35" s="47"/>
      <c r="X35" s="47"/>
    </row>
    <row r="36" spans="1:24" ht="20.25" customHeight="1">
      <c r="A36" s="77" t="s">
        <v>70</v>
      </c>
      <c r="B36" s="77" t="s">
        <v>70</v>
      </c>
      <c r="C36" s="77" t="s">
        <v>255</v>
      </c>
      <c r="D36" s="77" t="s">
        <v>256</v>
      </c>
      <c r="E36" s="77" t="s">
        <v>104</v>
      </c>
      <c r="F36" s="77" t="s">
        <v>105</v>
      </c>
      <c r="G36" s="77" t="s">
        <v>267</v>
      </c>
      <c r="H36" s="77" t="s">
        <v>268</v>
      </c>
      <c r="I36" s="47">
        <v>1200</v>
      </c>
      <c r="J36" s="47">
        <v>1200</v>
      </c>
      <c r="K36" s="5"/>
      <c r="L36" s="5"/>
      <c r="M36" s="47">
        <v>1200</v>
      </c>
      <c r="N36" s="5"/>
      <c r="O36" s="47"/>
      <c r="P36" s="47"/>
      <c r="Q36" s="47"/>
      <c r="R36" s="47"/>
      <c r="S36" s="47"/>
      <c r="T36" s="47"/>
      <c r="U36" s="47"/>
      <c r="V36" s="47"/>
      <c r="W36" s="47"/>
      <c r="X36" s="47"/>
    </row>
    <row r="37" spans="1:24" ht="20.25" customHeight="1">
      <c r="A37" s="77" t="s">
        <v>70</v>
      </c>
      <c r="B37" s="77" t="s">
        <v>70</v>
      </c>
      <c r="C37" s="77" t="s">
        <v>255</v>
      </c>
      <c r="D37" s="77" t="s">
        <v>256</v>
      </c>
      <c r="E37" s="77" t="s">
        <v>124</v>
      </c>
      <c r="F37" s="77" t="s">
        <v>125</v>
      </c>
      <c r="G37" s="77" t="s">
        <v>267</v>
      </c>
      <c r="H37" s="77" t="s">
        <v>268</v>
      </c>
      <c r="I37" s="47">
        <v>43200</v>
      </c>
      <c r="J37" s="47">
        <v>43200</v>
      </c>
      <c r="K37" s="5"/>
      <c r="L37" s="5"/>
      <c r="M37" s="47">
        <v>43200</v>
      </c>
      <c r="N37" s="5"/>
      <c r="O37" s="47"/>
      <c r="P37" s="47"/>
      <c r="Q37" s="47"/>
      <c r="R37" s="47"/>
      <c r="S37" s="47"/>
      <c r="T37" s="47"/>
      <c r="U37" s="47"/>
      <c r="V37" s="47"/>
      <c r="W37" s="47"/>
      <c r="X37" s="47"/>
    </row>
    <row r="38" spans="1:24" ht="20.25" customHeight="1">
      <c r="A38" s="77" t="s">
        <v>70</v>
      </c>
      <c r="B38" s="77" t="s">
        <v>70</v>
      </c>
      <c r="C38" s="77" t="s">
        <v>255</v>
      </c>
      <c r="D38" s="77" t="s">
        <v>256</v>
      </c>
      <c r="E38" s="77" t="s">
        <v>124</v>
      </c>
      <c r="F38" s="77" t="s">
        <v>125</v>
      </c>
      <c r="G38" s="77" t="s">
        <v>267</v>
      </c>
      <c r="H38" s="77" t="s">
        <v>268</v>
      </c>
      <c r="I38" s="47">
        <v>33600</v>
      </c>
      <c r="J38" s="47">
        <v>33600</v>
      </c>
      <c r="K38" s="5"/>
      <c r="L38" s="5"/>
      <c r="M38" s="47">
        <v>33600</v>
      </c>
      <c r="N38" s="5"/>
      <c r="O38" s="47"/>
      <c r="P38" s="47"/>
      <c r="Q38" s="47"/>
      <c r="R38" s="47"/>
      <c r="S38" s="47"/>
      <c r="T38" s="47"/>
      <c r="U38" s="47"/>
      <c r="V38" s="47"/>
      <c r="W38" s="47"/>
      <c r="X38" s="47"/>
    </row>
    <row r="39" spans="1:24" ht="20.25" customHeight="1">
      <c r="A39" s="77" t="s">
        <v>70</v>
      </c>
      <c r="B39" s="77" t="s">
        <v>70</v>
      </c>
      <c r="C39" s="77" t="s">
        <v>269</v>
      </c>
      <c r="D39" s="77" t="s">
        <v>270</v>
      </c>
      <c r="E39" s="77" t="s">
        <v>102</v>
      </c>
      <c r="F39" s="77" t="s">
        <v>103</v>
      </c>
      <c r="G39" s="77" t="s">
        <v>271</v>
      </c>
      <c r="H39" s="77" t="s">
        <v>272</v>
      </c>
      <c r="I39" s="47">
        <v>100800</v>
      </c>
      <c r="J39" s="47">
        <v>100800</v>
      </c>
      <c r="K39" s="5"/>
      <c r="L39" s="5"/>
      <c r="M39" s="47">
        <v>100800</v>
      </c>
      <c r="N39" s="5"/>
      <c r="O39" s="47"/>
      <c r="P39" s="47"/>
      <c r="Q39" s="47"/>
      <c r="R39" s="47"/>
      <c r="S39" s="47"/>
      <c r="T39" s="47"/>
      <c r="U39" s="47"/>
      <c r="V39" s="47"/>
      <c r="W39" s="47"/>
      <c r="X39" s="47"/>
    </row>
    <row r="40" spans="1:24" ht="20.25" customHeight="1">
      <c r="A40" s="77" t="s">
        <v>70</v>
      </c>
      <c r="B40" s="77" t="s">
        <v>70</v>
      </c>
      <c r="C40" s="77" t="s">
        <v>269</v>
      </c>
      <c r="D40" s="77" t="s">
        <v>270</v>
      </c>
      <c r="E40" s="77" t="s">
        <v>104</v>
      </c>
      <c r="F40" s="77" t="s">
        <v>105</v>
      </c>
      <c r="G40" s="77" t="s">
        <v>271</v>
      </c>
      <c r="H40" s="77" t="s">
        <v>272</v>
      </c>
      <c r="I40" s="47">
        <v>40800</v>
      </c>
      <c r="J40" s="47">
        <v>40800</v>
      </c>
      <c r="K40" s="5"/>
      <c r="L40" s="5"/>
      <c r="M40" s="47">
        <v>40800</v>
      </c>
      <c r="N40" s="5"/>
      <c r="O40" s="47"/>
      <c r="P40" s="47"/>
      <c r="Q40" s="47"/>
      <c r="R40" s="47"/>
      <c r="S40" s="47"/>
      <c r="T40" s="47"/>
      <c r="U40" s="47"/>
      <c r="V40" s="47"/>
      <c r="W40" s="47"/>
      <c r="X40" s="47"/>
    </row>
    <row r="41" spans="1:24" ht="20.25" customHeight="1">
      <c r="A41" s="77" t="s">
        <v>70</v>
      </c>
      <c r="B41" s="77" t="s">
        <v>70</v>
      </c>
      <c r="C41" s="77" t="s">
        <v>273</v>
      </c>
      <c r="D41" s="77" t="s">
        <v>274</v>
      </c>
      <c r="E41" s="77" t="s">
        <v>124</v>
      </c>
      <c r="F41" s="77" t="s">
        <v>125</v>
      </c>
      <c r="G41" s="77" t="s">
        <v>225</v>
      </c>
      <c r="H41" s="77" t="s">
        <v>226</v>
      </c>
      <c r="I41" s="47">
        <v>425600</v>
      </c>
      <c r="J41" s="47">
        <v>425600</v>
      </c>
      <c r="K41" s="5"/>
      <c r="L41" s="5"/>
      <c r="M41" s="47">
        <v>425600</v>
      </c>
      <c r="N41" s="5"/>
      <c r="O41" s="47"/>
      <c r="P41" s="47"/>
      <c r="Q41" s="47"/>
      <c r="R41" s="47"/>
      <c r="S41" s="47"/>
      <c r="T41" s="47"/>
      <c r="U41" s="47"/>
      <c r="V41" s="47"/>
      <c r="W41" s="47"/>
      <c r="X41" s="47"/>
    </row>
    <row r="42" spans="1:24" ht="20.25" customHeight="1">
      <c r="A42" s="77" t="s">
        <v>70</v>
      </c>
      <c r="B42" s="77" t="s">
        <v>70</v>
      </c>
      <c r="C42" s="77" t="s">
        <v>273</v>
      </c>
      <c r="D42" s="77" t="s">
        <v>274</v>
      </c>
      <c r="E42" s="77" t="s">
        <v>124</v>
      </c>
      <c r="F42" s="77" t="s">
        <v>125</v>
      </c>
      <c r="G42" s="77" t="s">
        <v>229</v>
      </c>
      <c r="H42" s="77" t="s">
        <v>230</v>
      </c>
      <c r="I42" s="47">
        <v>117600</v>
      </c>
      <c r="J42" s="47">
        <v>117600</v>
      </c>
      <c r="K42" s="5"/>
      <c r="L42" s="5"/>
      <c r="M42" s="47">
        <v>117600</v>
      </c>
      <c r="N42" s="5"/>
      <c r="O42" s="47"/>
      <c r="P42" s="47"/>
      <c r="Q42" s="47"/>
      <c r="R42" s="47"/>
      <c r="S42" s="47"/>
      <c r="T42" s="47"/>
      <c r="U42" s="47"/>
      <c r="V42" s="47"/>
      <c r="W42" s="47"/>
      <c r="X42" s="47"/>
    </row>
    <row r="43" spans="1:24" ht="20.25" customHeight="1">
      <c r="A43" s="77" t="s">
        <v>70</v>
      </c>
      <c r="B43" s="77" t="s">
        <v>70</v>
      </c>
      <c r="C43" s="77" t="s">
        <v>273</v>
      </c>
      <c r="D43" s="77" t="s">
        <v>274</v>
      </c>
      <c r="E43" s="77" t="s">
        <v>124</v>
      </c>
      <c r="F43" s="77" t="s">
        <v>125</v>
      </c>
      <c r="G43" s="77" t="s">
        <v>229</v>
      </c>
      <c r="H43" s="77" t="s">
        <v>230</v>
      </c>
      <c r="I43" s="47">
        <v>134400</v>
      </c>
      <c r="J43" s="47">
        <v>134400</v>
      </c>
      <c r="K43" s="5"/>
      <c r="L43" s="5"/>
      <c r="M43" s="47">
        <v>134400</v>
      </c>
      <c r="N43" s="5"/>
      <c r="O43" s="47"/>
      <c r="P43" s="47"/>
      <c r="Q43" s="47"/>
      <c r="R43" s="47"/>
      <c r="S43" s="47"/>
      <c r="T43" s="47"/>
      <c r="U43" s="47"/>
      <c r="V43" s="47"/>
      <c r="W43" s="47"/>
      <c r="X43" s="47"/>
    </row>
    <row r="44" spans="1:24" ht="20.25" customHeight="1">
      <c r="A44" s="77" t="s">
        <v>70</v>
      </c>
      <c r="B44" s="77" t="s">
        <v>70</v>
      </c>
      <c r="C44" s="77" t="s">
        <v>275</v>
      </c>
      <c r="D44" s="77" t="s">
        <v>276</v>
      </c>
      <c r="E44" s="77" t="s">
        <v>124</v>
      </c>
      <c r="F44" s="77" t="s">
        <v>125</v>
      </c>
      <c r="G44" s="77" t="s">
        <v>225</v>
      </c>
      <c r="H44" s="77" t="s">
        <v>226</v>
      </c>
      <c r="I44" s="47">
        <v>459600</v>
      </c>
      <c r="J44" s="47">
        <v>459600</v>
      </c>
      <c r="K44" s="5"/>
      <c r="L44" s="5"/>
      <c r="M44" s="47">
        <v>459600</v>
      </c>
      <c r="N44" s="5"/>
      <c r="O44" s="47"/>
      <c r="P44" s="47"/>
      <c r="Q44" s="47"/>
      <c r="R44" s="47"/>
      <c r="S44" s="47"/>
      <c r="T44" s="47"/>
      <c r="U44" s="47"/>
      <c r="V44" s="47"/>
      <c r="W44" s="47"/>
      <c r="X44" s="47"/>
    </row>
    <row r="45" spans="1:24" ht="20.25" customHeight="1">
      <c r="A45" s="77" t="s">
        <v>70</v>
      </c>
      <c r="B45" s="77" t="s">
        <v>70</v>
      </c>
      <c r="C45" s="77" t="s">
        <v>275</v>
      </c>
      <c r="D45" s="77" t="s">
        <v>276</v>
      </c>
      <c r="E45" s="77" t="s">
        <v>124</v>
      </c>
      <c r="F45" s="77" t="s">
        <v>125</v>
      </c>
      <c r="G45" s="77" t="s">
        <v>225</v>
      </c>
      <c r="H45" s="77" t="s">
        <v>226</v>
      </c>
      <c r="I45" s="47">
        <v>288000</v>
      </c>
      <c r="J45" s="47">
        <v>288000</v>
      </c>
      <c r="K45" s="5"/>
      <c r="L45" s="5"/>
      <c r="M45" s="47">
        <v>288000</v>
      </c>
      <c r="N45" s="5"/>
      <c r="O45" s="47"/>
      <c r="P45" s="47"/>
      <c r="Q45" s="47"/>
      <c r="R45" s="47"/>
      <c r="S45" s="47"/>
      <c r="T45" s="47"/>
      <c r="U45" s="47"/>
      <c r="V45" s="47"/>
      <c r="W45" s="47"/>
      <c r="X45" s="47"/>
    </row>
    <row r="46" spans="1:24" ht="20.25" customHeight="1">
      <c r="A46" s="77" t="s">
        <v>70</v>
      </c>
      <c r="B46" s="77" t="s">
        <v>70</v>
      </c>
      <c r="C46" s="77" t="s">
        <v>277</v>
      </c>
      <c r="D46" s="77" t="s">
        <v>278</v>
      </c>
      <c r="E46" s="77" t="s">
        <v>102</v>
      </c>
      <c r="F46" s="77" t="s">
        <v>103</v>
      </c>
      <c r="G46" s="77" t="s">
        <v>267</v>
      </c>
      <c r="H46" s="77" t="s">
        <v>268</v>
      </c>
      <c r="I46" s="47">
        <v>9600</v>
      </c>
      <c r="J46" s="47">
        <v>9600</v>
      </c>
      <c r="K46" s="5"/>
      <c r="L46" s="5"/>
      <c r="M46" s="47">
        <v>9600</v>
      </c>
      <c r="N46" s="5"/>
      <c r="O46" s="47"/>
      <c r="P46" s="47"/>
      <c r="Q46" s="47"/>
      <c r="R46" s="47"/>
      <c r="S46" s="47"/>
      <c r="T46" s="47"/>
      <c r="U46" s="47"/>
      <c r="V46" s="47"/>
      <c r="W46" s="47"/>
      <c r="X46" s="47"/>
    </row>
    <row r="47" spans="1:24" ht="20.25" customHeight="1">
      <c r="A47" s="77" t="s">
        <v>70</v>
      </c>
      <c r="B47" s="77" t="s">
        <v>70</v>
      </c>
      <c r="C47" s="77" t="s">
        <v>277</v>
      </c>
      <c r="D47" s="77" t="s">
        <v>278</v>
      </c>
      <c r="E47" s="77" t="s">
        <v>104</v>
      </c>
      <c r="F47" s="77" t="s">
        <v>105</v>
      </c>
      <c r="G47" s="77" t="s">
        <v>267</v>
      </c>
      <c r="H47" s="77" t="s">
        <v>268</v>
      </c>
      <c r="I47" s="47">
        <v>4800</v>
      </c>
      <c r="J47" s="47">
        <v>4800</v>
      </c>
      <c r="K47" s="5"/>
      <c r="L47" s="5"/>
      <c r="M47" s="47">
        <v>4800</v>
      </c>
      <c r="N47" s="5"/>
      <c r="O47" s="47"/>
      <c r="P47" s="47"/>
      <c r="Q47" s="47"/>
      <c r="R47" s="47"/>
      <c r="S47" s="47"/>
      <c r="T47" s="47"/>
      <c r="U47" s="47"/>
      <c r="V47" s="47"/>
      <c r="W47" s="47"/>
      <c r="X47" s="47"/>
    </row>
    <row r="48" spans="1:24" ht="20.25" customHeight="1">
      <c r="A48" s="77" t="s">
        <v>70</v>
      </c>
      <c r="B48" s="77" t="s">
        <v>70</v>
      </c>
      <c r="C48" s="77" t="s">
        <v>279</v>
      </c>
      <c r="D48" s="77" t="s">
        <v>280</v>
      </c>
      <c r="E48" s="77" t="s">
        <v>130</v>
      </c>
      <c r="F48" s="77" t="s">
        <v>131</v>
      </c>
      <c r="G48" s="77" t="s">
        <v>281</v>
      </c>
      <c r="H48" s="77" t="s">
        <v>282</v>
      </c>
      <c r="I48" s="47">
        <v>170570.4</v>
      </c>
      <c r="J48" s="47">
        <v>170570.4</v>
      </c>
      <c r="K48" s="5"/>
      <c r="L48" s="5"/>
      <c r="M48" s="47">
        <v>170570.4</v>
      </c>
      <c r="N48" s="5"/>
      <c r="O48" s="47"/>
      <c r="P48" s="47"/>
      <c r="Q48" s="47"/>
      <c r="R48" s="47"/>
      <c r="S48" s="47"/>
      <c r="T48" s="47"/>
      <c r="U48" s="47"/>
      <c r="V48" s="47"/>
      <c r="W48" s="47"/>
      <c r="X48" s="47"/>
    </row>
    <row r="49" spans="1:24" ht="20.25" customHeight="1">
      <c r="A49" s="77" t="s">
        <v>70</v>
      </c>
      <c r="B49" s="77" t="s">
        <v>70</v>
      </c>
      <c r="C49" s="77" t="s">
        <v>279</v>
      </c>
      <c r="D49" s="77" t="s">
        <v>280</v>
      </c>
      <c r="E49" s="77" t="s">
        <v>130</v>
      </c>
      <c r="F49" s="77" t="s">
        <v>131</v>
      </c>
      <c r="G49" s="77" t="s">
        <v>281</v>
      </c>
      <c r="H49" s="77" t="s">
        <v>282</v>
      </c>
      <c r="I49" s="47">
        <v>514983.6</v>
      </c>
      <c r="J49" s="47">
        <v>514983.6</v>
      </c>
      <c r="K49" s="5"/>
      <c r="L49" s="5"/>
      <c r="M49" s="47">
        <v>514983.6</v>
      </c>
      <c r="N49" s="5"/>
      <c r="O49" s="47"/>
      <c r="P49" s="47"/>
      <c r="Q49" s="47"/>
      <c r="R49" s="47"/>
      <c r="S49" s="47"/>
      <c r="T49" s="47"/>
      <c r="U49" s="47"/>
      <c r="V49" s="47"/>
      <c r="W49" s="47"/>
      <c r="X49" s="47"/>
    </row>
    <row r="50" spans="1:24" ht="20.25" customHeight="1">
      <c r="A50" s="77" t="s">
        <v>70</v>
      </c>
      <c r="B50" s="77" t="s">
        <v>70</v>
      </c>
      <c r="C50" s="77" t="s">
        <v>283</v>
      </c>
      <c r="D50" s="77" t="s">
        <v>284</v>
      </c>
      <c r="E50" s="77" t="s">
        <v>124</v>
      </c>
      <c r="F50" s="77" t="s">
        <v>125</v>
      </c>
      <c r="G50" s="77" t="s">
        <v>271</v>
      </c>
      <c r="H50" s="77" t="s">
        <v>272</v>
      </c>
      <c r="I50" s="47">
        <v>36000</v>
      </c>
      <c r="J50" s="47">
        <v>36000</v>
      </c>
      <c r="K50" s="5"/>
      <c r="L50" s="5"/>
      <c r="M50" s="47">
        <v>36000</v>
      </c>
      <c r="N50" s="5"/>
      <c r="O50" s="47"/>
      <c r="P50" s="47"/>
      <c r="Q50" s="47"/>
      <c r="R50" s="47"/>
      <c r="S50" s="47"/>
      <c r="T50" s="47"/>
      <c r="U50" s="47"/>
      <c r="V50" s="47"/>
      <c r="W50" s="47"/>
      <c r="X50" s="47"/>
    </row>
    <row r="51" spans="1:24" ht="20.25" customHeight="1">
      <c r="A51" s="77" t="s">
        <v>70</v>
      </c>
      <c r="B51" s="77" t="s">
        <v>70</v>
      </c>
      <c r="C51" s="77" t="s">
        <v>285</v>
      </c>
      <c r="D51" s="77" t="s">
        <v>286</v>
      </c>
      <c r="E51" s="77" t="s">
        <v>124</v>
      </c>
      <c r="F51" s="77" t="s">
        <v>125</v>
      </c>
      <c r="G51" s="77" t="s">
        <v>267</v>
      </c>
      <c r="H51" s="77" t="s">
        <v>268</v>
      </c>
      <c r="I51" s="47">
        <v>56000</v>
      </c>
      <c r="J51" s="47">
        <v>56000</v>
      </c>
      <c r="K51" s="5"/>
      <c r="L51" s="5"/>
      <c r="M51" s="47">
        <v>56000</v>
      </c>
      <c r="N51" s="5"/>
      <c r="O51" s="47"/>
      <c r="P51" s="47"/>
      <c r="Q51" s="47"/>
      <c r="R51" s="47"/>
      <c r="S51" s="47"/>
      <c r="T51" s="47"/>
      <c r="U51" s="47"/>
      <c r="V51" s="47"/>
      <c r="W51" s="47"/>
      <c r="X51" s="47"/>
    </row>
    <row r="52" spans="1:24" ht="20.25" customHeight="1">
      <c r="A52" s="77" t="s">
        <v>70</v>
      </c>
      <c r="B52" s="77" t="s">
        <v>70</v>
      </c>
      <c r="C52" s="77" t="s">
        <v>287</v>
      </c>
      <c r="D52" s="77" t="s">
        <v>288</v>
      </c>
      <c r="E52" s="77" t="s">
        <v>124</v>
      </c>
      <c r="F52" s="77" t="s">
        <v>125</v>
      </c>
      <c r="G52" s="77" t="s">
        <v>267</v>
      </c>
      <c r="H52" s="77" t="s">
        <v>268</v>
      </c>
      <c r="I52" s="47">
        <v>20000</v>
      </c>
      <c r="J52" s="47">
        <v>20000</v>
      </c>
      <c r="K52" s="5"/>
      <c r="L52" s="5"/>
      <c r="M52" s="47">
        <v>20000</v>
      </c>
      <c r="N52" s="5"/>
      <c r="O52" s="47"/>
      <c r="P52" s="47"/>
      <c r="Q52" s="47"/>
      <c r="R52" s="47"/>
      <c r="S52" s="47"/>
      <c r="T52" s="47"/>
      <c r="U52" s="47"/>
      <c r="V52" s="47"/>
      <c r="W52" s="47"/>
      <c r="X52" s="47"/>
    </row>
    <row r="53" spans="1:24" ht="20.25" customHeight="1">
      <c r="A53" s="77" t="s">
        <v>70</v>
      </c>
      <c r="B53" s="77" t="s">
        <v>70</v>
      </c>
      <c r="C53" s="77" t="s">
        <v>289</v>
      </c>
      <c r="D53" s="77" t="s">
        <v>290</v>
      </c>
      <c r="E53" s="77" t="s">
        <v>126</v>
      </c>
      <c r="F53" s="77" t="s">
        <v>127</v>
      </c>
      <c r="G53" s="77" t="s">
        <v>257</v>
      </c>
      <c r="H53" s="77" t="s">
        <v>258</v>
      </c>
      <c r="I53" s="47">
        <v>20000</v>
      </c>
      <c r="J53" s="47">
        <v>20000</v>
      </c>
      <c r="K53" s="5"/>
      <c r="L53" s="5"/>
      <c r="M53" s="47">
        <v>20000</v>
      </c>
      <c r="N53" s="5"/>
      <c r="O53" s="47"/>
      <c r="P53" s="47"/>
      <c r="Q53" s="47"/>
      <c r="R53" s="47"/>
      <c r="S53" s="47"/>
      <c r="T53" s="47"/>
      <c r="U53" s="47"/>
      <c r="V53" s="47"/>
      <c r="W53" s="47"/>
      <c r="X53" s="47"/>
    </row>
    <row r="54" spans="1:24" ht="17.25" customHeight="1">
      <c r="A54" s="160" t="s">
        <v>192</v>
      </c>
      <c r="B54" s="161"/>
      <c r="C54" s="162"/>
      <c r="D54" s="162"/>
      <c r="E54" s="162"/>
      <c r="F54" s="162"/>
      <c r="G54" s="162"/>
      <c r="H54" s="163"/>
      <c r="I54" s="47">
        <v>8348433</v>
      </c>
      <c r="J54" s="47">
        <v>8348433</v>
      </c>
      <c r="K54" s="47"/>
      <c r="L54" s="47"/>
      <c r="M54" s="47">
        <v>8348433</v>
      </c>
      <c r="N54" s="47"/>
      <c r="O54" s="47"/>
      <c r="P54" s="47"/>
      <c r="Q54" s="47"/>
      <c r="R54" s="47"/>
      <c r="S54" s="47"/>
      <c r="T54" s="47"/>
      <c r="U54" s="47"/>
      <c r="V54" s="47"/>
      <c r="W54" s="47"/>
      <c r="X54" s="47"/>
    </row>
  </sheetData>
  <mergeCells count="31">
    <mergeCell ref="X6:X7"/>
    <mergeCell ref="S6:S7"/>
    <mergeCell ref="T6:T7"/>
    <mergeCell ref="U6:U7"/>
    <mergeCell ref="V6:V7"/>
    <mergeCell ref="W6:W7"/>
    <mergeCell ref="A54:H54"/>
    <mergeCell ref="A4:A7"/>
    <mergeCell ref="B4:B7"/>
    <mergeCell ref="C4:C7"/>
    <mergeCell ref="D4:D7"/>
    <mergeCell ref="E4:E7"/>
    <mergeCell ref="F4:F7"/>
    <mergeCell ref="G4:G7"/>
    <mergeCell ref="H4:H7"/>
    <mergeCell ref="A2:X2"/>
    <mergeCell ref="A3:H3"/>
    <mergeCell ref="I4:X4"/>
    <mergeCell ref="J5:N5"/>
    <mergeCell ref="O5:Q5"/>
    <mergeCell ref="S5:X5"/>
    <mergeCell ref="I5:I7"/>
    <mergeCell ref="J6:J7"/>
    <mergeCell ref="K6:K7"/>
    <mergeCell ref="L6:L7"/>
    <mergeCell ref="M6:M7"/>
    <mergeCell ref="N6:N7"/>
    <mergeCell ref="O6:O7"/>
    <mergeCell ref="P6:P7"/>
    <mergeCell ref="Q6:Q7"/>
    <mergeCell ref="R5:R7"/>
  </mergeCells>
  <phoneticPr fontId="20" type="noConversion"/>
  <printOptions horizontalCentered="1"/>
  <pageMargins left="0.37" right="0.37" top="0.56000000000000005" bottom="0.56000000000000005" header="0.48" footer="0.48"/>
  <pageSetup paperSize="9" scale="56" orientation="landscape"/>
</worksheet>
</file>

<file path=xl/worksheets/sheet8.xml><?xml version="1.0" encoding="utf-8"?>
<worksheet xmlns="http://schemas.openxmlformats.org/spreadsheetml/2006/main" xmlns:r="http://schemas.openxmlformats.org/officeDocument/2006/relationships">
  <sheetPr>
    <outlinePr summaryRight="0"/>
    <pageSetUpPr fitToPage="1"/>
  </sheetPr>
  <dimension ref="A1:W25"/>
  <sheetViews>
    <sheetView showZeros="0" topLeftCell="H1" workbookViewId="0">
      <selection activeCell="A12" sqref="A12:A24"/>
    </sheetView>
  </sheetViews>
  <sheetFormatPr defaultColWidth="9.125" defaultRowHeight="14.25" customHeight="1"/>
  <cols>
    <col min="1" max="1" width="10.25" customWidth="1"/>
    <col min="2" max="2" width="13.375" customWidth="1"/>
    <col min="3" max="3" width="32.875" customWidth="1"/>
    <col min="4" max="4" width="23.875" customWidth="1"/>
    <col min="5" max="5" width="11.125" customWidth="1"/>
    <col min="6" max="6" width="17.75" customWidth="1"/>
    <col min="7" max="7" width="9.875" customWidth="1"/>
    <col min="8" max="8" width="17.75" customWidth="1"/>
    <col min="9" max="13" width="20" customWidth="1"/>
    <col min="14" max="14" width="12.25" customWidth="1"/>
    <col min="15" max="15" width="12.75" customWidth="1"/>
    <col min="16" max="16" width="11.125" customWidth="1"/>
    <col min="17" max="21" width="19.875" customWidth="1"/>
    <col min="22" max="22" width="20" customWidth="1"/>
    <col min="23" max="23" width="19.875" customWidth="1"/>
  </cols>
  <sheetData>
    <row r="1" spans="1:23" ht="13.5" customHeight="1">
      <c r="B1" s="73"/>
      <c r="E1" s="8"/>
      <c r="F1" s="8"/>
      <c r="G1" s="8"/>
      <c r="H1" s="8"/>
      <c r="U1" s="73"/>
      <c r="W1" s="74" t="s">
        <v>291</v>
      </c>
    </row>
    <row r="2" spans="1:23" ht="46.5" customHeight="1">
      <c r="A2" s="151" t="str">
        <f>"2026"&amp;"年部门项目支出预算表"</f>
        <v>2026年部门项目支出预算表</v>
      </c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  <c r="P2" s="151"/>
      <c r="Q2" s="151"/>
      <c r="R2" s="151"/>
      <c r="S2" s="151"/>
      <c r="T2" s="151"/>
      <c r="U2" s="151"/>
      <c r="V2" s="151"/>
      <c r="W2" s="151"/>
    </row>
    <row r="3" spans="1:23" ht="13.5" customHeight="1">
      <c r="A3" s="152" t="str">
        <f>"单位名称："&amp;"昆明市五华区农业农村局"</f>
        <v>单位名称：昆明市五华区农业农村局</v>
      </c>
      <c r="B3" s="153"/>
      <c r="C3" s="153"/>
      <c r="D3" s="153"/>
      <c r="E3" s="153"/>
      <c r="F3" s="153"/>
      <c r="G3" s="153"/>
      <c r="H3" s="153"/>
      <c r="I3" s="10"/>
      <c r="J3" s="10"/>
      <c r="K3" s="10"/>
      <c r="L3" s="10"/>
      <c r="M3" s="10"/>
      <c r="N3" s="10"/>
      <c r="O3" s="10"/>
      <c r="P3" s="10"/>
      <c r="Q3" s="10"/>
      <c r="U3" s="73"/>
      <c r="W3" s="63" t="s">
        <v>1</v>
      </c>
    </row>
    <row r="4" spans="1:23" ht="21.75" customHeight="1">
      <c r="A4" s="164" t="s">
        <v>292</v>
      </c>
      <c r="B4" s="172" t="s">
        <v>203</v>
      </c>
      <c r="C4" s="164" t="s">
        <v>204</v>
      </c>
      <c r="D4" s="164" t="s">
        <v>293</v>
      </c>
      <c r="E4" s="172" t="s">
        <v>205</v>
      </c>
      <c r="F4" s="172" t="s">
        <v>206</v>
      </c>
      <c r="G4" s="172" t="s">
        <v>294</v>
      </c>
      <c r="H4" s="172" t="s">
        <v>295</v>
      </c>
      <c r="I4" s="175" t="s">
        <v>55</v>
      </c>
      <c r="J4" s="158" t="s">
        <v>296</v>
      </c>
      <c r="K4" s="132"/>
      <c r="L4" s="132"/>
      <c r="M4" s="133"/>
      <c r="N4" s="158" t="s">
        <v>211</v>
      </c>
      <c r="O4" s="132"/>
      <c r="P4" s="133"/>
      <c r="Q4" s="172" t="s">
        <v>61</v>
      </c>
      <c r="R4" s="158" t="s">
        <v>62</v>
      </c>
      <c r="S4" s="132"/>
      <c r="T4" s="132"/>
      <c r="U4" s="132"/>
      <c r="V4" s="132"/>
      <c r="W4" s="133"/>
    </row>
    <row r="5" spans="1:23" ht="21.75" customHeight="1">
      <c r="A5" s="165"/>
      <c r="B5" s="166"/>
      <c r="C5" s="165"/>
      <c r="D5" s="165"/>
      <c r="E5" s="173"/>
      <c r="F5" s="173"/>
      <c r="G5" s="173"/>
      <c r="H5" s="173"/>
      <c r="I5" s="166"/>
      <c r="J5" s="176" t="s">
        <v>58</v>
      </c>
      <c r="K5" s="138"/>
      <c r="L5" s="172" t="s">
        <v>59</v>
      </c>
      <c r="M5" s="172" t="s">
        <v>60</v>
      </c>
      <c r="N5" s="172" t="s">
        <v>58</v>
      </c>
      <c r="O5" s="172" t="s">
        <v>59</v>
      </c>
      <c r="P5" s="172" t="s">
        <v>60</v>
      </c>
      <c r="Q5" s="173"/>
      <c r="R5" s="172" t="s">
        <v>57</v>
      </c>
      <c r="S5" s="172" t="s">
        <v>64</v>
      </c>
      <c r="T5" s="172" t="s">
        <v>217</v>
      </c>
      <c r="U5" s="172" t="s">
        <v>66</v>
      </c>
      <c r="V5" s="172" t="s">
        <v>67</v>
      </c>
      <c r="W5" s="172" t="s">
        <v>68</v>
      </c>
    </row>
    <row r="6" spans="1:23" ht="21" customHeight="1">
      <c r="A6" s="166"/>
      <c r="B6" s="166"/>
      <c r="C6" s="166"/>
      <c r="D6" s="166"/>
      <c r="E6" s="166"/>
      <c r="F6" s="166"/>
      <c r="G6" s="166"/>
      <c r="H6" s="166"/>
      <c r="I6" s="166"/>
      <c r="J6" s="177" t="s">
        <v>57</v>
      </c>
      <c r="K6" s="139"/>
      <c r="L6" s="166"/>
      <c r="M6" s="166"/>
      <c r="N6" s="166"/>
      <c r="O6" s="166"/>
      <c r="P6" s="166"/>
      <c r="Q6" s="166"/>
      <c r="R6" s="166"/>
      <c r="S6" s="166"/>
      <c r="T6" s="166"/>
      <c r="U6" s="166"/>
      <c r="V6" s="166"/>
      <c r="W6" s="166"/>
    </row>
    <row r="7" spans="1:23" ht="39.75" customHeight="1">
      <c r="A7" s="171"/>
      <c r="B7" s="137"/>
      <c r="C7" s="171"/>
      <c r="D7" s="171"/>
      <c r="E7" s="174"/>
      <c r="F7" s="174"/>
      <c r="G7" s="174"/>
      <c r="H7" s="174"/>
      <c r="I7" s="137"/>
      <c r="J7" s="38" t="s">
        <v>57</v>
      </c>
      <c r="K7" s="38" t="s">
        <v>297</v>
      </c>
      <c r="L7" s="174"/>
      <c r="M7" s="174"/>
      <c r="N7" s="174"/>
      <c r="O7" s="174"/>
      <c r="P7" s="174"/>
      <c r="Q7" s="174"/>
      <c r="R7" s="174"/>
      <c r="S7" s="174"/>
      <c r="T7" s="174"/>
      <c r="U7" s="137"/>
      <c r="V7" s="174"/>
      <c r="W7" s="174"/>
    </row>
    <row r="8" spans="1:23" ht="15" customHeight="1">
      <c r="A8" s="14">
        <v>1</v>
      </c>
      <c r="B8" s="14">
        <v>2</v>
      </c>
      <c r="C8" s="14">
        <v>3</v>
      </c>
      <c r="D8" s="14">
        <v>4</v>
      </c>
      <c r="E8" s="14">
        <v>5</v>
      </c>
      <c r="F8" s="14">
        <v>6</v>
      </c>
      <c r="G8" s="14">
        <v>7</v>
      </c>
      <c r="H8" s="14">
        <v>8</v>
      </c>
      <c r="I8" s="14">
        <v>9</v>
      </c>
      <c r="J8" s="14">
        <v>10</v>
      </c>
      <c r="K8" s="14">
        <v>11</v>
      </c>
      <c r="L8" s="23">
        <v>12</v>
      </c>
      <c r="M8" s="23">
        <v>13</v>
      </c>
      <c r="N8" s="23">
        <v>14</v>
      </c>
      <c r="O8" s="23">
        <v>15</v>
      </c>
      <c r="P8" s="23">
        <v>16</v>
      </c>
      <c r="Q8" s="23">
        <v>17</v>
      </c>
      <c r="R8" s="23">
        <v>18</v>
      </c>
      <c r="S8" s="23">
        <v>19</v>
      </c>
      <c r="T8" s="23">
        <v>20</v>
      </c>
      <c r="U8" s="14">
        <v>21</v>
      </c>
      <c r="V8" s="23">
        <v>22</v>
      </c>
      <c r="W8" s="14">
        <v>23</v>
      </c>
    </row>
    <row r="9" spans="1:23" ht="50.1" customHeight="1">
      <c r="A9" s="40" t="s">
        <v>298</v>
      </c>
      <c r="B9" s="40" t="s">
        <v>299</v>
      </c>
      <c r="C9" s="40" t="s">
        <v>300</v>
      </c>
      <c r="D9" s="40" t="s">
        <v>70</v>
      </c>
      <c r="E9" s="40" t="s">
        <v>138</v>
      </c>
      <c r="F9" s="40" t="s">
        <v>139</v>
      </c>
      <c r="G9" s="40" t="s">
        <v>301</v>
      </c>
      <c r="H9" s="40" t="s">
        <v>302</v>
      </c>
      <c r="I9" s="47">
        <v>270210</v>
      </c>
      <c r="J9" s="47">
        <v>270210</v>
      </c>
      <c r="K9" s="47">
        <v>270210</v>
      </c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</row>
    <row r="10" spans="1:23" ht="50.1" customHeight="1">
      <c r="A10" s="40" t="s">
        <v>298</v>
      </c>
      <c r="B10" s="40" t="s">
        <v>303</v>
      </c>
      <c r="C10" s="40" t="s">
        <v>304</v>
      </c>
      <c r="D10" s="40" t="s">
        <v>70</v>
      </c>
      <c r="E10" s="40" t="s">
        <v>138</v>
      </c>
      <c r="F10" s="40" t="s">
        <v>139</v>
      </c>
      <c r="G10" s="40" t="s">
        <v>301</v>
      </c>
      <c r="H10" s="40" t="s">
        <v>302</v>
      </c>
      <c r="I10" s="47">
        <v>29790</v>
      </c>
      <c r="J10" s="47">
        <v>29790</v>
      </c>
      <c r="K10" s="47">
        <v>29790</v>
      </c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</row>
    <row r="11" spans="1:23" ht="50.1" customHeight="1">
      <c r="A11" s="40" t="s">
        <v>298</v>
      </c>
      <c r="B11" s="40" t="s">
        <v>305</v>
      </c>
      <c r="C11" s="40" t="s">
        <v>306</v>
      </c>
      <c r="D11" s="40" t="s">
        <v>70</v>
      </c>
      <c r="E11" s="40" t="s">
        <v>138</v>
      </c>
      <c r="F11" s="40" t="s">
        <v>139</v>
      </c>
      <c r="G11" s="40" t="s">
        <v>301</v>
      </c>
      <c r="H11" s="40" t="s">
        <v>302</v>
      </c>
      <c r="I11" s="47">
        <v>60000</v>
      </c>
      <c r="J11" s="47">
        <v>60000</v>
      </c>
      <c r="K11" s="47">
        <v>60000</v>
      </c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</row>
    <row r="12" spans="1:23" ht="50.1" customHeight="1">
      <c r="A12" s="40" t="s">
        <v>298</v>
      </c>
      <c r="B12" s="40" t="s">
        <v>307</v>
      </c>
      <c r="C12" s="40" t="s">
        <v>308</v>
      </c>
      <c r="D12" s="40" t="s">
        <v>70</v>
      </c>
      <c r="E12" s="40" t="s">
        <v>136</v>
      </c>
      <c r="F12" s="40" t="s">
        <v>137</v>
      </c>
      <c r="G12" s="40" t="s">
        <v>301</v>
      </c>
      <c r="H12" s="40" t="s">
        <v>302</v>
      </c>
      <c r="I12" s="47">
        <v>121600</v>
      </c>
      <c r="J12" s="47"/>
      <c r="K12" s="47"/>
      <c r="L12" s="47"/>
      <c r="M12" s="47"/>
      <c r="N12" s="47">
        <v>121600</v>
      </c>
      <c r="O12" s="47"/>
      <c r="P12" s="47"/>
      <c r="Q12" s="47"/>
      <c r="R12" s="47"/>
      <c r="S12" s="47"/>
      <c r="T12" s="47"/>
      <c r="U12" s="47"/>
      <c r="V12" s="47"/>
      <c r="W12" s="47"/>
    </row>
    <row r="13" spans="1:23" ht="50.1" customHeight="1">
      <c r="A13" s="40" t="s">
        <v>298</v>
      </c>
      <c r="B13" s="40" t="s">
        <v>309</v>
      </c>
      <c r="C13" s="40" t="s">
        <v>310</v>
      </c>
      <c r="D13" s="40" t="s">
        <v>70</v>
      </c>
      <c r="E13" s="40" t="s">
        <v>146</v>
      </c>
      <c r="F13" s="40" t="s">
        <v>147</v>
      </c>
      <c r="G13" s="40" t="s">
        <v>301</v>
      </c>
      <c r="H13" s="40" t="s">
        <v>302</v>
      </c>
      <c r="I13" s="47">
        <v>368021</v>
      </c>
      <c r="J13" s="47"/>
      <c r="K13" s="47"/>
      <c r="L13" s="47"/>
      <c r="M13" s="47"/>
      <c r="N13" s="47">
        <v>368021</v>
      </c>
      <c r="O13" s="47"/>
      <c r="P13" s="47"/>
      <c r="Q13" s="47"/>
      <c r="R13" s="47"/>
      <c r="S13" s="47"/>
      <c r="T13" s="47"/>
      <c r="U13" s="47"/>
      <c r="V13" s="47"/>
      <c r="W13" s="47"/>
    </row>
    <row r="14" spans="1:23" ht="50.1" customHeight="1">
      <c r="A14" s="40" t="s">
        <v>298</v>
      </c>
      <c r="B14" s="40" t="s">
        <v>309</v>
      </c>
      <c r="C14" s="40" t="s">
        <v>310</v>
      </c>
      <c r="D14" s="40" t="s">
        <v>70</v>
      </c>
      <c r="E14" s="40" t="s">
        <v>146</v>
      </c>
      <c r="F14" s="40" t="s">
        <v>147</v>
      </c>
      <c r="G14" s="40" t="s">
        <v>301</v>
      </c>
      <c r="H14" s="40" t="s">
        <v>302</v>
      </c>
      <c r="I14" s="47">
        <v>120000</v>
      </c>
      <c r="J14" s="47"/>
      <c r="K14" s="47"/>
      <c r="L14" s="47"/>
      <c r="M14" s="47"/>
      <c r="N14" s="47">
        <v>120000</v>
      </c>
      <c r="O14" s="47"/>
      <c r="P14" s="47"/>
      <c r="Q14" s="47"/>
      <c r="R14" s="47"/>
      <c r="S14" s="47"/>
      <c r="T14" s="47"/>
      <c r="U14" s="47"/>
      <c r="V14" s="47"/>
      <c r="W14" s="47"/>
    </row>
    <row r="15" spans="1:23" ht="50.1" customHeight="1">
      <c r="A15" s="40" t="s">
        <v>311</v>
      </c>
      <c r="B15" s="40" t="s">
        <v>312</v>
      </c>
      <c r="C15" s="40" t="s">
        <v>313</v>
      </c>
      <c r="D15" s="40" t="s">
        <v>70</v>
      </c>
      <c r="E15" s="40" t="s">
        <v>138</v>
      </c>
      <c r="F15" s="40" t="s">
        <v>139</v>
      </c>
      <c r="G15" s="40" t="s">
        <v>301</v>
      </c>
      <c r="H15" s="40" t="s">
        <v>302</v>
      </c>
      <c r="I15" s="47">
        <v>219200</v>
      </c>
      <c r="J15" s="47"/>
      <c r="K15" s="47"/>
      <c r="L15" s="47"/>
      <c r="M15" s="47"/>
      <c r="N15" s="47"/>
      <c r="O15" s="47"/>
      <c r="P15" s="47"/>
      <c r="Q15" s="47"/>
      <c r="R15" s="47">
        <v>219200</v>
      </c>
      <c r="S15" s="47"/>
      <c r="T15" s="47"/>
      <c r="U15" s="47"/>
      <c r="V15" s="47"/>
      <c r="W15" s="47">
        <v>219200</v>
      </c>
    </row>
    <row r="16" spans="1:23" ht="50.1" customHeight="1">
      <c r="A16" s="40" t="s">
        <v>311</v>
      </c>
      <c r="B16" s="40" t="s">
        <v>314</v>
      </c>
      <c r="C16" s="40" t="s">
        <v>315</v>
      </c>
      <c r="D16" s="40" t="s">
        <v>70</v>
      </c>
      <c r="E16" s="40" t="s">
        <v>146</v>
      </c>
      <c r="F16" s="40" t="s">
        <v>147</v>
      </c>
      <c r="G16" s="40" t="s">
        <v>301</v>
      </c>
      <c r="H16" s="40" t="s">
        <v>302</v>
      </c>
      <c r="I16" s="47">
        <v>451627.97</v>
      </c>
      <c r="J16" s="47"/>
      <c r="K16" s="47"/>
      <c r="L16" s="47"/>
      <c r="M16" s="47"/>
      <c r="N16" s="47">
        <v>451627.97</v>
      </c>
      <c r="O16" s="47"/>
      <c r="P16" s="47"/>
      <c r="Q16" s="47"/>
      <c r="R16" s="47"/>
      <c r="S16" s="47"/>
      <c r="T16" s="47"/>
      <c r="U16" s="47"/>
      <c r="V16" s="47"/>
      <c r="W16" s="47"/>
    </row>
    <row r="17" spans="1:23" ht="50.1" customHeight="1">
      <c r="A17" s="40" t="s">
        <v>311</v>
      </c>
      <c r="B17" s="40" t="s">
        <v>314</v>
      </c>
      <c r="C17" s="40" t="s">
        <v>315</v>
      </c>
      <c r="D17" s="40" t="s">
        <v>70</v>
      </c>
      <c r="E17" s="40" t="s">
        <v>146</v>
      </c>
      <c r="F17" s="40" t="s">
        <v>147</v>
      </c>
      <c r="G17" s="40" t="s">
        <v>301</v>
      </c>
      <c r="H17" s="40" t="s">
        <v>302</v>
      </c>
      <c r="I17" s="47">
        <v>150801</v>
      </c>
      <c r="J17" s="47"/>
      <c r="K17" s="47"/>
      <c r="L17" s="47"/>
      <c r="M17" s="47"/>
      <c r="N17" s="47">
        <v>150801</v>
      </c>
      <c r="O17" s="47"/>
      <c r="P17" s="47"/>
      <c r="Q17" s="47"/>
      <c r="R17" s="47"/>
      <c r="S17" s="47"/>
      <c r="T17" s="47"/>
      <c r="U17" s="47"/>
      <c r="V17" s="47"/>
      <c r="W17" s="47"/>
    </row>
    <row r="18" spans="1:23" ht="50.1" customHeight="1">
      <c r="A18" s="40" t="s">
        <v>311</v>
      </c>
      <c r="B18" s="40" t="s">
        <v>314</v>
      </c>
      <c r="C18" s="40" t="s">
        <v>315</v>
      </c>
      <c r="D18" s="40" t="s">
        <v>70</v>
      </c>
      <c r="E18" s="40" t="s">
        <v>146</v>
      </c>
      <c r="F18" s="40" t="s">
        <v>147</v>
      </c>
      <c r="G18" s="40" t="s">
        <v>301</v>
      </c>
      <c r="H18" s="40" t="s">
        <v>302</v>
      </c>
      <c r="I18" s="47">
        <v>308098.57</v>
      </c>
      <c r="J18" s="47"/>
      <c r="K18" s="47"/>
      <c r="L18" s="47"/>
      <c r="M18" s="47"/>
      <c r="N18" s="47">
        <v>308098.57</v>
      </c>
      <c r="O18" s="47"/>
      <c r="P18" s="47"/>
      <c r="Q18" s="47"/>
      <c r="R18" s="47"/>
      <c r="S18" s="47"/>
      <c r="T18" s="47"/>
      <c r="U18" s="47"/>
      <c r="V18" s="47"/>
      <c r="W18" s="47"/>
    </row>
    <row r="19" spans="1:23" ht="50.1" customHeight="1">
      <c r="A19" s="40" t="s">
        <v>311</v>
      </c>
      <c r="B19" s="40" t="s">
        <v>316</v>
      </c>
      <c r="C19" s="40" t="s">
        <v>317</v>
      </c>
      <c r="D19" s="40" t="s">
        <v>70</v>
      </c>
      <c r="E19" s="40" t="s">
        <v>128</v>
      </c>
      <c r="F19" s="40" t="s">
        <v>129</v>
      </c>
      <c r="G19" s="40" t="s">
        <v>301</v>
      </c>
      <c r="H19" s="40" t="s">
        <v>302</v>
      </c>
      <c r="I19" s="47">
        <v>274800</v>
      </c>
      <c r="J19" s="47"/>
      <c r="K19" s="47"/>
      <c r="L19" s="47"/>
      <c r="M19" s="47"/>
      <c r="N19" s="47">
        <v>274800</v>
      </c>
      <c r="O19" s="47"/>
      <c r="P19" s="47"/>
      <c r="Q19" s="47"/>
      <c r="R19" s="47"/>
      <c r="S19" s="47"/>
      <c r="T19" s="47"/>
      <c r="U19" s="47"/>
      <c r="V19" s="47"/>
      <c r="W19" s="47"/>
    </row>
    <row r="20" spans="1:23" ht="50.1" customHeight="1">
      <c r="A20" s="40" t="s">
        <v>311</v>
      </c>
      <c r="B20" s="40" t="s">
        <v>316</v>
      </c>
      <c r="C20" s="40" t="s">
        <v>317</v>
      </c>
      <c r="D20" s="40" t="s">
        <v>70</v>
      </c>
      <c r="E20" s="40" t="s">
        <v>132</v>
      </c>
      <c r="F20" s="40" t="s">
        <v>133</v>
      </c>
      <c r="G20" s="40" t="s">
        <v>301</v>
      </c>
      <c r="H20" s="40" t="s">
        <v>302</v>
      </c>
      <c r="I20" s="47">
        <v>648.94000000000005</v>
      </c>
      <c r="J20" s="47"/>
      <c r="K20" s="47"/>
      <c r="L20" s="47"/>
      <c r="M20" s="47"/>
      <c r="N20" s="47">
        <v>648.94000000000005</v>
      </c>
      <c r="O20" s="47"/>
      <c r="P20" s="47"/>
      <c r="Q20" s="47"/>
      <c r="R20" s="47"/>
      <c r="S20" s="47"/>
      <c r="T20" s="47"/>
      <c r="U20" s="47"/>
      <c r="V20" s="47"/>
      <c r="W20" s="47"/>
    </row>
    <row r="21" spans="1:23" ht="50.1" customHeight="1">
      <c r="A21" s="40" t="s">
        <v>311</v>
      </c>
      <c r="B21" s="40" t="s">
        <v>316</v>
      </c>
      <c r="C21" s="40" t="s">
        <v>317</v>
      </c>
      <c r="D21" s="40" t="s">
        <v>70</v>
      </c>
      <c r="E21" s="40" t="s">
        <v>134</v>
      </c>
      <c r="F21" s="40" t="s">
        <v>135</v>
      </c>
      <c r="G21" s="40" t="s">
        <v>301</v>
      </c>
      <c r="H21" s="40" t="s">
        <v>302</v>
      </c>
      <c r="I21" s="47">
        <v>2390000</v>
      </c>
      <c r="J21" s="47"/>
      <c r="K21" s="47"/>
      <c r="L21" s="47"/>
      <c r="M21" s="47"/>
      <c r="N21" s="47">
        <v>2390000</v>
      </c>
      <c r="O21" s="47"/>
      <c r="P21" s="47"/>
      <c r="Q21" s="47"/>
      <c r="R21" s="47"/>
      <c r="S21" s="47"/>
      <c r="T21" s="47"/>
      <c r="U21" s="47"/>
      <c r="V21" s="47"/>
      <c r="W21" s="47"/>
    </row>
    <row r="22" spans="1:23" ht="50.1" customHeight="1">
      <c r="A22" s="40" t="s">
        <v>311</v>
      </c>
      <c r="B22" s="40" t="s">
        <v>318</v>
      </c>
      <c r="C22" s="40" t="s">
        <v>319</v>
      </c>
      <c r="D22" s="40" t="s">
        <v>70</v>
      </c>
      <c r="E22" s="40" t="s">
        <v>134</v>
      </c>
      <c r="F22" s="40" t="s">
        <v>135</v>
      </c>
      <c r="G22" s="40" t="s">
        <v>301</v>
      </c>
      <c r="H22" s="40" t="s">
        <v>302</v>
      </c>
      <c r="I22" s="47">
        <v>688800</v>
      </c>
      <c r="J22" s="47"/>
      <c r="K22" s="47"/>
      <c r="L22" s="47"/>
      <c r="M22" s="47"/>
      <c r="N22" s="47">
        <v>688800</v>
      </c>
      <c r="O22" s="47"/>
      <c r="P22" s="47"/>
      <c r="Q22" s="47"/>
      <c r="R22" s="47"/>
      <c r="S22" s="47"/>
      <c r="T22" s="47"/>
      <c r="U22" s="47"/>
      <c r="V22" s="47"/>
      <c r="W22" s="47"/>
    </row>
    <row r="23" spans="1:23" ht="50.1" customHeight="1">
      <c r="A23" s="40" t="s">
        <v>311</v>
      </c>
      <c r="B23" s="40" t="s">
        <v>320</v>
      </c>
      <c r="C23" s="40" t="s">
        <v>321</v>
      </c>
      <c r="D23" s="40" t="s">
        <v>70</v>
      </c>
      <c r="E23" s="40" t="s">
        <v>134</v>
      </c>
      <c r="F23" s="40" t="s">
        <v>135</v>
      </c>
      <c r="G23" s="40" t="s">
        <v>301</v>
      </c>
      <c r="H23" s="40" t="s">
        <v>302</v>
      </c>
      <c r="I23" s="47">
        <v>430000</v>
      </c>
      <c r="J23" s="47"/>
      <c r="K23" s="47"/>
      <c r="L23" s="47"/>
      <c r="M23" s="47"/>
      <c r="N23" s="47">
        <v>430000</v>
      </c>
      <c r="O23" s="47"/>
      <c r="P23" s="47"/>
      <c r="Q23" s="47"/>
      <c r="R23" s="47"/>
      <c r="S23" s="47"/>
      <c r="T23" s="47"/>
      <c r="U23" s="47"/>
      <c r="V23" s="47"/>
      <c r="W23" s="47"/>
    </row>
    <row r="24" spans="1:23" ht="50.1" customHeight="1">
      <c r="A24" s="40" t="s">
        <v>311</v>
      </c>
      <c r="B24" s="40" t="s">
        <v>322</v>
      </c>
      <c r="C24" s="40" t="s">
        <v>323</v>
      </c>
      <c r="D24" s="40" t="s">
        <v>70</v>
      </c>
      <c r="E24" s="40" t="s">
        <v>142</v>
      </c>
      <c r="F24" s="40" t="s">
        <v>143</v>
      </c>
      <c r="G24" s="40" t="s">
        <v>301</v>
      </c>
      <c r="H24" s="40" t="s">
        <v>302</v>
      </c>
      <c r="I24" s="47">
        <v>441500</v>
      </c>
      <c r="J24" s="47"/>
      <c r="K24" s="47"/>
      <c r="L24" s="47"/>
      <c r="M24" s="47"/>
      <c r="N24" s="47">
        <v>441500</v>
      </c>
      <c r="O24" s="47"/>
      <c r="P24" s="47"/>
      <c r="Q24" s="47"/>
      <c r="R24" s="47"/>
      <c r="S24" s="47"/>
      <c r="T24" s="47"/>
      <c r="U24" s="47"/>
      <c r="V24" s="47"/>
      <c r="W24" s="47"/>
    </row>
    <row r="25" spans="1:23" ht="18.75" customHeight="1">
      <c r="A25" s="160" t="s">
        <v>192</v>
      </c>
      <c r="B25" s="161"/>
      <c r="C25" s="161"/>
      <c r="D25" s="161"/>
      <c r="E25" s="161"/>
      <c r="F25" s="161"/>
      <c r="G25" s="161"/>
      <c r="H25" s="122"/>
      <c r="I25" s="47">
        <v>6325097.4800000004</v>
      </c>
      <c r="J25" s="47">
        <v>360000</v>
      </c>
      <c r="K25" s="47">
        <v>360000</v>
      </c>
      <c r="L25" s="47"/>
      <c r="M25" s="47"/>
      <c r="N25" s="47">
        <v>5745897.4800000004</v>
      </c>
      <c r="O25" s="47"/>
      <c r="P25" s="47"/>
      <c r="Q25" s="47"/>
      <c r="R25" s="47">
        <v>219200</v>
      </c>
      <c r="S25" s="47"/>
      <c r="T25" s="47"/>
      <c r="U25" s="47"/>
      <c r="V25" s="47"/>
      <c r="W25" s="47">
        <v>219200</v>
      </c>
    </row>
  </sheetData>
  <mergeCells count="28">
    <mergeCell ref="V5:V7"/>
    <mergeCell ref="W5:W7"/>
    <mergeCell ref="J5:K6"/>
    <mergeCell ref="A25:H25"/>
    <mergeCell ref="A4:A7"/>
    <mergeCell ref="B4:B7"/>
    <mergeCell ref="C4:C7"/>
    <mergeCell ref="D4:D7"/>
    <mergeCell ref="E4:E7"/>
    <mergeCell ref="F4:F7"/>
    <mergeCell ref="G4:G7"/>
    <mergeCell ref="H4:H7"/>
    <mergeCell ref="A2:W2"/>
    <mergeCell ref="A3:H3"/>
    <mergeCell ref="J4:M4"/>
    <mergeCell ref="N4:P4"/>
    <mergeCell ref="R4:W4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</mergeCells>
  <phoneticPr fontId="20" type="noConversion"/>
  <printOptions horizontalCentered="1"/>
  <pageMargins left="0.37" right="0.37" top="0.56000000000000005" bottom="0.56000000000000005" header="0.48" footer="0.48"/>
  <pageSetup paperSize="9" scale="56" orientation="landscape"/>
</worksheet>
</file>

<file path=xl/worksheets/sheet9.xml><?xml version="1.0" encoding="utf-8"?>
<worksheet xmlns="http://schemas.openxmlformats.org/spreadsheetml/2006/main" xmlns:r="http://schemas.openxmlformats.org/officeDocument/2006/relationships">
  <sheetPr>
    <outlinePr summaryRight="0"/>
    <pageSetUpPr fitToPage="1"/>
  </sheetPr>
  <dimension ref="A1:J46"/>
  <sheetViews>
    <sheetView showZeros="0" topLeftCell="A4" workbookViewId="0"/>
  </sheetViews>
  <sheetFormatPr defaultColWidth="9.125" defaultRowHeight="12" customHeight="1"/>
  <cols>
    <col min="1" max="1" width="34.25" customWidth="1"/>
    <col min="2" max="2" width="29" customWidth="1"/>
    <col min="3" max="5" width="23.625" customWidth="1"/>
    <col min="6" max="6" width="11.25" customWidth="1"/>
    <col min="7" max="7" width="25.125" customWidth="1"/>
    <col min="8" max="8" width="15.625" customWidth="1"/>
    <col min="9" max="9" width="13.375" customWidth="1"/>
    <col min="10" max="10" width="18.875" customWidth="1"/>
  </cols>
  <sheetData>
    <row r="1" spans="1:10" ht="18" customHeight="1">
      <c r="J1" s="20" t="s">
        <v>324</v>
      </c>
    </row>
    <row r="2" spans="1:10" ht="39.75" customHeight="1">
      <c r="A2" s="178" t="str">
        <f>"2026"&amp;"年部门项目支出绩效目标表"</f>
        <v>2026年部门项目支出绩效目标表</v>
      </c>
      <c r="B2" s="151"/>
      <c r="C2" s="151"/>
      <c r="D2" s="151"/>
      <c r="E2" s="151"/>
      <c r="F2" s="150"/>
      <c r="G2" s="151"/>
      <c r="H2" s="150"/>
      <c r="I2" s="150"/>
      <c r="J2" s="151"/>
    </row>
    <row r="3" spans="1:10" ht="17.25" customHeight="1">
      <c r="A3" s="152" t="str">
        <f>"单位名称："&amp;"昆明市五华区农业农村局"</f>
        <v>单位名称：昆明市五华区农业农村局</v>
      </c>
      <c r="B3" s="93"/>
      <c r="C3" s="93"/>
      <c r="D3" s="93"/>
      <c r="E3" s="93"/>
      <c r="F3" s="93"/>
      <c r="G3" s="93"/>
      <c r="H3" s="93"/>
    </row>
    <row r="4" spans="1:10" ht="44.25" customHeight="1">
      <c r="A4" s="38" t="s">
        <v>204</v>
      </c>
      <c r="B4" s="38" t="s">
        <v>325</v>
      </c>
      <c r="C4" s="38" t="s">
        <v>326</v>
      </c>
      <c r="D4" s="38" t="s">
        <v>327</v>
      </c>
      <c r="E4" s="38" t="s">
        <v>328</v>
      </c>
      <c r="F4" s="39" t="s">
        <v>329</v>
      </c>
      <c r="G4" s="38" t="s">
        <v>330</v>
      </c>
      <c r="H4" s="39" t="s">
        <v>331</v>
      </c>
      <c r="I4" s="39" t="s">
        <v>332</v>
      </c>
      <c r="J4" s="38" t="s">
        <v>333</v>
      </c>
    </row>
    <row r="5" spans="1:10" ht="18.75" customHeight="1">
      <c r="A5" s="70">
        <v>1</v>
      </c>
      <c r="B5" s="70">
        <v>2</v>
      </c>
      <c r="C5" s="70">
        <v>3</v>
      </c>
      <c r="D5" s="70">
        <v>4</v>
      </c>
      <c r="E5" s="70">
        <v>5</v>
      </c>
      <c r="F5" s="23">
        <v>6</v>
      </c>
      <c r="G5" s="70">
        <v>7</v>
      </c>
      <c r="H5" s="23">
        <v>8</v>
      </c>
      <c r="I5" s="23">
        <v>9</v>
      </c>
      <c r="J5" s="70">
        <v>10</v>
      </c>
    </row>
    <row r="6" spans="1:10" ht="42" customHeight="1">
      <c r="A6" s="15" t="s">
        <v>70</v>
      </c>
      <c r="B6" s="40"/>
      <c r="C6" s="40"/>
      <c r="D6" s="40"/>
      <c r="E6" s="31"/>
      <c r="F6" s="41"/>
      <c r="G6" s="31"/>
      <c r="H6" s="41"/>
      <c r="I6" s="41"/>
      <c r="J6" s="31"/>
    </row>
    <row r="7" spans="1:10" ht="42" customHeight="1">
      <c r="A7" s="71" t="s">
        <v>70</v>
      </c>
      <c r="B7" s="16"/>
      <c r="C7" s="16"/>
      <c r="D7" s="16"/>
      <c r="E7" s="15"/>
      <c r="F7" s="16"/>
      <c r="G7" s="15"/>
      <c r="H7" s="16"/>
      <c r="I7" s="16"/>
      <c r="J7" s="15"/>
    </row>
    <row r="8" spans="1:10" ht="42" customHeight="1">
      <c r="A8" s="179" t="s">
        <v>313</v>
      </c>
      <c r="B8" s="180" t="s">
        <v>334</v>
      </c>
      <c r="C8" s="16" t="s">
        <v>335</v>
      </c>
      <c r="D8" s="16" t="s">
        <v>336</v>
      </c>
      <c r="E8" s="15" t="s">
        <v>337</v>
      </c>
      <c r="F8" s="16" t="s">
        <v>338</v>
      </c>
      <c r="G8" s="15" t="s">
        <v>339</v>
      </c>
      <c r="H8" s="16" t="s">
        <v>340</v>
      </c>
      <c r="I8" s="16" t="s">
        <v>341</v>
      </c>
      <c r="J8" s="15" t="s">
        <v>342</v>
      </c>
    </row>
    <row r="9" spans="1:10" ht="51.75" customHeight="1">
      <c r="A9" s="179" t="s">
        <v>313</v>
      </c>
      <c r="B9" s="180" t="s">
        <v>334</v>
      </c>
      <c r="C9" s="16" t="s">
        <v>343</v>
      </c>
      <c r="D9" s="16" t="s">
        <v>344</v>
      </c>
      <c r="E9" s="15" t="s">
        <v>345</v>
      </c>
      <c r="F9" s="16" t="s">
        <v>338</v>
      </c>
      <c r="G9" s="15" t="s">
        <v>346</v>
      </c>
      <c r="H9" s="16" t="s">
        <v>347</v>
      </c>
      <c r="I9" s="16" t="s">
        <v>348</v>
      </c>
      <c r="J9" s="15" t="s">
        <v>342</v>
      </c>
    </row>
    <row r="10" spans="1:10" ht="61.5" customHeight="1">
      <c r="A10" s="179" t="s">
        <v>313</v>
      </c>
      <c r="B10" s="180" t="s">
        <v>334</v>
      </c>
      <c r="C10" s="16" t="s">
        <v>349</v>
      </c>
      <c r="D10" s="16" t="s">
        <v>350</v>
      </c>
      <c r="E10" s="15" t="s">
        <v>350</v>
      </c>
      <c r="F10" s="16" t="s">
        <v>351</v>
      </c>
      <c r="G10" s="15" t="s">
        <v>352</v>
      </c>
      <c r="H10" s="16" t="s">
        <v>353</v>
      </c>
      <c r="I10" s="16" t="s">
        <v>341</v>
      </c>
      <c r="J10" s="15" t="s">
        <v>342</v>
      </c>
    </row>
    <row r="11" spans="1:10" ht="42" customHeight="1">
      <c r="A11" s="179" t="s">
        <v>304</v>
      </c>
      <c r="B11" s="180" t="s">
        <v>354</v>
      </c>
      <c r="C11" s="16" t="s">
        <v>335</v>
      </c>
      <c r="D11" s="16" t="s">
        <v>336</v>
      </c>
      <c r="E11" s="15" t="s">
        <v>355</v>
      </c>
      <c r="F11" s="16" t="s">
        <v>351</v>
      </c>
      <c r="G11" s="15" t="s">
        <v>356</v>
      </c>
      <c r="H11" s="16" t="s">
        <v>353</v>
      </c>
      <c r="I11" s="16" t="s">
        <v>341</v>
      </c>
      <c r="J11" s="15" t="s">
        <v>357</v>
      </c>
    </row>
    <row r="12" spans="1:10" ht="42" customHeight="1">
      <c r="A12" s="179" t="s">
        <v>304</v>
      </c>
      <c r="B12" s="180" t="s">
        <v>354</v>
      </c>
      <c r="C12" s="16" t="s">
        <v>335</v>
      </c>
      <c r="D12" s="16" t="s">
        <v>336</v>
      </c>
      <c r="E12" s="15" t="s">
        <v>358</v>
      </c>
      <c r="F12" s="16" t="s">
        <v>351</v>
      </c>
      <c r="G12" s="15" t="s">
        <v>352</v>
      </c>
      <c r="H12" s="16" t="s">
        <v>353</v>
      </c>
      <c r="I12" s="16" t="s">
        <v>341</v>
      </c>
      <c r="J12" s="15" t="s">
        <v>359</v>
      </c>
    </row>
    <row r="13" spans="1:10" ht="42" customHeight="1">
      <c r="A13" s="179" t="s">
        <v>304</v>
      </c>
      <c r="B13" s="180" t="s">
        <v>354</v>
      </c>
      <c r="C13" s="16" t="s">
        <v>335</v>
      </c>
      <c r="D13" s="16" t="s">
        <v>336</v>
      </c>
      <c r="E13" s="15" t="s">
        <v>360</v>
      </c>
      <c r="F13" s="16" t="s">
        <v>338</v>
      </c>
      <c r="G13" s="15" t="s">
        <v>361</v>
      </c>
      <c r="H13" s="16" t="s">
        <v>362</v>
      </c>
      <c r="I13" s="16" t="s">
        <v>341</v>
      </c>
      <c r="J13" s="15" t="s">
        <v>363</v>
      </c>
    </row>
    <row r="14" spans="1:10" ht="42" customHeight="1">
      <c r="A14" s="179" t="s">
        <v>304</v>
      </c>
      <c r="B14" s="180" t="s">
        <v>354</v>
      </c>
      <c r="C14" s="16" t="s">
        <v>335</v>
      </c>
      <c r="D14" s="16" t="s">
        <v>336</v>
      </c>
      <c r="E14" s="15" t="s">
        <v>364</v>
      </c>
      <c r="F14" s="16" t="s">
        <v>351</v>
      </c>
      <c r="G14" s="15" t="s">
        <v>356</v>
      </c>
      <c r="H14" s="16" t="s">
        <v>353</v>
      </c>
      <c r="I14" s="16" t="s">
        <v>341</v>
      </c>
      <c r="J14" s="15" t="s">
        <v>365</v>
      </c>
    </row>
    <row r="15" spans="1:10" ht="42" customHeight="1">
      <c r="A15" s="179" t="s">
        <v>304</v>
      </c>
      <c r="B15" s="180" t="s">
        <v>354</v>
      </c>
      <c r="C15" s="16" t="s">
        <v>335</v>
      </c>
      <c r="D15" s="16" t="s">
        <v>366</v>
      </c>
      <c r="E15" s="15" t="s">
        <v>367</v>
      </c>
      <c r="F15" s="16" t="s">
        <v>338</v>
      </c>
      <c r="G15" s="15" t="s">
        <v>368</v>
      </c>
      <c r="H15" s="16"/>
      <c r="I15" s="16" t="s">
        <v>348</v>
      </c>
      <c r="J15" s="15" t="s">
        <v>369</v>
      </c>
    </row>
    <row r="16" spans="1:10" ht="42" customHeight="1">
      <c r="A16" s="179" t="s">
        <v>304</v>
      </c>
      <c r="B16" s="180" t="s">
        <v>354</v>
      </c>
      <c r="C16" s="16" t="s">
        <v>343</v>
      </c>
      <c r="D16" s="16" t="s">
        <v>370</v>
      </c>
      <c r="E16" s="15" t="s">
        <v>371</v>
      </c>
      <c r="F16" s="16"/>
      <c r="G16" s="15" t="s">
        <v>372</v>
      </c>
      <c r="H16" s="16"/>
      <c r="I16" s="16" t="s">
        <v>348</v>
      </c>
      <c r="J16" s="15" t="s">
        <v>373</v>
      </c>
    </row>
    <row r="17" spans="1:10" ht="42" customHeight="1">
      <c r="A17" s="179" t="s">
        <v>304</v>
      </c>
      <c r="B17" s="180" t="s">
        <v>354</v>
      </c>
      <c r="C17" s="16" t="s">
        <v>343</v>
      </c>
      <c r="D17" s="16" t="s">
        <v>370</v>
      </c>
      <c r="E17" s="15" t="s">
        <v>374</v>
      </c>
      <c r="F17" s="16"/>
      <c r="G17" s="15" t="s">
        <v>375</v>
      </c>
      <c r="H17" s="16"/>
      <c r="I17" s="16" t="s">
        <v>348</v>
      </c>
      <c r="J17" s="15" t="s">
        <v>376</v>
      </c>
    </row>
    <row r="18" spans="1:10" ht="42" customHeight="1">
      <c r="A18" s="179" t="s">
        <v>304</v>
      </c>
      <c r="B18" s="180" t="s">
        <v>354</v>
      </c>
      <c r="C18" s="16" t="s">
        <v>343</v>
      </c>
      <c r="D18" s="16" t="s">
        <v>370</v>
      </c>
      <c r="E18" s="15" t="s">
        <v>377</v>
      </c>
      <c r="F18" s="16"/>
      <c r="G18" s="15" t="s">
        <v>378</v>
      </c>
      <c r="H18" s="16"/>
      <c r="I18" s="16" t="s">
        <v>348</v>
      </c>
      <c r="J18" s="15" t="s">
        <v>379</v>
      </c>
    </row>
    <row r="19" spans="1:10" ht="42" customHeight="1">
      <c r="A19" s="179" t="s">
        <v>304</v>
      </c>
      <c r="B19" s="180" t="s">
        <v>354</v>
      </c>
      <c r="C19" s="16" t="s">
        <v>343</v>
      </c>
      <c r="D19" s="16" t="s">
        <v>370</v>
      </c>
      <c r="E19" s="15" t="s">
        <v>380</v>
      </c>
      <c r="F19" s="16" t="s">
        <v>351</v>
      </c>
      <c r="G19" s="15" t="s">
        <v>381</v>
      </c>
      <c r="H19" s="16" t="s">
        <v>382</v>
      </c>
      <c r="I19" s="16" t="s">
        <v>341</v>
      </c>
      <c r="J19" s="15" t="s">
        <v>383</v>
      </c>
    </row>
    <row r="20" spans="1:10" ht="42" customHeight="1">
      <c r="A20" s="179" t="s">
        <v>304</v>
      </c>
      <c r="B20" s="180" t="s">
        <v>354</v>
      </c>
      <c r="C20" s="16" t="s">
        <v>343</v>
      </c>
      <c r="D20" s="16" t="s">
        <v>370</v>
      </c>
      <c r="E20" s="15" t="s">
        <v>384</v>
      </c>
      <c r="F20" s="16" t="s">
        <v>351</v>
      </c>
      <c r="G20" s="15" t="s">
        <v>352</v>
      </c>
      <c r="H20" s="16" t="s">
        <v>353</v>
      </c>
      <c r="I20" s="16" t="s">
        <v>348</v>
      </c>
      <c r="J20" s="15" t="s">
        <v>385</v>
      </c>
    </row>
    <row r="21" spans="1:10" ht="42" customHeight="1">
      <c r="A21" s="179" t="s">
        <v>304</v>
      </c>
      <c r="B21" s="180" t="s">
        <v>354</v>
      </c>
      <c r="C21" s="16" t="s">
        <v>349</v>
      </c>
      <c r="D21" s="16" t="s">
        <v>350</v>
      </c>
      <c r="E21" s="15" t="s">
        <v>386</v>
      </c>
      <c r="F21" s="16" t="s">
        <v>351</v>
      </c>
      <c r="G21" s="15" t="s">
        <v>352</v>
      </c>
      <c r="H21" s="16" t="s">
        <v>353</v>
      </c>
      <c r="I21" s="16" t="s">
        <v>341</v>
      </c>
      <c r="J21" s="15" t="s">
        <v>387</v>
      </c>
    </row>
    <row r="22" spans="1:10" ht="42" customHeight="1">
      <c r="A22" s="179" t="s">
        <v>304</v>
      </c>
      <c r="B22" s="180" t="s">
        <v>354</v>
      </c>
      <c r="C22" s="16" t="s">
        <v>388</v>
      </c>
      <c r="D22" s="16" t="s">
        <v>389</v>
      </c>
      <c r="E22" s="15" t="s">
        <v>390</v>
      </c>
      <c r="F22" s="16" t="s">
        <v>391</v>
      </c>
      <c r="G22" s="15" t="s">
        <v>392</v>
      </c>
      <c r="H22" s="16" t="s">
        <v>353</v>
      </c>
      <c r="I22" s="16" t="s">
        <v>341</v>
      </c>
      <c r="J22" s="15" t="s">
        <v>393</v>
      </c>
    </row>
    <row r="23" spans="1:10" ht="42" customHeight="1">
      <c r="A23" s="179" t="s">
        <v>304</v>
      </c>
      <c r="B23" s="180" t="s">
        <v>354</v>
      </c>
      <c r="C23" s="16" t="s">
        <v>388</v>
      </c>
      <c r="D23" s="16" t="s">
        <v>394</v>
      </c>
      <c r="E23" s="15" t="s">
        <v>395</v>
      </c>
      <c r="F23" s="16"/>
      <c r="G23" s="15" t="s">
        <v>396</v>
      </c>
      <c r="H23" s="16"/>
      <c r="I23" s="16" t="s">
        <v>348</v>
      </c>
      <c r="J23" s="15" t="s">
        <v>397</v>
      </c>
    </row>
    <row r="24" spans="1:10" ht="42" customHeight="1">
      <c r="A24" s="179" t="s">
        <v>300</v>
      </c>
      <c r="B24" s="180" t="s">
        <v>398</v>
      </c>
      <c r="C24" s="16" t="s">
        <v>335</v>
      </c>
      <c r="D24" s="16" t="s">
        <v>336</v>
      </c>
      <c r="E24" s="15" t="s">
        <v>399</v>
      </c>
      <c r="F24" s="16" t="s">
        <v>351</v>
      </c>
      <c r="G24" s="15" t="s">
        <v>83</v>
      </c>
      <c r="H24" s="16" t="s">
        <v>340</v>
      </c>
      <c r="I24" s="16" t="s">
        <v>341</v>
      </c>
      <c r="J24" s="15" t="s">
        <v>400</v>
      </c>
    </row>
    <row r="25" spans="1:10" ht="42" customHeight="1">
      <c r="A25" s="179" t="s">
        <v>300</v>
      </c>
      <c r="B25" s="180" t="s">
        <v>398</v>
      </c>
      <c r="C25" s="16" t="s">
        <v>335</v>
      </c>
      <c r="D25" s="16" t="s">
        <v>336</v>
      </c>
      <c r="E25" s="15" t="s">
        <v>401</v>
      </c>
      <c r="F25" s="16" t="s">
        <v>338</v>
      </c>
      <c r="G25" s="15" t="s">
        <v>402</v>
      </c>
      <c r="H25" s="16" t="s">
        <v>403</v>
      </c>
      <c r="I25" s="16" t="s">
        <v>341</v>
      </c>
      <c r="J25" s="15" t="s">
        <v>404</v>
      </c>
    </row>
    <row r="26" spans="1:10" ht="42" customHeight="1">
      <c r="A26" s="179" t="s">
        <v>300</v>
      </c>
      <c r="B26" s="180" t="s">
        <v>398</v>
      </c>
      <c r="C26" s="16" t="s">
        <v>335</v>
      </c>
      <c r="D26" s="16" t="s">
        <v>336</v>
      </c>
      <c r="E26" s="15" t="s">
        <v>405</v>
      </c>
      <c r="F26" s="16"/>
      <c r="G26" s="15" t="s">
        <v>406</v>
      </c>
      <c r="H26" s="16" t="s">
        <v>407</v>
      </c>
      <c r="I26" s="16" t="s">
        <v>341</v>
      </c>
      <c r="J26" s="15" t="s">
        <v>408</v>
      </c>
    </row>
    <row r="27" spans="1:10" ht="65.25" customHeight="1">
      <c r="A27" s="179" t="s">
        <v>300</v>
      </c>
      <c r="B27" s="180" t="s">
        <v>398</v>
      </c>
      <c r="C27" s="16" t="s">
        <v>335</v>
      </c>
      <c r="D27" s="16" t="s">
        <v>409</v>
      </c>
      <c r="E27" s="15" t="s">
        <v>410</v>
      </c>
      <c r="F27" s="16" t="s">
        <v>351</v>
      </c>
      <c r="G27" s="15" t="s">
        <v>411</v>
      </c>
      <c r="H27" s="16" t="s">
        <v>353</v>
      </c>
      <c r="I27" s="16" t="s">
        <v>341</v>
      </c>
      <c r="J27" s="15" t="s">
        <v>412</v>
      </c>
    </row>
    <row r="28" spans="1:10" ht="42" customHeight="1">
      <c r="A28" s="179" t="s">
        <v>300</v>
      </c>
      <c r="B28" s="180" t="s">
        <v>398</v>
      </c>
      <c r="C28" s="16" t="s">
        <v>335</v>
      </c>
      <c r="D28" s="16" t="s">
        <v>409</v>
      </c>
      <c r="E28" s="15" t="s">
        <v>413</v>
      </c>
      <c r="F28" s="16" t="s">
        <v>338</v>
      </c>
      <c r="G28" s="15" t="s">
        <v>392</v>
      </c>
      <c r="H28" s="16" t="s">
        <v>353</v>
      </c>
      <c r="I28" s="16" t="s">
        <v>341</v>
      </c>
      <c r="J28" s="15" t="s">
        <v>414</v>
      </c>
    </row>
    <row r="29" spans="1:10" ht="42" customHeight="1">
      <c r="A29" s="179" t="s">
        <v>300</v>
      </c>
      <c r="B29" s="180" t="s">
        <v>398</v>
      </c>
      <c r="C29" s="16" t="s">
        <v>335</v>
      </c>
      <c r="D29" s="16" t="s">
        <v>409</v>
      </c>
      <c r="E29" s="15" t="s">
        <v>415</v>
      </c>
      <c r="F29" s="16"/>
      <c r="G29" s="15" t="s">
        <v>416</v>
      </c>
      <c r="H29" s="16"/>
      <c r="I29" s="16" t="s">
        <v>348</v>
      </c>
      <c r="J29" s="15" t="s">
        <v>417</v>
      </c>
    </row>
    <row r="30" spans="1:10" ht="42" customHeight="1">
      <c r="A30" s="179" t="s">
        <v>300</v>
      </c>
      <c r="B30" s="180" t="s">
        <v>398</v>
      </c>
      <c r="C30" s="16" t="s">
        <v>335</v>
      </c>
      <c r="D30" s="16" t="s">
        <v>366</v>
      </c>
      <c r="E30" s="15" t="s">
        <v>418</v>
      </c>
      <c r="F30" s="16" t="s">
        <v>351</v>
      </c>
      <c r="G30" s="15" t="s">
        <v>419</v>
      </c>
      <c r="H30" s="16" t="s">
        <v>353</v>
      </c>
      <c r="I30" s="16" t="s">
        <v>341</v>
      </c>
      <c r="J30" s="15" t="s">
        <v>420</v>
      </c>
    </row>
    <row r="31" spans="1:10" ht="81.75" customHeight="1">
      <c r="A31" s="179" t="s">
        <v>300</v>
      </c>
      <c r="B31" s="180" t="s">
        <v>398</v>
      </c>
      <c r="C31" s="16" t="s">
        <v>343</v>
      </c>
      <c r="D31" s="16" t="s">
        <v>344</v>
      </c>
      <c r="E31" s="15" t="s">
        <v>421</v>
      </c>
      <c r="F31" s="16"/>
      <c r="G31" s="15" t="s">
        <v>422</v>
      </c>
      <c r="H31" s="16"/>
      <c r="I31" s="16" t="s">
        <v>348</v>
      </c>
      <c r="J31" s="15" t="s">
        <v>423</v>
      </c>
    </row>
    <row r="32" spans="1:10" ht="60.75" customHeight="1">
      <c r="A32" s="179" t="s">
        <v>300</v>
      </c>
      <c r="B32" s="180" t="s">
        <v>398</v>
      </c>
      <c r="C32" s="16" t="s">
        <v>343</v>
      </c>
      <c r="D32" s="16" t="s">
        <v>370</v>
      </c>
      <c r="E32" s="15" t="s">
        <v>424</v>
      </c>
      <c r="F32" s="16"/>
      <c r="G32" s="15" t="s">
        <v>425</v>
      </c>
      <c r="H32" s="16"/>
      <c r="I32" s="16" t="s">
        <v>348</v>
      </c>
      <c r="J32" s="15" t="s">
        <v>426</v>
      </c>
    </row>
    <row r="33" spans="1:10" ht="57" customHeight="1">
      <c r="A33" s="179" t="s">
        <v>300</v>
      </c>
      <c r="B33" s="180" t="s">
        <v>398</v>
      </c>
      <c r="C33" s="16" t="s">
        <v>343</v>
      </c>
      <c r="D33" s="16" t="s">
        <v>370</v>
      </c>
      <c r="E33" s="15" t="s">
        <v>427</v>
      </c>
      <c r="F33" s="16" t="s">
        <v>338</v>
      </c>
      <c r="G33" s="15" t="s">
        <v>428</v>
      </c>
      <c r="H33" s="16"/>
      <c r="I33" s="16" t="s">
        <v>348</v>
      </c>
      <c r="J33" s="15" t="s">
        <v>429</v>
      </c>
    </row>
    <row r="34" spans="1:10" ht="49.5" customHeight="1">
      <c r="A34" s="179" t="s">
        <v>300</v>
      </c>
      <c r="B34" s="180" t="s">
        <v>398</v>
      </c>
      <c r="C34" s="16" t="s">
        <v>349</v>
      </c>
      <c r="D34" s="16" t="s">
        <v>350</v>
      </c>
      <c r="E34" s="15" t="s">
        <v>430</v>
      </c>
      <c r="F34" s="16" t="s">
        <v>351</v>
      </c>
      <c r="G34" s="15" t="s">
        <v>352</v>
      </c>
      <c r="H34" s="16" t="s">
        <v>353</v>
      </c>
      <c r="I34" s="16" t="s">
        <v>341</v>
      </c>
      <c r="J34" s="15" t="s">
        <v>431</v>
      </c>
    </row>
    <row r="35" spans="1:10" ht="42" customHeight="1">
      <c r="A35" s="179" t="s">
        <v>300</v>
      </c>
      <c r="B35" s="180" t="s">
        <v>398</v>
      </c>
      <c r="C35" s="16" t="s">
        <v>388</v>
      </c>
      <c r="D35" s="16" t="s">
        <v>389</v>
      </c>
      <c r="E35" s="15" t="s">
        <v>432</v>
      </c>
      <c r="F35" s="16" t="s">
        <v>391</v>
      </c>
      <c r="G35" s="15" t="s">
        <v>433</v>
      </c>
      <c r="H35" s="16" t="s">
        <v>434</v>
      </c>
      <c r="I35" s="16" t="s">
        <v>341</v>
      </c>
      <c r="J35" s="15" t="s">
        <v>435</v>
      </c>
    </row>
    <row r="36" spans="1:10" ht="42" customHeight="1">
      <c r="A36" s="179" t="s">
        <v>300</v>
      </c>
      <c r="B36" s="180" t="s">
        <v>398</v>
      </c>
      <c r="C36" s="16" t="s">
        <v>388</v>
      </c>
      <c r="D36" s="16" t="s">
        <v>389</v>
      </c>
      <c r="E36" s="15" t="s">
        <v>436</v>
      </c>
      <c r="F36" s="16" t="s">
        <v>391</v>
      </c>
      <c r="G36" s="15" t="s">
        <v>437</v>
      </c>
      <c r="H36" s="16" t="s">
        <v>434</v>
      </c>
      <c r="I36" s="16" t="s">
        <v>341</v>
      </c>
      <c r="J36" s="15" t="s">
        <v>438</v>
      </c>
    </row>
    <row r="37" spans="1:10" ht="42" customHeight="1">
      <c r="A37" s="179" t="s">
        <v>300</v>
      </c>
      <c r="B37" s="180" t="s">
        <v>398</v>
      </c>
      <c r="C37" s="16" t="s">
        <v>388</v>
      </c>
      <c r="D37" s="16" t="s">
        <v>389</v>
      </c>
      <c r="E37" s="15" t="s">
        <v>439</v>
      </c>
      <c r="F37" s="16" t="s">
        <v>391</v>
      </c>
      <c r="G37" s="15" t="s">
        <v>440</v>
      </c>
      <c r="H37" s="16" t="s">
        <v>434</v>
      </c>
      <c r="I37" s="16" t="s">
        <v>341</v>
      </c>
      <c r="J37" s="15" t="s">
        <v>441</v>
      </c>
    </row>
    <row r="38" spans="1:10" ht="42" customHeight="1">
      <c r="A38" s="179" t="s">
        <v>300</v>
      </c>
      <c r="B38" s="180" t="s">
        <v>398</v>
      </c>
      <c r="C38" s="16" t="s">
        <v>388</v>
      </c>
      <c r="D38" s="16" t="s">
        <v>389</v>
      </c>
      <c r="E38" s="15" t="s">
        <v>442</v>
      </c>
      <c r="F38" s="16" t="s">
        <v>391</v>
      </c>
      <c r="G38" s="15" t="s">
        <v>392</v>
      </c>
      <c r="H38" s="16" t="s">
        <v>353</v>
      </c>
      <c r="I38" s="16" t="s">
        <v>341</v>
      </c>
      <c r="J38" s="15" t="s">
        <v>443</v>
      </c>
    </row>
    <row r="39" spans="1:10" ht="42" customHeight="1">
      <c r="A39" s="179" t="s">
        <v>306</v>
      </c>
      <c r="B39" s="180" t="s">
        <v>444</v>
      </c>
      <c r="C39" s="16" t="s">
        <v>335</v>
      </c>
      <c r="D39" s="16" t="s">
        <v>336</v>
      </c>
      <c r="E39" s="15" t="s">
        <v>445</v>
      </c>
      <c r="F39" s="16" t="s">
        <v>338</v>
      </c>
      <c r="G39" s="15" t="s">
        <v>402</v>
      </c>
      <c r="H39" s="16" t="s">
        <v>446</v>
      </c>
      <c r="I39" s="16" t="s">
        <v>341</v>
      </c>
      <c r="J39" s="15" t="s">
        <v>447</v>
      </c>
    </row>
    <row r="40" spans="1:10" ht="42" customHeight="1">
      <c r="A40" s="179" t="s">
        <v>306</v>
      </c>
      <c r="B40" s="180" t="s">
        <v>444</v>
      </c>
      <c r="C40" s="16" t="s">
        <v>335</v>
      </c>
      <c r="D40" s="16" t="s">
        <v>409</v>
      </c>
      <c r="E40" s="15" t="s">
        <v>448</v>
      </c>
      <c r="F40" s="16" t="s">
        <v>351</v>
      </c>
      <c r="G40" s="15" t="s">
        <v>411</v>
      </c>
      <c r="H40" s="16" t="s">
        <v>353</v>
      </c>
      <c r="I40" s="16" t="s">
        <v>341</v>
      </c>
      <c r="J40" s="15" t="s">
        <v>449</v>
      </c>
    </row>
    <row r="41" spans="1:10" ht="42" customHeight="1">
      <c r="A41" s="179" t="s">
        <v>306</v>
      </c>
      <c r="B41" s="180" t="s">
        <v>444</v>
      </c>
      <c r="C41" s="16" t="s">
        <v>335</v>
      </c>
      <c r="D41" s="16" t="s">
        <v>409</v>
      </c>
      <c r="E41" s="15" t="s">
        <v>450</v>
      </c>
      <c r="F41" s="16" t="s">
        <v>351</v>
      </c>
      <c r="G41" s="15" t="s">
        <v>352</v>
      </c>
      <c r="H41" s="16" t="s">
        <v>353</v>
      </c>
      <c r="I41" s="16" t="s">
        <v>341</v>
      </c>
      <c r="J41" s="15" t="s">
        <v>451</v>
      </c>
    </row>
    <row r="42" spans="1:10" ht="42" customHeight="1">
      <c r="A42" s="179" t="s">
        <v>306</v>
      </c>
      <c r="B42" s="180" t="s">
        <v>444</v>
      </c>
      <c r="C42" s="16" t="s">
        <v>335</v>
      </c>
      <c r="D42" s="16" t="s">
        <v>366</v>
      </c>
      <c r="E42" s="15" t="s">
        <v>452</v>
      </c>
      <c r="F42" s="16" t="s">
        <v>338</v>
      </c>
      <c r="G42" s="15" t="s">
        <v>453</v>
      </c>
      <c r="H42" s="16" t="s">
        <v>454</v>
      </c>
      <c r="I42" s="16" t="s">
        <v>348</v>
      </c>
      <c r="J42" s="15" t="s">
        <v>455</v>
      </c>
    </row>
    <row r="43" spans="1:10" ht="42" customHeight="1">
      <c r="A43" s="179" t="s">
        <v>306</v>
      </c>
      <c r="B43" s="180" t="s">
        <v>444</v>
      </c>
      <c r="C43" s="16" t="s">
        <v>343</v>
      </c>
      <c r="D43" s="16" t="s">
        <v>370</v>
      </c>
      <c r="E43" s="15" t="s">
        <v>456</v>
      </c>
      <c r="F43" s="16" t="s">
        <v>338</v>
      </c>
      <c r="G43" s="15" t="s">
        <v>428</v>
      </c>
      <c r="H43" s="16" t="s">
        <v>454</v>
      </c>
      <c r="I43" s="16" t="s">
        <v>348</v>
      </c>
      <c r="J43" s="15" t="s">
        <v>457</v>
      </c>
    </row>
    <row r="44" spans="1:10" ht="42" customHeight="1">
      <c r="A44" s="179" t="s">
        <v>306</v>
      </c>
      <c r="B44" s="180" t="s">
        <v>444</v>
      </c>
      <c r="C44" s="16" t="s">
        <v>343</v>
      </c>
      <c r="D44" s="16" t="s">
        <v>370</v>
      </c>
      <c r="E44" s="15" t="s">
        <v>458</v>
      </c>
      <c r="F44" s="16" t="s">
        <v>338</v>
      </c>
      <c r="G44" s="15" t="s">
        <v>428</v>
      </c>
      <c r="H44" s="16" t="s">
        <v>454</v>
      </c>
      <c r="I44" s="16" t="s">
        <v>348</v>
      </c>
      <c r="J44" s="15" t="s">
        <v>459</v>
      </c>
    </row>
    <row r="45" spans="1:10" ht="42" customHeight="1">
      <c r="A45" s="179" t="s">
        <v>306</v>
      </c>
      <c r="B45" s="180" t="s">
        <v>444</v>
      </c>
      <c r="C45" s="16" t="s">
        <v>343</v>
      </c>
      <c r="D45" s="16" t="s">
        <v>460</v>
      </c>
      <c r="E45" s="15" t="s">
        <v>461</v>
      </c>
      <c r="F45" s="16" t="s">
        <v>338</v>
      </c>
      <c r="G45" s="15" t="s">
        <v>462</v>
      </c>
      <c r="H45" s="16" t="s">
        <v>454</v>
      </c>
      <c r="I45" s="16" t="s">
        <v>348</v>
      </c>
      <c r="J45" s="15" t="s">
        <v>463</v>
      </c>
    </row>
    <row r="46" spans="1:10" ht="42" customHeight="1">
      <c r="A46" s="179" t="s">
        <v>306</v>
      </c>
      <c r="B46" s="180" t="s">
        <v>444</v>
      </c>
      <c r="C46" s="16" t="s">
        <v>349</v>
      </c>
      <c r="D46" s="16" t="s">
        <v>350</v>
      </c>
      <c r="E46" s="15" t="s">
        <v>464</v>
      </c>
      <c r="F46" s="16" t="s">
        <v>351</v>
      </c>
      <c r="G46" s="15" t="s">
        <v>352</v>
      </c>
      <c r="H46" s="16" t="s">
        <v>353</v>
      </c>
      <c r="I46" s="16" t="s">
        <v>348</v>
      </c>
      <c r="J46" s="15" t="s">
        <v>465</v>
      </c>
    </row>
  </sheetData>
  <mergeCells count="10">
    <mergeCell ref="A39:A46"/>
    <mergeCell ref="B8:B10"/>
    <mergeCell ref="B11:B23"/>
    <mergeCell ref="B24:B38"/>
    <mergeCell ref="B39:B46"/>
    <mergeCell ref="A2:J2"/>
    <mergeCell ref="A3:H3"/>
    <mergeCell ref="A8:A10"/>
    <mergeCell ref="A11:A23"/>
    <mergeCell ref="A24:A38"/>
  </mergeCells>
  <phoneticPr fontId="20" type="noConversion"/>
  <printOptions horizontalCentered="1"/>
  <pageMargins left="0.96" right="0.96" top="0.72" bottom="0.72" header="0" footer="0"/>
  <pageSetup paperSize="9" scale="6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17</vt:i4>
      </vt:variant>
      <vt:variant>
        <vt:lpstr>命名范围</vt:lpstr>
      </vt:variant>
      <vt:variant>
        <vt:i4>18</vt:i4>
      </vt:variant>
    </vt:vector>
  </HeadingPairs>
  <TitlesOfParts>
    <vt:vector size="35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上级转移支付补助项目支出预算表11</vt:lpstr>
      <vt:lpstr>部门项目中期规划预算表12</vt:lpstr>
      <vt:lpstr>部门政府性基金预算支出预算表06!OLE_LINK11</vt:lpstr>
      <vt:lpstr>部门政府性基金预算支出预算表06!OLE_LINK39</vt:lpstr>
      <vt:lpstr>'部门财务收支预算总表01-1'!Print_Titles</vt:lpstr>
      <vt:lpstr>'部门财政拨款收支预算总表02-1'!Print_Titles</vt:lpstr>
      <vt:lpstr>部门基本支出预算表04!Print_Titles</vt:lpstr>
      <vt:lpstr>'部门收入预算表01-2'!Print_Titles</vt:lpstr>
      <vt:lpstr>'部门项目支出绩效目标表05-2'!Print_Titles</vt:lpstr>
      <vt:lpstr>'部门项目支出预算表05-1'!Print_Titles</vt:lpstr>
      <vt:lpstr>部门政府采购预算表07!Print_Titles</vt:lpstr>
      <vt:lpstr>部门政府购买服务预算表08!Print_Titles</vt:lpstr>
      <vt:lpstr>部门政府性基金预算支出预算表06!Print_Titles</vt:lpstr>
      <vt:lpstr>'部门支出预算表01-3'!Print_Titles</vt:lpstr>
      <vt:lpstr>'对下转移支付绩效目标表09-2'!Print_Titles</vt:lpstr>
      <vt:lpstr>'对下转移支付预算表09-1'!Print_Titles</vt:lpstr>
      <vt:lpstr>上级转移支付补助项目支出预算表11!Print_Titles</vt:lpstr>
      <vt:lpstr>新增资产配置表10!Print_Titles</vt:lpstr>
      <vt:lpstr>一般公共预算“三公”经费支出预算表03!Print_Titles</vt:lpstr>
      <vt:lpstr>'一般公共预算支出预算表02-2'!Print_Titles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2026-02-12T02:29:52Z</dcterms:created>
  <dcterms:modified xsi:type="dcterms:W3CDTF">2026-02-26T03:32:51Z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2052-11.1.0.9021</vt:lpwstr>
  </property>
</Properties>
</file>