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<sst xmlns="http://schemas.openxmlformats.org/spreadsheetml/2006/main" count="28" uniqueCount="24">
  <si>
    <t>五华区2月份高龄津贴发放信息汇总表</t>
  </si>
  <si>
    <t>制表：五华区民政局</t>
  </si>
  <si>
    <t>序号</t>
  </si>
  <si>
    <t>街道</t>
  </si>
  <si>
    <t>80-89岁</t>
  </si>
  <si>
    <t>标准</t>
  </si>
  <si>
    <t>金额</t>
  </si>
  <si>
    <t>90-99岁</t>
  </si>
  <si>
    <t>100岁及以上</t>
  </si>
  <si>
    <t>总人数</t>
  </si>
  <si>
    <t>合计金额</t>
  </si>
  <si>
    <t>备注</t>
  </si>
  <si>
    <t>西翥街道</t>
  </si>
  <si>
    <t>大观街道</t>
  </si>
  <si>
    <t>丰宁街道</t>
  </si>
  <si>
    <t>黑林铺街道</t>
  </si>
  <si>
    <t>红云街道</t>
  </si>
  <si>
    <t>500</t>
  </si>
  <si>
    <t>护国街道</t>
  </si>
  <si>
    <t>华山街道</t>
  </si>
  <si>
    <t>莲华街道</t>
  </si>
  <si>
    <t>龙翔街道</t>
  </si>
  <si>
    <t>普吉街道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</si>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</sst>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I19" sqref="I19"/>
    </sheetView>
  </sheetViews>
  <sheetFormatPr defaultColWidth="9" defaultRowHeight="13.5"/>
  <cols>
    <col min="5" max="5" width="15.5" customWidth="1"/>
    <col min="8" max="8" width="14.625" customWidth="1"/>
    <col min="10" max="10" width="7.75" customWidth="1"/>
    <col min="11" max="11" width="10.75" customWidth="1"/>
    <col min="13" max="13" width="16.2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5</v>
      </c>
      <c r="H3" s="4" t="s">
        <v>6</v>
      </c>
      <c r="I3" s="12" t="s">
        <v>8</v>
      </c>
      <c r="J3" s="4" t="s">
        <v>5</v>
      </c>
      <c r="K3" s="4" t="s">
        <v>6</v>
      </c>
      <c r="L3" s="4" t="s">
        <v>9</v>
      </c>
      <c r="M3" s="4" t="s">
        <v>10</v>
      </c>
      <c r="N3" s="4" t="s">
        <v>11</v>
      </c>
    </row>
    <row r="4" ht="22" customHeight="1" spans="1:14">
      <c r="A4" s="4">
        <v>1</v>
      </c>
      <c r="B4" s="5" t="s">
        <v>12</v>
      </c>
      <c r="C4" s="5">
        <v>819</v>
      </c>
      <c r="D4" s="5">
        <v>60</v>
      </c>
      <c r="E4" s="6">
        <f>SUM(C4*60)</f>
        <v>49140</v>
      </c>
      <c r="F4" s="5">
        <v>124</v>
      </c>
      <c r="G4" s="5">
        <v>120</v>
      </c>
      <c r="H4" s="6">
        <f>SUM(F4*120)</f>
        <v>14880</v>
      </c>
      <c r="I4" s="5">
        <v>3</v>
      </c>
      <c r="J4" s="5">
        <v>500</v>
      </c>
      <c r="K4" s="6">
        <v>1500</v>
      </c>
      <c r="L4" s="13">
        <f>SUM(C4+F4+I4)</f>
        <v>946</v>
      </c>
      <c r="M4" s="6">
        <v>65640</v>
      </c>
      <c r="N4" s="4"/>
    </row>
    <row r="5" ht="22" customHeight="1" spans="1:14">
      <c r="A5" s="4">
        <v>2</v>
      </c>
      <c r="B5" s="5" t="s">
        <v>13</v>
      </c>
      <c r="C5" s="7">
        <v>2654</v>
      </c>
      <c r="D5" s="7">
        <v>60</v>
      </c>
      <c r="E5" s="6">
        <v>162480</v>
      </c>
      <c r="F5" s="7">
        <v>571</v>
      </c>
      <c r="G5" s="7">
        <v>120</v>
      </c>
      <c r="H5" s="6">
        <v>69120</v>
      </c>
      <c r="I5" s="7">
        <v>10</v>
      </c>
      <c r="J5" s="7">
        <v>500</v>
      </c>
      <c r="K5" s="6">
        <v>5000</v>
      </c>
      <c r="L5" s="7">
        <v>3235</v>
      </c>
      <c r="M5" s="6">
        <v>236600</v>
      </c>
      <c r="N5" s="4"/>
    </row>
    <row r="6" ht="22" customHeight="1" spans="1:14">
      <c r="A6" s="4">
        <v>3</v>
      </c>
      <c r="B6" s="5" t="s">
        <v>14</v>
      </c>
      <c r="C6" s="5">
        <v>2167</v>
      </c>
      <c r="D6" s="5">
        <v>60</v>
      </c>
      <c r="E6" s="6">
        <v>131280</v>
      </c>
      <c r="F6" s="5">
        <v>384</v>
      </c>
      <c r="G6" s="5">
        <v>120</v>
      </c>
      <c r="H6" s="6">
        <v>46080</v>
      </c>
      <c r="I6" s="5">
        <v>7</v>
      </c>
      <c r="J6" s="5">
        <v>500</v>
      </c>
      <c r="K6" s="6">
        <v>3500</v>
      </c>
      <c r="L6" s="5">
        <f>C6+F6+I6</f>
        <v>2558</v>
      </c>
      <c r="M6" s="6">
        <v>180860</v>
      </c>
      <c r="N6" s="4"/>
    </row>
    <row r="7" ht="22" customHeight="1" spans="1:14">
      <c r="A7" s="4">
        <v>4</v>
      </c>
      <c r="B7" s="7" t="s">
        <v>15</v>
      </c>
      <c r="C7" s="5">
        <v>3477</v>
      </c>
      <c r="D7" s="5">
        <v>60</v>
      </c>
      <c r="E7" s="6">
        <v>209400</v>
      </c>
      <c r="F7" s="5">
        <v>385</v>
      </c>
      <c r="G7" s="5">
        <v>120</v>
      </c>
      <c r="H7" s="6">
        <v>46320</v>
      </c>
      <c r="I7" s="5">
        <v>7</v>
      </c>
      <c r="J7" s="5">
        <v>500</v>
      </c>
      <c r="K7" s="6">
        <v>3500</v>
      </c>
      <c r="L7" s="5">
        <f>SUM(C7,F7,I7,)</f>
        <v>3869</v>
      </c>
      <c r="M7" s="6">
        <v>259220</v>
      </c>
      <c r="N7" s="4"/>
    </row>
    <row r="8" ht="22" customHeight="1" spans="1:14">
      <c r="A8" s="4">
        <v>5</v>
      </c>
      <c r="B8" s="5" t="s">
        <v>16</v>
      </c>
      <c r="C8" s="8">
        <v>2063</v>
      </c>
      <c r="D8" s="8">
        <v>60</v>
      </c>
      <c r="E8" s="6">
        <v>125280</v>
      </c>
      <c r="F8" s="5">
        <v>269</v>
      </c>
      <c r="G8" s="5">
        <v>120</v>
      </c>
      <c r="H8" s="6">
        <v>32640</v>
      </c>
      <c r="I8" s="5">
        <v>2</v>
      </c>
      <c r="J8" s="14" t="s">
        <v>17</v>
      </c>
      <c r="K8" s="6">
        <v>1000</v>
      </c>
      <c r="L8" s="5">
        <v>2334</v>
      </c>
      <c r="M8" s="6">
        <v>158980</v>
      </c>
      <c r="N8" s="4"/>
    </row>
    <row r="9" ht="22" customHeight="1" spans="1:14">
      <c r="A9" s="4">
        <v>6</v>
      </c>
      <c r="B9" s="5" t="s">
        <v>18</v>
      </c>
      <c r="C9" s="5">
        <v>1519</v>
      </c>
      <c r="D9" s="5">
        <v>60</v>
      </c>
      <c r="E9" s="6">
        <v>93360</v>
      </c>
      <c r="F9" s="5">
        <v>307</v>
      </c>
      <c r="G9" s="5">
        <v>120</v>
      </c>
      <c r="H9" s="6">
        <v>38400</v>
      </c>
      <c r="I9" s="5">
        <v>5</v>
      </c>
      <c r="J9" s="5">
        <v>500</v>
      </c>
      <c r="K9" s="6">
        <f>I9*J9</f>
        <v>2500</v>
      </c>
      <c r="L9" s="5">
        <f>C9+F9+I9</f>
        <v>1831</v>
      </c>
      <c r="M9" s="6">
        <v>134260</v>
      </c>
      <c r="N9" s="4"/>
    </row>
    <row r="10" ht="22" customHeight="1" spans="1:14">
      <c r="A10" s="4">
        <v>7</v>
      </c>
      <c r="B10" s="5" t="s">
        <v>19</v>
      </c>
      <c r="C10" s="5">
        <v>2571</v>
      </c>
      <c r="D10" s="5">
        <v>60</v>
      </c>
      <c r="E10" s="6">
        <v>162600</v>
      </c>
      <c r="F10" s="5">
        <v>594</v>
      </c>
      <c r="G10" s="5">
        <v>120</v>
      </c>
      <c r="H10" s="6">
        <v>75300</v>
      </c>
      <c r="I10" s="5">
        <v>6</v>
      </c>
      <c r="J10" s="5">
        <v>500</v>
      </c>
      <c r="K10" s="6">
        <v>3000</v>
      </c>
      <c r="L10" s="5">
        <f>SUM(C10,F10,I10)</f>
        <v>3171</v>
      </c>
      <c r="M10" s="6">
        <v>240900</v>
      </c>
      <c r="N10" s="4"/>
    </row>
    <row r="11" ht="22" customHeight="1" spans="1:14">
      <c r="A11" s="4">
        <v>8</v>
      </c>
      <c r="B11" s="5" t="s">
        <v>20</v>
      </c>
      <c r="C11" s="5">
        <v>2604</v>
      </c>
      <c r="D11" s="5">
        <v>60</v>
      </c>
      <c r="E11" s="6">
        <v>165960</v>
      </c>
      <c r="F11" s="5">
        <v>436</v>
      </c>
      <c r="G11" s="5">
        <v>120</v>
      </c>
      <c r="H11" s="6">
        <v>55860</v>
      </c>
      <c r="I11" s="5">
        <v>7</v>
      </c>
      <c r="J11" s="5">
        <v>500</v>
      </c>
      <c r="K11" s="6">
        <v>3500</v>
      </c>
      <c r="L11" s="5">
        <v>3047</v>
      </c>
      <c r="M11" s="6">
        <v>225320</v>
      </c>
      <c r="N11" s="4"/>
    </row>
    <row r="12" ht="22" customHeight="1" spans="1:14">
      <c r="A12" s="4">
        <v>9</v>
      </c>
      <c r="B12" s="5" t="s">
        <v>21</v>
      </c>
      <c r="C12" s="9">
        <v>1955</v>
      </c>
      <c r="D12" s="9">
        <v>60</v>
      </c>
      <c r="E12" s="6">
        <f>118380-120</f>
        <v>118260</v>
      </c>
      <c r="F12" s="9">
        <v>381</v>
      </c>
      <c r="G12" s="9">
        <v>120</v>
      </c>
      <c r="H12" s="6">
        <v>46080</v>
      </c>
      <c r="I12" s="9">
        <v>5</v>
      </c>
      <c r="J12" s="9">
        <v>500</v>
      </c>
      <c r="K12" s="6">
        <v>2500</v>
      </c>
      <c r="L12" s="9">
        <f>I12+F12+C12</f>
        <v>2341</v>
      </c>
      <c r="M12" s="6">
        <f>E12+H12+K12</f>
        <v>166840</v>
      </c>
      <c r="N12" s="4"/>
    </row>
    <row r="13" ht="22" customHeight="1" spans="1:14">
      <c r="A13" s="4">
        <v>10</v>
      </c>
      <c r="B13" s="5" t="s">
        <v>22</v>
      </c>
      <c r="C13" s="5">
        <v>1382</v>
      </c>
      <c r="D13" s="5">
        <v>60</v>
      </c>
      <c r="E13" s="6">
        <v>82920</v>
      </c>
      <c r="F13" s="5">
        <v>143</v>
      </c>
      <c r="G13" s="5">
        <v>120</v>
      </c>
      <c r="H13" s="6">
        <v>17160</v>
      </c>
      <c r="I13" s="5">
        <v>3</v>
      </c>
      <c r="J13" s="5">
        <v>500</v>
      </c>
      <c r="K13" s="6">
        <v>1500</v>
      </c>
      <c r="L13" s="5">
        <v>1528</v>
      </c>
      <c r="M13" s="6">
        <v>101700</v>
      </c>
      <c r="N13" s="4"/>
    </row>
    <row r="14" ht="22" customHeight="1" spans="1:14">
      <c r="A14" s="10" t="s">
        <v>23</v>
      </c>
      <c r="B14" s="11"/>
      <c r="C14" s="5">
        <v>21211</v>
      </c>
      <c r="D14" s="5"/>
      <c r="E14" s="6">
        <v>1300680</v>
      </c>
      <c r="F14" s="5">
        <v>3594</v>
      </c>
      <c r="G14" s="5"/>
      <c r="H14" s="6">
        <v>441840</v>
      </c>
      <c r="I14" s="5">
        <v>55</v>
      </c>
      <c r="J14" s="5"/>
      <c r="K14" s="6">
        <v>27500</v>
      </c>
      <c r="L14" s="5">
        <v>24860</v>
      </c>
      <c r="M14" s="6">
        <v>1770320</v>
      </c>
      <c r="N14" s="4"/>
    </row>
  </sheetData>
  <mergeCells count="3">
    <mergeCell ref="A1:N1"/>
    <mergeCell ref="A2:C2"/>
    <mergeCell ref="A14:B14"/>
  </mergeCell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2024-09-25T02:29:00Z</dcterms:created>
  <dcterms:modified xsi:type="dcterms:W3CDTF">2026-02-26T02:16:49Z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40B88C5D09174F0095DA4BED12D450FD</vt:lpwstr>
  </property>
</Properties>
</file>