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732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'区对下转移支付绩效目标表09-2'!$A:$A,'区对下转移支付绩效目标表09-2'!$1:$1</definedName>
    <definedName name="_xlnm.Print_Titles" localSheetId="12">'区对下转移支付预算表09-1'!$A:$A,'区对下转移支付预算表09-1'!$1:$1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<sst xmlns="http://schemas.openxmlformats.org/spreadsheetml/2006/main" count="1621" uniqueCount="531">
  <si>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</si>
  <si>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</si>
  <si>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</si>
  <si>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</si>
  <si>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</si>
  <si>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</si>
  <si>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</si>
  <si>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</si>
  <si>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</si>
  <si>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</si>
  <si>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</si>
  <si>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</si>
  <si>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</si>
  <si>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</si>
  <si>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</si>
  <si>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</si>
  <si>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</si>
  <si>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</si>
  <si>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</si>
  <si>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</si>
  <si>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</si>
  <si>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</si>
  <si>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</si>
  <si>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</si>
  <si>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</si>
  <si>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</si>
  <si>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</si>
  <si>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</si>
  <si>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</si>
  <si>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</si>
  <si>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</si>
  <si>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</si>
  <si>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</si>
  <si>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</si>
  <si>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</si>
  <si>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</si>
  <si>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</si>
  <si>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</si>
  <si>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</si>
  <si>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</si>
  <si>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</si>
  <si>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</si>
  <si>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</si>
  <si>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</si>
  <si>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</si>
  <si>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</si>
  <si>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</si>
  <si>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</si>
  <si>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</si>
  <si>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</si>
  <si>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</si>
  <si>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</si>
  <si>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</si>
  <si>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</si>
  <si>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</si>
  <si>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</si>
  <si>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</si>
  <si>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</si>
  <si>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</si>
  <si>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</si>
  <si>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</si>
  <si>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</si>
  <si>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</si>
  <si>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</si>
  <si>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</si>
  <si>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</si>
  <si>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</si>
  <si>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</si>
  <si>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</si>
  <si>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</t>
  </si>
  <si>
    <t>昆明市五华区总工会</t>
  </si>
  <si>
    <t>201001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</si>
  <si>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</si>
  <si>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</si>
  <si>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</si>
  <si>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</si>
  <si>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</si>
  <si>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</si>
  <si>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</si>
  <si>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</si>
  <si>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</si>
  <si>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</si>
  <si>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</si>
  <si>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</si>
  <si>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</si>
  <si>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</si>
  <si>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</si>
  <si>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</si>
  <si>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</si>
  <si>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</si>
  <si>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</si>
  <si>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</si>
  <si>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</si>
  <si>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</si>
  <si>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</si>
  <si>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</si>
  <si>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</si>
  <si>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</si>
  <si>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一般公共服务支出</t>
  </si>
  <si>
    <t>20129</t>
  </si>
  <si>
    <t>群众团体事务</t>
  </si>
  <si>
    <t>2012901</t>
  </si>
  <si>
    <t>行政运行</t>
  </si>
  <si>
    <t>2012906</t>
  </si>
  <si>
    <t>工会事务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</si>
  <si>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</si>
  <si>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</si>
  <si>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</si>
  <si>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</si>
  <si>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</si>
  <si>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</si>
  <si>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</si>
  <si>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</si>
  <si>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</si>
  <si>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</si>
  <si>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</si>
  <si>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</si>
  <si>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</si>
  <si>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</si>
  <si>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</si>
  <si>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</si>
  <si>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</si>
  <si>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</si>
  <si>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</si>
  <si>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</si>
  <si>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</si>
  <si>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</si>
  <si>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</si>
  <si>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</si>
  <si>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</si>
  <si>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</si>
  <si>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</si>
  <si>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</si>
  <si>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</si>
  <si>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</si>
  <si>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</si>
  <si>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</si>
  <si>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</si>
  <si>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</si>
  <si>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</si>
  <si>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</si>
  <si>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</si>
  <si>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</si>
  <si>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</si>
  <si>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</si>
  <si>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</si>
  <si>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</si>
  <si>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</si>
  <si>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</si>
  <si>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</si>
  <si>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</si>
  <si>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</si>
  <si>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</si>
  <si>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</si>
  <si>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</si>
  <si>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</si>
  <si>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</si>
  <si>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</si>
  <si>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</si>
  <si>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</si>
  <si>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</si>
  <si>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</si>
  <si>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</si>
  <si>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</si>
  <si>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</si>
  <si>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</si>
  <si>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</si>
  <si>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</si>
  <si>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</si>
  <si>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</si>
  <si>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</si>
  <si>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</si>
  <si>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</si>
  <si>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</si>
  <si>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</si>
  <si>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</si>
  <si>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</si>
  <si>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</si>
  <si>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</si>
  <si>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</si>
  <si>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</si>
  <si>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备注：我单位无2025年一般公共预算“三公”经费支出预算，故此表为空。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</si>
  <si>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</si>
  <si>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</si>
  <si>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</si>
  <si>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</si>
  <si>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</si>
  <si>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</si>
  <si>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</si>
  <si>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</si>
  <si>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</si>
  <si>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</si>
  <si>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</si>
  <si>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</si>
  <si>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</si>
  <si>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</si>
  <si>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</si>
  <si>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</si>
  <si>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</si>
  <si>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</si>
  <si>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</si>
  <si>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530102210000000004585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</si>
  <si>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</si>
  <si>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</si>
  <si>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</si>
  <si>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</si>
  <si>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</si>
  <si>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</si>
  <si>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</si>
  <si>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530102210000000004586</t>
  </si>
  <si>
    <t>事业人员工资支出</t>
  </si>
  <si>
    <t>30107</t>
  </si>
  <si>
    <t>绩效工资</t>
  </si>
  <si>
    <t>530102210000000004588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</si>
  <si>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</si>
  <si>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</si>
  <si>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</si>
  <si>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</si>
  <si>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</si>
  <si>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</si>
  <si>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</si>
  <si>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</si>
  <si>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</si>
  <si>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</si>
  <si>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</si>
  <si>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530102210000000004590</t>
  </si>
  <si>
    <t>30113</t>
  </si>
  <si>
    <t>530102210000000004598</t>
  </si>
  <si>
    <t>公务交通补贴</t>
  </si>
  <si>
    <t>30239</t>
  </si>
  <si>
    <t>其他交通费用</t>
  </si>
  <si>
    <t>530102210000000004599</t>
  </si>
  <si>
    <t>工会经费</t>
  </si>
  <si>
    <t>30228</t>
  </si>
  <si>
    <t>530102210000000004606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</si>
  <si>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</si>
  <si>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</si>
  <si>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</si>
  <si>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</si>
  <si>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</si>
  <si>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</si>
  <si>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</si>
  <si>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</si>
  <si>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</si>
  <si>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</si>
  <si>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</si>
  <si>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</si>
  <si>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</si>
  <si>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530102231100001447696</t>
  </si>
  <si>
    <t>行政人员绩效奖励</t>
  </si>
  <si>
    <t>530102231100001447699</t>
  </si>
  <si>
    <t>事业人员绩效奖励</t>
  </si>
  <si>
    <t>530102231100001447702</t>
  </si>
  <si>
    <t>离退休人员支出</t>
  </si>
  <si>
    <t>30305</t>
  </si>
  <si>
    <t>生活补助</t>
  </si>
  <si>
    <t>530102231100001447705</t>
  </si>
  <si>
    <t>离退休及特殊人员福利费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</si>
  <si>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</si>
  <si>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</si>
  <si>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</si>
  <si>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</si>
  <si>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</si>
  <si>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</si>
  <si>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</si>
  <si>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其他公用支出</t>
  </si>
  <si>
    <t>530102251100003657247</t>
  </si>
  <si>
    <t>残疾人保障金补助专项经费</t>
  </si>
  <si>
    <t>530102251100003867950</t>
  </si>
  <si>
    <t>党建经费</t>
  </si>
  <si>
    <t>专项业务类</t>
  </si>
  <si>
    <t>530102200000000000031</t>
  </si>
  <si>
    <t>政府与职工代表联络员工作经费</t>
  </si>
  <si>
    <t>30227</t>
  </si>
  <si>
    <t>委托业务费</t>
  </si>
  <si>
    <t>530102200000000000103</t>
  </si>
  <si>
    <t>厂务公开经费</t>
  </si>
  <si>
    <t>530102200000000000106</t>
  </si>
  <si>
    <t>农民工维权经费</t>
  </si>
  <si>
    <t>530102200000000000108</t>
  </si>
  <si>
    <t>五华区困难帮扶经费</t>
  </si>
  <si>
    <t>530102200000000000111</t>
  </si>
  <si>
    <t>三方协商经费</t>
  </si>
  <si>
    <t>530102231100001317453</t>
  </si>
  <si>
    <t>产业工人队伍建设改革工作经费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</si>
  <si>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</si>
  <si>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</si>
  <si>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</si>
  <si>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</si>
  <si>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</si>
  <si>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</si>
  <si>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</si>
  <si>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</si>
  <si>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</si>
  <si>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</si>
  <si>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做好本部门残疾人保障金经费保障，按规定落实干部职工各项待遇，支持部门正常履职。</t>
  </si>
  <si>
    <t>产出指标</t>
  </si>
  <si>
    <t>数量指标</t>
  </si>
  <si>
    <t>工资福利发放人数</t>
  </si>
  <si>
    <t>=</t>
  </si>
  <si>
    <t>人</t>
  </si>
  <si>
    <t>定量指标</t>
  </si>
  <si>
    <t>反映部门（单位）实际发放编制人员数量。</t>
  </si>
  <si>
    <t>效益指标</t>
  </si>
  <si>
    <t>社会效益</t>
  </si>
  <si>
    <t>部门运转</t>
  </si>
  <si>
    <t>正常运转</t>
  </si>
  <si>
    <t>是/否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</si>
  <si>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</si>
  <si>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</si>
  <si>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</si>
  <si>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</si>
  <si>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</si>
  <si>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</si>
  <si>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</si>
  <si>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</si>
  <si>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</si>
  <si>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</si>
  <si>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</si>
  <si>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>1、完善协调劳动关系三方机制。
2、全力保障职工合法权利：保障职工劳动报酬权利，深入推进企业工资集体协商，逐步实现已建工会企业工资集体协商建制率保持在80%以上。
3、不断健全劳动关系矛盾调处机制，建立内部劳动争议协商调解机制，提高劳动纠纷解决率。
4、大力加强企业民主管理制度建设，推进企业普遍建立职工代表大会，使企业职工代表大会建制率保持在80％以上。
5、努力营造和谐劳动关系构建环境。
6.三方机制协调会召开次数不小于1次。</t>
  </si>
  <si>
    <t>三方机制协调会召开次数</t>
  </si>
  <si>
    <t>次</t>
  </si>
  <si>
    <t>反映三方协商机制单位数、课题调研、电视宣传报到次数；三方机制协调会召开次数</t>
  </si>
  <si>
    <t>解决职工与企业的矛盾与问题完成率</t>
  </si>
  <si>
    <t>三方协商机制建制率</t>
  </si>
  <si>
    <t>80</t>
  </si>
  <si>
    <t>反映三方协商机制建制率</t>
  </si>
  <si>
    <t>职工代表大会建制率</t>
  </si>
  <si>
    <t>反映职工代表大会建制率</t>
  </si>
  <si>
    <t>质量指标</t>
  </si>
  <si>
    <t>职工与企业的矛盾化解</t>
  </si>
  <si>
    <t>有效</t>
  </si>
  <si>
    <t>通过三方会议解决职工与企业的矛盾与问题完成率相关问题</t>
  </si>
  <si>
    <t>时效指标</t>
  </si>
  <si>
    <t>三方协商机制响应性、调动性</t>
  </si>
  <si>
    <t>&lt;=</t>
  </si>
  <si>
    <t>天</t>
  </si>
  <si>
    <t>反映三方协商机制响应性、调动性</t>
  </si>
  <si>
    <t>成本指标</t>
  </si>
  <si>
    <t>经济成本指标</t>
  </si>
  <si>
    <t>0.18</t>
  </si>
  <si>
    <t>万元</t>
  </si>
  <si>
    <t>反映成本节约率</t>
  </si>
  <si>
    <t>劳动纠纷解决情况</t>
  </si>
  <si>
    <t>得到解决</t>
  </si>
  <si>
    <t>反映解决劳动纠纷情况</t>
  </si>
  <si>
    <t>可持续影响</t>
  </si>
  <si>
    <t>持续促进政府、职工和企业工作协商，提高工作效率</t>
  </si>
  <si>
    <t>持续促进</t>
  </si>
  <si>
    <t>反映持续促进政府、职工和企业工作协商，提高工作效率</t>
  </si>
  <si>
    <t>企业职工满意度</t>
  </si>
  <si>
    <t>反映企业和职工满意度</t>
  </si>
  <si>
    <t>1、密切联系职工群众，能代表职工的合法利益，能及时反映职工的意见。
2、建立职工代表联络员会议制度，并且一年召开1-2次职工代表联络员座谈会。
3、推荐具有任职条件的职工代表联络员5名，经区政府审核后聘任。</t>
  </si>
  <si>
    <t>职工代表联络员座谈会数量</t>
  </si>
  <si>
    <t>反映职工代表联络员座谈会数量</t>
  </si>
  <si>
    <t>职工代表联络员</t>
  </si>
  <si>
    <t>反映职工代表联络员</t>
  </si>
  <si>
    <t>解决职工群众意见及建议问题次数</t>
  </si>
  <si>
    <t>反映解决职工群众意见及建议问题次数</t>
  </si>
  <si>
    <t>听取职工群众建议和意见、解决职工提出问题及时性</t>
  </si>
  <si>
    <t>反映听取职工群众建议和意见、解决职工提出问题及时性</t>
  </si>
  <si>
    <t>预算批复数</t>
  </si>
  <si>
    <t>职工提议解决情况</t>
  </si>
  <si>
    <t>反映职工提议解决情况</t>
  </si>
  <si>
    <t>紧密联系群众，持续保障职工合法权益</t>
  </si>
  <si>
    <t>持续保障</t>
  </si>
  <si>
    <t>反映紧密联系群众，持续保障职工合法权益</t>
  </si>
  <si>
    <t>反映企业职工满意度</t>
  </si>
  <si>
    <t xml:space="preserve">1、健全完善领导工作机制，进一步明确各成员单位职责分工，完善企事业单位领导班子和领导干部的考核评价体系。
2、大力营造浓厚的工作氛围。充分运用大众媒体，全面展现厂务公开民主管理工作开展情况，努力增强广大民众对企业民主管理工作的认知度，不断提升职工群众对民主管理成效的认可度。
3、指导督促各企事业单位建立健全民主管理各项制度，严格落实每年必须召开至少1次职代会的要求，积极推动基层单位厂务公开，公开次数3-4次。
</t>
  </si>
  <si>
    <t>基层单位厂务公开次数</t>
  </si>
  <si>
    <t>反映基层单位厂务公开次数</t>
  </si>
  <si>
    <t>1、健全完善领导工作机制，进一步明确各成员单位职责分工，完善企事业单位领导班子和领导干部的考核评价体系。
2、大力营造浓厚的工作氛围。充分运用大众媒体，全面展现厂务公开民主管理工作开展情况，努力增强广大民众对企业民主管理工作的认知度，不断提升职工群众对民主管理成效的认可度。
3、指导督促各企事业单位建立健全民主管理各项制度，严格落实每年必须召开至少1次职代会的要求，积极推动基层单位厂务公开，公开次数3-4次。
4、拨付10家基层单位厂务公开经费合计6000元。</t>
  </si>
  <si>
    <t>政策及制度公开及时率</t>
  </si>
  <si>
    <t>95</t>
  </si>
  <si>
    <t>通过厂务公开对企业的制度和职工福利政策进行公示，对职工的意见和建议和建议的处理情况.公开具体内容、标准和承办部门；公开办事结果，使厂务公开始终在职工的广泛参与和监督下进行</t>
  </si>
  <si>
    <t>经费支出合规率</t>
  </si>
  <si>
    <t>100</t>
  </si>
  <si>
    <t>反映经费支出合规率</t>
  </si>
  <si>
    <t>厂务公开及时率</t>
  </si>
  <si>
    <t>反映厂务公开及时率</t>
  </si>
  <si>
    <t>经费支出及时率</t>
  </si>
  <si>
    <t>反映经费支出及时率</t>
  </si>
  <si>
    <t>0.60</t>
  </si>
  <si>
    <t>职工对相关政策的了解程度</t>
  </si>
  <si>
    <t>有所提高</t>
  </si>
  <si>
    <t>反映职工对相关政策的了解</t>
  </si>
  <si>
    <t>企业职工权益</t>
  </si>
  <si>
    <t>得到保障</t>
  </si>
  <si>
    <t>反映企业职工 权益</t>
  </si>
  <si>
    <t>企业职工满意度指标</t>
  </si>
  <si>
    <t>反映服务对象满意度指标</t>
  </si>
  <si>
    <t>1、按上级工会组织宣传工作方案的指导和要求，组织辖区各街道工会适时开展现场法律宣传活动，有效提高农民工依法维权的意识。
2、接待办理和协同办理农民工维权讨薪事项，及时有效和妥善解决农民工欠薪问题。
3、进一步加强与完善农民工讨薪维权与职工信访协调处理工作，坚决杜绝出现农民工投诉无门或投诉无果的情况。
4.购买书籍数量50本。</t>
  </si>
  <si>
    <t>购买书籍数量</t>
  </si>
  <si>
    <t>50</t>
  </si>
  <si>
    <t>本</t>
  </si>
  <si>
    <t>反映购买书籍数量50本</t>
  </si>
  <si>
    <t>救助成功率</t>
  </si>
  <si>
    <t>反映救助成功率</t>
  </si>
  <si>
    <t>农民工维权工作运行情况</t>
  </si>
  <si>
    <t>持续推进</t>
  </si>
  <si>
    <t>反映农民工维权工作运行情况</t>
  </si>
  <si>
    <t>接待办理和协同办理农民工维权讨薪及时性</t>
  </si>
  <si>
    <t>反映接待办理和协同办理农民工维权讨薪及时性</t>
  </si>
  <si>
    <t>农民工的权益保障情况</t>
  </si>
  <si>
    <t>有所提升</t>
  </si>
  <si>
    <t>反映农民工维权中心的成立给农民工带来困难有处帮，有官司有法律援助，生病有帮。</t>
  </si>
  <si>
    <t>促进社会和谐发展</t>
  </si>
  <si>
    <t>促进和谐发展</t>
  </si>
  <si>
    <t>反映促进社会和谐发展</t>
  </si>
  <si>
    <t>持续强化农民工权益维护</t>
  </si>
  <si>
    <t>持续强化</t>
  </si>
  <si>
    <t>反映持续强化农民工权益维护</t>
  </si>
  <si>
    <t>农民工群体满意度</t>
  </si>
  <si>
    <t>反映农民工群体满意度</t>
  </si>
  <si>
    <t>1.广泛开展劳动和技能竞赛；举办竞赛活动次数不小于1次。
2.支持企业技术革新，发明创造活动，搭建好技能；
3.加大对劳模创新工作室、职工创新工作室和技师工作站的建设支持力度，发挥“两室一站”示范引领作用竞技平台；
4.引导鼓励企业建立健全人才激励机制，培育更多高技能人才。</t>
  </si>
  <si>
    <t>举办竞赛活动次数</t>
  </si>
  <si>
    <t>反映竞赛活动</t>
  </si>
  <si>
    <t>活动宣传覆盖率</t>
  </si>
  <si>
    <t>反映活动宣传覆盖率</t>
  </si>
  <si>
    <t>改革成效</t>
  </si>
  <si>
    <t>效果明显</t>
  </si>
  <si>
    <t>反映对劳模创新工作室、职工创新工作室和技师工作站的建设改革成效</t>
  </si>
  <si>
    <t>产业工人合法权益</t>
  </si>
  <si>
    <t>反映产业工人合法权益</t>
  </si>
  <si>
    <t>产业工人满意度</t>
  </si>
  <si>
    <t>反映益对象满意度</t>
  </si>
  <si>
    <t>开展党建工作所需经费</t>
  </si>
  <si>
    <t>党建工作</t>
  </si>
  <si>
    <t>项</t>
  </si>
  <si>
    <t>反映党建工作</t>
  </si>
  <si>
    <t>资金支付及时性</t>
  </si>
  <si>
    <t>反映资金支付情况</t>
  </si>
  <si>
    <t>项目完成时间</t>
  </si>
  <si>
    <t>年</t>
  </si>
  <si>
    <t>反映项目完成时间</t>
  </si>
  <si>
    <t>10000</t>
  </si>
  <si>
    <t>元</t>
  </si>
  <si>
    <t>反映预算执行情况</t>
  </si>
  <si>
    <t>加强党建组织建设</t>
  </si>
  <si>
    <t>得到提高</t>
  </si>
  <si>
    <t>单位党员满意度</t>
  </si>
  <si>
    <t>反映单位党员满意度情况</t>
  </si>
  <si>
    <t>1、做好困难职工精准识别工作，由各基层工会根据各基层工会系统录入数按照标准送慰问资金，组织慰问活动慰问困难职工人数不小于26人。
2、充分利用工会职工服务中心、春城职工文体活动服务中心、职工驿站等工会阵地，不断创新帮扶模式和途径，解决困难职工解困脱困、送温暖走访慰问、职工福利和生活保障服务等工作中的实际问题。
3、充分运用工会的新闻媒体和宣传阵地，积极与当地主流媒体加强合作，努力营造全社会共同关注困难职工群众的良好氛围。</t>
  </si>
  <si>
    <t>慰问困难职工人数</t>
  </si>
  <si>
    <t>26</t>
  </si>
  <si>
    <t>反映代表区委、区政府慰问因困难、大病致困职工人数</t>
  </si>
  <si>
    <t>帮扶对象覆盖率</t>
  </si>
  <si>
    <t>反映帮扶对象覆盖率</t>
  </si>
  <si>
    <t>慰问及时率</t>
  </si>
  <si>
    <t>反映慰问及时率</t>
  </si>
  <si>
    <t>帮扶对象准确性</t>
  </si>
  <si>
    <t>反映帮扶对象准确性</t>
  </si>
  <si>
    <t>1.32</t>
  </si>
  <si>
    <t>困难职工的劳动、生活保障情况</t>
  </si>
  <si>
    <t>反映维护职工队伍稳定、避免职工因生活困难上访，为区委区政府排忧解难</t>
  </si>
  <si>
    <t>持续推动改善职工的生产生活条件</t>
  </si>
  <si>
    <t>持续推动</t>
  </si>
  <si>
    <t>反映持续推动改善职工的生产生活条件</t>
  </si>
  <si>
    <t>困难职工满意度</t>
  </si>
  <si>
    <t>反映困难职工满意度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</si>
  <si>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</si>
  <si>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</si>
  <si>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</si>
  <si>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</si>
  <si>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备注：我单位无2025年部门政府性基金预算支出预算，故此表为空。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</si>
  <si>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</si>
  <si>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</si>
  <si>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</si>
  <si>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</si>
  <si>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</si>
  <si>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</si>
  <si>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</si>
  <si>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</si>
  <si>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</si>
  <si>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</si>
  <si>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</si>
  <si>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</si>
  <si>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箱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</si>
  <si>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</si>
  <si>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</si>
  <si>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</si>
  <si>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</si>
  <si>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</si>
  <si>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</si>
  <si>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</si>
  <si>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</si>
  <si>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备注：我单位无2025年部门政府购买服务预算，故此表为空。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</si>
  <si>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</si>
  <si>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</si>
  <si>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</si>
  <si>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</si>
  <si>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</si>
  <si>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</si>
  <si>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</si>
  <si>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</si>
  <si>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</si>
  <si>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</si>
  <si>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</si>
  <si>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</si>
  <si>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</si>
  <si>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</si>
  <si>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</si>
  <si>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</si>
  <si>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</si>
  <si>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</si>
  <si>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</si>
  <si>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</si>
  <si>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</si>
  <si>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</si>
  <si>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</si>
  <si>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备注：我单位无2025年区对下转移支付预算，故此表为空。</t>
  </si>
  <si>
    <t>预算09-2表</t>
  </si>
  <si>
    <t>备注：我单位无2025年区对下转移支付绩效，故此表为空。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</si>
  <si>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</si>
  <si>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</si>
  <si>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</si>
  <si>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</si>
  <si>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</si>
  <si>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</si>
  <si>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</si>
  <si>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</si>
  <si>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备注：我单位无2025年新增资产配置预算，故此表为空。</t>
  </si>
  <si>
    <t>预算11表</t>
  </si>
  <si>
    <t>上级补助</t>
  </si>
  <si>
    <t>备注：我单位无2025年上级转移支付补助项目支出预算，故此表为空。</t>
  </si>
  <si>
    <t>预算12表</t>
  </si>
  <si>
    <t>项目级次</t>
  </si>
  <si>
    <t>216 其他公用支出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</si>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</sst>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49" fontId="34" fillId="0" borderId="7">
      <alignment horizontal="left" vertical="center" wrapText="1"/>
    </xf>
    <xf numFmtId="180" fontId="34" fillId="0" borderId="7">
      <alignment horizontal="right" vertical="center"/>
    </xf>
  </cellStyleXfs>
  <cellXfs count="197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3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/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78" fontId="5" fillId="0" borderId="7" xfId="51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5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Alignment="1" applyProtection="1" quotePrefix="1">
      <alignment horizontal="center" vertical="center" wrapText="1"/>
      <protection locked="0"/>
    </xf>
    <xf numFmtId="0" fontId="8" fillId="0" borderId="0" xfId="0" applyFont="1" applyAlignment="1" quotePrefix="1">
      <alignment horizontal="center" vertical="center"/>
    </xf>
    <xf numFmtId="0" fontId="10" fillId="0" borderId="0" xfId="0" applyFont="1" applyAlignment="1" applyProtection="1" quotePrefix="1">
      <alignment horizontal="center" vertical="center" wrapText="1"/>
      <protection locked="0"/>
    </xf>
    <xf numFmtId="0" fontId="8" fillId="0" borderId="0" xfId="0" applyFont="1" applyAlignment="1" quotePrefix="1">
      <alignment horizontal="center" vertical="center" wrapText="1"/>
    </xf>
    <xf numFmtId="0" fontId="3" fillId="0" borderId="0" xfId="0" applyFont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workbookViewId="0">
      <pane ySplit="1" topLeftCell="A2" activePane="bottomLeft" state="frozen"/>
      <selection/>
      <selection pane="bottomLeft" activeCell="B7" sqref="B7"/>
    </sheetView>
  </sheetViews>
  <sheetFormatPr defaultColWidth="8.55833333333333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46" t="s">
        <v>0</v>
      </c>
    </row>
    <row r="3" ht="41.25" customHeight="1" spans="1:4">
      <c r="A3" s="197" t="str">
        <f>"2025"&amp;"年部门财务收支预算总表"</f>
        <v>2025年部门财务收支预算总表</v>
      </c>
    </row>
    <row r="4" ht="17.25" customHeight="1" spans="1:4">
      <c r="A4" s="43" t="str">
        <f>"单位名称："&amp;"昆明市五华区总工会"</f>
        <v>单位名称：昆明市五华区总工会</v>
      </c>
      <c r="B4" s="161"/>
      <c r="D4" s="135" t="s">
        <v>1</v>
      </c>
    </row>
    <row r="5" ht="23.25" customHeight="1" spans="1:4">
      <c r="A5" s="162" t="s">
        <v>2</v>
      </c>
      <c r="B5" s="163"/>
      <c r="C5" s="162" t="s">
        <v>3</v>
      </c>
      <c r="D5" s="163"/>
    </row>
    <row r="6" ht="24" customHeight="1" spans="1:4">
      <c r="A6" s="162" t="s">
        <v>4</v>
      </c>
      <c r="B6" s="162" t="s">
        <v>5</v>
      </c>
      <c r="C6" s="162" t="s">
        <v>6</v>
      </c>
      <c r="D6" s="162" t="s">
        <v>5</v>
      </c>
    </row>
    <row r="7" ht="17.25" customHeight="1" spans="1:4">
      <c r="A7" s="164" t="s">
        <v>7</v>
      </c>
      <c r="B7" s="80">
        <v>2318482.88</v>
      </c>
      <c r="C7" s="164" t="s">
        <v>8</v>
      </c>
      <c r="D7" s="80">
        <v>1573929.88</v>
      </c>
    </row>
    <row r="8" ht="17.25" customHeight="1" spans="1:4">
      <c r="A8" s="164" t="s">
        <v>9</v>
      </c>
      <c r="B8" s="80"/>
      <c r="C8" s="164" t="s">
        <v>10</v>
      </c>
      <c r="D8" s="80"/>
    </row>
    <row r="9" ht="17.25" customHeight="1" spans="1:4">
      <c r="A9" s="164" t="s">
        <v>11</v>
      </c>
      <c r="B9" s="80"/>
      <c r="C9" s="196" t="s">
        <v>12</v>
      </c>
      <c r="D9" s="80"/>
    </row>
    <row r="10" ht="17.25" customHeight="1" spans="1:4">
      <c r="A10" s="164" t="s">
        <v>13</v>
      </c>
      <c r="B10" s="80"/>
      <c r="C10" s="196" t="s">
        <v>14</v>
      </c>
      <c r="D10" s="80"/>
    </row>
    <row r="11" ht="17.25" customHeight="1" spans="1:4">
      <c r="A11" s="164" t="s">
        <v>15</v>
      </c>
      <c r="B11" s="80"/>
      <c r="C11" s="196" t="s">
        <v>16</v>
      </c>
      <c r="D11" s="80"/>
    </row>
    <row r="12" ht="17.25" customHeight="1" spans="1:4">
      <c r="A12" s="164" t="s">
        <v>17</v>
      </c>
      <c r="B12" s="80"/>
      <c r="C12" s="196" t="s">
        <v>18</v>
      </c>
      <c r="D12" s="80"/>
    </row>
    <row r="13" ht="17.25" customHeight="1" spans="1:4">
      <c r="A13" s="164" t="s">
        <v>19</v>
      </c>
      <c r="B13" s="80"/>
      <c r="C13" s="32" t="s">
        <v>20</v>
      </c>
      <c r="D13" s="80"/>
    </row>
    <row r="14" ht="17.25" customHeight="1" spans="1:4">
      <c r="A14" s="164" t="s">
        <v>21</v>
      </c>
      <c r="B14" s="80"/>
      <c r="C14" s="32" t="s">
        <v>22</v>
      </c>
      <c r="D14" s="80">
        <v>413248</v>
      </c>
    </row>
    <row r="15" ht="17.25" customHeight="1" spans="1:4">
      <c r="A15" s="164" t="s">
        <v>23</v>
      </c>
      <c r="B15" s="80"/>
      <c r="C15" s="32" t="s">
        <v>24</v>
      </c>
      <c r="D15" s="80">
        <v>172749</v>
      </c>
    </row>
    <row r="16" ht="17.25" customHeight="1" spans="1:4">
      <c r="A16" s="164" t="s">
        <v>25</v>
      </c>
      <c r="B16" s="80"/>
      <c r="C16" s="32" t="s">
        <v>26</v>
      </c>
      <c r="D16" s="80"/>
    </row>
    <row r="17" ht="17.25" customHeight="1" spans="1:4">
      <c r="A17" s="148"/>
      <c r="B17" s="80"/>
      <c r="C17" s="32" t="s">
        <v>27</v>
      </c>
      <c r="D17" s="80"/>
    </row>
    <row r="18" ht="17.25" customHeight="1" spans="1:4">
      <c r="A18" s="165"/>
      <c r="B18" s="80"/>
      <c r="C18" s="32" t="s">
        <v>28</v>
      </c>
      <c r="D18" s="80"/>
    </row>
    <row r="19" ht="17.25" customHeight="1" spans="1:4">
      <c r="A19" s="165"/>
      <c r="B19" s="80"/>
      <c r="C19" s="32" t="s">
        <v>29</v>
      </c>
      <c r="D19" s="80"/>
    </row>
    <row r="20" ht="17.25" customHeight="1" spans="1:4">
      <c r="A20" s="165"/>
      <c r="B20" s="80"/>
      <c r="C20" s="32" t="s">
        <v>30</v>
      </c>
      <c r="D20" s="80"/>
    </row>
    <row r="21" ht="17.25" customHeight="1" spans="1:4">
      <c r="A21" s="165"/>
      <c r="B21" s="80"/>
      <c r="C21" s="32" t="s">
        <v>31</v>
      </c>
      <c r="D21" s="80"/>
    </row>
    <row r="22" ht="17.25" customHeight="1" spans="1:4">
      <c r="A22" s="165"/>
      <c r="B22" s="80"/>
      <c r="C22" s="32" t="s">
        <v>32</v>
      </c>
      <c r="D22" s="80"/>
    </row>
    <row r="23" ht="17.25" customHeight="1" spans="1:4">
      <c r="A23" s="165"/>
      <c r="B23" s="80"/>
      <c r="C23" s="32" t="s">
        <v>33</v>
      </c>
      <c r="D23" s="80"/>
    </row>
    <row r="24" ht="17.25" customHeight="1" spans="1:4">
      <c r="A24" s="165"/>
      <c r="B24" s="80"/>
      <c r="C24" s="32" t="s">
        <v>34</v>
      </c>
      <c r="D24" s="80"/>
    </row>
    <row r="25" ht="17.25" customHeight="1" spans="1:4">
      <c r="A25" s="165"/>
      <c r="B25" s="80"/>
      <c r="C25" s="32" t="s">
        <v>35</v>
      </c>
      <c r="D25" s="80">
        <v>158556</v>
      </c>
    </row>
    <row r="26" ht="17.25" customHeight="1" spans="1:4">
      <c r="A26" s="165"/>
      <c r="B26" s="80"/>
      <c r="C26" s="32" t="s">
        <v>36</v>
      </c>
      <c r="D26" s="80"/>
    </row>
    <row r="27" ht="17.25" customHeight="1" spans="1:4">
      <c r="A27" s="165"/>
      <c r="B27" s="80"/>
      <c r="C27" s="148" t="s">
        <v>37</v>
      </c>
      <c r="D27" s="80"/>
    </row>
    <row r="28" ht="17.25" customHeight="1" spans="1:4">
      <c r="A28" s="165"/>
      <c r="B28" s="80"/>
      <c r="C28" s="32" t="s">
        <v>38</v>
      </c>
      <c r="D28" s="80"/>
    </row>
    <row r="29" ht="16.5" customHeight="1" spans="1:4">
      <c r="A29" s="165"/>
      <c r="B29" s="80"/>
      <c r="C29" s="32" t="s">
        <v>39</v>
      </c>
      <c r="D29" s="80"/>
    </row>
    <row r="30" ht="16.5" customHeight="1" spans="1:4">
      <c r="A30" s="165"/>
      <c r="B30" s="80"/>
      <c r="C30" s="148" t="s">
        <v>40</v>
      </c>
      <c r="D30" s="80"/>
    </row>
    <row r="31" ht="17.25" customHeight="1" spans="1:4">
      <c r="A31" s="165"/>
      <c r="B31" s="80"/>
      <c r="C31" s="148" t="s">
        <v>41</v>
      </c>
      <c r="D31" s="80"/>
    </row>
    <row r="32" ht="17.25" customHeight="1" spans="1:4">
      <c r="A32" s="165"/>
      <c r="B32" s="80"/>
      <c r="C32" s="32" t="s">
        <v>42</v>
      </c>
      <c r="D32" s="80"/>
    </row>
    <row r="33" ht="16.5" customHeight="1" spans="1:4">
      <c r="A33" s="165" t="s">
        <v>43</v>
      </c>
      <c r="B33" s="80">
        <v>2318482.88</v>
      </c>
      <c r="C33" s="165" t="s">
        <v>44</v>
      </c>
      <c r="D33" s="80">
        <v>2318482.88</v>
      </c>
    </row>
    <row r="34" ht="16.5" customHeight="1" spans="1:4">
      <c r="A34" s="148" t="s">
        <v>45</v>
      </c>
      <c r="B34" s="80"/>
      <c r="C34" s="148" t="s">
        <v>46</v>
      </c>
      <c r="D34" s="80"/>
    </row>
    <row r="35" ht="16.5" customHeight="1" spans="1:4">
      <c r="A35" s="32" t="s">
        <v>47</v>
      </c>
      <c r="B35" s="80"/>
      <c r="C35" s="32" t="s">
        <v>47</v>
      </c>
      <c r="D35" s="80"/>
    </row>
    <row r="36" ht="16.5" customHeight="1" spans="1:4">
      <c r="A36" s="32" t="s">
        <v>48</v>
      </c>
      <c r="B36" s="80"/>
      <c r="C36" s="32" t="s">
        <v>49</v>
      </c>
      <c r="D36" s="80"/>
    </row>
    <row r="37" ht="16.5" customHeight="1" spans="1:4">
      <c r="A37" s="166" t="s">
        <v>50</v>
      </c>
      <c r="B37" s="80">
        <v>2318482.88</v>
      </c>
      <c r="C37" s="166" t="s">
        <v>51</v>
      </c>
      <c r="D37" s="80">
        <v>2318482.88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D12" sqref="D12"/>
    </sheetView>
  </sheetViews>
  <sheetFormatPr defaultColWidth="9.10833333333333" defaultRowHeight="14.25" customHeight="1" outlineLevelCol="5"/>
  <cols>
    <col min="1" max="1" width="32.1083333333333" customWidth="1"/>
    <col min="2" max="2" width="20.6666666666667" customWidth="1"/>
    <col min="3" max="3" width="32.1083333333333" customWidth="1"/>
    <col min="4" max="4" width="27.6666666666667" customWidth="1"/>
    <col min="5" max="6" width="36.666666666666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>
        <v>1</v>
      </c>
      <c r="B2" s="119">
        <v>0</v>
      </c>
      <c r="C2" s="118">
        <v>1</v>
      </c>
      <c r="D2" s="120"/>
      <c r="E2" s="120"/>
      <c r="F2" s="109" t="s">
        <v>460</v>
      </c>
    </row>
    <row r="3" ht="42" customHeight="1" spans="1:6">
      <c r="A3" s="199" t="str">
        <f>"2025"&amp;"年部门政府性基金预算支出预算表"</f>
        <v>2025年部门政府性基金预算支出预算表</v>
      </c>
      <c r="B3" s="121" t="s">
        <v>461</v>
      </c>
      <c r="C3" s="122"/>
      <c r="D3" s="123"/>
      <c r="E3" s="123"/>
      <c r="F3" s="123"/>
    </row>
    <row r="4" ht="13.5" customHeight="1" spans="1:6">
      <c r="A4" s="5" t="str">
        <f>"单位名称："&amp;"昆明市五华区总工会"</f>
        <v>单位名称：昆明市五华区总工会</v>
      </c>
      <c r="B4" s="5" t="s">
        <v>462</v>
      </c>
      <c r="C4" s="118"/>
      <c r="D4" s="120"/>
      <c r="E4" s="120"/>
      <c r="F4" s="109" t="s">
        <v>1</v>
      </c>
    </row>
    <row r="5" ht="19.5" customHeight="1" spans="1:6">
      <c r="A5" s="124" t="s">
        <v>184</v>
      </c>
      <c r="B5" s="125" t="s">
        <v>73</v>
      </c>
      <c r="C5" s="124" t="s">
        <v>74</v>
      </c>
      <c r="D5" s="11" t="s">
        <v>463</v>
      </c>
      <c r="E5" s="12"/>
      <c r="F5" s="13"/>
    </row>
    <row r="6" ht="18.75" customHeight="1" spans="1:6">
      <c r="A6" s="126"/>
      <c r="B6" s="127"/>
      <c r="C6" s="126"/>
      <c r="D6" s="16" t="s">
        <v>55</v>
      </c>
      <c r="E6" s="11" t="s">
        <v>76</v>
      </c>
      <c r="F6" s="16" t="s">
        <v>77</v>
      </c>
    </row>
    <row r="7" ht="18.75" customHeight="1" spans="1:6">
      <c r="A7" s="66">
        <v>1</v>
      </c>
      <c r="B7" s="128" t="s">
        <v>84</v>
      </c>
      <c r="C7" s="66">
        <v>3</v>
      </c>
      <c r="D7" s="129">
        <v>4</v>
      </c>
      <c r="E7" s="129">
        <v>5</v>
      </c>
      <c r="F7" s="129">
        <v>6</v>
      </c>
    </row>
    <row r="8" ht="21" customHeight="1" spans="1:6">
      <c r="A8" s="21"/>
      <c r="B8" s="21"/>
      <c r="C8" s="21"/>
      <c r="D8" s="80"/>
      <c r="E8" s="80"/>
      <c r="F8" s="80"/>
    </row>
    <row r="9" ht="21" customHeight="1" spans="1:6">
      <c r="A9" s="21"/>
      <c r="B9" s="21"/>
      <c r="C9" s="21"/>
      <c r="D9" s="80"/>
      <c r="E9" s="80"/>
      <c r="F9" s="80"/>
    </row>
    <row r="10" ht="18.75" customHeight="1" spans="1:6">
      <c r="A10" s="130" t="s">
        <v>173</v>
      </c>
      <c r="B10" s="130" t="s">
        <v>173</v>
      </c>
      <c r="C10" s="131" t="s">
        <v>173</v>
      </c>
      <c r="D10" s="80"/>
      <c r="E10" s="80"/>
      <c r="F10" s="80"/>
    </row>
    <row r="11" customHeight="1" spans="1:6">
      <c r="A11" s="36" t="s">
        <v>464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9.10833333333333" defaultRowHeight="14.25" customHeight="1"/>
  <cols>
    <col min="1" max="2" width="32.5583333333333" customWidth="1"/>
    <col min="3" max="3" width="41.1083333333333" customWidth="1"/>
    <col min="4" max="4" width="21.6666666666667" customWidth="1"/>
    <col min="5" max="5" width="35.3333333333333" customWidth="1"/>
    <col min="6" max="6" width="7.66666666666667" customWidth="1"/>
    <col min="7" max="7" width="11.1083333333333" customWidth="1"/>
    <col min="8" max="8" width="13.3333333333333" customWidth="1"/>
    <col min="9" max="18" width="20" customWidth="1"/>
    <col min="19" max="19" width="19.89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1"/>
      <c r="C2" s="81"/>
      <c r="R2" s="3"/>
      <c r="S2" s="3" t="s">
        <v>465</v>
      </c>
    </row>
    <row r="3" ht="41.25" customHeight="1" spans="1:19">
      <c r="A3" s="70" t="str">
        <f>"2025"&amp;"年部门政府采购预算表"</f>
        <v>2025年部门政府采购预算表</v>
      </c>
      <c r="B3" s="64"/>
      <c r="C3" s="64"/>
      <c r="D3" s="4"/>
      <c r="E3" s="4"/>
      <c r="F3" s="4"/>
      <c r="G3" s="4"/>
      <c r="H3" s="4"/>
      <c r="I3" s="4"/>
      <c r="J3" s="4"/>
      <c r="K3" s="4"/>
      <c r="L3" s="4"/>
      <c r="M3" s="64"/>
      <c r="N3" s="4"/>
      <c r="O3" s="4"/>
      <c r="P3" s="64"/>
      <c r="Q3" s="4"/>
      <c r="R3" s="64"/>
      <c r="S3" s="64"/>
    </row>
    <row r="4" ht="18.75" customHeight="1" spans="1:19">
      <c r="A4" s="108" t="str">
        <f>"单位名称："&amp;"昆明市五华区总工会"</f>
        <v>单位名称：昆明市五华区总工会</v>
      </c>
      <c r="B4" s="86"/>
      <c r="C4" s="86"/>
      <c r="D4" s="7"/>
      <c r="E4" s="7"/>
      <c r="F4" s="7"/>
      <c r="G4" s="7"/>
      <c r="H4" s="7"/>
      <c r="I4" s="7"/>
      <c r="J4" s="7"/>
      <c r="K4" s="7"/>
      <c r="L4" s="7"/>
      <c r="R4" s="8"/>
      <c r="S4" s="109" t="s">
        <v>1</v>
      </c>
    </row>
    <row r="5" ht="15.75" customHeight="1" spans="1:19">
      <c r="A5" s="10" t="s">
        <v>183</v>
      </c>
      <c r="B5" s="88" t="s">
        <v>184</v>
      </c>
      <c r="C5" s="88" t="s">
        <v>466</v>
      </c>
      <c r="D5" s="89" t="s">
        <v>467</v>
      </c>
      <c r="E5" s="89" t="s">
        <v>468</v>
      </c>
      <c r="F5" s="89" t="s">
        <v>469</v>
      </c>
      <c r="G5" s="89" t="s">
        <v>470</v>
      </c>
      <c r="H5" s="89" t="s">
        <v>471</v>
      </c>
      <c r="I5" s="90" t="s">
        <v>191</v>
      </c>
      <c r="J5" s="90"/>
      <c r="K5" s="90"/>
      <c r="L5" s="90"/>
      <c r="M5" s="91"/>
      <c r="N5" s="90"/>
      <c r="O5" s="90"/>
      <c r="P5" s="75"/>
      <c r="Q5" s="90"/>
      <c r="R5" s="91"/>
      <c r="S5" s="76"/>
    </row>
    <row r="6" ht="17.25" customHeight="1" spans="1:19">
      <c r="A6" s="15"/>
      <c r="B6" s="92"/>
      <c r="C6" s="92"/>
      <c r="D6" s="93"/>
      <c r="E6" s="93"/>
      <c r="F6" s="93"/>
      <c r="G6" s="93"/>
      <c r="H6" s="93"/>
      <c r="I6" s="93" t="s">
        <v>55</v>
      </c>
      <c r="J6" s="93" t="s">
        <v>58</v>
      </c>
      <c r="K6" s="93" t="s">
        <v>472</v>
      </c>
      <c r="L6" s="93" t="s">
        <v>473</v>
      </c>
      <c r="M6" s="94" t="s">
        <v>474</v>
      </c>
      <c r="N6" s="95" t="s">
        <v>475</v>
      </c>
      <c r="O6" s="95"/>
      <c r="P6" s="96"/>
      <c r="Q6" s="95"/>
      <c r="R6" s="97"/>
      <c r="S6" s="98"/>
    </row>
    <row r="7" ht="54" customHeight="1" spans="1:19">
      <c r="A7" s="18"/>
      <c r="B7" s="98"/>
      <c r="C7" s="98"/>
      <c r="D7" s="99"/>
      <c r="E7" s="99"/>
      <c r="F7" s="99"/>
      <c r="G7" s="99"/>
      <c r="H7" s="99"/>
      <c r="I7" s="99"/>
      <c r="J7" s="99" t="s">
        <v>57</v>
      </c>
      <c r="K7" s="99"/>
      <c r="L7" s="99"/>
      <c r="M7" s="100"/>
      <c r="N7" s="99" t="s">
        <v>57</v>
      </c>
      <c r="O7" s="99" t="s">
        <v>64</v>
      </c>
      <c r="P7" s="98" t="s">
        <v>65</v>
      </c>
      <c r="Q7" s="99" t="s">
        <v>66</v>
      </c>
      <c r="R7" s="100" t="s">
        <v>67</v>
      </c>
      <c r="S7" s="98" t="s">
        <v>68</v>
      </c>
    </row>
    <row r="8" ht="18" customHeight="1" spans="1:19">
      <c r="A8" s="110">
        <v>1</v>
      </c>
      <c r="B8" s="110" t="s">
        <v>84</v>
      </c>
      <c r="C8" s="111">
        <v>3</v>
      </c>
      <c r="D8" s="111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</row>
    <row r="9" ht="21" customHeight="1" spans="1:19">
      <c r="A9" s="101" t="s">
        <v>70</v>
      </c>
      <c r="B9" s="102" t="s">
        <v>70</v>
      </c>
      <c r="C9" s="102" t="s">
        <v>235</v>
      </c>
      <c r="D9" s="103" t="s">
        <v>476</v>
      </c>
      <c r="E9" s="103" t="s">
        <v>476</v>
      </c>
      <c r="F9" s="103" t="s">
        <v>477</v>
      </c>
      <c r="G9" s="112">
        <v>60</v>
      </c>
      <c r="H9" s="80">
        <v>11400</v>
      </c>
      <c r="I9" s="80">
        <v>11400</v>
      </c>
      <c r="J9" s="80">
        <v>11400</v>
      </c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04" t="s">
        <v>173</v>
      </c>
      <c r="B10" s="105"/>
      <c r="C10" s="105"/>
      <c r="D10" s="106"/>
      <c r="E10" s="106"/>
      <c r="F10" s="106"/>
      <c r="G10" s="113"/>
      <c r="H10" s="80">
        <v>11400</v>
      </c>
      <c r="I10" s="80">
        <v>11400</v>
      </c>
      <c r="J10" s="80">
        <v>11400</v>
      </c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114" t="s">
        <v>478</v>
      </c>
      <c r="B11" s="115"/>
      <c r="C11" s="115"/>
      <c r="D11" s="114"/>
      <c r="E11" s="114"/>
      <c r="F11" s="114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D18" sqref="D18"/>
    </sheetView>
  </sheetViews>
  <sheetFormatPr defaultColWidth="9.10833333333333" defaultRowHeight="14.25" customHeight="1"/>
  <cols>
    <col min="1" max="5" width="39.1083333333333" customWidth="1"/>
    <col min="6" max="6" width="27.5583333333333" customWidth="1"/>
    <col min="7" max="7" width="28.5583333333333" customWidth="1"/>
    <col min="8" max="8" width="28.1083333333333" customWidth="1"/>
    <col min="9" max="9" width="39.1083333333333" customWidth="1"/>
    <col min="10" max="18" width="20.4416666666667" customWidth="1"/>
    <col min="19" max="20" width="20.33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4"/>
      <c r="B2" s="81"/>
      <c r="C2" s="81"/>
      <c r="D2" s="81"/>
      <c r="E2" s="81"/>
      <c r="F2" s="81"/>
      <c r="G2" s="81"/>
      <c r="H2" s="74"/>
      <c r="I2" s="74"/>
      <c r="J2" s="74"/>
      <c r="K2" s="74"/>
      <c r="L2" s="74"/>
      <c r="M2" s="74"/>
      <c r="N2" s="82"/>
      <c r="O2" s="74"/>
      <c r="P2" s="74"/>
      <c r="Q2" s="81"/>
      <c r="R2" s="74"/>
      <c r="S2" s="83"/>
      <c r="T2" s="83" t="s">
        <v>479</v>
      </c>
    </row>
    <row r="3" ht="41.25" customHeight="1" spans="1:20">
      <c r="A3" s="200" t="str">
        <f>"2025"&amp;"年部门政府购买服务预算表"</f>
        <v>2025年部门政府购买服务预算表</v>
      </c>
      <c r="B3" s="64"/>
      <c r="C3" s="64"/>
      <c r="D3" s="64"/>
      <c r="E3" s="64"/>
      <c r="F3" s="64"/>
      <c r="G3" s="64"/>
      <c r="H3" s="84"/>
      <c r="I3" s="84"/>
      <c r="J3" s="84"/>
      <c r="K3" s="84"/>
      <c r="L3" s="84"/>
      <c r="M3" s="84"/>
      <c r="N3" s="85"/>
      <c r="O3" s="84"/>
      <c r="P3" s="84"/>
      <c r="Q3" s="64"/>
      <c r="R3" s="84"/>
      <c r="S3" s="85"/>
      <c r="T3" s="64"/>
    </row>
    <row r="4" ht="22.5" customHeight="1" spans="1:20">
      <c r="A4" s="71" t="str">
        <f>"单位名称："&amp;"昆明市五华区总工会"</f>
        <v>单位名称：昆明市五华区总工会</v>
      </c>
      <c r="B4" s="86"/>
      <c r="C4" s="86"/>
      <c r="D4" s="86"/>
      <c r="E4" s="86"/>
      <c r="F4" s="86"/>
      <c r="G4" s="86"/>
      <c r="H4" s="72"/>
      <c r="I4" s="72"/>
      <c r="J4" s="72"/>
      <c r="K4" s="72"/>
      <c r="L4" s="72"/>
      <c r="M4" s="72"/>
      <c r="N4" s="82"/>
      <c r="O4" s="74"/>
      <c r="P4" s="74"/>
      <c r="Q4" s="81"/>
      <c r="R4" s="74"/>
      <c r="S4" s="87"/>
      <c r="T4" s="83" t="s">
        <v>1</v>
      </c>
    </row>
    <row r="5" ht="24" customHeight="1" spans="1:20">
      <c r="A5" s="10" t="s">
        <v>183</v>
      </c>
      <c r="B5" s="88" t="s">
        <v>184</v>
      </c>
      <c r="C5" s="88" t="s">
        <v>466</v>
      </c>
      <c r="D5" s="88" t="s">
        <v>480</v>
      </c>
      <c r="E5" s="88" t="s">
        <v>481</v>
      </c>
      <c r="F5" s="88" t="s">
        <v>482</v>
      </c>
      <c r="G5" s="88" t="s">
        <v>483</v>
      </c>
      <c r="H5" s="89" t="s">
        <v>484</v>
      </c>
      <c r="I5" s="89" t="s">
        <v>485</v>
      </c>
      <c r="J5" s="90" t="s">
        <v>191</v>
      </c>
      <c r="K5" s="90"/>
      <c r="L5" s="90"/>
      <c r="M5" s="90"/>
      <c r="N5" s="91"/>
      <c r="O5" s="90"/>
      <c r="P5" s="90"/>
      <c r="Q5" s="75"/>
      <c r="R5" s="90"/>
      <c r="S5" s="91"/>
      <c r="T5" s="76"/>
    </row>
    <row r="6" ht="24" customHeight="1" spans="1:20">
      <c r="A6" s="15"/>
      <c r="B6" s="92"/>
      <c r="C6" s="92"/>
      <c r="D6" s="92"/>
      <c r="E6" s="92"/>
      <c r="F6" s="92"/>
      <c r="G6" s="92"/>
      <c r="H6" s="93"/>
      <c r="I6" s="93"/>
      <c r="J6" s="93" t="s">
        <v>55</v>
      </c>
      <c r="K6" s="93" t="s">
        <v>58</v>
      </c>
      <c r="L6" s="93" t="s">
        <v>472</v>
      </c>
      <c r="M6" s="93" t="s">
        <v>473</v>
      </c>
      <c r="N6" s="94" t="s">
        <v>474</v>
      </c>
      <c r="O6" s="95" t="s">
        <v>475</v>
      </c>
      <c r="P6" s="95"/>
      <c r="Q6" s="96"/>
      <c r="R6" s="95"/>
      <c r="S6" s="97"/>
      <c r="T6" s="98"/>
    </row>
    <row r="7" ht="54" customHeight="1" spans="1:20">
      <c r="A7" s="18"/>
      <c r="B7" s="98"/>
      <c r="C7" s="98"/>
      <c r="D7" s="98"/>
      <c r="E7" s="98"/>
      <c r="F7" s="98"/>
      <c r="G7" s="98"/>
      <c r="H7" s="99"/>
      <c r="I7" s="99"/>
      <c r="J7" s="99"/>
      <c r="K7" s="99" t="s">
        <v>57</v>
      </c>
      <c r="L7" s="99"/>
      <c r="M7" s="99"/>
      <c r="N7" s="100"/>
      <c r="O7" s="99" t="s">
        <v>57</v>
      </c>
      <c r="P7" s="99" t="s">
        <v>64</v>
      </c>
      <c r="Q7" s="98" t="s">
        <v>65</v>
      </c>
      <c r="R7" s="99" t="s">
        <v>66</v>
      </c>
      <c r="S7" s="100" t="s">
        <v>67</v>
      </c>
      <c r="T7" s="98" t="s">
        <v>68</v>
      </c>
    </row>
    <row r="8" ht="17.25" customHeight="1" spans="1:20">
      <c r="A8" s="19">
        <v>1</v>
      </c>
      <c r="B8" s="98">
        <v>2</v>
      </c>
      <c r="C8" s="19">
        <v>3</v>
      </c>
      <c r="D8" s="19">
        <v>4</v>
      </c>
      <c r="E8" s="98">
        <v>5</v>
      </c>
      <c r="F8" s="19">
        <v>6</v>
      </c>
      <c r="G8" s="19">
        <v>7</v>
      </c>
      <c r="H8" s="98">
        <v>8</v>
      </c>
      <c r="I8" s="19">
        <v>9</v>
      </c>
      <c r="J8" s="19">
        <v>10</v>
      </c>
      <c r="K8" s="98">
        <v>11</v>
      </c>
      <c r="L8" s="19">
        <v>12</v>
      </c>
      <c r="M8" s="19">
        <v>13</v>
      </c>
      <c r="N8" s="98">
        <v>14</v>
      </c>
      <c r="O8" s="19">
        <v>15</v>
      </c>
      <c r="P8" s="19">
        <v>16</v>
      </c>
      <c r="Q8" s="98">
        <v>17</v>
      </c>
      <c r="R8" s="19">
        <v>18</v>
      </c>
      <c r="S8" s="19">
        <v>19</v>
      </c>
      <c r="T8" s="19">
        <v>20</v>
      </c>
    </row>
    <row r="9" ht="21" customHeight="1" spans="1:20">
      <c r="A9" s="101"/>
      <c r="B9" s="102"/>
      <c r="C9" s="102"/>
      <c r="D9" s="102"/>
      <c r="E9" s="102"/>
      <c r="F9" s="102"/>
      <c r="G9" s="102"/>
      <c r="H9" s="103"/>
      <c r="I9" s="103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1" customHeight="1" spans="1:20">
      <c r="A10" s="104" t="s">
        <v>173</v>
      </c>
      <c r="B10" s="105"/>
      <c r="C10" s="105"/>
      <c r="D10" s="105"/>
      <c r="E10" s="105"/>
      <c r="F10" s="105"/>
      <c r="G10" s="105"/>
      <c r="H10" s="106"/>
      <c r="I10" s="107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customHeight="1" spans="1:20">
      <c r="A11" s="36" t="s">
        <v>486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E27" sqref="E27"/>
    </sheetView>
  </sheetViews>
  <sheetFormatPr defaultColWidth="9.10833333333333" defaultRowHeight="14.25" customHeight="1"/>
  <cols>
    <col min="1" max="1" width="37.666666666666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69"/>
      <c r="W2" s="3"/>
      <c r="X2" s="3" t="s">
        <v>487</v>
      </c>
    </row>
    <row r="3" ht="41.25" customHeight="1" spans="1:24">
      <c r="A3" s="200" t="str">
        <f>"2025"&amp;"年区对下转移支付预算表"</f>
        <v>2025年区对下转移支付预算表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4"/>
      <c r="X3" s="64"/>
    </row>
    <row r="4" ht="18" customHeight="1" spans="1:24">
      <c r="A4" s="71" t="str">
        <f>"单位名称："&amp;"昆明市五华区总工会"</f>
        <v>单位名称：昆明市五华区总工会</v>
      </c>
      <c r="B4" s="72"/>
      <c r="C4" s="72"/>
      <c r="D4" s="73"/>
      <c r="E4" s="74"/>
      <c r="F4" s="74"/>
      <c r="G4" s="74"/>
      <c r="H4" s="74"/>
      <c r="I4" s="74"/>
      <c r="W4" s="8"/>
      <c r="X4" s="8" t="s">
        <v>1</v>
      </c>
    </row>
    <row r="5" ht="19.5" customHeight="1" spans="1:24">
      <c r="A5" s="26" t="s">
        <v>488</v>
      </c>
      <c r="B5" s="11" t="s">
        <v>191</v>
      </c>
      <c r="C5" s="12"/>
      <c r="D5" s="12"/>
      <c r="E5" s="11" t="s">
        <v>489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5"/>
      <c r="X5" s="76"/>
    </row>
    <row r="6" ht="40.5" customHeight="1" spans="1:24">
      <c r="A6" s="19"/>
      <c r="B6" s="27" t="s">
        <v>55</v>
      </c>
      <c r="C6" s="10" t="s">
        <v>58</v>
      </c>
      <c r="D6" s="77" t="s">
        <v>472</v>
      </c>
      <c r="E6" s="48" t="s">
        <v>490</v>
      </c>
      <c r="F6" s="48" t="s">
        <v>491</v>
      </c>
      <c r="G6" s="48" t="s">
        <v>492</v>
      </c>
      <c r="H6" s="48" t="s">
        <v>493</v>
      </c>
      <c r="I6" s="48" t="s">
        <v>494</v>
      </c>
      <c r="J6" s="48" t="s">
        <v>495</v>
      </c>
      <c r="K6" s="48" t="s">
        <v>496</v>
      </c>
      <c r="L6" s="48" t="s">
        <v>497</v>
      </c>
      <c r="M6" s="48" t="s">
        <v>498</v>
      </c>
      <c r="N6" s="48" t="s">
        <v>499</v>
      </c>
      <c r="O6" s="48" t="s">
        <v>500</v>
      </c>
      <c r="P6" s="48" t="s">
        <v>501</v>
      </c>
      <c r="Q6" s="48" t="s">
        <v>502</v>
      </c>
      <c r="R6" s="48" t="s">
        <v>503</v>
      </c>
      <c r="S6" s="48" t="s">
        <v>504</v>
      </c>
      <c r="T6" s="48" t="s">
        <v>505</v>
      </c>
      <c r="U6" s="48" t="s">
        <v>506</v>
      </c>
      <c r="V6" s="48" t="s">
        <v>507</v>
      </c>
      <c r="W6" s="48" t="s">
        <v>508</v>
      </c>
      <c r="X6" s="78" t="s">
        <v>509</v>
      </c>
    </row>
    <row r="7" ht="19.5" customHeight="1" spans="1:24">
      <c r="A7" s="20">
        <v>1</v>
      </c>
      <c r="B7" s="20">
        <v>2</v>
      </c>
      <c r="C7" s="20">
        <v>3</v>
      </c>
      <c r="D7" s="79">
        <v>4</v>
      </c>
      <c r="E7" s="28">
        <v>5</v>
      </c>
      <c r="F7" s="20">
        <v>6</v>
      </c>
      <c r="G7" s="20">
        <v>7</v>
      </c>
      <c r="H7" s="79">
        <v>8</v>
      </c>
      <c r="I7" s="20">
        <v>9</v>
      </c>
      <c r="J7" s="20">
        <v>10</v>
      </c>
      <c r="K7" s="20">
        <v>11</v>
      </c>
      <c r="L7" s="79">
        <v>12</v>
      </c>
      <c r="M7" s="20">
        <v>13</v>
      </c>
      <c r="N7" s="20">
        <v>14</v>
      </c>
      <c r="O7" s="20">
        <v>15</v>
      </c>
      <c r="P7" s="79">
        <v>16</v>
      </c>
      <c r="Q7" s="20">
        <v>17</v>
      </c>
      <c r="R7" s="20">
        <v>18</v>
      </c>
      <c r="S7" s="20">
        <v>19</v>
      </c>
      <c r="T7" s="79">
        <v>20</v>
      </c>
      <c r="U7" s="79">
        <v>21</v>
      </c>
      <c r="V7" s="79">
        <v>22</v>
      </c>
      <c r="W7" s="28">
        <v>23</v>
      </c>
      <c r="X7" s="28">
        <v>24</v>
      </c>
    </row>
    <row r="8" ht="19.5" customHeight="1" spans="1:24">
      <c r="A8" s="2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ht="19.5" customHeight="1" spans="1:24">
      <c r="A9" s="67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customHeight="1" spans="1:24">
      <c r="A10" s="36" t="s">
        <v>510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C36" sqref="C36"/>
    </sheetView>
  </sheetViews>
  <sheetFormatPr defaultColWidth="9.10833333333333" defaultRowHeight="12" customHeight="1"/>
  <cols>
    <col min="1" max="1" width="34.3333333333333" customWidth="1"/>
    <col min="2" max="2" width="29" customWidth="1"/>
    <col min="3" max="5" width="23.5583333333333" customWidth="1"/>
    <col min="6" max="6" width="11.3333333333333" customWidth="1"/>
    <col min="7" max="7" width="25.1083333333333" customWidth="1"/>
    <col min="8" max="8" width="15.5583333333333" customWidth="1"/>
    <col min="9" max="9" width="13.4416666666667" customWidth="1"/>
    <col min="10" max="10" width="18.891666666666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511</v>
      </c>
    </row>
    <row r="3" ht="41.25" customHeight="1" spans="1:10">
      <c r="A3" s="198" t="str">
        <f>"2025"&amp;"年区对下转移支付绩效目标表"</f>
        <v>2025年区对下转移支付绩效目标表</v>
      </c>
      <c r="B3" s="4"/>
      <c r="C3" s="4"/>
      <c r="D3" s="4"/>
      <c r="E3" s="4"/>
      <c r="F3" s="64"/>
      <c r="G3" s="4"/>
      <c r="H3" s="64"/>
      <c r="I3" s="64"/>
      <c r="J3" s="4"/>
    </row>
    <row r="4" ht="17.25" customHeight="1" spans="1:10">
      <c r="A4" s="5" t="str">
        <f>"单位名称："&amp;"昆明市五华区总工会"</f>
        <v>单位名称：昆明市五华区总工会</v>
      </c>
    </row>
    <row r="5" ht="44.25" customHeight="1" spans="1:10">
      <c r="A5" s="65" t="s">
        <v>488</v>
      </c>
      <c r="B5" s="65" t="s">
        <v>286</v>
      </c>
      <c r="C5" s="65" t="s">
        <v>287</v>
      </c>
      <c r="D5" s="65" t="s">
        <v>288</v>
      </c>
      <c r="E5" s="65" t="s">
        <v>289</v>
      </c>
      <c r="F5" s="66" t="s">
        <v>290</v>
      </c>
      <c r="G5" s="65" t="s">
        <v>291</v>
      </c>
      <c r="H5" s="66" t="s">
        <v>292</v>
      </c>
      <c r="I5" s="66" t="s">
        <v>293</v>
      </c>
      <c r="J5" s="65" t="s">
        <v>294</v>
      </c>
    </row>
    <row r="6" ht="14.25" customHeight="1" spans="1:10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6">
        <v>6</v>
      </c>
      <c r="G6" s="65">
        <v>7</v>
      </c>
      <c r="H6" s="66">
        <v>8</v>
      </c>
      <c r="I6" s="66">
        <v>9</v>
      </c>
      <c r="J6" s="65">
        <v>10</v>
      </c>
    </row>
    <row r="7" ht="42" customHeight="1" spans="1:10">
      <c r="A7" s="29"/>
      <c r="B7" s="67"/>
      <c r="C7" s="67"/>
      <c r="D7" s="67"/>
      <c r="E7" s="54"/>
      <c r="F7" s="68"/>
      <c r="G7" s="54"/>
      <c r="H7" s="68"/>
      <c r="I7" s="68"/>
      <c r="J7" s="54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  <row r="9" customHeight="1" spans="1:10">
      <c r="A9" s="36" t="s">
        <v>512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10.4416666666667" defaultRowHeight="14.25" customHeight="1"/>
  <cols>
    <col min="1" max="3" width="33.6666666666667" customWidth="1"/>
    <col min="4" max="4" width="45.5583333333333" customWidth="1"/>
    <col min="5" max="5" width="27.5583333333333" customWidth="1"/>
    <col min="6" max="6" width="21.6666666666667" customWidth="1"/>
    <col min="7" max="9" width="26.33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513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"2025"&amp;"年新增资产配置预算表"</f>
        <v>2025年新增资产配置预算表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tr">
        <f>"单位名称："&amp;"昆明市五华区总工会"</f>
        <v>单位名称：昆明市五华区总工会</v>
      </c>
      <c r="B4" s="44"/>
      <c r="C4" s="44"/>
      <c r="D4" s="45"/>
      <c r="F4" s="42"/>
      <c r="G4" s="41"/>
      <c r="H4" s="41"/>
      <c r="I4" s="46" t="s">
        <v>1</v>
      </c>
    </row>
    <row r="5" ht="28.5" customHeight="1" spans="1:9">
      <c r="A5" s="47" t="s">
        <v>183</v>
      </c>
      <c r="B5" s="48" t="s">
        <v>184</v>
      </c>
      <c r="C5" s="49" t="s">
        <v>514</v>
      </c>
      <c r="D5" s="47" t="s">
        <v>515</v>
      </c>
      <c r="E5" s="47" t="s">
        <v>516</v>
      </c>
      <c r="F5" s="47" t="s">
        <v>517</v>
      </c>
      <c r="G5" s="48" t="s">
        <v>518</v>
      </c>
      <c r="H5" s="28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470</v>
      </c>
      <c r="H6" s="48" t="s">
        <v>519</v>
      </c>
      <c r="I6" s="48" t="s">
        <v>520</v>
      </c>
    </row>
    <row r="7" ht="17.25" customHeight="1" spans="1:9">
      <c r="A7" s="52" t="s">
        <v>83</v>
      </c>
      <c r="B7" s="53" t="s">
        <v>84</v>
      </c>
      <c r="C7" s="52" t="s">
        <v>85</v>
      </c>
      <c r="D7" s="54" t="s">
        <v>86</v>
      </c>
      <c r="E7" s="52" t="s">
        <v>87</v>
      </c>
      <c r="F7" s="53" t="s">
        <v>88</v>
      </c>
      <c r="G7" s="55" t="s">
        <v>89</v>
      </c>
      <c r="H7" s="54" t="s">
        <v>90</v>
      </c>
      <c r="I7" s="54">
        <v>9</v>
      </c>
    </row>
    <row r="8" ht="19.5" customHeight="1" spans="1:9">
      <c r="A8" s="56"/>
      <c r="B8" s="32"/>
      <c r="C8" s="32"/>
      <c r="D8" s="29"/>
      <c r="E8" s="21"/>
      <c r="F8" s="55"/>
      <c r="G8" s="57"/>
      <c r="H8" s="58"/>
      <c r="I8" s="58"/>
    </row>
    <row r="9" ht="19.5" customHeight="1" spans="1:9">
      <c r="A9" s="59" t="s">
        <v>55</v>
      </c>
      <c r="B9" s="60"/>
      <c r="C9" s="60"/>
      <c r="D9" s="61"/>
      <c r="E9" s="62"/>
      <c r="F9" s="62"/>
      <c r="G9" s="57"/>
      <c r="H9" s="58"/>
      <c r="I9" s="58"/>
    </row>
    <row r="10" customHeight="1" spans="1:9">
      <c r="A10" s="36" t="s">
        <v>521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E18" sqref="E18"/>
    </sheetView>
  </sheetViews>
  <sheetFormatPr defaultColWidth="9.10833333333333" defaultRowHeight="14.25" customHeight="1"/>
  <cols>
    <col min="1" max="1" width="19.3333333333333" customWidth="1"/>
    <col min="2" max="2" width="33.8916666666667" customWidth="1"/>
    <col min="3" max="3" width="23.8916666666667" customWidth="1"/>
    <col min="4" max="4" width="11.1083333333333" customWidth="1"/>
    <col min="5" max="5" width="17.6666666666667" customWidth="1"/>
    <col min="6" max="6" width="9.89166666666667" customWidth="1"/>
    <col min="7" max="7" width="17.6666666666667" customWidth="1"/>
    <col min="8" max="11" width="23.108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522</v>
      </c>
    </row>
    <row r="3" ht="41.25" customHeight="1" spans="1:11">
      <c r="A3" s="201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"单位名称："&amp;"昆明市五华区总工会"</f>
        <v>单位名称：昆明市五华区总工会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259</v>
      </c>
      <c r="B5" s="9" t="s">
        <v>186</v>
      </c>
      <c r="C5" s="9" t="s">
        <v>260</v>
      </c>
      <c r="D5" s="10" t="s">
        <v>187</v>
      </c>
      <c r="E5" s="10" t="s">
        <v>188</v>
      </c>
      <c r="F5" s="10" t="s">
        <v>261</v>
      </c>
      <c r="G5" s="10" t="s">
        <v>262</v>
      </c>
      <c r="H5" s="26" t="s">
        <v>55</v>
      </c>
      <c r="I5" s="11" t="s">
        <v>523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7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8">
        <v>10</v>
      </c>
      <c r="K8" s="28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1"/>
      <c r="J9" s="31"/>
      <c r="K9" s="30"/>
    </row>
    <row r="10" ht="18.75" customHeight="1" spans="1:11">
      <c r="A10" s="32"/>
      <c r="B10" s="21"/>
      <c r="C10" s="21"/>
      <c r="D10" s="21"/>
      <c r="E10" s="21"/>
      <c r="F10" s="21"/>
      <c r="G10" s="21"/>
      <c r="H10" s="22"/>
      <c r="I10" s="22"/>
      <c r="J10" s="22"/>
      <c r="K10" s="30"/>
    </row>
    <row r="11" ht="18.75" customHeight="1" spans="1:11">
      <c r="A11" s="33" t="s">
        <v>173</v>
      </c>
      <c r="B11" s="34"/>
      <c r="C11" s="34"/>
      <c r="D11" s="34"/>
      <c r="E11" s="34"/>
      <c r="F11" s="34"/>
      <c r="G11" s="35"/>
      <c r="H11" s="22"/>
      <c r="I11" s="22"/>
      <c r="J11" s="22"/>
      <c r="K11" s="30"/>
    </row>
    <row r="12" customHeight="1" spans="1:11">
      <c r="A12" s="36" t="s">
        <v>524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pane ySplit="1" topLeftCell="A4" activePane="bottomLeft" state="frozen"/>
      <selection/>
      <selection pane="bottomLeft" activeCell="D19" sqref="D19"/>
    </sheetView>
  </sheetViews>
  <sheetFormatPr defaultColWidth="9.10833333333333" defaultRowHeight="14.25" customHeight="1" outlineLevelCol="6"/>
  <cols>
    <col min="1" max="1" width="35.3333333333333" customWidth="1"/>
    <col min="2" max="4" width="28" customWidth="1"/>
    <col min="5" max="7" width="23.89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525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"单位名称："&amp;"昆明市五华区总工会"</f>
        <v>单位名称：昆明市五华区总工会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260</v>
      </c>
      <c r="B5" s="9" t="s">
        <v>259</v>
      </c>
      <c r="C5" s="9" t="s">
        <v>186</v>
      </c>
      <c r="D5" s="10" t="s">
        <v>526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8.75" customHeight="1" spans="1:7">
      <c r="A9" s="21" t="s">
        <v>70</v>
      </c>
      <c r="B9" s="21" t="s">
        <v>527</v>
      </c>
      <c r="C9" s="21" t="s">
        <v>267</v>
      </c>
      <c r="D9" s="21" t="s">
        <v>528</v>
      </c>
      <c r="E9" s="22">
        <v>19944.04</v>
      </c>
      <c r="F9" s="22">
        <v>20000</v>
      </c>
      <c r="G9" s="22">
        <v>20000</v>
      </c>
    </row>
    <row r="10" ht="18.75" customHeight="1" spans="1:7">
      <c r="A10" s="21" t="s">
        <v>70</v>
      </c>
      <c r="B10" s="21" t="s">
        <v>527</v>
      </c>
      <c r="C10" s="21" t="s">
        <v>269</v>
      </c>
      <c r="D10" s="21" t="s">
        <v>528</v>
      </c>
      <c r="E10" s="22">
        <v>10000</v>
      </c>
      <c r="F10" s="22"/>
      <c r="G10" s="22"/>
    </row>
    <row r="11" ht="18.75" customHeight="1" spans="1:7">
      <c r="A11" s="21" t="s">
        <v>70</v>
      </c>
      <c r="B11" s="21" t="s">
        <v>529</v>
      </c>
      <c r="C11" s="21" t="s">
        <v>272</v>
      </c>
      <c r="D11" s="21" t="s">
        <v>528</v>
      </c>
      <c r="E11" s="22">
        <v>1200</v>
      </c>
      <c r="F11" s="22"/>
      <c r="G11" s="22"/>
    </row>
    <row r="12" ht="18.75" customHeight="1" spans="1:7">
      <c r="A12" s="21" t="s">
        <v>70</v>
      </c>
      <c r="B12" s="21" t="s">
        <v>529</v>
      </c>
      <c r="C12" s="21" t="s">
        <v>276</v>
      </c>
      <c r="D12" s="21" t="s">
        <v>528</v>
      </c>
      <c r="E12" s="22">
        <v>6000</v>
      </c>
      <c r="F12" s="22"/>
      <c r="G12" s="22"/>
    </row>
    <row r="13" ht="18.75" customHeight="1" spans="1:7">
      <c r="A13" s="21" t="s">
        <v>70</v>
      </c>
      <c r="B13" s="21" t="s">
        <v>529</v>
      </c>
      <c r="C13" s="21" t="s">
        <v>278</v>
      </c>
      <c r="D13" s="21" t="s">
        <v>528</v>
      </c>
      <c r="E13" s="22">
        <v>1800</v>
      </c>
      <c r="F13" s="22"/>
      <c r="G13" s="22"/>
    </row>
    <row r="14" ht="18.75" customHeight="1" spans="1:7">
      <c r="A14" s="21" t="s">
        <v>70</v>
      </c>
      <c r="B14" s="21" t="s">
        <v>529</v>
      </c>
      <c r="C14" s="21" t="s">
        <v>280</v>
      </c>
      <c r="D14" s="21" t="s">
        <v>528</v>
      </c>
      <c r="E14" s="22">
        <v>13200</v>
      </c>
      <c r="F14" s="22"/>
      <c r="G14" s="22"/>
    </row>
    <row r="15" ht="18.75" customHeight="1" spans="1:7">
      <c r="A15" s="21" t="s">
        <v>70</v>
      </c>
      <c r="B15" s="21" t="s">
        <v>529</v>
      </c>
      <c r="C15" s="21" t="s">
        <v>282</v>
      </c>
      <c r="D15" s="21" t="s">
        <v>528</v>
      </c>
      <c r="E15" s="22">
        <v>1800</v>
      </c>
      <c r="F15" s="22"/>
      <c r="G15" s="22"/>
    </row>
    <row r="16" ht="18.75" customHeight="1" spans="1:7">
      <c r="A16" s="21" t="s">
        <v>70</v>
      </c>
      <c r="B16" s="21" t="s">
        <v>529</v>
      </c>
      <c r="C16" s="21" t="s">
        <v>284</v>
      </c>
      <c r="D16" s="21" t="s">
        <v>528</v>
      </c>
      <c r="E16" s="22">
        <v>6000</v>
      </c>
      <c r="F16" s="22"/>
      <c r="G16" s="22"/>
    </row>
    <row r="17" ht="18.75" customHeight="1" spans="1:7">
      <c r="A17" s="23" t="s">
        <v>55</v>
      </c>
      <c r="B17" s="24" t="s">
        <v>530</v>
      </c>
      <c r="C17" s="24"/>
      <c r="D17" s="25"/>
      <c r="E17" s="22">
        <v>59944.04</v>
      </c>
      <c r="F17" s="22">
        <v>20000</v>
      </c>
      <c r="G17" s="22">
        <v>20000</v>
      </c>
    </row>
  </sheetData>
  <mergeCells count="11">
    <mergeCell ref="A3:G3"/>
    <mergeCell ref="A4:D4"/>
    <mergeCell ref="E5:G5"/>
    <mergeCell ref="A17:D17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/>
      <selection pane="bottomLeft" activeCell="B21" sqref="B21"/>
    </sheetView>
  </sheetViews>
  <sheetFormatPr defaultColWidth="8.55833333333333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46" t="s">
        <v>52</v>
      </c>
    </row>
    <row r="3" ht="41.25" customHeight="1" spans="1:19">
      <c r="A3" s="40" t="str">
        <f>"2025"&amp;"年部门收入预算表"</f>
        <v>2025年部门收入预算表</v>
      </c>
    </row>
    <row r="4" ht="17.25" customHeight="1" spans="1:19">
      <c r="A4" s="43" t="str">
        <f>"单位名称："&amp;"昆明市五华区总工会"</f>
        <v>单位名称：昆明市五华区总工会</v>
      </c>
      <c r="S4" s="45" t="s">
        <v>1</v>
      </c>
    </row>
    <row r="5" ht="21.75" customHeight="1" spans="1:19">
      <c r="A5" s="182" t="s">
        <v>53</v>
      </c>
      <c r="B5" s="183" t="s">
        <v>54</v>
      </c>
      <c r="C5" s="183" t="s">
        <v>55</v>
      </c>
      <c r="D5" s="184" t="s">
        <v>56</v>
      </c>
      <c r="E5" s="184"/>
      <c r="F5" s="184"/>
      <c r="G5" s="184"/>
      <c r="H5" s="184"/>
      <c r="I5" s="130"/>
      <c r="J5" s="184"/>
      <c r="K5" s="184"/>
      <c r="L5" s="184"/>
      <c r="M5" s="184"/>
      <c r="N5" s="185"/>
      <c r="O5" s="184" t="s">
        <v>45</v>
      </c>
      <c r="P5" s="184"/>
      <c r="Q5" s="184"/>
      <c r="R5" s="184"/>
      <c r="S5" s="185"/>
    </row>
    <row r="6" ht="27" customHeight="1" spans="1:19">
      <c r="A6" s="186"/>
      <c r="B6" s="187"/>
      <c r="C6" s="187"/>
      <c r="D6" s="187" t="s">
        <v>57</v>
      </c>
      <c r="E6" s="187" t="s">
        <v>58</v>
      </c>
      <c r="F6" s="187" t="s">
        <v>59</v>
      </c>
      <c r="G6" s="187" t="s">
        <v>60</v>
      </c>
      <c r="H6" s="187" t="s">
        <v>61</v>
      </c>
      <c r="I6" s="188" t="s">
        <v>62</v>
      </c>
      <c r="J6" s="189"/>
      <c r="K6" s="189"/>
      <c r="L6" s="189"/>
      <c r="M6" s="189"/>
      <c r="N6" s="190"/>
      <c r="O6" s="187" t="s">
        <v>57</v>
      </c>
      <c r="P6" s="187" t="s">
        <v>58</v>
      </c>
      <c r="Q6" s="187" t="s">
        <v>59</v>
      </c>
      <c r="R6" s="187" t="s">
        <v>60</v>
      </c>
      <c r="S6" s="187" t="s">
        <v>63</v>
      </c>
    </row>
    <row r="7" ht="30" customHeight="1" spans="1:19">
      <c r="A7" s="191"/>
      <c r="B7" s="107"/>
      <c r="C7" s="113"/>
      <c r="D7" s="113"/>
      <c r="E7" s="113"/>
      <c r="F7" s="113"/>
      <c r="G7" s="113"/>
      <c r="H7" s="113"/>
      <c r="I7" s="68" t="s">
        <v>57</v>
      </c>
      <c r="J7" s="190" t="s">
        <v>64</v>
      </c>
      <c r="K7" s="190" t="s">
        <v>65</v>
      </c>
      <c r="L7" s="190" t="s">
        <v>66</v>
      </c>
      <c r="M7" s="190" t="s">
        <v>67</v>
      </c>
      <c r="N7" s="190" t="s">
        <v>68</v>
      </c>
      <c r="O7" s="192"/>
      <c r="P7" s="192"/>
      <c r="Q7" s="192"/>
      <c r="R7" s="192"/>
      <c r="S7" s="113"/>
    </row>
    <row r="8" ht="15" customHeight="1" spans="1:19">
      <c r="A8" s="193">
        <v>1</v>
      </c>
      <c r="B8" s="193">
        <v>2</v>
      </c>
      <c r="C8" s="193">
        <v>3</v>
      </c>
      <c r="D8" s="193">
        <v>4</v>
      </c>
      <c r="E8" s="193">
        <v>5</v>
      </c>
      <c r="F8" s="193">
        <v>6</v>
      </c>
      <c r="G8" s="193">
        <v>7</v>
      </c>
      <c r="H8" s="193">
        <v>8</v>
      </c>
      <c r="I8" s="68">
        <v>9</v>
      </c>
      <c r="J8" s="193">
        <v>10</v>
      </c>
      <c r="K8" s="193">
        <v>11</v>
      </c>
      <c r="L8" s="193">
        <v>12</v>
      </c>
      <c r="M8" s="193">
        <v>13</v>
      </c>
      <c r="N8" s="193">
        <v>14</v>
      </c>
      <c r="O8" s="193">
        <v>15</v>
      </c>
      <c r="P8" s="193">
        <v>16</v>
      </c>
      <c r="Q8" s="193">
        <v>17</v>
      </c>
      <c r="R8" s="193">
        <v>18</v>
      </c>
      <c r="S8" s="193">
        <v>19</v>
      </c>
    </row>
    <row r="9" ht="18" customHeight="1" spans="1:19">
      <c r="A9" s="21" t="s">
        <v>69</v>
      </c>
      <c r="B9" s="21" t="s">
        <v>70</v>
      </c>
      <c r="C9" s="80">
        <v>2318482.88</v>
      </c>
      <c r="D9" s="80">
        <v>2318482.88</v>
      </c>
      <c r="E9" s="80">
        <v>2318482.88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18" customHeight="1" spans="1:19">
      <c r="A10" s="194" t="s">
        <v>71</v>
      </c>
      <c r="B10" s="194" t="s">
        <v>70</v>
      </c>
      <c r="C10" s="80">
        <v>2318482.88</v>
      </c>
      <c r="D10" s="80">
        <v>2318482.88</v>
      </c>
      <c r="E10" s="80">
        <v>2318482.88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ht="18" customHeight="1" spans="1:19">
      <c r="A11" s="49" t="s">
        <v>55</v>
      </c>
      <c r="B11" s="195"/>
      <c r="C11" s="80">
        <v>2318482.88</v>
      </c>
      <c r="D11" s="80">
        <v>2318482.88</v>
      </c>
      <c r="E11" s="80">
        <v>2318482.88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pane ySplit="1" topLeftCell="A12" activePane="bottomLeft" state="frozen"/>
      <selection/>
      <selection pane="bottomLeft" activeCell="D22" sqref="D22"/>
    </sheetView>
  </sheetViews>
  <sheetFormatPr defaultColWidth="8.55833333333333" defaultRowHeight="12.75" customHeight="1"/>
  <cols>
    <col min="1" max="1" width="14.3333333333333" customWidth="1"/>
    <col min="2" max="2" width="37.5583333333333" customWidth="1"/>
    <col min="3" max="8" width="24.5583333333333" customWidth="1"/>
    <col min="9" max="9" width="26.6666666666667" customWidth="1"/>
    <col min="10" max="11" width="24.4416666666667" customWidth="1"/>
    <col min="12" max="15" width="24.5583333333333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5" t="s">
        <v>72</v>
      </c>
    </row>
    <row r="3" ht="41.25" customHeight="1" spans="1:15">
      <c r="A3" s="40" t="str">
        <f>"2025"&amp;"年部门支出预算表"</f>
        <v>2025年部门支出预算表</v>
      </c>
    </row>
    <row r="4" ht="17.25" customHeight="1" spans="1:15">
      <c r="A4" s="43" t="str">
        <f>"单位名称："&amp;"昆明市五华区总工会"</f>
        <v>单位名称：昆明市五华区总工会</v>
      </c>
      <c r="O4" s="45" t="s">
        <v>1</v>
      </c>
    </row>
    <row r="5" ht="27" customHeight="1" spans="1:15">
      <c r="A5" s="168" t="s">
        <v>73</v>
      </c>
      <c r="B5" s="168" t="s">
        <v>74</v>
      </c>
      <c r="C5" s="168" t="s">
        <v>55</v>
      </c>
      <c r="D5" s="169" t="s">
        <v>58</v>
      </c>
      <c r="E5" s="170"/>
      <c r="F5" s="171"/>
      <c r="G5" s="172" t="s">
        <v>59</v>
      </c>
      <c r="H5" s="172" t="s">
        <v>60</v>
      </c>
      <c r="I5" s="172" t="s">
        <v>75</v>
      </c>
      <c r="J5" s="169" t="s">
        <v>62</v>
      </c>
      <c r="K5" s="170"/>
      <c r="L5" s="170"/>
      <c r="M5" s="170"/>
      <c r="N5" s="173"/>
      <c r="O5" s="174"/>
    </row>
    <row r="6" ht="42" customHeight="1" spans="1:15">
      <c r="A6" s="175"/>
      <c r="B6" s="175"/>
      <c r="C6" s="176"/>
      <c r="D6" s="177" t="s">
        <v>57</v>
      </c>
      <c r="E6" s="177" t="s">
        <v>76</v>
      </c>
      <c r="F6" s="177" t="s">
        <v>77</v>
      </c>
      <c r="G6" s="176"/>
      <c r="H6" s="176"/>
      <c r="I6" s="178"/>
      <c r="J6" s="177" t="s">
        <v>57</v>
      </c>
      <c r="K6" s="162" t="s">
        <v>78</v>
      </c>
      <c r="L6" s="162" t="s">
        <v>79</v>
      </c>
      <c r="M6" s="162" t="s">
        <v>80</v>
      </c>
      <c r="N6" s="162" t="s">
        <v>81</v>
      </c>
      <c r="O6" s="162" t="s">
        <v>82</v>
      </c>
    </row>
    <row r="7" ht="18" customHeight="1" spans="1:15">
      <c r="A7" s="52" t="s">
        <v>83</v>
      </c>
      <c r="B7" s="52" t="s">
        <v>84</v>
      </c>
      <c r="C7" s="52" t="s">
        <v>85</v>
      </c>
      <c r="D7" s="55" t="s">
        <v>86</v>
      </c>
      <c r="E7" s="55" t="s">
        <v>87</v>
      </c>
      <c r="F7" s="55" t="s">
        <v>88</v>
      </c>
      <c r="G7" s="55" t="s">
        <v>89</v>
      </c>
      <c r="H7" s="55" t="s">
        <v>90</v>
      </c>
      <c r="I7" s="55" t="s">
        <v>91</v>
      </c>
      <c r="J7" s="55" t="s">
        <v>92</v>
      </c>
      <c r="K7" s="55" t="s">
        <v>93</v>
      </c>
      <c r="L7" s="55" t="s">
        <v>94</v>
      </c>
      <c r="M7" s="55" t="s">
        <v>95</v>
      </c>
      <c r="N7" s="52" t="s">
        <v>96</v>
      </c>
      <c r="O7" s="55" t="s">
        <v>97</v>
      </c>
    </row>
    <row r="8" ht="21" customHeight="1" spans="1:15">
      <c r="A8" s="56" t="s">
        <v>69</v>
      </c>
      <c r="B8" s="56" t="s">
        <v>98</v>
      </c>
      <c r="C8" s="80">
        <v>1573929.88</v>
      </c>
      <c r="D8" s="80">
        <v>1573929.88</v>
      </c>
      <c r="E8" s="80">
        <v>1513985.84</v>
      </c>
      <c r="F8" s="80">
        <v>59944.04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9" t="s">
        <v>99</v>
      </c>
      <c r="B9" s="179" t="s">
        <v>100</v>
      </c>
      <c r="C9" s="80">
        <v>1573929.88</v>
      </c>
      <c r="D9" s="80">
        <v>1573929.88</v>
      </c>
      <c r="E9" s="80">
        <v>1513985.84</v>
      </c>
      <c r="F9" s="80">
        <v>59944.04</v>
      </c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0" t="s">
        <v>101</v>
      </c>
      <c r="B10" s="180" t="s">
        <v>102</v>
      </c>
      <c r="C10" s="80">
        <v>962063.1</v>
      </c>
      <c r="D10" s="80">
        <v>962063.1</v>
      </c>
      <c r="E10" s="80">
        <v>907940</v>
      </c>
      <c r="F10" s="80">
        <v>54123.1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80" t="s">
        <v>103</v>
      </c>
      <c r="B11" s="180" t="s">
        <v>104</v>
      </c>
      <c r="C11" s="80">
        <v>611866.78</v>
      </c>
      <c r="D11" s="80">
        <v>611866.78</v>
      </c>
      <c r="E11" s="80">
        <v>606045.84</v>
      </c>
      <c r="F11" s="80">
        <v>5820.94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56" t="s">
        <v>105</v>
      </c>
      <c r="B12" s="56" t="s">
        <v>106</v>
      </c>
      <c r="C12" s="80">
        <v>413248</v>
      </c>
      <c r="D12" s="80">
        <v>413248</v>
      </c>
      <c r="E12" s="80">
        <v>413248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9" t="s">
        <v>107</v>
      </c>
      <c r="B13" s="179" t="s">
        <v>108</v>
      </c>
      <c r="C13" s="80">
        <v>413248</v>
      </c>
      <c r="D13" s="80">
        <v>413248</v>
      </c>
      <c r="E13" s="80">
        <v>413248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0" t="s">
        <v>109</v>
      </c>
      <c r="B14" s="180" t="s">
        <v>110</v>
      </c>
      <c r="C14" s="80">
        <v>130000</v>
      </c>
      <c r="D14" s="80">
        <v>130000</v>
      </c>
      <c r="E14" s="80">
        <v>130000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0" t="s">
        <v>111</v>
      </c>
      <c r="B15" s="180" t="s">
        <v>112</v>
      </c>
      <c r="C15" s="80">
        <v>96000</v>
      </c>
      <c r="D15" s="80">
        <v>96000</v>
      </c>
      <c r="E15" s="80">
        <v>96000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0" t="s">
        <v>113</v>
      </c>
      <c r="B16" s="180" t="s">
        <v>114</v>
      </c>
      <c r="C16" s="80">
        <v>158918.4</v>
      </c>
      <c r="D16" s="80">
        <v>158918.4</v>
      </c>
      <c r="E16" s="80">
        <v>158918.4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0" t="s">
        <v>115</v>
      </c>
      <c r="B17" s="180" t="s">
        <v>116</v>
      </c>
      <c r="C17" s="80">
        <v>28329.6</v>
      </c>
      <c r="D17" s="80">
        <v>28329.6</v>
      </c>
      <c r="E17" s="80">
        <v>28329.6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56" t="s">
        <v>117</v>
      </c>
      <c r="B18" s="56" t="s">
        <v>118</v>
      </c>
      <c r="C18" s="80">
        <v>172749</v>
      </c>
      <c r="D18" s="80">
        <v>172749</v>
      </c>
      <c r="E18" s="80">
        <v>172749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9" t="s">
        <v>119</v>
      </c>
      <c r="B19" s="179" t="s">
        <v>120</v>
      </c>
      <c r="C19" s="80">
        <v>172749</v>
      </c>
      <c r="D19" s="80">
        <v>172749</v>
      </c>
      <c r="E19" s="80">
        <v>172749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0" t="s">
        <v>121</v>
      </c>
      <c r="B20" s="180" t="s">
        <v>122</v>
      </c>
      <c r="C20" s="80">
        <v>50490.48</v>
      </c>
      <c r="D20" s="80">
        <v>50490.48</v>
      </c>
      <c r="E20" s="80">
        <v>50490.48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80" t="s">
        <v>123</v>
      </c>
      <c r="B21" s="180" t="s">
        <v>124</v>
      </c>
      <c r="C21" s="80">
        <v>29021.04</v>
      </c>
      <c r="D21" s="80">
        <v>29021.04</v>
      </c>
      <c r="E21" s="80">
        <v>29021.04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0" t="s">
        <v>125</v>
      </c>
      <c r="B22" s="180" t="s">
        <v>126</v>
      </c>
      <c r="C22" s="80">
        <v>82983.48</v>
      </c>
      <c r="D22" s="80">
        <v>82983.48</v>
      </c>
      <c r="E22" s="80">
        <v>82983.48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0" t="s">
        <v>127</v>
      </c>
      <c r="B23" s="180" t="s">
        <v>128</v>
      </c>
      <c r="C23" s="80">
        <v>10254</v>
      </c>
      <c r="D23" s="80">
        <v>10254</v>
      </c>
      <c r="E23" s="80">
        <v>10254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56" t="s">
        <v>129</v>
      </c>
      <c r="B24" s="56" t="s">
        <v>130</v>
      </c>
      <c r="C24" s="80">
        <v>158556</v>
      </c>
      <c r="D24" s="80">
        <v>158556</v>
      </c>
      <c r="E24" s="80">
        <v>158556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9" t="s">
        <v>131</v>
      </c>
      <c r="B25" s="179" t="s">
        <v>132</v>
      </c>
      <c r="C25" s="80">
        <v>158556</v>
      </c>
      <c r="D25" s="80">
        <v>158556</v>
      </c>
      <c r="E25" s="80">
        <v>158556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80" t="s">
        <v>133</v>
      </c>
      <c r="B26" s="180" t="s">
        <v>134</v>
      </c>
      <c r="C26" s="80">
        <v>158556</v>
      </c>
      <c r="D26" s="80">
        <v>158556</v>
      </c>
      <c r="E26" s="80">
        <v>158556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181" t="s">
        <v>55</v>
      </c>
      <c r="B27" s="35"/>
      <c r="C27" s="80">
        <v>2318482.88</v>
      </c>
      <c r="D27" s="80">
        <v>2318482.88</v>
      </c>
      <c r="E27" s="80">
        <v>2258538.84</v>
      </c>
      <c r="F27" s="80">
        <v>59944.04</v>
      </c>
      <c r="G27" s="80"/>
      <c r="H27" s="80"/>
      <c r="I27" s="80"/>
      <c r="J27" s="80"/>
      <c r="K27" s="80"/>
      <c r="L27" s="80"/>
      <c r="M27" s="80"/>
      <c r="N27" s="80"/>
      <c r="O27" s="80"/>
    </row>
  </sheetData>
  <mergeCells count="12">
    <mergeCell ref="A2:O2"/>
    <mergeCell ref="A3:O3"/>
    <mergeCell ref="A4:B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5833333333333" defaultRowHeight="12.75" customHeight="1" outlineLevelCol="3"/>
  <cols>
    <col min="1" max="4" width="35.5583333333333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135</v>
      </c>
    </row>
    <row r="3" ht="41.25" customHeight="1" spans="1:4">
      <c r="A3" s="197" t="str">
        <f>"2025"&amp;"年部门财政拨款收支预算总表"</f>
        <v>2025年部门财政拨款收支预算总表</v>
      </c>
    </row>
    <row r="4" ht="17.25" customHeight="1" spans="1:4">
      <c r="A4" s="43" t="str">
        <f>"单位名称："&amp;"昆明市五华区总工会"</f>
        <v>单位名称：昆明市五华区总工会</v>
      </c>
      <c r="B4" s="161"/>
      <c r="D4" s="45" t="s">
        <v>1</v>
      </c>
    </row>
    <row r="5" ht="17.25" customHeight="1" spans="1:4">
      <c r="A5" s="162" t="s">
        <v>2</v>
      </c>
      <c r="B5" s="163"/>
      <c r="C5" s="162" t="s">
        <v>3</v>
      </c>
      <c r="D5" s="163"/>
    </row>
    <row r="6" ht="18.75" customHeight="1" spans="1:4">
      <c r="A6" s="162" t="s">
        <v>4</v>
      </c>
      <c r="B6" s="162" t="s">
        <v>5</v>
      </c>
      <c r="C6" s="162" t="s">
        <v>6</v>
      </c>
      <c r="D6" s="162" t="s">
        <v>5</v>
      </c>
    </row>
    <row r="7" ht="16.5" customHeight="1" spans="1:4">
      <c r="A7" s="164" t="s">
        <v>136</v>
      </c>
      <c r="B7" s="80">
        <v>2318482.88</v>
      </c>
      <c r="C7" s="164" t="s">
        <v>137</v>
      </c>
      <c r="D7" s="80">
        <v>2318482.88</v>
      </c>
    </row>
    <row r="8" ht="16.5" customHeight="1" spans="1:4">
      <c r="A8" s="164" t="s">
        <v>138</v>
      </c>
      <c r="B8" s="80">
        <v>2318482.88</v>
      </c>
      <c r="C8" s="164" t="s">
        <v>139</v>
      </c>
      <c r="D8" s="80">
        <v>1573929.88</v>
      </c>
    </row>
    <row r="9" ht="16.5" customHeight="1" spans="1:4">
      <c r="A9" s="164" t="s">
        <v>140</v>
      </c>
      <c r="B9" s="80"/>
      <c r="C9" s="164" t="s">
        <v>141</v>
      </c>
      <c r="D9" s="80"/>
    </row>
    <row r="10" ht="16.5" customHeight="1" spans="1:4">
      <c r="A10" s="164" t="s">
        <v>142</v>
      </c>
      <c r="B10" s="80"/>
      <c r="C10" s="164" t="s">
        <v>143</v>
      </c>
      <c r="D10" s="80"/>
    </row>
    <row r="11" ht="16.5" customHeight="1" spans="1:4">
      <c r="A11" s="164" t="s">
        <v>144</v>
      </c>
      <c r="B11" s="80"/>
      <c r="C11" s="164" t="s">
        <v>145</v>
      </c>
      <c r="D11" s="80"/>
    </row>
    <row r="12" ht="16.5" customHeight="1" spans="1:4">
      <c r="A12" s="164" t="s">
        <v>138</v>
      </c>
      <c r="B12" s="80"/>
      <c r="C12" s="164" t="s">
        <v>146</v>
      </c>
      <c r="D12" s="80"/>
    </row>
    <row r="13" ht="16.5" customHeight="1" spans="1:4">
      <c r="A13" s="148" t="s">
        <v>140</v>
      </c>
      <c r="B13" s="80"/>
      <c r="C13" s="67" t="s">
        <v>147</v>
      </c>
      <c r="D13" s="80"/>
    </row>
    <row r="14" ht="16.5" customHeight="1" spans="1:4">
      <c r="A14" s="148" t="s">
        <v>142</v>
      </c>
      <c r="B14" s="80"/>
      <c r="C14" s="67" t="s">
        <v>148</v>
      </c>
      <c r="D14" s="80"/>
    </row>
    <row r="15" ht="16.5" customHeight="1" spans="1:4">
      <c r="A15" s="165"/>
      <c r="B15" s="80"/>
      <c r="C15" s="67" t="s">
        <v>149</v>
      </c>
      <c r="D15" s="80">
        <v>413248</v>
      </c>
    </row>
    <row r="16" ht="16.5" customHeight="1" spans="1:4">
      <c r="A16" s="165"/>
      <c r="B16" s="80"/>
      <c r="C16" s="67" t="s">
        <v>150</v>
      </c>
      <c r="D16" s="80">
        <v>172749</v>
      </c>
    </row>
    <row r="17" ht="16.5" customHeight="1" spans="1:4">
      <c r="A17" s="165"/>
      <c r="B17" s="80"/>
      <c r="C17" s="67" t="s">
        <v>151</v>
      </c>
      <c r="D17" s="80"/>
    </row>
    <row r="18" ht="16.5" customHeight="1" spans="1:4">
      <c r="A18" s="165"/>
      <c r="B18" s="80"/>
      <c r="C18" s="67" t="s">
        <v>152</v>
      </c>
      <c r="D18" s="80"/>
    </row>
    <row r="19" ht="16.5" customHeight="1" spans="1:4">
      <c r="A19" s="165"/>
      <c r="B19" s="80"/>
      <c r="C19" s="67" t="s">
        <v>153</v>
      </c>
      <c r="D19" s="80"/>
    </row>
    <row r="20" ht="16.5" customHeight="1" spans="1:4">
      <c r="A20" s="165"/>
      <c r="B20" s="80"/>
      <c r="C20" s="67" t="s">
        <v>154</v>
      </c>
      <c r="D20" s="80"/>
    </row>
    <row r="21" ht="16.5" customHeight="1" spans="1:4">
      <c r="A21" s="165"/>
      <c r="B21" s="80"/>
      <c r="C21" s="67" t="s">
        <v>155</v>
      </c>
      <c r="D21" s="80"/>
    </row>
    <row r="22" ht="16.5" customHeight="1" spans="1:4">
      <c r="A22" s="165"/>
      <c r="B22" s="80"/>
      <c r="C22" s="67" t="s">
        <v>156</v>
      </c>
      <c r="D22" s="80"/>
    </row>
    <row r="23" ht="16.5" customHeight="1" spans="1:4">
      <c r="A23" s="165"/>
      <c r="B23" s="80"/>
      <c r="C23" s="67" t="s">
        <v>157</v>
      </c>
      <c r="D23" s="80"/>
    </row>
    <row r="24" ht="16.5" customHeight="1" spans="1:4">
      <c r="A24" s="165"/>
      <c r="B24" s="80"/>
      <c r="C24" s="67" t="s">
        <v>158</v>
      </c>
      <c r="D24" s="80"/>
    </row>
    <row r="25" ht="16.5" customHeight="1" spans="1:4">
      <c r="A25" s="165"/>
      <c r="B25" s="80"/>
      <c r="C25" s="67" t="s">
        <v>159</v>
      </c>
      <c r="D25" s="80"/>
    </row>
    <row r="26" ht="16.5" customHeight="1" spans="1:4">
      <c r="A26" s="165"/>
      <c r="B26" s="80"/>
      <c r="C26" s="67" t="s">
        <v>160</v>
      </c>
      <c r="D26" s="80">
        <v>158556</v>
      </c>
    </row>
    <row r="27" ht="16.5" customHeight="1" spans="1:4">
      <c r="A27" s="165"/>
      <c r="B27" s="80"/>
      <c r="C27" s="67" t="s">
        <v>161</v>
      </c>
      <c r="D27" s="80"/>
    </row>
    <row r="28" ht="16.5" customHeight="1" spans="1:4">
      <c r="A28" s="165"/>
      <c r="B28" s="80"/>
      <c r="C28" s="67" t="s">
        <v>162</v>
      </c>
      <c r="D28" s="80"/>
    </row>
    <row r="29" ht="16.5" customHeight="1" spans="1:4">
      <c r="A29" s="165"/>
      <c r="B29" s="80"/>
      <c r="C29" s="67" t="s">
        <v>163</v>
      </c>
      <c r="D29" s="80"/>
    </row>
    <row r="30" ht="16.5" customHeight="1" spans="1:4">
      <c r="A30" s="165"/>
      <c r="B30" s="80"/>
      <c r="C30" s="67" t="s">
        <v>164</v>
      </c>
      <c r="D30" s="80"/>
    </row>
    <row r="31" ht="16.5" customHeight="1" spans="1:4">
      <c r="A31" s="165"/>
      <c r="B31" s="80"/>
      <c r="C31" s="67" t="s">
        <v>165</v>
      </c>
      <c r="D31" s="80"/>
    </row>
    <row r="32" ht="16.5" customHeight="1" spans="1:4">
      <c r="A32" s="165"/>
      <c r="B32" s="80"/>
      <c r="C32" s="148" t="s">
        <v>166</v>
      </c>
      <c r="D32" s="80"/>
    </row>
    <row r="33" ht="16.5" customHeight="1" spans="1:4">
      <c r="A33" s="165"/>
      <c r="B33" s="80"/>
      <c r="C33" s="148" t="s">
        <v>167</v>
      </c>
      <c r="D33" s="80"/>
    </row>
    <row r="34" ht="16.5" customHeight="1" spans="1:4">
      <c r="A34" s="165"/>
      <c r="B34" s="80"/>
      <c r="C34" s="29" t="s">
        <v>168</v>
      </c>
      <c r="D34" s="80"/>
    </row>
    <row r="35" ht="15" customHeight="1" spans="1:4">
      <c r="A35" s="166" t="s">
        <v>50</v>
      </c>
      <c r="B35" s="167">
        <v>2318482.88</v>
      </c>
      <c r="C35" s="166" t="s">
        <v>51</v>
      </c>
      <c r="D35" s="167">
        <v>2318482.88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pane ySplit="1" topLeftCell="A10" activePane="bottomLeft" state="frozen"/>
      <selection/>
      <selection pane="bottomLeft" activeCell="E27" sqref="E27:F27"/>
    </sheetView>
  </sheetViews>
  <sheetFormatPr defaultColWidth="9.10833333333333" defaultRowHeight="14.25" customHeight="1" outlineLevelCol="6"/>
  <cols>
    <col min="1" max="1" width="20.1083333333333" customWidth="1"/>
    <col min="2" max="2" width="44" customWidth="1"/>
    <col min="3" max="7" width="24.1083333333333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34"/>
      <c r="F2" s="69"/>
      <c r="G2" s="135" t="s">
        <v>169</v>
      </c>
    </row>
    <row r="3" ht="41.25" customHeight="1" spans="1:7">
      <c r="A3" s="123" t="str">
        <f>"2025"&amp;"年一般公共预算支出预算表（按功能科目分类）"</f>
        <v>2025年一般公共预算支出预算表（按功能科目分类）</v>
      </c>
      <c r="B3" s="123"/>
      <c r="C3" s="123"/>
      <c r="D3" s="123"/>
      <c r="E3" s="123"/>
      <c r="F3" s="123"/>
      <c r="G3" s="123"/>
    </row>
    <row r="4" ht="18" customHeight="1" spans="1:7">
      <c r="A4" s="5" t="str">
        <f>"单位名称："&amp;"昆明市五华区总工会"</f>
        <v>单位名称：昆明市五华区总工会</v>
      </c>
      <c r="F4" s="120"/>
      <c r="G4" s="135" t="s">
        <v>1</v>
      </c>
    </row>
    <row r="5" ht="20.25" customHeight="1" spans="1:7">
      <c r="A5" s="156" t="s">
        <v>170</v>
      </c>
      <c r="B5" s="157"/>
      <c r="C5" s="124" t="s">
        <v>55</v>
      </c>
      <c r="D5" s="143" t="s">
        <v>76</v>
      </c>
      <c r="E5" s="12"/>
      <c r="F5" s="13"/>
      <c r="G5" s="137" t="s">
        <v>77</v>
      </c>
    </row>
    <row r="6" ht="20.25" customHeight="1" spans="1:7">
      <c r="A6" s="158" t="s">
        <v>73</v>
      </c>
      <c r="B6" s="158" t="s">
        <v>74</v>
      </c>
      <c r="C6" s="19"/>
      <c r="D6" s="129" t="s">
        <v>57</v>
      </c>
      <c r="E6" s="129" t="s">
        <v>171</v>
      </c>
      <c r="F6" s="129" t="s">
        <v>172</v>
      </c>
      <c r="G6" s="139"/>
    </row>
    <row r="7" ht="15" customHeight="1" spans="1:7">
      <c r="A7" s="59" t="s">
        <v>83</v>
      </c>
      <c r="B7" s="59" t="s">
        <v>84</v>
      </c>
      <c r="C7" s="59" t="s">
        <v>85</v>
      </c>
      <c r="D7" s="59" t="s">
        <v>86</v>
      </c>
      <c r="E7" s="59" t="s">
        <v>87</v>
      </c>
      <c r="F7" s="59" t="s">
        <v>88</v>
      </c>
      <c r="G7" s="59" t="s">
        <v>89</v>
      </c>
    </row>
    <row r="8" ht="18" customHeight="1" spans="1:7">
      <c r="A8" s="29" t="s">
        <v>69</v>
      </c>
      <c r="B8" s="29" t="s">
        <v>98</v>
      </c>
      <c r="C8" s="80">
        <v>1573929.88</v>
      </c>
      <c r="D8" s="80">
        <v>1513985.84</v>
      </c>
      <c r="E8" s="80">
        <v>1388762.84</v>
      </c>
      <c r="F8" s="80">
        <v>125223</v>
      </c>
      <c r="G8" s="80">
        <v>59944.04</v>
      </c>
    </row>
    <row r="9" ht="18" customHeight="1" spans="1:7">
      <c r="A9" s="159" t="s">
        <v>99</v>
      </c>
      <c r="B9" s="159" t="s">
        <v>100</v>
      </c>
      <c r="C9" s="80">
        <v>1573929.88</v>
      </c>
      <c r="D9" s="80">
        <v>1513985.84</v>
      </c>
      <c r="E9" s="80">
        <v>1388762.84</v>
      </c>
      <c r="F9" s="80">
        <v>125223</v>
      </c>
      <c r="G9" s="80">
        <v>59944.04</v>
      </c>
    </row>
    <row r="10" ht="18" customHeight="1" spans="1:7">
      <c r="A10" s="133" t="s">
        <v>101</v>
      </c>
      <c r="B10" s="133" t="s">
        <v>102</v>
      </c>
      <c r="C10" s="80">
        <v>962063.1</v>
      </c>
      <c r="D10" s="80">
        <v>907940</v>
      </c>
      <c r="E10" s="80">
        <v>812065</v>
      </c>
      <c r="F10" s="80">
        <v>95875</v>
      </c>
      <c r="G10" s="80">
        <v>54123.1</v>
      </c>
    </row>
    <row r="11" ht="18" customHeight="1" spans="1:7">
      <c r="A11" s="133" t="s">
        <v>103</v>
      </c>
      <c r="B11" s="133" t="s">
        <v>104</v>
      </c>
      <c r="C11" s="80">
        <v>611866.78</v>
      </c>
      <c r="D11" s="80">
        <v>606045.84</v>
      </c>
      <c r="E11" s="80">
        <v>576697.84</v>
      </c>
      <c r="F11" s="80">
        <v>29348</v>
      </c>
      <c r="G11" s="80">
        <v>5820.94</v>
      </c>
    </row>
    <row r="12" ht="18" customHeight="1" spans="1:7">
      <c r="A12" s="29" t="s">
        <v>105</v>
      </c>
      <c r="B12" s="29" t="s">
        <v>106</v>
      </c>
      <c r="C12" s="80">
        <v>413248</v>
      </c>
      <c r="D12" s="80">
        <v>413248</v>
      </c>
      <c r="E12" s="80">
        <v>384048</v>
      </c>
      <c r="F12" s="80">
        <v>29200</v>
      </c>
      <c r="G12" s="80"/>
    </row>
    <row r="13" ht="18" customHeight="1" spans="1:7">
      <c r="A13" s="159" t="s">
        <v>107</v>
      </c>
      <c r="B13" s="159" t="s">
        <v>108</v>
      </c>
      <c r="C13" s="80">
        <v>413248</v>
      </c>
      <c r="D13" s="80">
        <v>413248</v>
      </c>
      <c r="E13" s="80">
        <v>384048</v>
      </c>
      <c r="F13" s="80">
        <v>29200</v>
      </c>
      <c r="G13" s="80"/>
    </row>
    <row r="14" ht="18" customHeight="1" spans="1:7">
      <c r="A14" s="133" t="s">
        <v>109</v>
      </c>
      <c r="B14" s="133" t="s">
        <v>110</v>
      </c>
      <c r="C14" s="80">
        <v>130000</v>
      </c>
      <c r="D14" s="80">
        <v>130000</v>
      </c>
      <c r="E14" s="80">
        <v>115200</v>
      </c>
      <c r="F14" s="80">
        <v>14800</v>
      </c>
      <c r="G14" s="80"/>
    </row>
    <row r="15" ht="18" customHeight="1" spans="1:7">
      <c r="A15" s="133" t="s">
        <v>111</v>
      </c>
      <c r="B15" s="133" t="s">
        <v>112</v>
      </c>
      <c r="C15" s="80">
        <v>96000</v>
      </c>
      <c r="D15" s="80">
        <v>96000</v>
      </c>
      <c r="E15" s="80">
        <v>81600</v>
      </c>
      <c r="F15" s="80">
        <v>14400</v>
      </c>
      <c r="G15" s="80"/>
    </row>
    <row r="16" ht="18" customHeight="1" spans="1:7">
      <c r="A16" s="133" t="s">
        <v>113</v>
      </c>
      <c r="B16" s="133" t="s">
        <v>114</v>
      </c>
      <c r="C16" s="80">
        <v>158918.4</v>
      </c>
      <c r="D16" s="80">
        <v>158918.4</v>
      </c>
      <c r="E16" s="80">
        <v>158918.4</v>
      </c>
      <c r="F16" s="80"/>
      <c r="G16" s="80"/>
    </row>
    <row r="17" ht="18" customHeight="1" spans="1:7">
      <c r="A17" s="133" t="s">
        <v>115</v>
      </c>
      <c r="B17" s="133" t="s">
        <v>116</v>
      </c>
      <c r="C17" s="80">
        <v>28329.6</v>
      </c>
      <c r="D17" s="80">
        <v>28329.6</v>
      </c>
      <c r="E17" s="80">
        <v>28329.6</v>
      </c>
      <c r="F17" s="80"/>
      <c r="G17" s="80"/>
    </row>
    <row r="18" ht="18" customHeight="1" spans="1:7">
      <c r="A18" s="29" t="s">
        <v>117</v>
      </c>
      <c r="B18" s="29" t="s">
        <v>118</v>
      </c>
      <c r="C18" s="80">
        <v>172749</v>
      </c>
      <c r="D18" s="80">
        <v>172749</v>
      </c>
      <c r="E18" s="80">
        <v>172749</v>
      </c>
      <c r="F18" s="80"/>
      <c r="G18" s="80"/>
    </row>
    <row r="19" ht="18" customHeight="1" spans="1:7">
      <c r="A19" s="159" t="s">
        <v>119</v>
      </c>
      <c r="B19" s="159" t="s">
        <v>120</v>
      </c>
      <c r="C19" s="80">
        <v>172749</v>
      </c>
      <c r="D19" s="80">
        <v>172749</v>
      </c>
      <c r="E19" s="80">
        <v>172749</v>
      </c>
      <c r="F19" s="80"/>
      <c r="G19" s="80"/>
    </row>
    <row r="20" ht="18" customHeight="1" spans="1:7">
      <c r="A20" s="133" t="s">
        <v>121</v>
      </c>
      <c r="B20" s="133" t="s">
        <v>122</v>
      </c>
      <c r="C20" s="80">
        <v>50490.48</v>
      </c>
      <c r="D20" s="80">
        <v>50490.48</v>
      </c>
      <c r="E20" s="80">
        <v>50490.48</v>
      </c>
      <c r="F20" s="80"/>
      <c r="G20" s="80"/>
    </row>
    <row r="21" ht="18" customHeight="1" spans="1:7">
      <c r="A21" s="133" t="s">
        <v>123</v>
      </c>
      <c r="B21" s="133" t="s">
        <v>124</v>
      </c>
      <c r="C21" s="80">
        <v>29021.04</v>
      </c>
      <c r="D21" s="80">
        <v>29021.04</v>
      </c>
      <c r="E21" s="80">
        <v>29021.04</v>
      </c>
      <c r="F21" s="80"/>
      <c r="G21" s="80"/>
    </row>
    <row r="22" ht="18" customHeight="1" spans="1:7">
      <c r="A22" s="133" t="s">
        <v>125</v>
      </c>
      <c r="B22" s="133" t="s">
        <v>126</v>
      </c>
      <c r="C22" s="80">
        <v>82983.48</v>
      </c>
      <c r="D22" s="80">
        <v>82983.48</v>
      </c>
      <c r="E22" s="80">
        <v>82983.48</v>
      </c>
      <c r="F22" s="80"/>
      <c r="G22" s="80"/>
    </row>
    <row r="23" ht="18" customHeight="1" spans="1:7">
      <c r="A23" s="133" t="s">
        <v>127</v>
      </c>
      <c r="B23" s="133" t="s">
        <v>128</v>
      </c>
      <c r="C23" s="80">
        <v>10254</v>
      </c>
      <c r="D23" s="80">
        <v>10254</v>
      </c>
      <c r="E23" s="80">
        <v>10254</v>
      </c>
      <c r="F23" s="80"/>
      <c r="G23" s="80"/>
    </row>
    <row r="24" ht="18" customHeight="1" spans="1:7">
      <c r="A24" s="29" t="s">
        <v>129</v>
      </c>
      <c r="B24" s="29" t="s">
        <v>130</v>
      </c>
      <c r="C24" s="80">
        <v>158556</v>
      </c>
      <c r="D24" s="80">
        <v>158556</v>
      </c>
      <c r="E24" s="80">
        <v>158556</v>
      </c>
      <c r="F24" s="80"/>
      <c r="G24" s="80"/>
    </row>
    <row r="25" ht="18" customHeight="1" spans="1:7">
      <c r="A25" s="159" t="s">
        <v>131</v>
      </c>
      <c r="B25" s="159" t="s">
        <v>132</v>
      </c>
      <c r="C25" s="80">
        <v>158556</v>
      </c>
      <c r="D25" s="80">
        <v>158556</v>
      </c>
      <c r="E25" s="80">
        <v>158556</v>
      </c>
      <c r="F25" s="80"/>
      <c r="G25" s="80"/>
    </row>
    <row r="26" ht="18" customHeight="1" spans="1:7">
      <c r="A26" s="133" t="s">
        <v>133</v>
      </c>
      <c r="B26" s="133" t="s">
        <v>134</v>
      </c>
      <c r="C26" s="80">
        <v>158556</v>
      </c>
      <c r="D26" s="80">
        <v>158556</v>
      </c>
      <c r="E26" s="80">
        <v>158556</v>
      </c>
      <c r="F26" s="80"/>
      <c r="G26" s="80"/>
    </row>
    <row r="27" ht="18" customHeight="1" spans="1:7">
      <c r="A27" s="79" t="s">
        <v>173</v>
      </c>
      <c r="B27" s="160" t="s">
        <v>173</v>
      </c>
      <c r="C27" s="80">
        <v>2318482.88</v>
      </c>
      <c r="D27" s="80">
        <v>2258538.84</v>
      </c>
      <c r="E27" s="80">
        <v>2104115.84</v>
      </c>
      <c r="F27" s="80">
        <v>154423</v>
      </c>
      <c r="G27" s="80">
        <v>59944.04</v>
      </c>
    </row>
  </sheetData>
  <mergeCells count="6">
    <mergeCell ref="A3:G3"/>
    <mergeCell ref="A5:B5"/>
    <mergeCell ref="D5:F5"/>
    <mergeCell ref="A27:B27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C10" sqref="C10"/>
    </sheetView>
  </sheetViews>
  <sheetFormatPr defaultColWidth="10.4416666666667" defaultRowHeight="14.25" customHeight="1" outlineLevelCol="5"/>
  <cols>
    <col min="1" max="6" width="28.1083333333333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52" t="s">
        <v>174</v>
      </c>
    </row>
    <row r="3" ht="41.25" customHeight="1" spans="1:6">
      <c r="A3" s="153" t="str">
        <f>"2025"&amp;"年一般公共预算“三公”经费支出预算表"</f>
        <v>2025年一般公共预算“三公”经费支出预算表</v>
      </c>
      <c r="B3" s="42"/>
      <c r="C3" s="42"/>
      <c r="D3" s="42"/>
      <c r="E3" s="41"/>
      <c r="F3" s="42"/>
    </row>
    <row r="4" customHeight="1" spans="1:6">
      <c r="A4" s="108" t="str">
        <f>"单位名称："&amp;"昆明市五华区总工会"</f>
        <v>单位名称：昆明市五华区总工会</v>
      </c>
      <c r="B4" s="154"/>
      <c r="D4" s="42"/>
      <c r="E4" s="41"/>
      <c r="F4" s="46" t="s">
        <v>1</v>
      </c>
    </row>
    <row r="5" ht="27" customHeight="1" spans="1:6">
      <c r="A5" s="47" t="s">
        <v>175</v>
      </c>
      <c r="B5" s="47" t="s">
        <v>176</v>
      </c>
      <c r="C5" s="49" t="s">
        <v>177</v>
      </c>
      <c r="D5" s="47"/>
      <c r="E5" s="48"/>
      <c r="F5" s="47" t="s">
        <v>178</v>
      </c>
    </row>
    <row r="6" ht="28.5" customHeight="1" spans="1:6">
      <c r="A6" s="155"/>
      <c r="B6" s="51"/>
      <c r="C6" s="48" t="s">
        <v>57</v>
      </c>
      <c r="D6" s="48" t="s">
        <v>179</v>
      </c>
      <c r="E6" s="48" t="s">
        <v>180</v>
      </c>
      <c r="F6" s="50"/>
    </row>
    <row r="7" ht="17.25" customHeight="1" spans="1:6">
      <c r="A7" s="55" t="s">
        <v>83</v>
      </c>
      <c r="B7" s="55" t="s">
        <v>84</v>
      </c>
      <c r="C7" s="55" t="s">
        <v>85</v>
      </c>
      <c r="D7" s="55" t="s">
        <v>86</v>
      </c>
      <c r="E7" s="55" t="s">
        <v>87</v>
      </c>
      <c r="F7" s="55" t="s">
        <v>88</v>
      </c>
    </row>
    <row r="8" ht="17.25" customHeight="1" spans="1:6">
      <c r="A8" s="80"/>
      <c r="B8" s="80"/>
      <c r="C8" s="80"/>
      <c r="D8" s="80"/>
      <c r="E8" s="80"/>
      <c r="F8" s="80"/>
    </row>
    <row r="9" customHeight="1" spans="1:6">
      <c r="A9" s="36" t="s">
        <v>181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6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0833333333333" defaultRowHeight="14.25" customHeight="1"/>
  <cols>
    <col min="1" max="2" width="32.8916666666667" customWidth="1"/>
    <col min="3" max="3" width="20.6666666666667" customWidth="1"/>
    <col min="4" max="4" width="31.3333333333333" customWidth="1"/>
    <col min="5" max="5" width="10.1083333333333" customWidth="1"/>
    <col min="6" max="6" width="29.775" customWidth="1"/>
    <col min="7" max="7" width="10.3333333333333" customWidth="1"/>
    <col min="8" max="8" width="26.1083333333333" customWidth="1"/>
    <col min="9" max="24" width="18.6666666666667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34"/>
      <c r="C2" s="140"/>
      <c r="E2" s="141"/>
      <c r="F2" s="141"/>
      <c r="G2" s="141"/>
      <c r="H2" s="141"/>
      <c r="I2" s="81"/>
      <c r="J2" s="81"/>
      <c r="K2" s="81"/>
      <c r="L2" s="81"/>
      <c r="M2" s="81"/>
      <c r="N2" s="81"/>
      <c r="R2" s="81"/>
      <c r="V2" s="140"/>
      <c r="X2" s="3" t="s">
        <v>182</v>
      </c>
    </row>
    <row r="3" ht="45.75" customHeight="1" spans="1:24">
      <c r="A3" s="64" t="str">
        <f>"2025"&amp;"年部门基本支出预算表"</f>
        <v>2025年部门基本支出预算表</v>
      </c>
      <c r="B3" s="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"/>
      <c r="P3" s="4"/>
      <c r="Q3" s="4"/>
      <c r="R3" s="64"/>
      <c r="S3" s="64"/>
      <c r="T3" s="64"/>
      <c r="U3" s="64"/>
      <c r="V3" s="64"/>
      <c r="W3" s="64"/>
      <c r="X3" s="64"/>
    </row>
    <row r="4" ht="18.75" customHeight="1" spans="1:24">
      <c r="A4" s="5" t="str">
        <f>"单位名称："&amp;"昆明市五华区总工会"</f>
        <v>单位名称：昆明市五华区总工会</v>
      </c>
      <c r="B4" s="6"/>
      <c r="C4" s="142"/>
      <c r="D4" s="142"/>
      <c r="E4" s="142"/>
      <c r="F4" s="142"/>
      <c r="G4" s="142"/>
      <c r="H4" s="142"/>
      <c r="I4" s="86"/>
      <c r="J4" s="86"/>
      <c r="K4" s="86"/>
      <c r="L4" s="86"/>
      <c r="M4" s="86"/>
      <c r="N4" s="86"/>
      <c r="O4" s="7"/>
      <c r="P4" s="7"/>
      <c r="Q4" s="7"/>
      <c r="R4" s="86"/>
      <c r="V4" s="140"/>
      <c r="X4" s="3" t="s">
        <v>1</v>
      </c>
    </row>
    <row r="5" ht="18" customHeight="1" spans="1:24">
      <c r="A5" s="9" t="s">
        <v>183</v>
      </c>
      <c r="B5" s="9" t="s">
        <v>184</v>
      </c>
      <c r="C5" s="9" t="s">
        <v>185</v>
      </c>
      <c r="D5" s="9" t="s">
        <v>186</v>
      </c>
      <c r="E5" s="9" t="s">
        <v>187</v>
      </c>
      <c r="F5" s="9" t="s">
        <v>188</v>
      </c>
      <c r="G5" s="9" t="s">
        <v>189</v>
      </c>
      <c r="H5" s="9" t="s">
        <v>190</v>
      </c>
      <c r="I5" s="143" t="s">
        <v>191</v>
      </c>
      <c r="J5" s="75" t="s">
        <v>191</v>
      </c>
      <c r="K5" s="75"/>
      <c r="L5" s="75"/>
      <c r="M5" s="75"/>
      <c r="N5" s="75"/>
      <c r="O5" s="12"/>
      <c r="P5" s="12"/>
      <c r="Q5" s="12"/>
      <c r="R5" s="91" t="s">
        <v>61</v>
      </c>
      <c r="S5" s="75" t="s">
        <v>62</v>
      </c>
      <c r="T5" s="75"/>
      <c r="U5" s="75"/>
      <c r="V5" s="75"/>
      <c r="W5" s="75"/>
      <c r="X5" s="76"/>
    </row>
    <row r="6" ht="18" customHeight="1" spans="1:24">
      <c r="A6" s="14"/>
      <c r="B6" s="27"/>
      <c r="C6" s="126"/>
      <c r="D6" s="14"/>
      <c r="E6" s="14"/>
      <c r="F6" s="14"/>
      <c r="G6" s="14"/>
      <c r="H6" s="14"/>
      <c r="I6" s="124" t="s">
        <v>192</v>
      </c>
      <c r="J6" s="143" t="s">
        <v>58</v>
      </c>
      <c r="K6" s="75"/>
      <c r="L6" s="75"/>
      <c r="M6" s="75"/>
      <c r="N6" s="76"/>
      <c r="O6" s="11" t="s">
        <v>193</v>
      </c>
      <c r="P6" s="12"/>
      <c r="Q6" s="13"/>
      <c r="R6" s="9" t="s">
        <v>61</v>
      </c>
      <c r="S6" s="143" t="s">
        <v>62</v>
      </c>
      <c r="T6" s="91" t="s">
        <v>64</v>
      </c>
      <c r="U6" s="75" t="s">
        <v>62</v>
      </c>
      <c r="V6" s="91" t="s">
        <v>66</v>
      </c>
      <c r="W6" s="91" t="s">
        <v>67</v>
      </c>
      <c r="X6" s="144" t="s">
        <v>68</v>
      </c>
    </row>
    <row r="7" ht="19.5" customHeight="1" spans="1:24">
      <c r="A7" s="27"/>
      <c r="B7" s="27"/>
      <c r="C7" s="27"/>
      <c r="D7" s="27"/>
      <c r="E7" s="27"/>
      <c r="F7" s="27"/>
      <c r="G7" s="27"/>
      <c r="H7" s="27"/>
      <c r="I7" s="27"/>
      <c r="J7" s="145" t="s">
        <v>194</v>
      </c>
      <c r="K7" s="9" t="s">
        <v>195</v>
      </c>
      <c r="L7" s="9" t="s">
        <v>196</v>
      </c>
      <c r="M7" s="9" t="s">
        <v>197</v>
      </c>
      <c r="N7" s="9" t="s">
        <v>198</v>
      </c>
      <c r="O7" s="9" t="s">
        <v>58</v>
      </c>
      <c r="P7" s="9" t="s">
        <v>59</v>
      </c>
      <c r="Q7" s="9" t="s">
        <v>60</v>
      </c>
      <c r="R7" s="27"/>
      <c r="S7" s="9" t="s">
        <v>57</v>
      </c>
      <c r="T7" s="9" t="s">
        <v>64</v>
      </c>
      <c r="U7" s="9" t="s">
        <v>199</v>
      </c>
      <c r="V7" s="9" t="s">
        <v>66</v>
      </c>
      <c r="W7" s="9" t="s">
        <v>67</v>
      </c>
      <c r="X7" s="9" t="s">
        <v>68</v>
      </c>
    </row>
    <row r="8" ht="37.5" customHeight="1" spans="1:24">
      <c r="A8" s="146"/>
      <c r="B8" s="19"/>
      <c r="C8" s="146"/>
      <c r="D8" s="146"/>
      <c r="E8" s="146"/>
      <c r="F8" s="146"/>
      <c r="G8" s="146"/>
      <c r="H8" s="146"/>
      <c r="I8" s="146"/>
      <c r="J8" s="147" t="s">
        <v>57</v>
      </c>
      <c r="K8" s="17" t="s">
        <v>200</v>
      </c>
      <c r="L8" s="17" t="s">
        <v>196</v>
      </c>
      <c r="M8" s="17" t="s">
        <v>197</v>
      </c>
      <c r="N8" s="17" t="s">
        <v>198</v>
      </c>
      <c r="O8" s="17" t="s">
        <v>196</v>
      </c>
      <c r="P8" s="17" t="s">
        <v>197</v>
      </c>
      <c r="Q8" s="17" t="s">
        <v>198</v>
      </c>
      <c r="R8" s="17" t="s">
        <v>61</v>
      </c>
      <c r="S8" s="17" t="s">
        <v>57</v>
      </c>
      <c r="T8" s="17" t="s">
        <v>64</v>
      </c>
      <c r="U8" s="17" t="s">
        <v>199</v>
      </c>
      <c r="V8" s="17" t="s">
        <v>66</v>
      </c>
      <c r="W8" s="17" t="s">
        <v>67</v>
      </c>
      <c r="X8" s="17" t="s">
        <v>68</v>
      </c>
    </row>
    <row r="9" customHeight="1" spans="1:24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28">
        <v>9</v>
      </c>
      <c r="J9" s="28">
        <v>10</v>
      </c>
      <c r="K9" s="28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28">
        <v>17</v>
      </c>
      <c r="R9" s="28">
        <v>18</v>
      </c>
      <c r="S9" s="28">
        <v>19</v>
      </c>
      <c r="T9" s="28">
        <v>20</v>
      </c>
      <c r="U9" s="28">
        <v>21</v>
      </c>
      <c r="V9" s="28">
        <v>22</v>
      </c>
      <c r="W9" s="28">
        <v>23</v>
      </c>
      <c r="X9" s="28">
        <v>24</v>
      </c>
    </row>
    <row r="10" ht="20.25" customHeight="1" spans="1:24">
      <c r="A10" s="148" t="s">
        <v>70</v>
      </c>
      <c r="B10" s="148" t="s">
        <v>70</v>
      </c>
      <c r="C10" s="148" t="s">
        <v>201</v>
      </c>
      <c r="D10" s="148" t="s">
        <v>202</v>
      </c>
      <c r="E10" s="148" t="s">
        <v>101</v>
      </c>
      <c r="F10" s="148" t="s">
        <v>102</v>
      </c>
      <c r="G10" s="148" t="s">
        <v>203</v>
      </c>
      <c r="H10" s="148" t="s">
        <v>204</v>
      </c>
      <c r="I10" s="80">
        <v>242460</v>
      </c>
      <c r="J10" s="80">
        <v>242460</v>
      </c>
      <c r="K10" s="80"/>
      <c r="L10" s="80"/>
      <c r="M10" s="80">
        <v>242460</v>
      </c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8" t="s">
        <v>70</v>
      </c>
      <c r="B11" s="148" t="s">
        <v>70</v>
      </c>
      <c r="C11" s="148" t="s">
        <v>201</v>
      </c>
      <c r="D11" s="148" t="s">
        <v>202</v>
      </c>
      <c r="E11" s="148" t="s">
        <v>101</v>
      </c>
      <c r="F11" s="148" t="s">
        <v>102</v>
      </c>
      <c r="G11" s="148" t="s">
        <v>205</v>
      </c>
      <c r="H11" s="148" t="s">
        <v>206</v>
      </c>
      <c r="I11" s="80">
        <v>319320</v>
      </c>
      <c r="J11" s="80">
        <v>319320</v>
      </c>
      <c r="K11" s="149"/>
      <c r="L11" s="149"/>
      <c r="M11" s="80">
        <v>319320</v>
      </c>
      <c r="N11" s="149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8" t="s">
        <v>70</v>
      </c>
      <c r="B12" s="148" t="s">
        <v>70</v>
      </c>
      <c r="C12" s="148" t="s">
        <v>201</v>
      </c>
      <c r="D12" s="148" t="s">
        <v>202</v>
      </c>
      <c r="E12" s="148" t="s">
        <v>101</v>
      </c>
      <c r="F12" s="148" t="s">
        <v>102</v>
      </c>
      <c r="G12" s="148" t="s">
        <v>207</v>
      </c>
      <c r="H12" s="148" t="s">
        <v>208</v>
      </c>
      <c r="I12" s="80">
        <v>20205</v>
      </c>
      <c r="J12" s="80">
        <v>20205</v>
      </c>
      <c r="K12" s="149"/>
      <c r="L12" s="149"/>
      <c r="M12" s="80">
        <v>20205</v>
      </c>
      <c r="N12" s="149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8" t="s">
        <v>70</v>
      </c>
      <c r="B13" s="148" t="s">
        <v>70</v>
      </c>
      <c r="C13" s="148" t="s">
        <v>209</v>
      </c>
      <c r="D13" s="148" t="s">
        <v>210</v>
      </c>
      <c r="E13" s="148" t="s">
        <v>103</v>
      </c>
      <c r="F13" s="148" t="s">
        <v>104</v>
      </c>
      <c r="G13" s="148" t="s">
        <v>203</v>
      </c>
      <c r="H13" s="148" t="s">
        <v>204</v>
      </c>
      <c r="I13" s="80">
        <v>164256</v>
      </c>
      <c r="J13" s="80">
        <v>164256</v>
      </c>
      <c r="K13" s="149"/>
      <c r="L13" s="149"/>
      <c r="M13" s="80">
        <v>164256</v>
      </c>
      <c r="N13" s="149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8" t="s">
        <v>70</v>
      </c>
      <c r="B14" s="148" t="s">
        <v>70</v>
      </c>
      <c r="C14" s="148" t="s">
        <v>209</v>
      </c>
      <c r="D14" s="148" t="s">
        <v>210</v>
      </c>
      <c r="E14" s="148" t="s">
        <v>103</v>
      </c>
      <c r="F14" s="148" t="s">
        <v>104</v>
      </c>
      <c r="G14" s="148" t="s">
        <v>205</v>
      </c>
      <c r="H14" s="148" t="s">
        <v>206</v>
      </c>
      <c r="I14" s="80">
        <v>78984</v>
      </c>
      <c r="J14" s="80">
        <v>78984</v>
      </c>
      <c r="K14" s="149"/>
      <c r="L14" s="149"/>
      <c r="M14" s="80">
        <v>78984</v>
      </c>
      <c r="N14" s="149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8" t="s">
        <v>70</v>
      </c>
      <c r="B15" s="148" t="s">
        <v>70</v>
      </c>
      <c r="C15" s="148" t="s">
        <v>209</v>
      </c>
      <c r="D15" s="148" t="s">
        <v>210</v>
      </c>
      <c r="E15" s="148" t="s">
        <v>103</v>
      </c>
      <c r="F15" s="148" t="s">
        <v>104</v>
      </c>
      <c r="G15" s="148" t="s">
        <v>207</v>
      </c>
      <c r="H15" s="148" t="s">
        <v>208</v>
      </c>
      <c r="I15" s="80">
        <v>13688</v>
      </c>
      <c r="J15" s="80">
        <v>13688</v>
      </c>
      <c r="K15" s="149"/>
      <c r="L15" s="149"/>
      <c r="M15" s="80">
        <v>13688</v>
      </c>
      <c r="N15" s="149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8" t="s">
        <v>70</v>
      </c>
      <c r="B16" s="148" t="s">
        <v>70</v>
      </c>
      <c r="C16" s="148" t="s">
        <v>209</v>
      </c>
      <c r="D16" s="148" t="s">
        <v>210</v>
      </c>
      <c r="E16" s="148" t="s">
        <v>103</v>
      </c>
      <c r="F16" s="148" t="s">
        <v>104</v>
      </c>
      <c r="G16" s="148" t="s">
        <v>211</v>
      </c>
      <c r="H16" s="148" t="s">
        <v>212</v>
      </c>
      <c r="I16" s="80">
        <v>70800</v>
      </c>
      <c r="J16" s="80">
        <v>70800</v>
      </c>
      <c r="K16" s="149"/>
      <c r="L16" s="149"/>
      <c r="M16" s="80">
        <v>70800</v>
      </c>
      <c r="N16" s="149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8" t="s">
        <v>70</v>
      </c>
      <c r="B17" s="148" t="s">
        <v>70</v>
      </c>
      <c r="C17" s="148" t="s">
        <v>209</v>
      </c>
      <c r="D17" s="148" t="s">
        <v>210</v>
      </c>
      <c r="E17" s="148" t="s">
        <v>103</v>
      </c>
      <c r="F17" s="148" t="s">
        <v>104</v>
      </c>
      <c r="G17" s="148" t="s">
        <v>211</v>
      </c>
      <c r="H17" s="148" t="s">
        <v>212</v>
      </c>
      <c r="I17" s="80">
        <v>37500</v>
      </c>
      <c r="J17" s="80">
        <v>37500</v>
      </c>
      <c r="K17" s="149"/>
      <c r="L17" s="149"/>
      <c r="M17" s="80">
        <v>37500</v>
      </c>
      <c r="N17" s="149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8" t="s">
        <v>70</v>
      </c>
      <c r="B18" s="148" t="s">
        <v>70</v>
      </c>
      <c r="C18" s="148" t="s">
        <v>213</v>
      </c>
      <c r="D18" s="148" t="s">
        <v>214</v>
      </c>
      <c r="E18" s="148" t="s">
        <v>113</v>
      </c>
      <c r="F18" s="148" t="s">
        <v>114</v>
      </c>
      <c r="G18" s="148" t="s">
        <v>215</v>
      </c>
      <c r="H18" s="148" t="s">
        <v>216</v>
      </c>
      <c r="I18" s="80">
        <v>158918.4</v>
      </c>
      <c r="J18" s="80">
        <v>158918.4</v>
      </c>
      <c r="K18" s="149"/>
      <c r="L18" s="149"/>
      <c r="M18" s="80">
        <v>158918.4</v>
      </c>
      <c r="N18" s="149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8" t="s">
        <v>70</v>
      </c>
      <c r="B19" s="148" t="s">
        <v>70</v>
      </c>
      <c r="C19" s="148" t="s">
        <v>213</v>
      </c>
      <c r="D19" s="148" t="s">
        <v>214</v>
      </c>
      <c r="E19" s="148" t="s">
        <v>115</v>
      </c>
      <c r="F19" s="148" t="s">
        <v>116</v>
      </c>
      <c r="G19" s="148" t="s">
        <v>217</v>
      </c>
      <c r="H19" s="148" t="s">
        <v>218</v>
      </c>
      <c r="I19" s="80">
        <v>28329.6</v>
      </c>
      <c r="J19" s="80">
        <v>28329.6</v>
      </c>
      <c r="K19" s="149"/>
      <c r="L19" s="149"/>
      <c r="M19" s="80">
        <v>28329.6</v>
      </c>
      <c r="N19" s="149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8" t="s">
        <v>70</v>
      </c>
      <c r="B20" s="148" t="s">
        <v>70</v>
      </c>
      <c r="C20" s="148" t="s">
        <v>213</v>
      </c>
      <c r="D20" s="148" t="s">
        <v>214</v>
      </c>
      <c r="E20" s="148" t="s">
        <v>121</v>
      </c>
      <c r="F20" s="148" t="s">
        <v>122</v>
      </c>
      <c r="G20" s="148" t="s">
        <v>219</v>
      </c>
      <c r="H20" s="148" t="s">
        <v>220</v>
      </c>
      <c r="I20" s="80">
        <v>50490.48</v>
      </c>
      <c r="J20" s="80">
        <v>50490.48</v>
      </c>
      <c r="K20" s="149"/>
      <c r="L20" s="149"/>
      <c r="M20" s="80">
        <v>50490.48</v>
      </c>
      <c r="N20" s="149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8" t="s">
        <v>70</v>
      </c>
      <c r="B21" s="148" t="s">
        <v>70</v>
      </c>
      <c r="C21" s="148" t="s">
        <v>213</v>
      </c>
      <c r="D21" s="148" t="s">
        <v>214</v>
      </c>
      <c r="E21" s="148" t="s">
        <v>123</v>
      </c>
      <c r="F21" s="148" t="s">
        <v>124</v>
      </c>
      <c r="G21" s="148" t="s">
        <v>219</v>
      </c>
      <c r="H21" s="148" t="s">
        <v>220</v>
      </c>
      <c r="I21" s="80">
        <v>29021.04</v>
      </c>
      <c r="J21" s="80">
        <v>29021.04</v>
      </c>
      <c r="K21" s="149"/>
      <c r="L21" s="149"/>
      <c r="M21" s="80">
        <v>29021.04</v>
      </c>
      <c r="N21" s="149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8" t="s">
        <v>70</v>
      </c>
      <c r="B22" s="148" t="s">
        <v>70</v>
      </c>
      <c r="C22" s="148" t="s">
        <v>213</v>
      </c>
      <c r="D22" s="148" t="s">
        <v>214</v>
      </c>
      <c r="E22" s="148" t="s">
        <v>125</v>
      </c>
      <c r="F22" s="148" t="s">
        <v>126</v>
      </c>
      <c r="G22" s="148" t="s">
        <v>221</v>
      </c>
      <c r="H22" s="148" t="s">
        <v>222</v>
      </c>
      <c r="I22" s="80">
        <v>82983.48</v>
      </c>
      <c r="J22" s="80">
        <v>82983.48</v>
      </c>
      <c r="K22" s="149"/>
      <c r="L22" s="149"/>
      <c r="M22" s="80">
        <v>82983.48</v>
      </c>
      <c r="N22" s="149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8" t="s">
        <v>70</v>
      </c>
      <c r="B23" s="148" t="s">
        <v>70</v>
      </c>
      <c r="C23" s="148" t="s">
        <v>213</v>
      </c>
      <c r="D23" s="148" t="s">
        <v>214</v>
      </c>
      <c r="E23" s="148" t="s">
        <v>103</v>
      </c>
      <c r="F23" s="148" t="s">
        <v>104</v>
      </c>
      <c r="G23" s="148" t="s">
        <v>223</v>
      </c>
      <c r="H23" s="148" t="s">
        <v>224</v>
      </c>
      <c r="I23" s="80">
        <v>1869.84</v>
      </c>
      <c r="J23" s="80">
        <v>1869.84</v>
      </c>
      <c r="K23" s="149"/>
      <c r="L23" s="149"/>
      <c r="M23" s="80">
        <v>1869.84</v>
      </c>
      <c r="N23" s="149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8" t="s">
        <v>70</v>
      </c>
      <c r="B24" s="148" t="s">
        <v>70</v>
      </c>
      <c r="C24" s="148" t="s">
        <v>213</v>
      </c>
      <c r="D24" s="148" t="s">
        <v>214</v>
      </c>
      <c r="E24" s="148" t="s">
        <v>127</v>
      </c>
      <c r="F24" s="148" t="s">
        <v>128</v>
      </c>
      <c r="G24" s="148" t="s">
        <v>223</v>
      </c>
      <c r="H24" s="148" t="s">
        <v>224</v>
      </c>
      <c r="I24" s="80">
        <v>708.24</v>
      </c>
      <c r="J24" s="80">
        <v>708.24</v>
      </c>
      <c r="K24" s="149"/>
      <c r="L24" s="149"/>
      <c r="M24" s="80">
        <v>708.24</v>
      </c>
      <c r="N24" s="149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8" t="s">
        <v>70</v>
      </c>
      <c r="B25" s="148" t="s">
        <v>70</v>
      </c>
      <c r="C25" s="148" t="s">
        <v>213</v>
      </c>
      <c r="D25" s="148" t="s">
        <v>214</v>
      </c>
      <c r="E25" s="148" t="s">
        <v>127</v>
      </c>
      <c r="F25" s="148" t="s">
        <v>128</v>
      </c>
      <c r="G25" s="148" t="s">
        <v>223</v>
      </c>
      <c r="H25" s="148" t="s">
        <v>224</v>
      </c>
      <c r="I25" s="80">
        <v>1278.24</v>
      </c>
      <c r="J25" s="80">
        <v>1278.24</v>
      </c>
      <c r="K25" s="149"/>
      <c r="L25" s="149"/>
      <c r="M25" s="80">
        <v>1278.24</v>
      </c>
      <c r="N25" s="149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8" t="s">
        <v>70</v>
      </c>
      <c r="B26" s="148" t="s">
        <v>70</v>
      </c>
      <c r="C26" s="148" t="s">
        <v>213</v>
      </c>
      <c r="D26" s="148" t="s">
        <v>214</v>
      </c>
      <c r="E26" s="148" t="s">
        <v>127</v>
      </c>
      <c r="F26" s="148" t="s">
        <v>128</v>
      </c>
      <c r="G26" s="148" t="s">
        <v>223</v>
      </c>
      <c r="H26" s="148" t="s">
        <v>224</v>
      </c>
      <c r="I26" s="80">
        <v>4133.76</v>
      </c>
      <c r="J26" s="80">
        <v>4133.76</v>
      </c>
      <c r="K26" s="149"/>
      <c r="L26" s="149"/>
      <c r="M26" s="80">
        <v>4133.76</v>
      </c>
      <c r="N26" s="149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8" t="s">
        <v>70</v>
      </c>
      <c r="B27" s="148" t="s">
        <v>70</v>
      </c>
      <c r="C27" s="148" t="s">
        <v>213</v>
      </c>
      <c r="D27" s="148" t="s">
        <v>214</v>
      </c>
      <c r="E27" s="148" t="s">
        <v>127</v>
      </c>
      <c r="F27" s="148" t="s">
        <v>128</v>
      </c>
      <c r="G27" s="148" t="s">
        <v>223</v>
      </c>
      <c r="H27" s="148" t="s">
        <v>224</v>
      </c>
      <c r="I27" s="80">
        <v>4133.76</v>
      </c>
      <c r="J27" s="80">
        <v>4133.76</v>
      </c>
      <c r="K27" s="149"/>
      <c r="L27" s="149"/>
      <c r="M27" s="80">
        <v>4133.76</v>
      </c>
      <c r="N27" s="149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8" t="s">
        <v>70</v>
      </c>
      <c r="B28" s="148" t="s">
        <v>70</v>
      </c>
      <c r="C28" s="148" t="s">
        <v>225</v>
      </c>
      <c r="D28" s="148" t="s">
        <v>134</v>
      </c>
      <c r="E28" s="148" t="s">
        <v>133</v>
      </c>
      <c r="F28" s="148" t="s">
        <v>134</v>
      </c>
      <c r="G28" s="148" t="s">
        <v>226</v>
      </c>
      <c r="H28" s="148" t="s">
        <v>134</v>
      </c>
      <c r="I28" s="80">
        <v>158556</v>
      </c>
      <c r="J28" s="80">
        <v>158556</v>
      </c>
      <c r="K28" s="149"/>
      <c r="L28" s="149"/>
      <c r="M28" s="80">
        <v>158556</v>
      </c>
      <c r="N28" s="149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8" t="s">
        <v>70</v>
      </c>
      <c r="B29" s="148" t="s">
        <v>70</v>
      </c>
      <c r="C29" s="148" t="s">
        <v>227</v>
      </c>
      <c r="D29" s="148" t="s">
        <v>228</v>
      </c>
      <c r="E29" s="148" t="s">
        <v>101</v>
      </c>
      <c r="F29" s="148" t="s">
        <v>102</v>
      </c>
      <c r="G29" s="148" t="s">
        <v>229</v>
      </c>
      <c r="H29" s="148" t="s">
        <v>230</v>
      </c>
      <c r="I29" s="80">
        <v>50400</v>
      </c>
      <c r="J29" s="80">
        <v>50400</v>
      </c>
      <c r="K29" s="149"/>
      <c r="L29" s="149"/>
      <c r="M29" s="80">
        <v>50400</v>
      </c>
      <c r="N29" s="149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8" t="s">
        <v>70</v>
      </c>
      <c r="B30" s="148" t="s">
        <v>70</v>
      </c>
      <c r="C30" s="148" t="s">
        <v>231</v>
      </c>
      <c r="D30" s="148" t="s">
        <v>232</v>
      </c>
      <c r="E30" s="148" t="s">
        <v>101</v>
      </c>
      <c r="F30" s="148" t="s">
        <v>102</v>
      </c>
      <c r="G30" s="148" t="s">
        <v>233</v>
      </c>
      <c r="H30" s="148" t="s">
        <v>232</v>
      </c>
      <c r="I30" s="80">
        <v>3900</v>
      </c>
      <c r="J30" s="80">
        <v>3900</v>
      </c>
      <c r="K30" s="149"/>
      <c r="L30" s="149"/>
      <c r="M30" s="80">
        <v>3900</v>
      </c>
      <c r="N30" s="149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8" t="s">
        <v>70</v>
      </c>
      <c r="B31" s="148" t="s">
        <v>70</v>
      </c>
      <c r="C31" s="148" t="s">
        <v>231</v>
      </c>
      <c r="D31" s="148" t="s">
        <v>232</v>
      </c>
      <c r="E31" s="148" t="s">
        <v>103</v>
      </c>
      <c r="F31" s="148" t="s">
        <v>104</v>
      </c>
      <c r="G31" s="148" t="s">
        <v>233</v>
      </c>
      <c r="H31" s="148" t="s">
        <v>232</v>
      </c>
      <c r="I31" s="80">
        <v>3120</v>
      </c>
      <c r="J31" s="80">
        <v>3120</v>
      </c>
      <c r="K31" s="149"/>
      <c r="L31" s="149"/>
      <c r="M31" s="80">
        <v>3120</v>
      </c>
      <c r="N31" s="149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8" t="s">
        <v>70</v>
      </c>
      <c r="B32" s="148" t="s">
        <v>70</v>
      </c>
      <c r="C32" s="148" t="s">
        <v>234</v>
      </c>
      <c r="D32" s="148" t="s">
        <v>235</v>
      </c>
      <c r="E32" s="148" t="s">
        <v>101</v>
      </c>
      <c r="F32" s="148" t="s">
        <v>102</v>
      </c>
      <c r="G32" s="148" t="s">
        <v>236</v>
      </c>
      <c r="H32" s="148" t="s">
        <v>237</v>
      </c>
      <c r="I32" s="80">
        <v>13315</v>
      </c>
      <c r="J32" s="80">
        <v>13315</v>
      </c>
      <c r="K32" s="149"/>
      <c r="L32" s="149"/>
      <c r="M32" s="80">
        <v>13315</v>
      </c>
      <c r="N32" s="149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8" t="s">
        <v>70</v>
      </c>
      <c r="B33" s="148" t="s">
        <v>70</v>
      </c>
      <c r="C33" s="148" t="s">
        <v>234</v>
      </c>
      <c r="D33" s="148" t="s">
        <v>235</v>
      </c>
      <c r="E33" s="148" t="s">
        <v>103</v>
      </c>
      <c r="F33" s="148" t="s">
        <v>104</v>
      </c>
      <c r="G33" s="148" t="s">
        <v>236</v>
      </c>
      <c r="H33" s="148" t="s">
        <v>237</v>
      </c>
      <c r="I33" s="80">
        <v>10652</v>
      </c>
      <c r="J33" s="80">
        <v>10652</v>
      </c>
      <c r="K33" s="149"/>
      <c r="L33" s="149"/>
      <c r="M33" s="80">
        <v>10652</v>
      </c>
      <c r="N33" s="149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8" t="s">
        <v>70</v>
      </c>
      <c r="B34" s="148" t="s">
        <v>70</v>
      </c>
      <c r="C34" s="148" t="s">
        <v>234</v>
      </c>
      <c r="D34" s="148" t="s">
        <v>235</v>
      </c>
      <c r="E34" s="148" t="s">
        <v>101</v>
      </c>
      <c r="F34" s="148" t="s">
        <v>102</v>
      </c>
      <c r="G34" s="148" t="s">
        <v>238</v>
      </c>
      <c r="H34" s="148" t="s">
        <v>239</v>
      </c>
      <c r="I34" s="80">
        <v>1095</v>
      </c>
      <c r="J34" s="80">
        <v>1095</v>
      </c>
      <c r="K34" s="149"/>
      <c r="L34" s="149"/>
      <c r="M34" s="80">
        <v>1095</v>
      </c>
      <c r="N34" s="149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8" t="s">
        <v>70</v>
      </c>
      <c r="B35" s="148" t="s">
        <v>70</v>
      </c>
      <c r="C35" s="148" t="s">
        <v>234</v>
      </c>
      <c r="D35" s="148" t="s">
        <v>235</v>
      </c>
      <c r="E35" s="148" t="s">
        <v>103</v>
      </c>
      <c r="F35" s="148" t="s">
        <v>104</v>
      </c>
      <c r="G35" s="148" t="s">
        <v>238</v>
      </c>
      <c r="H35" s="148" t="s">
        <v>239</v>
      </c>
      <c r="I35" s="80">
        <v>876</v>
      </c>
      <c r="J35" s="80">
        <v>876</v>
      </c>
      <c r="K35" s="149"/>
      <c r="L35" s="149"/>
      <c r="M35" s="80">
        <v>876</v>
      </c>
      <c r="N35" s="149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8" t="s">
        <v>70</v>
      </c>
      <c r="B36" s="148" t="s">
        <v>70</v>
      </c>
      <c r="C36" s="148" t="s">
        <v>234</v>
      </c>
      <c r="D36" s="148" t="s">
        <v>235</v>
      </c>
      <c r="E36" s="148" t="s">
        <v>101</v>
      </c>
      <c r="F36" s="148" t="s">
        <v>102</v>
      </c>
      <c r="G36" s="148" t="s">
        <v>240</v>
      </c>
      <c r="H36" s="148" t="s">
        <v>241</v>
      </c>
      <c r="I36" s="80">
        <v>2590</v>
      </c>
      <c r="J36" s="80">
        <v>2590</v>
      </c>
      <c r="K36" s="149"/>
      <c r="L36" s="149"/>
      <c r="M36" s="80">
        <v>2590</v>
      </c>
      <c r="N36" s="149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8" t="s">
        <v>70</v>
      </c>
      <c r="B37" s="148" t="s">
        <v>70</v>
      </c>
      <c r="C37" s="148" t="s">
        <v>234</v>
      </c>
      <c r="D37" s="148" t="s">
        <v>235</v>
      </c>
      <c r="E37" s="148" t="s">
        <v>103</v>
      </c>
      <c r="F37" s="148" t="s">
        <v>104</v>
      </c>
      <c r="G37" s="148" t="s">
        <v>240</v>
      </c>
      <c r="H37" s="148" t="s">
        <v>241</v>
      </c>
      <c r="I37" s="80">
        <v>2072</v>
      </c>
      <c r="J37" s="80">
        <v>2072</v>
      </c>
      <c r="K37" s="149"/>
      <c r="L37" s="149"/>
      <c r="M37" s="80">
        <v>2072</v>
      </c>
      <c r="N37" s="149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48" t="s">
        <v>70</v>
      </c>
      <c r="B38" s="148" t="s">
        <v>70</v>
      </c>
      <c r="C38" s="148" t="s">
        <v>234</v>
      </c>
      <c r="D38" s="148" t="s">
        <v>235</v>
      </c>
      <c r="E38" s="148" t="s">
        <v>101</v>
      </c>
      <c r="F38" s="148" t="s">
        <v>102</v>
      </c>
      <c r="G38" s="148" t="s">
        <v>242</v>
      </c>
      <c r="H38" s="148" t="s">
        <v>243</v>
      </c>
      <c r="I38" s="80">
        <v>4535</v>
      </c>
      <c r="J38" s="80">
        <v>4535</v>
      </c>
      <c r="K38" s="149"/>
      <c r="L38" s="149"/>
      <c r="M38" s="80">
        <v>4535</v>
      </c>
      <c r="N38" s="149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48" t="s">
        <v>70</v>
      </c>
      <c r="B39" s="148" t="s">
        <v>70</v>
      </c>
      <c r="C39" s="148" t="s">
        <v>234</v>
      </c>
      <c r="D39" s="148" t="s">
        <v>235</v>
      </c>
      <c r="E39" s="148" t="s">
        <v>103</v>
      </c>
      <c r="F39" s="148" t="s">
        <v>104</v>
      </c>
      <c r="G39" s="148" t="s">
        <v>242</v>
      </c>
      <c r="H39" s="148" t="s">
        <v>243</v>
      </c>
      <c r="I39" s="80">
        <v>3628</v>
      </c>
      <c r="J39" s="80">
        <v>3628</v>
      </c>
      <c r="K39" s="149"/>
      <c r="L39" s="149"/>
      <c r="M39" s="80">
        <v>3628</v>
      </c>
      <c r="N39" s="149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48" t="s">
        <v>70</v>
      </c>
      <c r="B40" s="148" t="s">
        <v>70</v>
      </c>
      <c r="C40" s="148" t="s">
        <v>234</v>
      </c>
      <c r="D40" s="148" t="s">
        <v>235</v>
      </c>
      <c r="E40" s="148" t="s">
        <v>101</v>
      </c>
      <c r="F40" s="148" t="s">
        <v>102</v>
      </c>
      <c r="G40" s="148" t="s">
        <v>244</v>
      </c>
      <c r="H40" s="148" t="s">
        <v>245</v>
      </c>
      <c r="I40" s="80">
        <v>15000</v>
      </c>
      <c r="J40" s="80">
        <v>15000</v>
      </c>
      <c r="K40" s="149"/>
      <c r="L40" s="149"/>
      <c r="M40" s="80">
        <v>15000</v>
      </c>
      <c r="N40" s="149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48" t="s">
        <v>70</v>
      </c>
      <c r="B41" s="148" t="s">
        <v>70</v>
      </c>
      <c r="C41" s="148" t="s">
        <v>234</v>
      </c>
      <c r="D41" s="148" t="s">
        <v>235</v>
      </c>
      <c r="E41" s="148" t="s">
        <v>103</v>
      </c>
      <c r="F41" s="148" t="s">
        <v>104</v>
      </c>
      <c r="G41" s="148" t="s">
        <v>244</v>
      </c>
      <c r="H41" s="148" t="s">
        <v>245</v>
      </c>
      <c r="I41" s="80">
        <v>9000</v>
      </c>
      <c r="J41" s="80">
        <v>9000</v>
      </c>
      <c r="K41" s="149"/>
      <c r="L41" s="149"/>
      <c r="M41" s="80">
        <v>9000</v>
      </c>
      <c r="N41" s="149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48" t="s">
        <v>70</v>
      </c>
      <c r="B42" s="148" t="s">
        <v>70</v>
      </c>
      <c r="C42" s="148" t="s">
        <v>234</v>
      </c>
      <c r="D42" s="148" t="s">
        <v>235</v>
      </c>
      <c r="E42" s="148" t="s">
        <v>101</v>
      </c>
      <c r="F42" s="148" t="s">
        <v>102</v>
      </c>
      <c r="G42" s="148" t="s">
        <v>229</v>
      </c>
      <c r="H42" s="148" t="s">
        <v>230</v>
      </c>
      <c r="I42" s="80">
        <v>5040</v>
      </c>
      <c r="J42" s="80">
        <v>5040</v>
      </c>
      <c r="K42" s="149"/>
      <c r="L42" s="149"/>
      <c r="M42" s="80">
        <v>5040</v>
      </c>
      <c r="N42" s="149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48" t="s">
        <v>70</v>
      </c>
      <c r="B43" s="148" t="s">
        <v>70</v>
      </c>
      <c r="C43" s="148" t="s">
        <v>234</v>
      </c>
      <c r="D43" s="148" t="s">
        <v>235</v>
      </c>
      <c r="E43" s="148" t="s">
        <v>109</v>
      </c>
      <c r="F43" s="148" t="s">
        <v>110</v>
      </c>
      <c r="G43" s="148" t="s">
        <v>246</v>
      </c>
      <c r="H43" s="148" t="s">
        <v>247</v>
      </c>
      <c r="I43" s="80">
        <v>1800</v>
      </c>
      <c r="J43" s="80">
        <v>1800</v>
      </c>
      <c r="K43" s="149"/>
      <c r="L43" s="149"/>
      <c r="M43" s="80">
        <v>1800</v>
      </c>
      <c r="N43" s="149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48" t="s">
        <v>70</v>
      </c>
      <c r="B44" s="148" t="s">
        <v>70</v>
      </c>
      <c r="C44" s="148" t="s">
        <v>234</v>
      </c>
      <c r="D44" s="148" t="s">
        <v>235</v>
      </c>
      <c r="E44" s="148" t="s">
        <v>109</v>
      </c>
      <c r="F44" s="148" t="s">
        <v>110</v>
      </c>
      <c r="G44" s="148" t="s">
        <v>246</v>
      </c>
      <c r="H44" s="148" t="s">
        <v>247</v>
      </c>
      <c r="I44" s="80">
        <v>1000</v>
      </c>
      <c r="J44" s="80">
        <v>1000</v>
      </c>
      <c r="K44" s="149"/>
      <c r="L44" s="149"/>
      <c r="M44" s="80">
        <v>1000</v>
      </c>
      <c r="N44" s="149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20.25" customHeight="1" spans="1:24">
      <c r="A45" s="148" t="s">
        <v>70</v>
      </c>
      <c r="B45" s="148" t="s">
        <v>70</v>
      </c>
      <c r="C45" s="148" t="s">
        <v>234</v>
      </c>
      <c r="D45" s="148" t="s">
        <v>235</v>
      </c>
      <c r="E45" s="148" t="s">
        <v>111</v>
      </c>
      <c r="F45" s="148" t="s">
        <v>112</v>
      </c>
      <c r="G45" s="148" t="s">
        <v>246</v>
      </c>
      <c r="H45" s="148" t="s">
        <v>247</v>
      </c>
      <c r="I45" s="80">
        <v>2400</v>
      </c>
      <c r="J45" s="80">
        <v>2400</v>
      </c>
      <c r="K45" s="149"/>
      <c r="L45" s="149"/>
      <c r="M45" s="80">
        <v>2400</v>
      </c>
      <c r="N45" s="149"/>
      <c r="O45" s="80"/>
      <c r="P45" s="80"/>
      <c r="Q45" s="80"/>
      <c r="R45" s="80"/>
      <c r="S45" s="80"/>
      <c r="T45" s="80"/>
      <c r="U45" s="80"/>
      <c r="V45" s="80"/>
      <c r="W45" s="80"/>
      <c r="X45" s="80"/>
    </row>
    <row r="46" ht="20.25" customHeight="1" spans="1:24">
      <c r="A46" s="148" t="s">
        <v>70</v>
      </c>
      <c r="B46" s="148" t="s">
        <v>70</v>
      </c>
      <c r="C46" s="148" t="s">
        <v>248</v>
      </c>
      <c r="D46" s="148" t="s">
        <v>249</v>
      </c>
      <c r="E46" s="148" t="s">
        <v>101</v>
      </c>
      <c r="F46" s="148" t="s">
        <v>102</v>
      </c>
      <c r="G46" s="148" t="s">
        <v>207</v>
      </c>
      <c r="H46" s="148" t="s">
        <v>208</v>
      </c>
      <c r="I46" s="80">
        <v>100000</v>
      </c>
      <c r="J46" s="80">
        <v>100000</v>
      </c>
      <c r="K46" s="149"/>
      <c r="L46" s="149"/>
      <c r="M46" s="80">
        <v>100000</v>
      </c>
      <c r="N46" s="149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ht="20.25" customHeight="1" spans="1:24">
      <c r="A47" s="148" t="s">
        <v>70</v>
      </c>
      <c r="B47" s="148" t="s">
        <v>70</v>
      </c>
      <c r="C47" s="148" t="s">
        <v>248</v>
      </c>
      <c r="D47" s="148" t="s">
        <v>249</v>
      </c>
      <c r="E47" s="148" t="s">
        <v>101</v>
      </c>
      <c r="F47" s="148" t="s">
        <v>102</v>
      </c>
      <c r="G47" s="148" t="s">
        <v>207</v>
      </c>
      <c r="H47" s="148" t="s">
        <v>208</v>
      </c>
      <c r="I47" s="80">
        <v>130080</v>
      </c>
      <c r="J47" s="80">
        <v>130080</v>
      </c>
      <c r="K47" s="149"/>
      <c r="L47" s="149"/>
      <c r="M47" s="80">
        <v>130080</v>
      </c>
      <c r="N47" s="149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ht="20.25" customHeight="1" spans="1:24">
      <c r="A48" s="148" t="s">
        <v>70</v>
      </c>
      <c r="B48" s="148" t="s">
        <v>70</v>
      </c>
      <c r="C48" s="148" t="s">
        <v>250</v>
      </c>
      <c r="D48" s="148" t="s">
        <v>251</v>
      </c>
      <c r="E48" s="148" t="s">
        <v>103</v>
      </c>
      <c r="F48" s="148" t="s">
        <v>104</v>
      </c>
      <c r="G48" s="148" t="s">
        <v>207</v>
      </c>
      <c r="H48" s="148" t="s">
        <v>208</v>
      </c>
      <c r="I48" s="80">
        <v>137600</v>
      </c>
      <c r="J48" s="80">
        <v>137600</v>
      </c>
      <c r="K48" s="149"/>
      <c r="L48" s="149"/>
      <c r="M48" s="80">
        <v>137600</v>
      </c>
      <c r="N48" s="149"/>
      <c r="O48" s="80"/>
      <c r="P48" s="80"/>
      <c r="Q48" s="80"/>
      <c r="R48" s="80"/>
      <c r="S48" s="80"/>
      <c r="T48" s="80"/>
      <c r="U48" s="80"/>
      <c r="V48" s="80"/>
      <c r="W48" s="80"/>
      <c r="X48" s="80"/>
    </row>
    <row r="49" ht="20.25" customHeight="1" spans="1:24">
      <c r="A49" s="148" t="s">
        <v>70</v>
      </c>
      <c r="B49" s="148" t="s">
        <v>70</v>
      </c>
      <c r="C49" s="148" t="s">
        <v>250</v>
      </c>
      <c r="D49" s="148" t="s">
        <v>251</v>
      </c>
      <c r="E49" s="148" t="s">
        <v>103</v>
      </c>
      <c r="F49" s="148" t="s">
        <v>104</v>
      </c>
      <c r="G49" s="148" t="s">
        <v>211</v>
      </c>
      <c r="H49" s="148" t="s">
        <v>212</v>
      </c>
      <c r="I49" s="80">
        <v>38400</v>
      </c>
      <c r="J49" s="80">
        <v>38400</v>
      </c>
      <c r="K49" s="149"/>
      <c r="L49" s="149"/>
      <c r="M49" s="80">
        <v>38400</v>
      </c>
      <c r="N49" s="149"/>
      <c r="O49" s="80"/>
      <c r="P49" s="80"/>
      <c r="Q49" s="80"/>
      <c r="R49" s="80"/>
      <c r="S49" s="80"/>
      <c r="T49" s="80"/>
      <c r="U49" s="80"/>
      <c r="V49" s="80"/>
      <c r="W49" s="80"/>
      <c r="X49" s="80"/>
    </row>
    <row r="50" ht="20.25" customHeight="1" spans="1:24">
      <c r="A50" s="148" t="s">
        <v>70</v>
      </c>
      <c r="B50" s="148" t="s">
        <v>70</v>
      </c>
      <c r="C50" s="148" t="s">
        <v>250</v>
      </c>
      <c r="D50" s="148" t="s">
        <v>251</v>
      </c>
      <c r="E50" s="148" t="s">
        <v>103</v>
      </c>
      <c r="F50" s="148" t="s">
        <v>104</v>
      </c>
      <c r="G50" s="148" t="s">
        <v>211</v>
      </c>
      <c r="H50" s="148" t="s">
        <v>212</v>
      </c>
      <c r="I50" s="80">
        <v>33600</v>
      </c>
      <c r="J50" s="80">
        <v>33600</v>
      </c>
      <c r="K50" s="149"/>
      <c r="L50" s="149"/>
      <c r="M50" s="80">
        <v>33600</v>
      </c>
      <c r="N50" s="149"/>
      <c r="O50" s="80"/>
      <c r="P50" s="80"/>
      <c r="Q50" s="80"/>
      <c r="R50" s="80"/>
      <c r="S50" s="80"/>
      <c r="T50" s="80"/>
      <c r="U50" s="80"/>
      <c r="V50" s="80"/>
      <c r="W50" s="80"/>
      <c r="X50" s="80"/>
    </row>
    <row r="51" ht="20.25" customHeight="1" spans="1:24">
      <c r="A51" s="148" t="s">
        <v>70</v>
      </c>
      <c r="B51" s="148" t="s">
        <v>70</v>
      </c>
      <c r="C51" s="148" t="s">
        <v>252</v>
      </c>
      <c r="D51" s="148" t="s">
        <v>253</v>
      </c>
      <c r="E51" s="148" t="s">
        <v>109</v>
      </c>
      <c r="F51" s="148" t="s">
        <v>110</v>
      </c>
      <c r="G51" s="148" t="s">
        <v>254</v>
      </c>
      <c r="H51" s="148" t="s">
        <v>255</v>
      </c>
      <c r="I51" s="80">
        <v>75600</v>
      </c>
      <c r="J51" s="80">
        <v>75600</v>
      </c>
      <c r="K51" s="149"/>
      <c r="L51" s="149"/>
      <c r="M51" s="80">
        <v>75600</v>
      </c>
      <c r="N51" s="149"/>
      <c r="O51" s="80"/>
      <c r="P51" s="80"/>
      <c r="Q51" s="80"/>
      <c r="R51" s="80"/>
      <c r="S51" s="80"/>
      <c r="T51" s="80"/>
      <c r="U51" s="80"/>
      <c r="V51" s="80"/>
      <c r="W51" s="80"/>
      <c r="X51" s="80"/>
    </row>
    <row r="52" ht="20.25" customHeight="1" spans="1:24">
      <c r="A52" s="148" t="s">
        <v>70</v>
      </c>
      <c r="B52" s="148" t="s">
        <v>70</v>
      </c>
      <c r="C52" s="148" t="s">
        <v>252</v>
      </c>
      <c r="D52" s="148" t="s">
        <v>253</v>
      </c>
      <c r="E52" s="148" t="s">
        <v>109</v>
      </c>
      <c r="F52" s="148" t="s">
        <v>110</v>
      </c>
      <c r="G52" s="148" t="s">
        <v>254</v>
      </c>
      <c r="H52" s="148" t="s">
        <v>255</v>
      </c>
      <c r="I52" s="80">
        <v>39600</v>
      </c>
      <c r="J52" s="80">
        <v>39600</v>
      </c>
      <c r="K52" s="149"/>
      <c r="L52" s="149"/>
      <c r="M52" s="80">
        <v>39600</v>
      </c>
      <c r="N52" s="149"/>
      <c r="O52" s="80"/>
      <c r="P52" s="80"/>
      <c r="Q52" s="80"/>
      <c r="R52" s="80"/>
      <c r="S52" s="80"/>
      <c r="T52" s="80"/>
      <c r="U52" s="80"/>
      <c r="V52" s="80"/>
      <c r="W52" s="80"/>
      <c r="X52" s="80"/>
    </row>
    <row r="53" ht="20.25" customHeight="1" spans="1:24">
      <c r="A53" s="148" t="s">
        <v>70</v>
      </c>
      <c r="B53" s="148" t="s">
        <v>70</v>
      </c>
      <c r="C53" s="148" t="s">
        <v>252</v>
      </c>
      <c r="D53" s="148" t="s">
        <v>253</v>
      </c>
      <c r="E53" s="148" t="s">
        <v>111</v>
      </c>
      <c r="F53" s="148" t="s">
        <v>112</v>
      </c>
      <c r="G53" s="148" t="s">
        <v>254</v>
      </c>
      <c r="H53" s="148" t="s">
        <v>255</v>
      </c>
      <c r="I53" s="80">
        <v>81600</v>
      </c>
      <c r="J53" s="80">
        <v>81600</v>
      </c>
      <c r="K53" s="149"/>
      <c r="L53" s="149"/>
      <c r="M53" s="80">
        <v>81600</v>
      </c>
      <c r="N53" s="149"/>
      <c r="O53" s="80"/>
      <c r="P53" s="80"/>
      <c r="Q53" s="80"/>
      <c r="R53" s="80"/>
      <c r="S53" s="80"/>
      <c r="T53" s="80"/>
      <c r="U53" s="80"/>
      <c r="V53" s="80"/>
      <c r="W53" s="80"/>
      <c r="X53" s="80"/>
    </row>
    <row r="54" ht="20.25" customHeight="1" spans="1:24">
      <c r="A54" s="148" t="s">
        <v>70</v>
      </c>
      <c r="B54" s="148" t="s">
        <v>70</v>
      </c>
      <c r="C54" s="148" t="s">
        <v>256</v>
      </c>
      <c r="D54" s="148" t="s">
        <v>257</v>
      </c>
      <c r="E54" s="148" t="s">
        <v>109</v>
      </c>
      <c r="F54" s="148" t="s">
        <v>110</v>
      </c>
      <c r="G54" s="148" t="s">
        <v>244</v>
      </c>
      <c r="H54" s="148" t="s">
        <v>245</v>
      </c>
      <c r="I54" s="80">
        <v>12000</v>
      </c>
      <c r="J54" s="80">
        <v>12000</v>
      </c>
      <c r="K54" s="149"/>
      <c r="L54" s="149"/>
      <c r="M54" s="80">
        <v>12000</v>
      </c>
      <c r="N54" s="149"/>
      <c r="O54" s="80"/>
      <c r="P54" s="80"/>
      <c r="Q54" s="80"/>
      <c r="R54" s="80"/>
      <c r="S54" s="80"/>
      <c r="T54" s="80"/>
      <c r="U54" s="80"/>
      <c r="V54" s="80"/>
      <c r="W54" s="80"/>
      <c r="X54" s="80"/>
    </row>
    <row r="55" ht="20.25" customHeight="1" spans="1:24">
      <c r="A55" s="148" t="s">
        <v>70</v>
      </c>
      <c r="B55" s="148" t="s">
        <v>70</v>
      </c>
      <c r="C55" s="148" t="s">
        <v>256</v>
      </c>
      <c r="D55" s="148" t="s">
        <v>257</v>
      </c>
      <c r="E55" s="148" t="s">
        <v>111</v>
      </c>
      <c r="F55" s="148" t="s">
        <v>112</v>
      </c>
      <c r="G55" s="148" t="s">
        <v>244</v>
      </c>
      <c r="H55" s="148" t="s">
        <v>245</v>
      </c>
      <c r="I55" s="80">
        <v>12000</v>
      </c>
      <c r="J55" s="80">
        <v>12000</v>
      </c>
      <c r="K55" s="149"/>
      <c r="L55" s="149"/>
      <c r="M55" s="80">
        <v>12000</v>
      </c>
      <c r="N55" s="149"/>
      <c r="O55" s="80"/>
      <c r="P55" s="80"/>
      <c r="Q55" s="80"/>
      <c r="R55" s="80"/>
      <c r="S55" s="80"/>
      <c r="T55" s="80"/>
      <c r="U55" s="80"/>
      <c r="V55" s="80"/>
      <c r="W55" s="80"/>
      <c r="X55" s="80"/>
    </row>
    <row r="56" ht="17.25" customHeight="1" spans="1:24">
      <c r="A56" s="33" t="s">
        <v>173</v>
      </c>
      <c r="B56" s="34"/>
      <c r="C56" s="150"/>
      <c r="D56" s="150"/>
      <c r="E56" s="150"/>
      <c r="F56" s="150"/>
      <c r="G56" s="150"/>
      <c r="H56" s="151"/>
      <c r="I56" s="80">
        <v>2258538.84</v>
      </c>
      <c r="J56" s="80">
        <v>2258538.84</v>
      </c>
      <c r="K56" s="80"/>
      <c r="L56" s="80"/>
      <c r="M56" s="80">
        <v>2258538.84</v>
      </c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</row>
  </sheetData>
  <mergeCells count="31">
    <mergeCell ref="A3:X3"/>
    <mergeCell ref="A4:H4"/>
    <mergeCell ref="I5:X5"/>
    <mergeCell ref="J6:N6"/>
    <mergeCell ref="O6:Q6"/>
    <mergeCell ref="S6:X6"/>
    <mergeCell ref="A56:H56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pane ySplit="1" topLeftCell="A5" activePane="bottomLeft" state="frozen"/>
      <selection/>
      <selection pane="bottomLeft" activeCell="A15" sqref="A15"/>
    </sheetView>
  </sheetViews>
  <sheetFormatPr defaultColWidth="9.10833333333333" defaultRowHeight="14.25" customHeight="1"/>
  <cols>
    <col min="1" max="1" width="10.3333333333333" customWidth="1"/>
    <col min="2" max="2" width="24.225" customWidth="1"/>
    <col min="3" max="3" width="32.8916666666667" customWidth="1"/>
    <col min="4" max="4" width="23.8916666666667" customWidth="1"/>
    <col min="5" max="5" width="11.1083333333333" customWidth="1"/>
    <col min="6" max="6" width="17.6666666666667" customWidth="1"/>
    <col min="7" max="7" width="9.89166666666667" customWidth="1"/>
    <col min="8" max="8" width="17.6666666666667" customWidth="1"/>
    <col min="9" max="13" width="20" customWidth="1"/>
    <col min="14" max="14" width="12.3333333333333" customWidth="1"/>
    <col min="15" max="15" width="12.6666666666667" customWidth="1"/>
    <col min="16" max="16" width="11.1083333333333" customWidth="1"/>
    <col min="17" max="21" width="19.8916666666667" customWidth="1"/>
    <col min="22" max="22" width="20" customWidth="1"/>
    <col min="23" max="23" width="19.8916666666667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34"/>
      <c r="E2" s="2"/>
      <c r="F2" s="2"/>
      <c r="G2" s="2"/>
      <c r="H2" s="2"/>
      <c r="U2" s="134"/>
      <c r="W2" s="135" t="s">
        <v>258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"单位名称："&amp;"昆明市五华区总工会"</f>
        <v>单位名称：昆明市五华区总工会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4"/>
      <c r="W4" s="109" t="s">
        <v>1</v>
      </c>
    </row>
    <row r="5" ht="21.75" customHeight="1" spans="1:23">
      <c r="A5" s="9" t="s">
        <v>259</v>
      </c>
      <c r="B5" s="10" t="s">
        <v>185</v>
      </c>
      <c r="C5" s="9" t="s">
        <v>186</v>
      </c>
      <c r="D5" s="9" t="s">
        <v>260</v>
      </c>
      <c r="E5" s="10" t="s">
        <v>187</v>
      </c>
      <c r="F5" s="10" t="s">
        <v>188</v>
      </c>
      <c r="G5" s="10" t="s">
        <v>261</v>
      </c>
      <c r="H5" s="10" t="s">
        <v>262</v>
      </c>
      <c r="I5" s="26" t="s">
        <v>55</v>
      </c>
      <c r="J5" s="11" t="s">
        <v>263</v>
      </c>
      <c r="K5" s="12"/>
      <c r="L5" s="12"/>
      <c r="M5" s="13"/>
      <c r="N5" s="11" t="s">
        <v>193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7"/>
      <c r="C6" s="14"/>
      <c r="D6" s="14"/>
      <c r="E6" s="15"/>
      <c r="F6" s="15"/>
      <c r="G6" s="15"/>
      <c r="H6" s="15"/>
      <c r="I6" s="27"/>
      <c r="J6" s="136" t="s">
        <v>58</v>
      </c>
      <c r="K6" s="137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199</v>
      </c>
      <c r="U6" s="10" t="s">
        <v>66</v>
      </c>
      <c r="V6" s="10" t="s">
        <v>67</v>
      </c>
      <c r="W6" s="10" t="s">
        <v>68</v>
      </c>
    </row>
    <row r="7" ht="21" customHeight="1" spans="1:23">
      <c r="A7" s="27"/>
      <c r="B7" s="27"/>
      <c r="C7" s="27"/>
      <c r="D7" s="27"/>
      <c r="E7" s="27"/>
      <c r="F7" s="27"/>
      <c r="G7" s="27"/>
      <c r="H7" s="27"/>
      <c r="I7" s="27"/>
      <c r="J7" s="138" t="s">
        <v>57</v>
      </c>
      <c r="K7" s="139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5" t="s">
        <v>57</v>
      </c>
      <c r="K8" s="65" t="s">
        <v>264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28">
        <v>17</v>
      </c>
      <c r="R9" s="28">
        <v>18</v>
      </c>
      <c r="S9" s="28">
        <v>19</v>
      </c>
      <c r="T9" s="28">
        <v>20</v>
      </c>
      <c r="U9" s="20">
        <v>21</v>
      </c>
      <c r="V9" s="28">
        <v>22</v>
      </c>
      <c r="W9" s="20">
        <v>23</v>
      </c>
    </row>
    <row r="10" ht="21.75" customHeight="1" spans="1:23">
      <c r="A10" s="67" t="s">
        <v>265</v>
      </c>
      <c r="B10" s="67" t="s">
        <v>266</v>
      </c>
      <c r="C10" s="67" t="s">
        <v>267</v>
      </c>
      <c r="D10" s="67" t="s">
        <v>70</v>
      </c>
      <c r="E10" s="67" t="s">
        <v>101</v>
      </c>
      <c r="F10" s="67" t="s">
        <v>102</v>
      </c>
      <c r="G10" s="67" t="s">
        <v>246</v>
      </c>
      <c r="H10" s="67" t="s">
        <v>247</v>
      </c>
      <c r="I10" s="80">
        <v>14123.1</v>
      </c>
      <c r="J10" s="80">
        <v>14123.1</v>
      </c>
      <c r="K10" s="80">
        <v>14123.1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265</v>
      </c>
      <c r="B11" s="67" t="s">
        <v>266</v>
      </c>
      <c r="C11" s="67" t="s">
        <v>267</v>
      </c>
      <c r="D11" s="67" t="s">
        <v>70</v>
      </c>
      <c r="E11" s="67" t="s">
        <v>103</v>
      </c>
      <c r="F11" s="67" t="s">
        <v>104</v>
      </c>
      <c r="G11" s="67" t="s">
        <v>246</v>
      </c>
      <c r="H11" s="67" t="s">
        <v>247</v>
      </c>
      <c r="I11" s="80">
        <v>5820.94</v>
      </c>
      <c r="J11" s="80">
        <v>5820.94</v>
      </c>
      <c r="K11" s="80">
        <v>5820.94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265</v>
      </c>
      <c r="B12" s="67" t="s">
        <v>268</v>
      </c>
      <c r="C12" s="67" t="s">
        <v>269</v>
      </c>
      <c r="D12" s="67" t="s">
        <v>70</v>
      </c>
      <c r="E12" s="67" t="s">
        <v>101</v>
      </c>
      <c r="F12" s="67" t="s">
        <v>102</v>
      </c>
      <c r="G12" s="67" t="s">
        <v>236</v>
      </c>
      <c r="H12" s="67" t="s">
        <v>237</v>
      </c>
      <c r="I12" s="80">
        <v>10000</v>
      </c>
      <c r="J12" s="80">
        <v>10000</v>
      </c>
      <c r="K12" s="80">
        <v>10000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270</v>
      </c>
      <c r="B13" s="67" t="s">
        <v>271</v>
      </c>
      <c r="C13" s="67" t="s">
        <v>272</v>
      </c>
      <c r="D13" s="67" t="s">
        <v>70</v>
      </c>
      <c r="E13" s="67" t="s">
        <v>101</v>
      </c>
      <c r="F13" s="67" t="s">
        <v>102</v>
      </c>
      <c r="G13" s="67" t="s">
        <v>273</v>
      </c>
      <c r="H13" s="67" t="s">
        <v>274</v>
      </c>
      <c r="I13" s="80">
        <v>1200</v>
      </c>
      <c r="J13" s="80">
        <v>1200</v>
      </c>
      <c r="K13" s="80">
        <v>1200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270</v>
      </c>
      <c r="B14" s="67" t="s">
        <v>275</v>
      </c>
      <c r="C14" s="67" t="s">
        <v>276</v>
      </c>
      <c r="D14" s="67" t="s">
        <v>70</v>
      </c>
      <c r="E14" s="67" t="s">
        <v>101</v>
      </c>
      <c r="F14" s="67" t="s">
        <v>102</v>
      </c>
      <c r="G14" s="67" t="s">
        <v>273</v>
      </c>
      <c r="H14" s="67" t="s">
        <v>274</v>
      </c>
      <c r="I14" s="80">
        <v>6000</v>
      </c>
      <c r="J14" s="80">
        <v>6000</v>
      </c>
      <c r="K14" s="80">
        <v>6000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7" t="s">
        <v>270</v>
      </c>
      <c r="B15" s="67" t="s">
        <v>277</v>
      </c>
      <c r="C15" s="67" t="s">
        <v>278</v>
      </c>
      <c r="D15" s="67" t="s">
        <v>70</v>
      </c>
      <c r="E15" s="67" t="s">
        <v>101</v>
      </c>
      <c r="F15" s="67" t="s">
        <v>102</v>
      </c>
      <c r="G15" s="67" t="s">
        <v>273</v>
      </c>
      <c r="H15" s="67" t="s">
        <v>274</v>
      </c>
      <c r="I15" s="80">
        <v>1800</v>
      </c>
      <c r="J15" s="80">
        <v>1800</v>
      </c>
      <c r="K15" s="80">
        <v>1800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7" t="s">
        <v>270</v>
      </c>
      <c r="B16" s="67" t="s">
        <v>279</v>
      </c>
      <c r="C16" s="67" t="s">
        <v>280</v>
      </c>
      <c r="D16" s="67" t="s">
        <v>70</v>
      </c>
      <c r="E16" s="67" t="s">
        <v>101</v>
      </c>
      <c r="F16" s="67" t="s">
        <v>102</v>
      </c>
      <c r="G16" s="67" t="s">
        <v>273</v>
      </c>
      <c r="H16" s="67" t="s">
        <v>274</v>
      </c>
      <c r="I16" s="80">
        <v>13200</v>
      </c>
      <c r="J16" s="80">
        <v>13200</v>
      </c>
      <c r="K16" s="80">
        <v>13200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67" t="s">
        <v>270</v>
      </c>
      <c r="B17" s="67" t="s">
        <v>281</v>
      </c>
      <c r="C17" s="67" t="s">
        <v>282</v>
      </c>
      <c r="D17" s="67" t="s">
        <v>70</v>
      </c>
      <c r="E17" s="67" t="s">
        <v>101</v>
      </c>
      <c r="F17" s="67" t="s">
        <v>102</v>
      </c>
      <c r="G17" s="67" t="s">
        <v>273</v>
      </c>
      <c r="H17" s="67" t="s">
        <v>274</v>
      </c>
      <c r="I17" s="80">
        <v>1800</v>
      </c>
      <c r="J17" s="80">
        <v>1800</v>
      </c>
      <c r="K17" s="80">
        <v>1800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67" t="s">
        <v>270</v>
      </c>
      <c r="B18" s="67" t="s">
        <v>283</v>
      </c>
      <c r="C18" s="67" t="s">
        <v>284</v>
      </c>
      <c r="D18" s="67" t="s">
        <v>70</v>
      </c>
      <c r="E18" s="67" t="s">
        <v>101</v>
      </c>
      <c r="F18" s="67" t="s">
        <v>102</v>
      </c>
      <c r="G18" s="67" t="s">
        <v>273</v>
      </c>
      <c r="H18" s="67" t="s">
        <v>274</v>
      </c>
      <c r="I18" s="80">
        <v>6000</v>
      </c>
      <c r="J18" s="80">
        <v>6000</v>
      </c>
      <c r="K18" s="80">
        <v>6000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18.75" customHeight="1" spans="1:23">
      <c r="A19" s="33" t="s">
        <v>173</v>
      </c>
      <c r="B19" s="34"/>
      <c r="C19" s="34"/>
      <c r="D19" s="34"/>
      <c r="E19" s="34"/>
      <c r="F19" s="34"/>
      <c r="G19" s="34"/>
      <c r="H19" s="35"/>
      <c r="I19" s="80">
        <v>59944.04</v>
      </c>
      <c r="J19" s="80">
        <v>59944.04</v>
      </c>
      <c r="K19" s="80">
        <v>59944.04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</sheetData>
  <mergeCells count="28">
    <mergeCell ref="A3:W3"/>
    <mergeCell ref="A4:H4"/>
    <mergeCell ref="J5:M5"/>
    <mergeCell ref="N5:P5"/>
    <mergeCell ref="R5:W5"/>
    <mergeCell ref="A19:H19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8"/>
  <sheetViews>
    <sheetView showZeros="0" workbookViewId="0">
      <pane ySplit="1" topLeftCell="A33" activePane="bottomLeft" state="frozen"/>
      <selection/>
      <selection pane="bottomLeft" activeCell="E43" sqref="E43"/>
    </sheetView>
  </sheetViews>
  <sheetFormatPr defaultColWidth="9.10833333333333" defaultRowHeight="12" customHeight="1"/>
  <cols>
    <col min="1" max="1" width="34.3333333333333" customWidth="1"/>
    <col min="2" max="2" width="29" customWidth="1"/>
    <col min="3" max="5" width="23.5583333333333" customWidth="1"/>
    <col min="6" max="6" width="11.3333333333333" customWidth="1"/>
    <col min="7" max="7" width="25.1083333333333" customWidth="1"/>
    <col min="8" max="8" width="15.5583333333333" customWidth="1"/>
    <col min="9" max="9" width="13.4416666666667" customWidth="1"/>
    <col min="10" max="10" width="3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285</v>
      </c>
    </row>
    <row r="3" ht="39.75" customHeight="1" spans="1:10">
      <c r="A3" s="198" t="str">
        <f>"2025"&amp;"年部门项目支出绩效目标表"</f>
        <v>2025年部门项目支出绩效目标表</v>
      </c>
      <c r="B3" s="4"/>
      <c r="C3" s="4"/>
      <c r="D3" s="4"/>
      <c r="E3" s="4"/>
      <c r="F3" s="64"/>
      <c r="G3" s="4"/>
      <c r="H3" s="64"/>
      <c r="I3" s="64"/>
      <c r="J3" s="4"/>
    </row>
    <row r="4" ht="17.25" customHeight="1" spans="1:10">
      <c r="A4" s="5" t="str">
        <f>"单位名称："&amp;"昆明市五华区总工会"</f>
        <v>单位名称：昆明市五华区总工会</v>
      </c>
    </row>
    <row r="5" ht="44.25" customHeight="1" spans="1:10">
      <c r="A5" s="65" t="s">
        <v>186</v>
      </c>
      <c r="B5" s="65" t="s">
        <v>286</v>
      </c>
      <c r="C5" s="65" t="s">
        <v>287</v>
      </c>
      <c r="D5" s="65" t="s">
        <v>288</v>
      </c>
      <c r="E5" s="65" t="s">
        <v>289</v>
      </c>
      <c r="F5" s="66" t="s">
        <v>290</v>
      </c>
      <c r="G5" s="65" t="s">
        <v>291</v>
      </c>
      <c r="H5" s="66" t="s">
        <v>292</v>
      </c>
      <c r="I5" s="66" t="s">
        <v>293</v>
      </c>
      <c r="J5" s="65" t="s">
        <v>294</v>
      </c>
    </row>
    <row r="6" ht="18.75" customHeight="1" spans="1:10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28">
        <v>6</v>
      </c>
      <c r="G6" s="132">
        <v>7</v>
      </c>
      <c r="H6" s="28">
        <v>8</v>
      </c>
      <c r="I6" s="28">
        <v>9</v>
      </c>
      <c r="J6" s="132">
        <v>10</v>
      </c>
    </row>
    <row r="7" ht="42" customHeight="1" spans="1:10">
      <c r="A7" s="133" t="s">
        <v>267</v>
      </c>
      <c r="B7" s="21" t="s">
        <v>295</v>
      </c>
      <c r="C7" s="21" t="s">
        <v>296</v>
      </c>
      <c r="D7" s="21" t="s">
        <v>297</v>
      </c>
      <c r="E7" s="29" t="s">
        <v>298</v>
      </c>
      <c r="F7" s="21" t="s">
        <v>299</v>
      </c>
      <c r="G7" s="29" t="s">
        <v>91</v>
      </c>
      <c r="H7" s="21" t="s">
        <v>300</v>
      </c>
      <c r="I7" s="21" t="s">
        <v>301</v>
      </c>
      <c r="J7" s="29" t="s">
        <v>302</v>
      </c>
    </row>
    <row r="8" ht="42" customHeight="1" spans="1:10">
      <c r="A8" s="133" t="s">
        <v>267</v>
      </c>
      <c r="B8" s="21" t="s">
        <v>295</v>
      </c>
      <c r="C8" s="21" t="s">
        <v>303</v>
      </c>
      <c r="D8" s="21" t="s">
        <v>304</v>
      </c>
      <c r="E8" s="29" t="s">
        <v>305</v>
      </c>
      <c r="F8" s="21" t="s">
        <v>299</v>
      </c>
      <c r="G8" s="29" t="s">
        <v>306</v>
      </c>
      <c r="H8" s="21" t="s">
        <v>307</v>
      </c>
      <c r="I8" s="21" t="s">
        <v>308</v>
      </c>
      <c r="J8" s="29" t="s">
        <v>309</v>
      </c>
    </row>
    <row r="9" ht="42" customHeight="1" spans="1:10">
      <c r="A9" s="133" t="s">
        <v>267</v>
      </c>
      <c r="B9" s="21" t="s">
        <v>295</v>
      </c>
      <c r="C9" s="21" t="s">
        <v>310</v>
      </c>
      <c r="D9" s="21" t="s">
        <v>311</v>
      </c>
      <c r="E9" s="29" t="s">
        <v>312</v>
      </c>
      <c r="F9" s="21" t="s">
        <v>313</v>
      </c>
      <c r="G9" s="29" t="s">
        <v>314</v>
      </c>
      <c r="H9" s="21" t="s">
        <v>315</v>
      </c>
      <c r="I9" s="21" t="s">
        <v>301</v>
      </c>
      <c r="J9" s="29" t="s">
        <v>316</v>
      </c>
    </row>
    <row r="10" ht="42" customHeight="1" spans="1:10">
      <c r="A10" s="133" t="s">
        <v>267</v>
      </c>
      <c r="B10" s="21" t="s">
        <v>295</v>
      </c>
      <c r="C10" s="21" t="s">
        <v>310</v>
      </c>
      <c r="D10" s="21" t="s">
        <v>311</v>
      </c>
      <c r="E10" s="29" t="s">
        <v>317</v>
      </c>
      <c r="F10" s="21" t="s">
        <v>313</v>
      </c>
      <c r="G10" s="29" t="s">
        <v>314</v>
      </c>
      <c r="H10" s="21" t="s">
        <v>315</v>
      </c>
      <c r="I10" s="21" t="s">
        <v>301</v>
      </c>
      <c r="J10" s="29" t="s">
        <v>318</v>
      </c>
    </row>
    <row r="11" ht="42" customHeight="1" spans="1:10">
      <c r="A11" s="133" t="s">
        <v>282</v>
      </c>
      <c r="B11" s="21" t="s">
        <v>319</v>
      </c>
      <c r="C11" s="21" t="s">
        <v>296</v>
      </c>
      <c r="D11" s="21" t="s">
        <v>297</v>
      </c>
      <c r="E11" s="29" t="s">
        <v>320</v>
      </c>
      <c r="F11" s="21" t="s">
        <v>313</v>
      </c>
      <c r="G11" s="29">
        <v>1</v>
      </c>
      <c r="H11" s="21" t="s">
        <v>321</v>
      </c>
      <c r="I11" s="21" t="s">
        <v>301</v>
      </c>
      <c r="J11" s="29" t="s">
        <v>322</v>
      </c>
    </row>
    <row r="12" ht="42" customHeight="1" spans="1:10">
      <c r="A12" s="133" t="s">
        <v>282</v>
      </c>
      <c r="B12" s="21" t="s">
        <v>319</v>
      </c>
      <c r="C12" s="21" t="s">
        <v>296</v>
      </c>
      <c r="D12" s="21" t="s">
        <v>297</v>
      </c>
      <c r="E12" s="29" t="s">
        <v>323</v>
      </c>
      <c r="F12" s="21" t="s">
        <v>313</v>
      </c>
      <c r="G12" s="29" t="s">
        <v>314</v>
      </c>
      <c r="H12" s="21" t="s">
        <v>315</v>
      </c>
      <c r="I12" s="21" t="s">
        <v>301</v>
      </c>
      <c r="J12" s="29" t="s">
        <v>323</v>
      </c>
    </row>
    <row r="13" ht="42" customHeight="1" spans="1:10">
      <c r="A13" s="133" t="s">
        <v>282</v>
      </c>
      <c r="B13" s="21" t="s">
        <v>319</v>
      </c>
      <c r="C13" s="21" t="s">
        <v>296</v>
      </c>
      <c r="D13" s="21" t="s">
        <v>297</v>
      </c>
      <c r="E13" s="29" t="s">
        <v>324</v>
      </c>
      <c r="F13" s="21" t="s">
        <v>313</v>
      </c>
      <c r="G13" s="29" t="s">
        <v>325</v>
      </c>
      <c r="H13" s="21" t="s">
        <v>315</v>
      </c>
      <c r="I13" s="21" t="s">
        <v>301</v>
      </c>
      <c r="J13" s="29" t="s">
        <v>326</v>
      </c>
    </row>
    <row r="14" ht="42" customHeight="1" spans="1:10">
      <c r="A14" s="133" t="s">
        <v>282</v>
      </c>
      <c r="B14" s="21" t="s">
        <v>319</v>
      </c>
      <c r="C14" s="21" t="s">
        <v>296</v>
      </c>
      <c r="D14" s="21" t="s">
        <v>297</v>
      </c>
      <c r="E14" s="29" t="s">
        <v>327</v>
      </c>
      <c r="F14" s="21" t="s">
        <v>313</v>
      </c>
      <c r="G14" s="29" t="s">
        <v>325</v>
      </c>
      <c r="H14" s="21" t="s">
        <v>315</v>
      </c>
      <c r="I14" s="21" t="s">
        <v>301</v>
      </c>
      <c r="J14" s="29" t="s">
        <v>328</v>
      </c>
    </row>
    <row r="15" ht="42" customHeight="1" spans="1:10">
      <c r="A15" s="133" t="s">
        <v>282</v>
      </c>
      <c r="B15" s="21" t="s">
        <v>319</v>
      </c>
      <c r="C15" s="21" t="s">
        <v>296</v>
      </c>
      <c r="D15" s="21" t="s">
        <v>329</v>
      </c>
      <c r="E15" s="29" t="s">
        <v>330</v>
      </c>
      <c r="F15" s="21" t="s">
        <v>299</v>
      </c>
      <c r="G15" s="29" t="s">
        <v>331</v>
      </c>
      <c r="H15" s="21" t="s">
        <v>307</v>
      </c>
      <c r="I15" s="21" t="s">
        <v>308</v>
      </c>
      <c r="J15" s="29" t="s">
        <v>332</v>
      </c>
    </row>
    <row r="16" ht="42" customHeight="1" spans="1:10">
      <c r="A16" s="133" t="s">
        <v>282</v>
      </c>
      <c r="B16" s="21" t="s">
        <v>319</v>
      </c>
      <c r="C16" s="21" t="s">
        <v>296</v>
      </c>
      <c r="D16" s="21" t="s">
        <v>333</v>
      </c>
      <c r="E16" s="29" t="s">
        <v>334</v>
      </c>
      <c r="F16" s="21" t="s">
        <v>335</v>
      </c>
      <c r="G16" s="29">
        <v>1</v>
      </c>
      <c r="H16" s="21" t="s">
        <v>336</v>
      </c>
      <c r="I16" s="21" t="s">
        <v>301</v>
      </c>
      <c r="J16" s="29" t="s">
        <v>337</v>
      </c>
    </row>
    <row r="17" ht="42" customHeight="1" spans="1:10">
      <c r="A17" s="133" t="s">
        <v>282</v>
      </c>
      <c r="B17" s="21" t="s">
        <v>319</v>
      </c>
      <c r="C17" s="21" t="s">
        <v>296</v>
      </c>
      <c r="D17" s="21" t="s">
        <v>338</v>
      </c>
      <c r="E17" s="29" t="s">
        <v>339</v>
      </c>
      <c r="F17" s="21" t="s">
        <v>335</v>
      </c>
      <c r="G17" s="29" t="s">
        <v>340</v>
      </c>
      <c r="H17" s="21" t="s">
        <v>341</v>
      </c>
      <c r="I17" s="21" t="s">
        <v>301</v>
      </c>
      <c r="J17" s="29" t="s">
        <v>342</v>
      </c>
    </row>
    <row r="18" ht="42" customHeight="1" spans="1:10">
      <c r="A18" s="133" t="s">
        <v>282</v>
      </c>
      <c r="B18" s="21" t="s">
        <v>319</v>
      </c>
      <c r="C18" s="21" t="s">
        <v>303</v>
      </c>
      <c r="D18" s="21" t="s">
        <v>304</v>
      </c>
      <c r="E18" s="29" t="s">
        <v>343</v>
      </c>
      <c r="F18" s="21" t="s">
        <v>299</v>
      </c>
      <c r="G18" s="29" t="s">
        <v>344</v>
      </c>
      <c r="H18" s="21" t="s">
        <v>307</v>
      </c>
      <c r="I18" s="21" t="s">
        <v>308</v>
      </c>
      <c r="J18" s="29" t="s">
        <v>345</v>
      </c>
    </row>
    <row r="19" ht="42" customHeight="1" spans="1:10">
      <c r="A19" s="133" t="s">
        <v>282</v>
      </c>
      <c r="B19" s="21" t="s">
        <v>319</v>
      </c>
      <c r="C19" s="21" t="s">
        <v>303</v>
      </c>
      <c r="D19" s="21" t="s">
        <v>346</v>
      </c>
      <c r="E19" s="29" t="s">
        <v>347</v>
      </c>
      <c r="F19" s="21" t="s">
        <v>299</v>
      </c>
      <c r="G19" s="29" t="s">
        <v>348</v>
      </c>
      <c r="H19" s="21" t="s">
        <v>307</v>
      </c>
      <c r="I19" s="21" t="s">
        <v>308</v>
      </c>
      <c r="J19" s="29" t="s">
        <v>349</v>
      </c>
    </row>
    <row r="20" ht="42" customHeight="1" spans="1:10">
      <c r="A20" s="133" t="s">
        <v>282</v>
      </c>
      <c r="B20" s="21" t="s">
        <v>319</v>
      </c>
      <c r="C20" s="21" t="s">
        <v>310</v>
      </c>
      <c r="D20" s="21" t="s">
        <v>311</v>
      </c>
      <c r="E20" s="29" t="s">
        <v>350</v>
      </c>
      <c r="F20" s="21" t="s">
        <v>313</v>
      </c>
      <c r="G20" s="29" t="s">
        <v>314</v>
      </c>
      <c r="H20" s="21" t="s">
        <v>315</v>
      </c>
      <c r="I20" s="21" t="s">
        <v>301</v>
      </c>
      <c r="J20" s="29" t="s">
        <v>351</v>
      </c>
    </row>
    <row r="21" ht="42" customHeight="1" spans="1:10">
      <c r="A21" s="133" t="s">
        <v>272</v>
      </c>
      <c r="B21" s="21" t="s">
        <v>352</v>
      </c>
      <c r="C21" s="21" t="s">
        <v>296</v>
      </c>
      <c r="D21" s="21" t="s">
        <v>297</v>
      </c>
      <c r="E21" s="29" t="s">
        <v>353</v>
      </c>
      <c r="F21" s="21" t="s">
        <v>313</v>
      </c>
      <c r="G21" s="29">
        <v>1</v>
      </c>
      <c r="H21" s="21" t="s">
        <v>321</v>
      </c>
      <c r="I21" s="21" t="s">
        <v>301</v>
      </c>
      <c r="J21" s="29" t="s">
        <v>354</v>
      </c>
    </row>
    <row r="22" ht="42" customHeight="1" spans="1:10">
      <c r="A22" s="133" t="s">
        <v>272</v>
      </c>
      <c r="B22" s="21" t="s">
        <v>352</v>
      </c>
      <c r="C22" s="21" t="s">
        <v>296</v>
      </c>
      <c r="D22" s="21" t="s">
        <v>297</v>
      </c>
      <c r="E22" s="29" t="s">
        <v>355</v>
      </c>
      <c r="F22" s="21" t="s">
        <v>313</v>
      </c>
      <c r="G22" s="29" t="s">
        <v>87</v>
      </c>
      <c r="H22" s="21" t="s">
        <v>300</v>
      </c>
      <c r="I22" s="21" t="s">
        <v>301</v>
      </c>
      <c r="J22" s="29" t="s">
        <v>356</v>
      </c>
    </row>
    <row r="23" ht="42" customHeight="1" spans="1:10">
      <c r="A23" s="133" t="s">
        <v>272</v>
      </c>
      <c r="B23" s="21" t="s">
        <v>352</v>
      </c>
      <c r="C23" s="21" t="s">
        <v>296</v>
      </c>
      <c r="D23" s="21" t="s">
        <v>329</v>
      </c>
      <c r="E23" s="29" t="s">
        <v>357</v>
      </c>
      <c r="F23" s="21" t="s">
        <v>313</v>
      </c>
      <c r="G23" s="29" t="s">
        <v>85</v>
      </c>
      <c r="H23" s="21" t="s">
        <v>315</v>
      </c>
      <c r="I23" s="21" t="s">
        <v>301</v>
      </c>
      <c r="J23" s="29" t="s">
        <v>358</v>
      </c>
    </row>
    <row r="24" ht="42" customHeight="1" spans="1:10">
      <c r="A24" s="133" t="s">
        <v>272</v>
      </c>
      <c r="B24" s="21" t="s">
        <v>352</v>
      </c>
      <c r="C24" s="21" t="s">
        <v>296</v>
      </c>
      <c r="D24" s="21" t="s">
        <v>333</v>
      </c>
      <c r="E24" s="29" t="s">
        <v>359</v>
      </c>
      <c r="F24" s="21" t="s">
        <v>335</v>
      </c>
      <c r="G24" s="29">
        <v>1</v>
      </c>
      <c r="H24" s="21" t="s">
        <v>336</v>
      </c>
      <c r="I24" s="21" t="s">
        <v>301</v>
      </c>
      <c r="J24" s="29" t="s">
        <v>360</v>
      </c>
    </row>
    <row r="25" ht="42" customHeight="1" spans="1:10">
      <c r="A25" s="133" t="s">
        <v>272</v>
      </c>
      <c r="B25" s="21" t="s">
        <v>352</v>
      </c>
      <c r="C25" s="21" t="s">
        <v>296</v>
      </c>
      <c r="D25" s="21" t="s">
        <v>338</v>
      </c>
      <c r="E25" s="29" t="s">
        <v>339</v>
      </c>
      <c r="F25" s="21" t="s">
        <v>335</v>
      </c>
      <c r="G25" s="29" t="s">
        <v>361</v>
      </c>
      <c r="H25" s="21" t="s">
        <v>341</v>
      </c>
      <c r="I25" s="21" t="s">
        <v>301</v>
      </c>
      <c r="J25" s="29" t="s">
        <v>342</v>
      </c>
    </row>
    <row r="26" ht="42" customHeight="1" spans="1:10">
      <c r="A26" s="133" t="s">
        <v>272</v>
      </c>
      <c r="B26" s="21" t="s">
        <v>352</v>
      </c>
      <c r="C26" s="21" t="s">
        <v>303</v>
      </c>
      <c r="D26" s="21" t="s">
        <v>304</v>
      </c>
      <c r="E26" s="29" t="s">
        <v>362</v>
      </c>
      <c r="F26" s="21" t="s">
        <v>299</v>
      </c>
      <c r="G26" s="29" t="s">
        <v>344</v>
      </c>
      <c r="H26" s="21" t="s">
        <v>307</v>
      </c>
      <c r="I26" s="21" t="s">
        <v>308</v>
      </c>
      <c r="J26" s="29" t="s">
        <v>363</v>
      </c>
    </row>
    <row r="27" ht="42" customHeight="1" spans="1:10">
      <c r="A27" s="133" t="s">
        <v>272</v>
      </c>
      <c r="B27" s="21" t="s">
        <v>352</v>
      </c>
      <c r="C27" s="21" t="s">
        <v>303</v>
      </c>
      <c r="D27" s="21" t="s">
        <v>346</v>
      </c>
      <c r="E27" s="29" t="s">
        <v>364</v>
      </c>
      <c r="F27" s="21" t="s">
        <v>299</v>
      </c>
      <c r="G27" s="29" t="s">
        <v>365</v>
      </c>
      <c r="H27" s="21" t="s">
        <v>307</v>
      </c>
      <c r="I27" s="21" t="s">
        <v>308</v>
      </c>
      <c r="J27" s="29" t="s">
        <v>366</v>
      </c>
    </row>
    <row r="28" ht="42" customHeight="1" spans="1:10">
      <c r="A28" s="133" t="s">
        <v>272</v>
      </c>
      <c r="B28" s="21" t="s">
        <v>352</v>
      </c>
      <c r="C28" s="21" t="s">
        <v>310</v>
      </c>
      <c r="D28" s="21" t="s">
        <v>311</v>
      </c>
      <c r="E28" s="29" t="s">
        <v>350</v>
      </c>
      <c r="F28" s="21" t="s">
        <v>313</v>
      </c>
      <c r="G28" s="29" t="s">
        <v>314</v>
      </c>
      <c r="H28" s="21" t="s">
        <v>315</v>
      </c>
      <c r="I28" s="21" t="s">
        <v>301</v>
      </c>
      <c r="J28" s="29" t="s">
        <v>367</v>
      </c>
    </row>
    <row r="29" ht="42" customHeight="1" spans="1:10">
      <c r="A29" s="133" t="s">
        <v>276</v>
      </c>
      <c r="B29" s="21" t="s">
        <v>368</v>
      </c>
      <c r="C29" s="21" t="s">
        <v>296</v>
      </c>
      <c r="D29" s="21" t="s">
        <v>297</v>
      </c>
      <c r="E29" s="29" t="s">
        <v>369</v>
      </c>
      <c r="F29" s="21" t="s">
        <v>313</v>
      </c>
      <c r="G29" s="29">
        <v>1</v>
      </c>
      <c r="H29" s="21" t="s">
        <v>321</v>
      </c>
      <c r="I29" s="21" t="s">
        <v>301</v>
      </c>
      <c r="J29" s="29" t="s">
        <v>370</v>
      </c>
    </row>
    <row r="30" ht="91.2" customHeight="1" spans="1:10">
      <c r="A30" s="133" t="s">
        <v>276</v>
      </c>
      <c r="B30" s="21" t="s">
        <v>371</v>
      </c>
      <c r="C30" s="21" t="s">
        <v>296</v>
      </c>
      <c r="D30" s="21" t="s">
        <v>329</v>
      </c>
      <c r="E30" s="29" t="s">
        <v>372</v>
      </c>
      <c r="F30" s="21" t="s">
        <v>313</v>
      </c>
      <c r="G30" s="29" t="s">
        <v>373</v>
      </c>
      <c r="H30" s="21" t="s">
        <v>315</v>
      </c>
      <c r="I30" s="21" t="s">
        <v>301</v>
      </c>
      <c r="J30" s="29" t="s">
        <v>374</v>
      </c>
    </row>
    <row r="31" ht="42" customHeight="1" spans="1:10">
      <c r="A31" s="133" t="s">
        <v>276</v>
      </c>
      <c r="B31" s="21" t="s">
        <v>371</v>
      </c>
      <c r="C31" s="21" t="s">
        <v>296</v>
      </c>
      <c r="D31" s="21" t="s">
        <v>329</v>
      </c>
      <c r="E31" s="29" t="s">
        <v>375</v>
      </c>
      <c r="F31" s="21" t="s">
        <v>299</v>
      </c>
      <c r="G31" s="29" t="s">
        <v>376</v>
      </c>
      <c r="H31" s="21" t="s">
        <v>315</v>
      </c>
      <c r="I31" s="21" t="s">
        <v>301</v>
      </c>
      <c r="J31" s="29" t="s">
        <v>377</v>
      </c>
    </row>
    <row r="32" ht="42" customHeight="1" spans="1:10">
      <c r="A32" s="133" t="s">
        <v>276</v>
      </c>
      <c r="B32" s="21" t="s">
        <v>371</v>
      </c>
      <c r="C32" s="21" t="s">
        <v>296</v>
      </c>
      <c r="D32" s="21" t="s">
        <v>333</v>
      </c>
      <c r="E32" s="29" t="s">
        <v>378</v>
      </c>
      <c r="F32" s="21" t="s">
        <v>313</v>
      </c>
      <c r="G32" s="29" t="s">
        <v>373</v>
      </c>
      <c r="H32" s="21" t="s">
        <v>315</v>
      </c>
      <c r="I32" s="21" t="s">
        <v>301</v>
      </c>
      <c r="J32" s="29" t="s">
        <v>379</v>
      </c>
    </row>
    <row r="33" ht="42" customHeight="1" spans="1:10">
      <c r="A33" s="133" t="s">
        <v>276</v>
      </c>
      <c r="B33" s="21" t="s">
        <v>371</v>
      </c>
      <c r="C33" s="21" t="s">
        <v>296</v>
      </c>
      <c r="D33" s="21" t="s">
        <v>333</v>
      </c>
      <c r="E33" s="29" t="s">
        <v>380</v>
      </c>
      <c r="F33" s="21" t="s">
        <v>299</v>
      </c>
      <c r="G33" s="29" t="s">
        <v>376</v>
      </c>
      <c r="H33" s="21" t="s">
        <v>315</v>
      </c>
      <c r="I33" s="21" t="s">
        <v>301</v>
      </c>
      <c r="J33" s="29" t="s">
        <v>381</v>
      </c>
    </row>
    <row r="34" ht="42" customHeight="1" spans="1:10">
      <c r="A34" s="133" t="s">
        <v>276</v>
      </c>
      <c r="B34" s="21" t="s">
        <v>371</v>
      </c>
      <c r="C34" s="21" t="s">
        <v>296</v>
      </c>
      <c r="D34" s="21" t="s">
        <v>338</v>
      </c>
      <c r="E34" s="29" t="s">
        <v>339</v>
      </c>
      <c r="F34" s="21" t="s">
        <v>335</v>
      </c>
      <c r="G34" s="29" t="s">
        <v>382</v>
      </c>
      <c r="H34" s="21" t="s">
        <v>341</v>
      </c>
      <c r="I34" s="21" t="s">
        <v>301</v>
      </c>
      <c r="J34" s="29" t="s">
        <v>342</v>
      </c>
    </row>
    <row r="35" ht="42" customHeight="1" spans="1:10">
      <c r="A35" s="133" t="s">
        <v>276</v>
      </c>
      <c r="B35" s="21" t="s">
        <v>371</v>
      </c>
      <c r="C35" s="21" t="s">
        <v>303</v>
      </c>
      <c r="D35" s="21" t="s">
        <v>304</v>
      </c>
      <c r="E35" s="29" t="s">
        <v>383</v>
      </c>
      <c r="F35" s="21" t="s">
        <v>299</v>
      </c>
      <c r="G35" s="29" t="s">
        <v>384</v>
      </c>
      <c r="H35" s="21" t="s">
        <v>307</v>
      </c>
      <c r="I35" s="21" t="s">
        <v>308</v>
      </c>
      <c r="J35" s="29" t="s">
        <v>385</v>
      </c>
    </row>
    <row r="36" ht="42" customHeight="1" spans="1:10">
      <c r="A36" s="133" t="s">
        <v>276</v>
      </c>
      <c r="B36" s="21" t="s">
        <v>371</v>
      </c>
      <c r="C36" s="21" t="s">
        <v>303</v>
      </c>
      <c r="D36" s="21" t="s">
        <v>304</v>
      </c>
      <c r="E36" s="29" t="s">
        <v>386</v>
      </c>
      <c r="F36" s="21" t="s">
        <v>299</v>
      </c>
      <c r="G36" s="29" t="s">
        <v>387</v>
      </c>
      <c r="H36" s="21" t="s">
        <v>307</v>
      </c>
      <c r="I36" s="21" t="s">
        <v>308</v>
      </c>
      <c r="J36" s="29" t="s">
        <v>388</v>
      </c>
    </row>
    <row r="37" ht="42" customHeight="1" spans="1:10">
      <c r="A37" s="133" t="s">
        <v>276</v>
      </c>
      <c r="B37" s="21" t="s">
        <v>371</v>
      </c>
      <c r="C37" s="21" t="s">
        <v>310</v>
      </c>
      <c r="D37" s="21" t="s">
        <v>311</v>
      </c>
      <c r="E37" s="29" t="s">
        <v>389</v>
      </c>
      <c r="F37" s="21" t="s">
        <v>313</v>
      </c>
      <c r="G37" s="29" t="s">
        <v>314</v>
      </c>
      <c r="H37" s="21" t="s">
        <v>315</v>
      </c>
      <c r="I37" s="21" t="s">
        <v>301</v>
      </c>
      <c r="J37" s="29" t="s">
        <v>390</v>
      </c>
    </row>
    <row r="38" ht="42" customHeight="1" spans="1:10">
      <c r="A38" s="133" t="s">
        <v>278</v>
      </c>
      <c r="B38" s="21" t="s">
        <v>391</v>
      </c>
      <c r="C38" s="21" t="s">
        <v>296</v>
      </c>
      <c r="D38" s="21" t="s">
        <v>297</v>
      </c>
      <c r="E38" s="29" t="s">
        <v>392</v>
      </c>
      <c r="F38" s="21" t="s">
        <v>313</v>
      </c>
      <c r="G38" s="29" t="s">
        <v>393</v>
      </c>
      <c r="H38" s="21" t="s">
        <v>394</v>
      </c>
      <c r="I38" s="21" t="s">
        <v>301</v>
      </c>
      <c r="J38" s="29" t="s">
        <v>395</v>
      </c>
    </row>
    <row r="39" ht="42" customHeight="1" spans="1:10">
      <c r="A39" s="133" t="s">
        <v>278</v>
      </c>
      <c r="B39" s="21" t="s">
        <v>391</v>
      </c>
      <c r="C39" s="21" t="s">
        <v>296</v>
      </c>
      <c r="D39" s="21" t="s">
        <v>329</v>
      </c>
      <c r="E39" s="29" t="s">
        <v>396</v>
      </c>
      <c r="F39" s="21" t="s">
        <v>313</v>
      </c>
      <c r="G39" s="29" t="s">
        <v>314</v>
      </c>
      <c r="H39" s="21" t="s">
        <v>315</v>
      </c>
      <c r="I39" s="21" t="s">
        <v>301</v>
      </c>
      <c r="J39" s="29" t="s">
        <v>397</v>
      </c>
    </row>
    <row r="40" ht="42" customHeight="1" spans="1:10">
      <c r="A40" s="133" t="s">
        <v>278</v>
      </c>
      <c r="B40" s="21" t="s">
        <v>391</v>
      </c>
      <c r="C40" s="21" t="s">
        <v>296</v>
      </c>
      <c r="D40" s="21" t="s">
        <v>329</v>
      </c>
      <c r="E40" s="29" t="s">
        <v>398</v>
      </c>
      <c r="F40" s="21" t="s">
        <v>299</v>
      </c>
      <c r="G40" s="29" t="s">
        <v>399</v>
      </c>
      <c r="H40" s="21" t="s">
        <v>307</v>
      </c>
      <c r="I40" s="21" t="s">
        <v>308</v>
      </c>
      <c r="J40" s="29" t="s">
        <v>400</v>
      </c>
    </row>
    <row r="41" ht="42" customHeight="1" spans="1:10">
      <c r="A41" s="133" t="s">
        <v>278</v>
      </c>
      <c r="B41" s="21" t="s">
        <v>391</v>
      </c>
      <c r="C41" s="21" t="s">
        <v>296</v>
      </c>
      <c r="D41" s="21" t="s">
        <v>333</v>
      </c>
      <c r="E41" s="29" t="s">
        <v>401</v>
      </c>
      <c r="F41" s="21" t="s">
        <v>335</v>
      </c>
      <c r="G41" s="29">
        <v>1</v>
      </c>
      <c r="H41" s="21" t="s">
        <v>336</v>
      </c>
      <c r="I41" s="21" t="s">
        <v>301</v>
      </c>
      <c r="J41" s="29" t="s">
        <v>402</v>
      </c>
    </row>
    <row r="42" ht="42" customHeight="1" spans="1:10">
      <c r="A42" s="133" t="s">
        <v>278</v>
      </c>
      <c r="B42" s="21" t="s">
        <v>391</v>
      </c>
      <c r="C42" s="21" t="s">
        <v>296</v>
      </c>
      <c r="D42" s="21" t="s">
        <v>338</v>
      </c>
      <c r="E42" s="29" t="s">
        <v>339</v>
      </c>
      <c r="F42" s="21" t="s">
        <v>335</v>
      </c>
      <c r="G42" s="29" t="s">
        <v>340</v>
      </c>
      <c r="H42" s="21" t="s">
        <v>341</v>
      </c>
      <c r="I42" s="21" t="s">
        <v>301</v>
      </c>
      <c r="J42" s="29" t="s">
        <v>342</v>
      </c>
    </row>
    <row r="43" ht="42" customHeight="1" spans="1:10">
      <c r="A43" s="133" t="s">
        <v>278</v>
      </c>
      <c r="B43" s="21" t="s">
        <v>391</v>
      </c>
      <c r="C43" s="21" t="s">
        <v>303</v>
      </c>
      <c r="D43" s="21" t="s">
        <v>304</v>
      </c>
      <c r="E43" s="29" t="s">
        <v>403</v>
      </c>
      <c r="F43" s="21" t="s">
        <v>299</v>
      </c>
      <c r="G43" s="29" t="s">
        <v>404</v>
      </c>
      <c r="H43" s="21" t="s">
        <v>307</v>
      </c>
      <c r="I43" s="21" t="s">
        <v>308</v>
      </c>
      <c r="J43" s="29" t="s">
        <v>405</v>
      </c>
    </row>
    <row r="44" ht="42" customHeight="1" spans="1:10">
      <c r="A44" s="133" t="s">
        <v>278</v>
      </c>
      <c r="B44" s="21" t="s">
        <v>391</v>
      </c>
      <c r="C44" s="21" t="s">
        <v>303</v>
      </c>
      <c r="D44" s="21" t="s">
        <v>304</v>
      </c>
      <c r="E44" s="29" t="s">
        <v>406</v>
      </c>
      <c r="F44" s="21" t="s">
        <v>299</v>
      </c>
      <c r="G44" s="29" t="s">
        <v>407</v>
      </c>
      <c r="H44" s="21" t="s">
        <v>307</v>
      </c>
      <c r="I44" s="21" t="s">
        <v>308</v>
      </c>
      <c r="J44" s="29" t="s">
        <v>408</v>
      </c>
    </row>
    <row r="45" ht="42" customHeight="1" spans="1:10">
      <c r="A45" s="133" t="s">
        <v>278</v>
      </c>
      <c r="B45" s="21" t="s">
        <v>391</v>
      </c>
      <c r="C45" s="21" t="s">
        <v>303</v>
      </c>
      <c r="D45" s="21" t="s">
        <v>346</v>
      </c>
      <c r="E45" s="29" t="s">
        <v>409</v>
      </c>
      <c r="F45" s="21" t="s">
        <v>299</v>
      </c>
      <c r="G45" s="29" t="s">
        <v>410</v>
      </c>
      <c r="H45" s="21" t="s">
        <v>307</v>
      </c>
      <c r="I45" s="21" t="s">
        <v>308</v>
      </c>
      <c r="J45" s="29" t="s">
        <v>411</v>
      </c>
    </row>
    <row r="46" ht="42" customHeight="1" spans="1:10">
      <c r="A46" s="133" t="s">
        <v>278</v>
      </c>
      <c r="B46" s="21" t="s">
        <v>391</v>
      </c>
      <c r="C46" s="21" t="s">
        <v>310</v>
      </c>
      <c r="D46" s="21" t="s">
        <v>311</v>
      </c>
      <c r="E46" s="29" t="s">
        <v>412</v>
      </c>
      <c r="F46" s="21" t="s">
        <v>313</v>
      </c>
      <c r="G46" s="29" t="s">
        <v>314</v>
      </c>
      <c r="H46" s="21" t="s">
        <v>315</v>
      </c>
      <c r="I46" s="21" t="s">
        <v>301</v>
      </c>
      <c r="J46" s="29" t="s">
        <v>413</v>
      </c>
    </row>
    <row r="47" ht="42" customHeight="1" spans="1:10">
      <c r="A47" s="133" t="s">
        <v>284</v>
      </c>
      <c r="B47" s="21" t="s">
        <v>414</v>
      </c>
      <c r="C47" s="21" t="s">
        <v>296</v>
      </c>
      <c r="D47" s="21" t="s">
        <v>297</v>
      </c>
      <c r="E47" s="29" t="s">
        <v>415</v>
      </c>
      <c r="F47" s="21" t="s">
        <v>313</v>
      </c>
      <c r="G47" s="29">
        <v>1</v>
      </c>
      <c r="H47" s="21" t="s">
        <v>321</v>
      </c>
      <c r="I47" s="21" t="s">
        <v>301</v>
      </c>
      <c r="J47" s="29" t="s">
        <v>416</v>
      </c>
    </row>
    <row r="48" ht="42" customHeight="1" spans="1:10">
      <c r="A48" s="133" t="s">
        <v>284</v>
      </c>
      <c r="B48" s="21" t="s">
        <v>414</v>
      </c>
      <c r="C48" s="21" t="s">
        <v>296</v>
      </c>
      <c r="D48" s="21" t="s">
        <v>329</v>
      </c>
      <c r="E48" s="29" t="s">
        <v>417</v>
      </c>
      <c r="F48" s="21" t="s">
        <v>313</v>
      </c>
      <c r="G48" s="29" t="s">
        <v>373</v>
      </c>
      <c r="H48" s="21" t="s">
        <v>315</v>
      </c>
      <c r="I48" s="21" t="s">
        <v>301</v>
      </c>
      <c r="J48" s="29" t="s">
        <v>418</v>
      </c>
    </row>
    <row r="49" ht="42" customHeight="1" spans="1:10">
      <c r="A49" s="133" t="s">
        <v>284</v>
      </c>
      <c r="B49" s="21" t="s">
        <v>414</v>
      </c>
      <c r="C49" s="21" t="s">
        <v>296</v>
      </c>
      <c r="D49" s="21" t="s">
        <v>329</v>
      </c>
      <c r="E49" s="29" t="s">
        <v>375</v>
      </c>
      <c r="F49" s="21" t="s">
        <v>299</v>
      </c>
      <c r="G49" s="29" t="s">
        <v>376</v>
      </c>
      <c r="H49" s="21" t="s">
        <v>315</v>
      </c>
      <c r="I49" s="21" t="s">
        <v>301</v>
      </c>
      <c r="J49" s="29" t="s">
        <v>377</v>
      </c>
    </row>
    <row r="50" ht="42" customHeight="1" spans="1:10">
      <c r="A50" s="133" t="s">
        <v>284</v>
      </c>
      <c r="B50" s="21" t="s">
        <v>414</v>
      </c>
      <c r="C50" s="21" t="s">
        <v>296</v>
      </c>
      <c r="D50" s="21" t="s">
        <v>333</v>
      </c>
      <c r="E50" s="29" t="s">
        <v>380</v>
      </c>
      <c r="F50" s="21" t="s">
        <v>313</v>
      </c>
      <c r="G50" s="29" t="s">
        <v>314</v>
      </c>
      <c r="H50" s="21" t="s">
        <v>315</v>
      </c>
      <c r="I50" s="21" t="s">
        <v>301</v>
      </c>
      <c r="J50" s="29" t="s">
        <v>381</v>
      </c>
    </row>
    <row r="51" ht="42" customHeight="1" spans="1:10">
      <c r="A51" s="133" t="s">
        <v>284</v>
      </c>
      <c r="B51" s="21" t="s">
        <v>414</v>
      </c>
      <c r="C51" s="21" t="s">
        <v>296</v>
      </c>
      <c r="D51" s="21" t="s">
        <v>338</v>
      </c>
      <c r="E51" s="29" t="s">
        <v>339</v>
      </c>
      <c r="F51" s="21" t="s">
        <v>335</v>
      </c>
      <c r="G51" s="29" t="s">
        <v>382</v>
      </c>
      <c r="H51" s="21" t="s">
        <v>341</v>
      </c>
      <c r="I51" s="21" t="s">
        <v>301</v>
      </c>
      <c r="J51" s="29" t="s">
        <v>342</v>
      </c>
    </row>
    <row r="52" ht="42" customHeight="1" spans="1:10">
      <c r="A52" s="133" t="s">
        <v>284</v>
      </c>
      <c r="B52" s="21" t="s">
        <v>414</v>
      </c>
      <c r="C52" s="21" t="s">
        <v>303</v>
      </c>
      <c r="D52" s="21" t="s">
        <v>304</v>
      </c>
      <c r="E52" s="29" t="s">
        <v>419</v>
      </c>
      <c r="F52" s="21" t="s">
        <v>299</v>
      </c>
      <c r="G52" s="29" t="s">
        <v>420</v>
      </c>
      <c r="H52" s="21" t="s">
        <v>307</v>
      </c>
      <c r="I52" s="21" t="s">
        <v>308</v>
      </c>
      <c r="J52" s="29" t="s">
        <v>421</v>
      </c>
    </row>
    <row r="53" ht="42" customHeight="1" spans="1:10">
      <c r="A53" s="133" t="s">
        <v>284</v>
      </c>
      <c r="B53" s="21" t="s">
        <v>414</v>
      </c>
      <c r="C53" s="21" t="s">
        <v>303</v>
      </c>
      <c r="D53" s="21" t="s">
        <v>304</v>
      </c>
      <c r="E53" s="29" t="s">
        <v>422</v>
      </c>
      <c r="F53" s="21" t="s">
        <v>299</v>
      </c>
      <c r="G53" s="29" t="s">
        <v>387</v>
      </c>
      <c r="H53" s="21" t="s">
        <v>307</v>
      </c>
      <c r="I53" s="21" t="s">
        <v>308</v>
      </c>
      <c r="J53" s="29" t="s">
        <v>423</v>
      </c>
    </row>
    <row r="54" ht="42" customHeight="1" spans="1:10">
      <c r="A54" s="133" t="s">
        <v>284</v>
      </c>
      <c r="B54" s="21" t="s">
        <v>414</v>
      </c>
      <c r="C54" s="21" t="s">
        <v>310</v>
      </c>
      <c r="D54" s="21" t="s">
        <v>311</v>
      </c>
      <c r="E54" s="29" t="s">
        <v>424</v>
      </c>
      <c r="F54" s="21" t="s">
        <v>313</v>
      </c>
      <c r="G54" s="29" t="s">
        <v>314</v>
      </c>
      <c r="H54" s="21" t="s">
        <v>315</v>
      </c>
      <c r="I54" s="21" t="s">
        <v>308</v>
      </c>
      <c r="J54" s="29" t="s">
        <v>425</v>
      </c>
    </row>
    <row r="55" ht="42" customHeight="1" spans="1:10">
      <c r="A55" s="133" t="s">
        <v>269</v>
      </c>
      <c r="B55" s="21" t="s">
        <v>426</v>
      </c>
      <c r="C55" s="21" t="s">
        <v>296</v>
      </c>
      <c r="D55" s="21" t="s">
        <v>297</v>
      </c>
      <c r="E55" s="29" t="s">
        <v>427</v>
      </c>
      <c r="F55" s="21" t="s">
        <v>299</v>
      </c>
      <c r="G55" s="29">
        <v>1</v>
      </c>
      <c r="H55" s="21" t="s">
        <v>428</v>
      </c>
      <c r="I55" s="21" t="s">
        <v>301</v>
      </c>
      <c r="J55" s="29" t="s">
        <v>429</v>
      </c>
    </row>
    <row r="56" ht="42" customHeight="1" spans="1:10">
      <c r="A56" s="133" t="s">
        <v>269</v>
      </c>
      <c r="B56" s="21" t="s">
        <v>426</v>
      </c>
      <c r="C56" s="21" t="s">
        <v>296</v>
      </c>
      <c r="D56" s="21" t="s">
        <v>329</v>
      </c>
      <c r="E56" s="29" t="s">
        <v>430</v>
      </c>
      <c r="F56" s="21" t="s">
        <v>313</v>
      </c>
      <c r="G56" s="29" t="s">
        <v>373</v>
      </c>
      <c r="H56" s="21" t="s">
        <v>315</v>
      </c>
      <c r="I56" s="21" t="s">
        <v>301</v>
      </c>
      <c r="J56" s="29" t="s">
        <v>431</v>
      </c>
    </row>
    <row r="57" ht="42" customHeight="1" spans="1:10">
      <c r="A57" s="133" t="s">
        <v>269</v>
      </c>
      <c r="B57" s="21" t="s">
        <v>426</v>
      </c>
      <c r="C57" s="21" t="s">
        <v>296</v>
      </c>
      <c r="D57" s="21" t="s">
        <v>333</v>
      </c>
      <c r="E57" s="29" t="s">
        <v>432</v>
      </c>
      <c r="F57" s="21" t="s">
        <v>299</v>
      </c>
      <c r="G57" s="29">
        <v>1</v>
      </c>
      <c r="H57" s="21" t="s">
        <v>433</v>
      </c>
      <c r="I57" s="21" t="s">
        <v>301</v>
      </c>
      <c r="J57" s="29" t="s">
        <v>434</v>
      </c>
    </row>
    <row r="58" ht="42" customHeight="1" spans="1:10">
      <c r="A58" s="133" t="s">
        <v>269</v>
      </c>
      <c r="B58" s="21" t="s">
        <v>426</v>
      </c>
      <c r="C58" s="21" t="s">
        <v>296</v>
      </c>
      <c r="D58" s="21" t="s">
        <v>338</v>
      </c>
      <c r="E58" s="29" t="s">
        <v>339</v>
      </c>
      <c r="F58" s="21" t="s">
        <v>313</v>
      </c>
      <c r="G58" s="29" t="s">
        <v>435</v>
      </c>
      <c r="H58" s="21" t="s">
        <v>436</v>
      </c>
      <c r="I58" s="21" t="s">
        <v>301</v>
      </c>
      <c r="J58" s="29" t="s">
        <v>437</v>
      </c>
    </row>
    <row r="59" ht="42" customHeight="1" spans="1:10">
      <c r="A59" s="133" t="s">
        <v>269</v>
      </c>
      <c r="B59" s="21" t="s">
        <v>426</v>
      </c>
      <c r="C59" s="21" t="s">
        <v>303</v>
      </c>
      <c r="D59" s="21" t="s">
        <v>304</v>
      </c>
      <c r="E59" s="29" t="s">
        <v>438</v>
      </c>
      <c r="F59" s="21" t="s">
        <v>299</v>
      </c>
      <c r="G59" s="29" t="s">
        <v>439</v>
      </c>
      <c r="H59" s="21" t="s">
        <v>307</v>
      </c>
      <c r="I59" s="21" t="s">
        <v>308</v>
      </c>
      <c r="J59" s="29" t="s">
        <v>438</v>
      </c>
    </row>
    <row r="60" ht="42" customHeight="1" spans="1:10">
      <c r="A60" s="133" t="s">
        <v>269</v>
      </c>
      <c r="B60" s="21" t="s">
        <v>426</v>
      </c>
      <c r="C60" s="21" t="s">
        <v>310</v>
      </c>
      <c r="D60" s="21" t="s">
        <v>311</v>
      </c>
      <c r="E60" s="29" t="s">
        <v>440</v>
      </c>
      <c r="F60" s="21" t="s">
        <v>313</v>
      </c>
      <c r="G60" s="29" t="s">
        <v>314</v>
      </c>
      <c r="H60" s="21" t="s">
        <v>315</v>
      </c>
      <c r="I60" s="21" t="s">
        <v>301</v>
      </c>
      <c r="J60" s="29" t="s">
        <v>441</v>
      </c>
    </row>
    <row r="61" ht="42" customHeight="1" spans="1:10">
      <c r="A61" s="133" t="s">
        <v>280</v>
      </c>
      <c r="B61" s="21" t="s">
        <v>442</v>
      </c>
      <c r="C61" s="21" t="s">
        <v>296</v>
      </c>
      <c r="D61" s="21" t="s">
        <v>297</v>
      </c>
      <c r="E61" s="29" t="s">
        <v>443</v>
      </c>
      <c r="F61" s="21" t="s">
        <v>313</v>
      </c>
      <c r="G61" s="29" t="s">
        <v>444</v>
      </c>
      <c r="H61" s="21" t="s">
        <v>300</v>
      </c>
      <c r="I61" s="21" t="s">
        <v>301</v>
      </c>
      <c r="J61" s="29" t="s">
        <v>445</v>
      </c>
    </row>
    <row r="62" ht="42" customHeight="1" spans="1:10">
      <c r="A62" s="133" t="s">
        <v>280</v>
      </c>
      <c r="B62" s="21" t="s">
        <v>442</v>
      </c>
      <c r="C62" s="21" t="s">
        <v>296</v>
      </c>
      <c r="D62" s="21" t="s">
        <v>329</v>
      </c>
      <c r="E62" s="29" t="s">
        <v>446</v>
      </c>
      <c r="F62" s="21" t="s">
        <v>313</v>
      </c>
      <c r="G62" s="29" t="s">
        <v>325</v>
      </c>
      <c r="H62" s="21" t="s">
        <v>315</v>
      </c>
      <c r="I62" s="21" t="s">
        <v>301</v>
      </c>
      <c r="J62" s="29" t="s">
        <v>447</v>
      </c>
    </row>
    <row r="63" ht="42" customHeight="1" spans="1:10">
      <c r="A63" s="133" t="s">
        <v>280</v>
      </c>
      <c r="B63" s="21" t="s">
        <v>442</v>
      </c>
      <c r="C63" s="21" t="s">
        <v>296</v>
      </c>
      <c r="D63" s="21" t="s">
        <v>333</v>
      </c>
      <c r="E63" s="29" t="s">
        <v>448</v>
      </c>
      <c r="F63" s="21" t="s">
        <v>313</v>
      </c>
      <c r="G63" s="29" t="s">
        <v>314</v>
      </c>
      <c r="H63" s="21" t="s">
        <v>315</v>
      </c>
      <c r="I63" s="21" t="s">
        <v>301</v>
      </c>
      <c r="J63" s="29" t="s">
        <v>449</v>
      </c>
    </row>
    <row r="64" ht="42" customHeight="1" spans="1:10">
      <c r="A64" s="133" t="s">
        <v>280</v>
      </c>
      <c r="B64" s="21" t="s">
        <v>442</v>
      </c>
      <c r="C64" s="21" t="s">
        <v>296</v>
      </c>
      <c r="D64" s="21" t="s">
        <v>333</v>
      </c>
      <c r="E64" s="29" t="s">
        <v>450</v>
      </c>
      <c r="F64" s="21" t="s">
        <v>313</v>
      </c>
      <c r="G64" s="29" t="s">
        <v>314</v>
      </c>
      <c r="H64" s="21" t="s">
        <v>315</v>
      </c>
      <c r="I64" s="21" t="s">
        <v>301</v>
      </c>
      <c r="J64" s="29" t="s">
        <v>451</v>
      </c>
    </row>
    <row r="65" ht="42" customHeight="1" spans="1:10">
      <c r="A65" s="133" t="s">
        <v>280</v>
      </c>
      <c r="B65" s="21" t="s">
        <v>442</v>
      </c>
      <c r="C65" s="21" t="s">
        <v>296</v>
      </c>
      <c r="D65" s="21" t="s">
        <v>338</v>
      </c>
      <c r="E65" s="29" t="s">
        <v>339</v>
      </c>
      <c r="F65" s="21" t="s">
        <v>335</v>
      </c>
      <c r="G65" s="29" t="s">
        <v>452</v>
      </c>
      <c r="H65" s="21" t="s">
        <v>341</v>
      </c>
      <c r="I65" s="21" t="s">
        <v>301</v>
      </c>
      <c r="J65" s="29" t="s">
        <v>342</v>
      </c>
    </row>
    <row r="66" ht="42" customHeight="1" spans="1:10">
      <c r="A66" s="133" t="s">
        <v>280</v>
      </c>
      <c r="B66" s="21" t="s">
        <v>442</v>
      </c>
      <c r="C66" s="21" t="s">
        <v>303</v>
      </c>
      <c r="D66" s="21" t="s">
        <v>304</v>
      </c>
      <c r="E66" s="29" t="s">
        <v>453</v>
      </c>
      <c r="F66" s="21" t="s">
        <v>299</v>
      </c>
      <c r="G66" s="29" t="s">
        <v>404</v>
      </c>
      <c r="H66" s="21" t="s">
        <v>307</v>
      </c>
      <c r="I66" s="21" t="s">
        <v>308</v>
      </c>
      <c r="J66" s="29" t="s">
        <v>454</v>
      </c>
    </row>
    <row r="67" ht="42" customHeight="1" spans="1:10">
      <c r="A67" s="133" t="s">
        <v>280</v>
      </c>
      <c r="B67" s="21" t="s">
        <v>442</v>
      </c>
      <c r="C67" s="21" t="s">
        <v>303</v>
      </c>
      <c r="D67" s="21" t="s">
        <v>346</v>
      </c>
      <c r="E67" s="29" t="s">
        <v>455</v>
      </c>
      <c r="F67" s="21" t="s">
        <v>299</v>
      </c>
      <c r="G67" s="29" t="s">
        <v>456</v>
      </c>
      <c r="H67" s="21" t="s">
        <v>307</v>
      </c>
      <c r="I67" s="21" t="s">
        <v>308</v>
      </c>
      <c r="J67" s="29" t="s">
        <v>457</v>
      </c>
    </row>
    <row r="68" ht="42" customHeight="1" spans="1:10">
      <c r="A68" s="133" t="s">
        <v>280</v>
      </c>
      <c r="B68" s="21" t="s">
        <v>442</v>
      </c>
      <c r="C68" s="21" t="s">
        <v>310</v>
      </c>
      <c r="D68" s="21" t="s">
        <v>311</v>
      </c>
      <c r="E68" s="29" t="s">
        <v>458</v>
      </c>
      <c r="F68" s="21" t="s">
        <v>313</v>
      </c>
      <c r="G68" s="29" t="s">
        <v>314</v>
      </c>
      <c r="H68" s="21" t="s">
        <v>315</v>
      </c>
      <c r="I68" s="21" t="s">
        <v>301</v>
      </c>
      <c r="J68" s="29" t="s">
        <v>459</v>
      </c>
    </row>
  </sheetData>
  <mergeCells count="18">
    <mergeCell ref="A3:J3"/>
    <mergeCell ref="A4:H4"/>
    <mergeCell ref="A7:A10"/>
    <mergeCell ref="A11:A20"/>
    <mergeCell ref="A21:A28"/>
    <mergeCell ref="A29:A37"/>
    <mergeCell ref="A38:A46"/>
    <mergeCell ref="A47:A54"/>
    <mergeCell ref="A55:A60"/>
    <mergeCell ref="A61:A68"/>
    <mergeCell ref="B7:B10"/>
    <mergeCell ref="B11:B20"/>
    <mergeCell ref="B21:B28"/>
    <mergeCell ref="B29:B37"/>
    <mergeCell ref="B38:B46"/>
    <mergeCell ref="B47:B54"/>
    <mergeCell ref="B55:B60"/>
    <mergeCell ref="B61:B6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学而知之</cp:lastModifiedBy>
  <dcterms:created xsi:type="dcterms:W3CDTF">2025-03-11T01:39:00Z</dcterms:created>
  <dcterms:modified xsi:type="dcterms:W3CDTF">2026-01-07T02:47:40Z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3476B105B32844068CBBC7DBB21EDDC4_13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