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45" windowHeight="6435" tabRatio="79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11" r:id="rId8"/>
    <sheet name="附表9国有资本经营预算财政拨款收入支出决算表" sheetId="12" r:id="rId9"/>
    <sheet name="附表10财政拨款“三公”经费、行政参公单位机关运行经费情况表" sheetId="9" r:id="rId10"/>
    <sheet name="附表11 一般公共预算财政拨款“三公”经费情况表" sheetId="10" r:id="rId11"/>
    <sheet name="附表12国有资产使用情况表" sheetId="13" r:id="rId12"/>
    <sheet name="附表13部门整体支出绩效自评情况表" sheetId="14" r:id="rId13"/>
    <sheet name="附表14部门整体支出绩效自评表" sheetId="15" r:id="rId14"/>
    <sheet name="附表15项目支出绩效自评表1" sheetId="16" r:id="rId15"/>
    <sheet name="附表15项目支出绩效自评表2" sheetId="17" r:id="rId16"/>
    <sheet name="附表15项目支出绩效自评表3" sheetId="18" r:id="rId17"/>
    <sheet name="附表15项目支出绩效自评表4" sheetId="19" r:id="rId18"/>
    <sheet name="附表15项目支出绩效自评表5" sheetId="20" r:id="rId19"/>
    <sheet name="附表15项目支出绩效自评表6" sheetId="21" r:id="rId20"/>
    <sheet name="附表15项目支出绩效自评表7" sheetId="22" r:id="rId21"/>
    <sheet name="附表15项目支出绩效自评表8" sheetId="23" r:id="rId22"/>
    <sheet name="附表15项目支出绩效自评表9" sheetId="24" r:id="rId23"/>
    <sheet name="附表15项目支出绩效自评表10" sheetId="25" r:id="rId24"/>
    <sheet name="附表15项目支出绩效自评表11" sheetId="26" r:id="rId25"/>
    <sheet name="附表15项目支出绩效自评表12" sheetId="27" r:id="rId26"/>
    <sheet name="附表15项目支出绩效自评表13" sheetId="28" r:id="rId27"/>
    <sheet name="附表15项目支出绩效自评表14" sheetId="29" r:id="rId28"/>
    <sheet name="附表15项目支出绩效自评表15" sheetId="30" r:id="rId29"/>
    <sheet name="附表15项目支出绩效自评表16" sheetId="31" r:id="rId30"/>
    <sheet name="附表15项目支出绩效自评表17" sheetId="32" r:id="rId31"/>
    <sheet name="附表15项目支出绩效自评表18" sheetId="33" r:id="rId32"/>
    <sheet name="附表15项目支出绩效自评表19" sheetId="34" r:id="rId33"/>
    <sheet name="附表15项目支出绩效自评表20" sheetId="35" r:id="rId34"/>
    <sheet name="附表15项目支出绩效自评表21" sheetId="36" r:id="rId35"/>
    <sheet name="附表15项目支出绩效自评表22" sheetId="37" r:id="rId36"/>
    <sheet name="附表15项目支出绩效自评表23" sheetId="38" r:id="rId37"/>
    <sheet name="附表15项目支出绩效自评表24" sheetId="39" r:id="rId38"/>
    <sheet name="附表15项目支出绩效自评表25" sheetId="40" r:id="rId39"/>
    <sheet name="附表15项目支出绩效自评表26" sheetId="41" r:id="rId40"/>
    <sheet name="附表15项目支出绩效自评表27" sheetId="42" r:id="rId41"/>
    <sheet name="附表15项目支出绩效自评表28" sheetId="43" r:id="rId42"/>
    <sheet name="附表15项目支出绩效自评表29" sheetId="44" r:id="rId43"/>
    <sheet name="附表15项目支出绩效自评表30" sheetId="45" r:id="rId44"/>
    <sheet name="附表15项目支出绩效自评表31" sheetId="46" r:id="rId45"/>
  </sheets>
  <definedNames>
    <definedName name="_xlnm._FilterDatabase" localSheetId="1" hidden="1">'附表2 收入决算表'!$A$8:$L$95</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Titles" localSheetId="2">'附表3 支出决算表'!$1:$7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<sst xmlns="http://schemas.openxmlformats.org/spreadsheetml/2006/main" count="3615" uniqueCount="1030">
  <si>
    <t>收入支出决算表</t>
  </si>
  <si>
    <t>公开01表</t>
  </si>
  <si>
    <t>部门：昆明市五华区人民政府红云街道办事处</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</si>
  <si>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</si>
  <si>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</si>
  <si>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</si>
  <si>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</si>
  <si>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</si>
  <si>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</si>
  <si>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</si>
  <si>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</si>
  <si>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</si>
  <si>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</si>
  <si>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</si>
  <si>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</si>
  <si>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</si>
  <si>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</si>
  <si>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</si>
  <si>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</si>
  <si>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</si>
  <si>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</si>
  <si>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</si>
  <si>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</si>
  <si>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</si>
  <si>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</si>
  <si>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</si>
  <si>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</si>
  <si>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</si>
  <si>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</si>
  <si>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</si>
  <si>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</si>
  <si>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</si>
  <si>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</si>
  <si>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</si>
  <si>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</si>
  <si>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</si>
  <si>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</si>
  <si>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</si>
  <si>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</si>
  <si>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</si>
  <si>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</si>
  <si>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</si>
  <si>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</si>
  <si>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</si>
  <si>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</si>
  <si>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</si>
  <si>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</si>
  <si>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</si>
  <si>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</si>
  <si>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</si>
  <si>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</si>
  <si>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</si>
  <si>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</si>
  <si>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</si>
  <si>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</si>
  <si>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</si>
  <si>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</si>
  <si>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</si>
  <si>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</si>
  <si>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</si>
  <si>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</si>
  <si>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</si>
  <si>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</si>
  <si>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</si>
  <si>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</si>
  <si>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</si>
  <si>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</si>
  <si>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</si>
  <si>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</si>
  <si>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</si>
  <si>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</si>
  <si>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</si>
  <si>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</si>
  <si>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</si>
  <si>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</si>
  <si>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</si>
  <si>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</si>
  <si>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</si>
  <si>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</si>
  <si>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</si>
  <si>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</si>
  <si>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</si>
  <si>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</si>
  <si>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</si>
  <si>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</si>
  <si>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</si>
  <si>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</si>
  <si>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</si>
  <si>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</si>
  <si>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</si>
  <si>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</si>
  <si>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</si>
  <si>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</si>
  <si>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</si>
  <si>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</si>
  <si>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</si>
  <si>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</si>
  <si>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</si>
  <si>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</si>
  <si>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</si>
  <si>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</si>
  <si>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</si>
  <si>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</si>
  <si>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</si>
  <si>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</si>
  <si>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</si>
  <si>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</si>
  <si>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</si>
  <si>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</si>
  <si>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</si>
  <si>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</si>
  <si>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</si>
  <si>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</si>
  <si>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</si>
  <si>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</si>
  <si>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</si>
  <si>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</si>
  <si>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</si>
  <si>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</si>
  <si>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</si>
  <si>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</si>
  <si>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</si>
  <si>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</si>
  <si>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</si>
  <si>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</si>
  <si>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</si>
  <si>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</si>
  <si>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</si>
  <si>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</si>
  <si>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</si>
  <si>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</si>
  <si>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</si>
  <si>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</si>
  <si>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</si>
  <si>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</si>
  <si>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</si>
  <si>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2010108</t>
  </si>
  <si>
    <t>代表工作</t>
  </si>
  <si>
    <t>2010199</t>
  </si>
  <si>
    <t>其他人大事务支出</t>
  </si>
  <si>
    <t>20103</t>
  </si>
  <si>
    <t>政府办公厅（室）及相关机构事务</t>
  </si>
  <si>
    <t>2010301</t>
  </si>
  <si>
    <t>2010399</t>
  </si>
  <si>
    <t>其他政府办公厅（室）及相关机构事务支出</t>
  </si>
  <si>
    <t>20105</t>
  </si>
  <si>
    <t>统计信息事务</t>
  </si>
  <si>
    <t>2010505</t>
  </si>
  <si>
    <t>专项统计业务</t>
  </si>
  <si>
    <t>2010507</t>
  </si>
  <si>
    <t>专项普查活动</t>
  </si>
  <si>
    <t>20106</t>
  </si>
  <si>
    <t>财政事务</t>
  </si>
  <si>
    <t>2010699</t>
  </si>
  <si>
    <t>其他财政事务支出</t>
  </si>
  <si>
    <t>20107</t>
  </si>
  <si>
    <t>税收事务</t>
  </si>
  <si>
    <t>2010799</t>
  </si>
  <si>
    <t>其他税收事务支出</t>
  </si>
  <si>
    <t>20129</t>
  </si>
  <si>
    <t>群众团体事务</t>
  </si>
  <si>
    <t>2012999</t>
  </si>
  <si>
    <t>其他群众团体事务支出</t>
  </si>
  <si>
    <t>20132</t>
  </si>
  <si>
    <t>组织事务</t>
  </si>
  <si>
    <t>2013299</t>
  </si>
  <si>
    <t>其他组织事务支出</t>
  </si>
  <si>
    <t>20136</t>
  </si>
  <si>
    <t>其他共产党事务支出</t>
  </si>
  <si>
    <t>2013699</t>
  </si>
  <si>
    <t>20138</t>
  </si>
  <si>
    <t>市场监督管理事务</t>
  </si>
  <si>
    <t>2013899</t>
  </si>
  <si>
    <t>其他市场监督管理事务</t>
  </si>
  <si>
    <t>20199</t>
  </si>
  <si>
    <t>其他一般公共服务支出</t>
  </si>
  <si>
    <t>2019999</t>
  </si>
  <si>
    <t>204</t>
  </si>
  <si>
    <t>公共安全支出</t>
  </si>
  <si>
    <t>20499</t>
  </si>
  <si>
    <t>其他公共安全支出</t>
  </si>
  <si>
    <t>2049999</t>
  </si>
  <si>
    <t>205</t>
  </si>
  <si>
    <t>教育支出</t>
  </si>
  <si>
    <t>20599</t>
  </si>
  <si>
    <t>其他教育支出</t>
  </si>
  <si>
    <t>2059999</t>
  </si>
  <si>
    <t>207</t>
  </si>
  <si>
    <t>文化旅游体育与传媒支出</t>
  </si>
  <si>
    <t>20701</t>
  </si>
  <si>
    <t>文化和旅游</t>
  </si>
  <si>
    <t>2070199</t>
  </si>
  <si>
    <t>其他文化和旅游支出</t>
  </si>
  <si>
    <t>20799</t>
  </si>
  <si>
    <t>其他文化旅游体育与传媒支出</t>
  </si>
  <si>
    <t>2079903</t>
  </si>
  <si>
    <t>文化产业发展专项支出</t>
  </si>
  <si>
    <t>208</t>
  </si>
  <si>
    <t>社会保障和就业支出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</si>
  <si>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</si>
  <si>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</si>
  <si>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</si>
  <si>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</si>
  <si>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</si>
  <si>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</si>
  <si>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</si>
  <si>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</si>
  <si>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</si>
  <si>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</si>
  <si>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</si>
  <si>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</si>
  <si>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</si>
  <si>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</si>
  <si>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</si>
  <si>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</si>
  <si>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20809</t>
  </si>
  <si>
    <t>退役安置</t>
  </si>
  <si>
    <t>2080905</t>
  </si>
  <si>
    <t>军队转业干部安置</t>
  </si>
  <si>
    <t>20828</t>
  </si>
  <si>
    <t>退役军人管理事务</t>
  </si>
  <si>
    <t>2082804</t>
  </si>
  <si>
    <t>拥军优属</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</si>
  <si>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</si>
  <si>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</si>
  <si>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</si>
  <si>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</si>
  <si>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</si>
  <si>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</si>
  <si>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</si>
  <si>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</si>
  <si>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</si>
  <si>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</si>
  <si>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</si>
  <si>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</si>
  <si>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</si>
  <si>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</si>
  <si>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</si>
  <si>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</si>
  <si>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</si>
  <si>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</si>
  <si>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</si>
  <si>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</si>
  <si>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</si>
  <si>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</si>
  <si>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</si>
  <si>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</si>
  <si>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</si>
  <si>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</si>
  <si>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</si>
  <si>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</si>
  <si>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</si>
  <si>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</si>
  <si>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</si>
  <si>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</si>
  <si>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</si>
  <si>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</si>
  <si>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213</t>
  </si>
  <si>
    <t>农林水支出</t>
  </si>
  <si>
    <t>21301</t>
  </si>
  <si>
    <t>农业农村</t>
  </si>
  <si>
    <t>2130119</t>
  </si>
  <si>
    <t>防灾救灾</t>
  </si>
  <si>
    <t>2130199</t>
  </si>
  <si>
    <t>其他农业农村支出</t>
  </si>
  <si>
    <t>21302</t>
  </si>
  <si>
    <t>林业和草原</t>
  </si>
  <si>
    <t>2130207</t>
  </si>
  <si>
    <t>森林资源管理</t>
  </si>
  <si>
    <t>2130234</t>
  </si>
  <si>
    <t>林业草原防灾减灾</t>
  </si>
  <si>
    <t>215</t>
  </si>
  <si>
    <t>资源勘探工业信息等支出</t>
  </si>
  <si>
    <t>21508</t>
  </si>
  <si>
    <t>支持中小企业发展和管理支出</t>
  </si>
  <si>
    <t>2150805</t>
  </si>
  <si>
    <t>中小企业发展专项</t>
  </si>
  <si>
    <t>221</t>
  </si>
  <si>
    <t>住房保障支出</t>
  </si>
  <si>
    <t>22101</t>
  </si>
  <si>
    <t>保障性安居工程支出</t>
  </si>
  <si>
    <t>2210108</t>
  </si>
  <si>
    <t>老旧小区改造</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</si>
  <si>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</si>
  <si>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</si>
  <si>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</si>
  <si>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</si>
  <si>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</si>
  <si>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</si>
  <si>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</si>
  <si>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</si>
  <si>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</si>
  <si>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</si>
  <si>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</si>
  <si>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</si>
  <si>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</si>
  <si>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</si>
  <si>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</si>
  <si>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</si>
  <si>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</si>
  <si>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</si>
  <si>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</si>
  <si>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</si>
  <si>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</si>
  <si>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</si>
  <si>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</si>
  <si>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</si>
  <si>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</si>
  <si>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</si>
  <si>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</si>
  <si>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</si>
  <si>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</si>
  <si>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</si>
  <si>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</si>
  <si>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</si>
  <si>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</si>
  <si>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</si>
  <si>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</si>
  <si>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</si>
  <si>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</si>
  <si>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</si>
  <si>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</si>
  <si>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</si>
  <si>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</si>
  <si>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</si>
  <si>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</si>
  <si>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</si>
  <si>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</si>
  <si>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</si>
  <si>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</si>
  <si>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</si>
  <si>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</si>
  <si>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</si>
  <si>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</si>
  <si>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</si>
  <si>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</si>
  <si>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</si>
  <si>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</si>
  <si>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</si>
  <si>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</si>
  <si>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</si>
  <si>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</si>
  <si>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</si>
  <si>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</si>
  <si>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</si>
  <si>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</si>
  <si>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</si>
  <si>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</si>
  <si>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</si>
  <si>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</si>
  <si>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</si>
  <si>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</si>
  <si>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</si>
  <si>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</si>
  <si>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</si>
  <si>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</si>
  <si>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</si>
  <si>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</si>
  <si>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</si>
  <si>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</si>
  <si>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</si>
  <si>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</si>
  <si>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</si>
  <si>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</si>
  <si>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</si>
  <si>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</si>
  <si>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</si>
  <si>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</si>
  <si>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</si>
  <si>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</si>
  <si>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</si>
  <si>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</si>
  <si>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</si>
  <si>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</si>
  <si>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</si>
  <si>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</si>
  <si>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</si>
  <si>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</si>
  <si>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</si>
  <si>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</si>
  <si>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</si>
  <si>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</si>
  <si>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</si>
  <si>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</si>
  <si>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</si>
  <si>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</si>
  <si>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</si>
  <si>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</si>
  <si>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</si>
  <si>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</si>
  <si>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</si>
  <si>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</si>
  <si>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</si>
  <si>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</si>
  <si>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</si>
  <si>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</si>
  <si>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</si>
  <si>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</si>
  <si>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</si>
  <si>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</si>
  <si>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</si>
  <si>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</si>
  <si>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</si>
  <si>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</si>
  <si>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</si>
  <si>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</si>
  <si>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</si>
  <si>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</si>
  <si>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</si>
  <si>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</si>
  <si>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</si>
  <si>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</si>
  <si>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</si>
  <si>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</si>
  <si>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</si>
  <si>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</si>
  <si>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</si>
  <si>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</si>
  <si>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</si>
  <si>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</si>
  <si>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</si>
  <si>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</si>
  <si>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</si>
  <si>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</si>
  <si>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</si>
  <si>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</si>
  <si>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</si>
  <si>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</si>
  <si>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</si>
  <si>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</si>
  <si>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</si>
  <si>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</si>
  <si>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</si>
  <si>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</si>
  <si>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</si>
  <si>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</si>
  <si>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</si>
  <si>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</si>
  <si>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</si>
  <si>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</si>
  <si>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</si>
  <si>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</si>
  <si>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</si>
  <si>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</si>
  <si>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</si>
  <si>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</si>
  <si>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</si>
  <si>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</si>
  <si>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</si>
  <si>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</si>
  <si>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</si>
  <si>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</si>
  <si>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</si>
  <si>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</si>
  <si>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</si>
  <si>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</si>
  <si>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</si>
  <si>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</si>
  <si>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</si>
  <si>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</si>
  <si>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</si>
  <si>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</si>
  <si>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</si>
  <si>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</si>
  <si>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</si>
  <si>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</si>
  <si>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</si>
  <si>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</si>
  <si>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</si>
  <si>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</si>
  <si>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</si>
  <si>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</si>
  <si>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</si>
  <si>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</si>
  <si>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</si>
  <si>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</si>
  <si>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</si>
  <si>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</si>
  <si>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</si>
  <si>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</si>
  <si>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</si>
  <si>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</si>
  <si>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</si>
  <si>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</si>
  <si>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</si>
  <si>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</si>
  <si>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</si>
  <si>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</si>
  <si>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</si>
  <si>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</si>
  <si>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</si>
  <si>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</si>
  <si>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</si>
  <si>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</si>
  <si>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</si>
  <si>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</si>
  <si>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</si>
  <si>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</si>
  <si>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</si>
  <si>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</si>
  <si>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</si>
  <si>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</si>
  <si>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</si>
  <si>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</si>
  <si>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</si>
  <si>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</si>
  <si>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</si>
  <si>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</si>
  <si>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</si>
  <si>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</si>
  <si>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</si>
  <si>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</si>
  <si>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</si>
  <si>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</si>
  <si>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</si>
  <si>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</si>
  <si>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</si>
  <si>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</si>
  <si>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</si>
  <si>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</si>
  <si>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</si>
  <si>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</si>
  <si>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</si>
  <si>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</si>
  <si>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</si>
  <si>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</si>
  <si>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</si>
  <si>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</si>
  <si>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</si>
  <si>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</si>
  <si>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</si>
  <si>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</si>
  <si>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</si>
  <si>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</si>
  <si>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</si>
  <si>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</si>
  <si>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</si>
  <si>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</si>
  <si>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</si>
  <si>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</si>
  <si>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</si>
  <si>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</si>
  <si>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</si>
  <si>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</si>
  <si>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</si>
  <si>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</si>
  <si>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</si>
  <si>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</si>
  <si>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</si>
  <si>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</si>
  <si>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单位：万元</t>
  </si>
  <si>
    <t/>
  </si>
  <si>
    <t>项目支出
结余</t>
  </si>
  <si>
    <t>注：本表反映部门本年度政府性基金预算财政拨款的收支和年初、年末结转结余情况。</t>
  </si>
  <si>
    <t>本单位2023年度无政府性基金预算财政拨款收入，《政府性基金预算财政拨款收入支出决算表》为空表。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</si>
  <si>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</si>
  <si>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</si>
  <si>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</si>
  <si>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</si>
  <si>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</si>
  <si>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</si>
  <si>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</si>
  <si>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</si>
  <si>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</si>
  <si>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</si>
  <si>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</si>
  <si>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</si>
  <si>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</si>
  <si>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</si>
  <si>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</si>
  <si>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</si>
  <si>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</si>
  <si>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3.47</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</si>
  <si>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</si>
  <si>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</si>
  <si>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</si>
  <si>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</si>
  <si>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</si>
  <si>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</si>
  <si>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</si>
  <si>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</si>
  <si>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</si>
  <si>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</si>
  <si>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</si>
  <si>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</si>
  <si>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</si>
  <si>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4.00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</si>
  <si>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</si>
  <si>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</si>
  <si>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</si>
  <si>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</si>
  <si>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</si>
  <si>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</si>
  <si>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</si>
  <si>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186.39</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</si>
  <si>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</si>
  <si>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</si>
  <si>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</si>
  <si>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</si>
  <si>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</si>
  <si>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</si>
  <si>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</si>
  <si>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</si>
  <si>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</si>
  <si>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</si>
  <si>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</si>
  <si>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</si>
  <si>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</si>
  <si>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</si>
  <si>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</si>
  <si>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</si>
  <si>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</si>
  <si>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</si>
  <si>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</si>
  <si>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</si>
  <si>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</si>
  <si>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</si>
  <si>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</si>
  <si>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</si>
  <si>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</si>
  <si>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</si>
  <si>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部门整体支出绩效自评情况表</t>
  </si>
  <si>
    <t>一、部门基本情况</t>
  </si>
  <si>
    <t>（一）部门概况</t>
  </si>
  <si>
    <t>红云街道办事处下设“五办七中心”，分别为：党政综合办公室、经济发展办公室、基层党建办公室、社会建设办公室、社会治安维稳综合治理办公室、城市管理综合服务中心、社会保障综合服务中心、文化综合服务中心、为民服务中心、综合执法队、经济综合服务中心、应急处置中心。昆明市五华区人民政府红云街道办事处编制预算单位共1个,分别是昆明市五华区人民政府红云街道办事处。其中：财政全供给单位1个；部分供给单位0个；特殊供给单位0个；自收自支单位0个。财政全供给单位中行政单位1个；参公管理事业单位0个；非参公管理事业单位0个。截止2023年12月统计，部门基本情况如下：
在职人员编制66人，其中：行政编制32人，事业编制34人。在职实有66人，其中：财政全供养66人，财政部分供养0人，非财政供养0人。
离退休人员20人，其中：离休0人，退休20人。
车辆编制4辆，实有车辆4辆。</t>
  </si>
  <si>
    <t>（二）部门绩效目标的设立情况</t>
  </si>
  <si>
    <t xml:space="preserve">1.细化服务、扶优扶强，综合经济实力稳中有升
2.紧盯项目、做好协调，重点项目建设稳重求进
3.转换思路、以商招商，招商引资工作成效显著
4.抓大巡查、综合整治、提升城市建设管理成效
5.统筹服务、抓好落实，切实做好民生保障
6.守住青山、护住净水，生态文明工作初见成效
7.居安思危、常抓不懈，安全稳定局面得以延续
8.耐心细致，高校服务，街道自身建设巩固强化。
</t>
  </si>
  <si>
    <t>（三）部门整体收支情况</t>
  </si>
  <si>
    <t>昆明市五华区红云街道办事处2023年总收入5890.89万元，其中：财政拨款收入5746.72万元,占总收入的97.55%；其他收入144.16万元，占总收入的2.45%，2023年度支出合计6055.68万元，其中：基本支出3157.68万元，占总支出的52.14%；项目支出2898.00万元，占总支出的47.86%。</t>
  </si>
  <si>
    <t>（四）部门预算管理制度建设情况</t>
  </si>
  <si>
    <t>昆明市五华区人民政府红云街道办事处根据相关法律法规要求，重视项目预算管理、绩效评价专项工作会议，按照绩效管理相关要求，认真完成后续工作，2023年我单位较好的完成了各项年初预定的绩效目标，项目支出严格按照预算执行，做到有预算才有支出，根据工作开展确有需要追加预算的按程序办理。同时严格执行与修订完善《红云街道办事处财务管理制度办法》、《红云街道办事处固定资产管理办法》，按照《政府采购管理办法》《五华区预算绩效自评管理暂行办法》及相关文件规定，做到以制度管人、管权、管事，进一步完善内部管理体系和运行机制。</t>
  </si>
  <si>
    <t>二、绩效自评工作情况</t>
  </si>
  <si>
    <t>（一）绩效自评的目的</t>
  </si>
  <si>
    <t xml:space="preserve">通过绩效评价，强化支出责任，优化单位支出结构，提高单位资金使用效益，为提高公共服务水平提供决策依据，同时为以后年度预算提供重要依据。建立科学合理的财政支出绩效评价管理体系，强化绩效理念和支出责任。
</t>
  </si>
  <si>
    <t>（二）自评组织过程</t>
  </si>
  <si>
    <t>1.前期准备</t>
  </si>
  <si>
    <t xml:space="preserve">成立评价小组，选取合适的绩效评价方式，设计绩效评价指标体系。组织相关人员认真学习绩效管理评价文件对照评价指标体系，认真开展评价工作。
</t>
  </si>
  <si>
    <t>2.组织实施</t>
  </si>
  <si>
    <t xml:space="preserve">按照文件要求，以绩效考核的各项文件精神为指导，以整体绩效支出为内容，对各项支出的质量指标，数量指标，对指标内容进行一一的评价。根据预算绩效管理工作评分指标对2023年预算绩效管理工作进行自评，主要包括基础工作管理、绩效目标管理、绩效跟踪管理等方面。对相关项目支出的相关资料凭证的真实性、完整性、合法性、详细核查会计记录。评价小组对资金的投入使用、实施情况、取得结果和存在问题进行评价分析。
</t>
  </si>
  <si>
    <t>三、评价情况分析及综合评价结论</t>
  </si>
  <si>
    <t>昆明市五华区人民政府红云街道办事处2023年部门整体支出绩效自评分数为91分，综合评价为优，其中:部门目标12分，部门职能10分，资源配置10分，预算管理6分。财务管理4分，人力资源管理4分，资产管理2分，业务管理3分，部门产出13分，部门效果21分，部门可持续发展6分，（一）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1.本年预算配置控制较好。财政供养人员控制在预算编制以内，编制内在职人员控制率小于100%；严格控制“三公经费”支出，取得了良好的效果；2.预算执行方面。支出总额控制在预算总额以内，本年部门预算相关事项的调整按照要求审批后调整使用；不存在截留或滞留专项资金情况；3.预、决算管理方面，制度执行总体较为有效，2023年，按照有关部门的要求，我单位均按时有效对预算进行公开；4.资产管理方面，我们进一步加强资产的管理，按照资产管理相关制度进行固定资产采购和报废。做好资产统计工作，单位无固定资产流失现象；5.收支使用方面。预算支出范围合理，预算支出项目细化，资金使用方向明确，严格报销、审核、审批等手续。我单位强化预算绩效理念，严格遵守预算编制的相关文件要求，结合我单位工作目标及任务，规范地、完整地、科学地和可执行地编制2023年部门预算，把控好预算支出，做好项目绩效跟踪，完善我单位内部财务制度，开展好业务工作。</t>
  </si>
  <si>
    <t>四、存在的问题和整改情况</t>
  </si>
  <si>
    <t xml:space="preserve">部分项目支出绩效目标细化和量化不了。资金使用效益有待进一步提高。下步单位将加强绩效体系建设工作，完善预算绩效管理相关制度，提高预算绩效管理工作水平和质量。加强绩效管理理论学习，提升各项目绩效目标编制的规范性、准确性和完整性；在编制年初预算时，在进行调查研究的基础上，充分论证项目立项的必要性，投入经济性、绩效目标合理性、实施方案可行性，确保项目具有可操作性，项目实施达到预期效果，发挥最大效益。
</t>
  </si>
  <si>
    <t>五、绩效自评结果应用</t>
  </si>
  <si>
    <t>将评价结果作为改进预算管理和以后年度预算编制的重要依据，深化预算编制管理，对预算编制进行进一步的精细化管理。严格按照预算管理要求，进行预算的编制，根据年度工作需要，按照年初预算编制方法，进行经费类款项三级的预算编制，作为年度预算控制和执行的依据。</t>
  </si>
  <si>
    <t>六、主要经验及做法</t>
  </si>
  <si>
    <t>昆明市五华区人民政府红云街道办事处聚焦管理强机制，狠抓单位自身建设。进一步修订完善单位内控制度。修订完善单位包括“三重一大”事项议事制度、会议管理制度、工会经费收支管理制度、财务管理制度等工作制度，做到以制度管人、管权、管事，进一步完善内部管理体系和运行机制。</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</si>
  <si>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</si>
  <si>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</si>
  <si>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</si>
  <si>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</si>
  <si>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</si>
  <si>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</si>
  <si>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</si>
  <si>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</si>
  <si>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</si>
  <si>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</si>
  <si>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</si>
  <si>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临商税返还指标</t>
  </si>
  <si>
    <t>完成2023年指标值，临商税全年目标任务600项，按征收政策完成目标任务，保证纳税应收应缴，为社会积累税收收入，做好社会发展民生投资准备。</t>
  </si>
  <si>
    <t>无差异，做好国税代征工作，稳定重点存量税源，开拓新税源。</t>
  </si>
  <si>
    <t>无</t>
  </si>
  <si>
    <t>社会效益</t>
  </si>
  <si>
    <t xml:space="preserve">发挥了党组织的战斗堡垒作用 </t>
  </si>
  <si>
    <t xml:space="preserve"> 调动党员积极性，发挥党组织战斗堡垒的作用</t>
  </si>
  <si>
    <t>有效发挥充分调动党员积极性，发挥党组织战斗堡垒的作用</t>
  </si>
  <si>
    <t>生态效益</t>
  </si>
  <si>
    <t xml:space="preserve"> 辖区市容环境整治常态化</t>
  </si>
  <si>
    <t xml:space="preserve"> 辖区市容环境整治常态化情况</t>
  </si>
  <si>
    <t>有效提高辖区市容环境</t>
  </si>
  <si>
    <t>社会公众或服务对象满意度</t>
  </si>
  <si>
    <t xml:space="preserve"> 群众安全感</t>
  </si>
  <si>
    <t xml:space="preserve"> 持续提升群众安全感</t>
  </si>
  <si>
    <t>持续提升群众安全感</t>
  </si>
  <si>
    <t>预算配置科学</t>
  </si>
  <si>
    <t>预算编制科学</t>
  </si>
  <si>
    <t xml:space="preserve"> 单位所设定的具体目标是否与单位职能相适应。</t>
  </si>
  <si>
    <t>单位所设定的具体目标与单位职能相适应。</t>
  </si>
  <si>
    <t>基本支出预算批复，预算调整批复、预算编制等其他资料</t>
  </si>
  <si>
    <t>基本支出足额保障</t>
  </si>
  <si>
    <t xml:space="preserve"> 足额保障</t>
  </si>
  <si>
    <t>足额保障</t>
  </si>
  <si>
    <t>确保重点支出安排</t>
  </si>
  <si>
    <t xml:space="preserve"> 重点项目是否有效确保安排拨付支出</t>
  </si>
  <si>
    <t>重点项目有效确保安排拨付支出</t>
  </si>
  <si>
    <t>严控“三公经费”支出</t>
  </si>
  <si>
    <t xml:space="preserve"> 是否严格按照厉行节约政策严控“三公经费”支出</t>
  </si>
  <si>
    <t>严格按照厉行节约政策严控“三公经费”支出，本年预算6.48万元，执行支出3.47万元。</t>
  </si>
  <si>
    <t>预算执行有效</t>
  </si>
  <si>
    <t>严格预算执行</t>
  </si>
  <si>
    <t>是否严格预算执行</t>
  </si>
  <si>
    <t>严格结转结余</t>
  </si>
  <si>
    <t>是否严格结转结余</t>
  </si>
  <si>
    <t>2023年末结转结余292,69万元，全部为非财政拨款结转结余</t>
  </si>
  <si>
    <t>项目组织良好</t>
  </si>
  <si>
    <t>项目组织实施是否良好</t>
  </si>
  <si>
    <t>项目组织实施良好</t>
  </si>
  <si>
    <t>“三公经费”节支增效</t>
  </si>
  <si>
    <t>厉行节约，严控“三公经费”支出</t>
  </si>
  <si>
    <t>预算管理规范</t>
  </si>
  <si>
    <t>管理制度健全</t>
  </si>
  <si>
    <t>各项管理制度师傅健全</t>
  </si>
  <si>
    <t>信息公开及时完整</t>
  </si>
  <si>
    <t>信息公开是否完整及时</t>
  </si>
  <si>
    <t xml:space="preserve">信息公开完整及时 </t>
  </si>
  <si>
    <t>信息公开完整及时</t>
  </si>
  <si>
    <t>资产管理使用规范有效</t>
  </si>
  <si>
    <t>是否严格按照资产管理办法对资产进行管理，专人专管。</t>
  </si>
  <si>
    <t>严格按照资产管理办法对资产进行管理，专人专管，按照资产管理相关制度进行固定资产采购和报废。做好资产统计工作，单位无固定资产流失现象。</t>
  </si>
  <si>
    <t>资产管理相关办法</t>
  </si>
  <si>
    <r>
      <rPr>
        <sz val="20"/>
        <color theme="1"/>
        <rFont val="方正小标宋_GBK"/>
        <charset val="134"/>
      </rPr>
      <t>项目支出绩效自评表</t>
    </r>
    <r>
      <rPr>
        <sz val="11"/>
        <color theme="1"/>
        <rFont val="宋体"/>
        <charset val="134"/>
        <scheme val="minor"/>
      </rPr>
      <t xml:space="preserve">
（ 2023年度）</t>
    </r>
  </si>
  <si>
    <t>项目名称</t>
  </si>
  <si>
    <t xml:space="preserve">2022年测报员补助经费      </t>
  </si>
  <si>
    <t>主管部门</t>
  </si>
  <si>
    <t xml:space="preserve">昆明市五华区人民政府红云街道办事处  </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</si>
  <si>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</si>
  <si>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</si>
  <si>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</si>
  <si>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</si>
  <si>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</si>
  <si>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</si>
  <si>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</si>
  <si>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</si>
  <si>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</si>
  <si>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</si>
  <si>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</si>
  <si>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</si>
  <si>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</si>
  <si>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</si>
  <si>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2022年林业有害生物测报员测报补助经费   </t>
  </si>
  <si>
    <t>绩
效
指
标</t>
  </si>
  <si>
    <t>一级指标</t>
  </si>
  <si>
    <t>二级指标</t>
  </si>
  <si>
    <t>三级指标</t>
  </si>
  <si>
    <t>年度
指标值</t>
  </si>
  <si>
    <t>实际
完成值</t>
  </si>
  <si>
    <t>偏差原因分析
及改进措施</t>
  </si>
  <si>
    <t>产出指标</t>
  </si>
  <si>
    <t>时效指标</t>
  </si>
  <si>
    <t>完成时间</t>
  </si>
  <si>
    <t>成本指标</t>
  </si>
  <si>
    <t>补助经费</t>
  </si>
  <si>
    <t>0.24万元</t>
  </si>
  <si>
    <t>效益指标</t>
  </si>
  <si>
    <t>社会效益指标</t>
  </si>
  <si>
    <t>保障社会发展</t>
  </si>
  <si>
    <t>有限保障</t>
  </si>
  <si>
    <t>满意度
指标</t>
  </si>
  <si>
    <t>服务对象满意度指标</t>
  </si>
  <si>
    <t>群众满意度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</si>
  <si>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</si>
  <si>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</si>
  <si>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</si>
  <si>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</si>
  <si>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 xml:space="preserve">2022年上半年社会公厕免费开放经费      </t>
  </si>
  <si>
    <t xml:space="preserve">拨付2022年上半年社会公厕免费开放   </t>
  </si>
  <si>
    <t xml:space="preserve">完成拨付2022年上半年社会公厕免费开放   </t>
  </si>
  <si>
    <t>全年预算执行进度</t>
  </si>
  <si>
    <t>经费控制</t>
  </si>
  <si>
    <t>12.30万元</t>
  </si>
  <si>
    <t>推进城市管理和城市文明创建</t>
  </si>
  <si>
    <t>有效推进</t>
  </si>
  <si>
    <t xml:space="preserve">2023年免费开放补助经费      </t>
  </si>
  <si>
    <t xml:space="preserve">重点加强公共文化设施建设，按照新的标准进一步提升改造，各项文化系列活动，加大公共文化服务队伍建设，人才培训，有力促进加快构建现代公共文化服务体系建设。   </t>
  </si>
  <si>
    <t xml:space="preserve">2023年，开展文化免费开放活动，丰富了群众的精神文化生活，取得了良好的社会效应。  </t>
  </si>
  <si>
    <t>质量指标</t>
  </si>
  <si>
    <t>按时、按质完成各类讲座、培训、展览完成率</t>
  </si>
  <si>
    <t>按时按质要求完成演出活动完成率</t>
  </si>
  <si>
    <t>拨付时间</t>
  </si>
  <si>
    <t>1年</t>
  </si>
  <si>
    <t>丰富群众文化生活</t>
  </si>
  <si>
    <t>丰富群众文化生活，提高群众生活幸福感</t>
  </si>
  <si>
    <t xml:space="preserve">2023年上半年社会公厕免开经费      </t>
  </si>
  <si>
    <t xml:space="preserve">拨付2023年上半年社会公厕免费开放   </t>
  </si>
  <si>
    <t xml:space="preserve">完成拨付2023年上半年社会公厕免费开放   </t>
  </si>
  <si>
    <t>1-6月</t>
  </si>
  <si>
    <t>预算控制</t>
  </si>
  <si>
    <t>18.05万元</t>
  </si>
  <si>
    <t>推进城市管理和城市文明建设</t>
  </si>
  <si>
    <t xml:space="preserve">打造省级银河人大科普工作站和月牙塘生态环保工作站经费     </t>
  </si>
  <si>
    <t xml:space="preserve">打造省级银河人大科普工作站和月牙塘生态环保工作站经费   </t>
  </si>
  <si>
    <t xml:space="preserve">推进城市管理和建设，打造省级银河人大科普工作站和月牙塘生态环保工作站   </t>
  </si>
  <si>
    <t>完成及时率</t>
  </si>
  <si>
    <t>推进城市管理和建设</t>
  </si>
  <si>
    <t>良</t>
  </si>
  <si>
    <t xml:space="preserve">电力迁改项目经费      </t>
  </si>
  <si>
    <t xml:space="preserve">电力迁改项目经费   </t>
  </si>
  <si>
    <t>完成电力迁改</t>
  </si>
  <si>
    <t>完成时限</t>
  </si>
  <si>
    <t>电力迁改经费</t>
  </si>
  <si>
    <t>357000元</t>
  </si>
  <si>
    <t>292222元</t>
  </si>
  <si>
    <t>改善生活品质</t>
  </si>
  <si>
    <t>显著</t>
  </si>
  <si>
    <t>非税返还经费</t>
  </si>
  <si>
    <t xml:space="preserve">1.围绕重点整治道路，开展“门前三包”专项整治。2.对辖区金色大道、霖雨路、龙泉路、小康大道、红锦路、沣源路等主次干道等进行整治、清理、规范。3.整治“微小不文明”行为，加大宣传力度。4.持续开展夜市烧烤、占道经营专项整治。5.加大日常巡查和处置力度，细化非机动车、共享单车整治工作措施。6.保持对违法违规建（构）筑物“零容忍”高压态势。7.规范店招店牌和户外广告管理。8.加强对建筑工地工程质量、安全、文明施工的管理和督查。9.严格按照渣土运输管理规定整治渣土运输违法违规行为。10.对城管执法队伍中存在的纪律作风不严、为民服务意识不强、执法水平不高等作风问题。   </t>
  </si>
  <si>
    <t xml:space="preserve">1.围绕重点整治道路，开展“门前三包”专项整治。2.对辖区金色大道、霖雨路、龙泉路、小康大道、红锦路、沣源路等主次干道等进行整治、清理、规范。3.整治“微小不文明”行为，加大宣传力度。4.持续开展夜市烧烤、占道经营专项整治。5.加大日常巡查和处置力度，细化非机动车、共享单车整治工作措施。6.保持对违法违规建（构）筑物“零容忍”高压态势。7.规范店招店牌和户外广告管理。8.加强对建筑工地工程质量、安全、文明施工的管理和督查。9.严格按照渣土运输管理规定整治渣土运输违法违规行为。10.对城管执法队伍中存在的纪律作风不严、为民服务意识不强、执法水平不高等作风问题。  </t>
  </si>
  <si>
    <t>数量指标</t>
  </si>
  <si>
    <t>执法人员后勤保障人次</t>
  </si>
  <si>
    <t>协勤管理人员就餐人次</t>
  </si>
  <si>
    <t>政府“12345”便民热线交办案件数量</t>
  </si>
  <si>
    <t>城管中队数管平台案件数量</t>
  </si>
  <si>
    <t>群众来信、来电、来访举报案件数量</t>
  </si>
  <si>
    <t>处罚标准合规性</t>
  </si>
  <si>
    <t>政府“12345”便民热线交办案件结案率</t>
  </si>
  <si>
    <t>城管中队数管平台案件结案率</t>
  </si>
  <si>
    <t>群众来信、来电、来访举报案件数量结案率</t>
  </si>
  <si>
    <t>执法人员巡查频率</t>
  </si>
  <si>
    <t>每天</t>
  </si>
  <si>
    <t>改善城市文明形象，提高城市文明程度</t>
  </si>
  <si>
    <t>有效提高</t>
  </si>
  <si>
    <t>有效提升城市形象和管理水平</t>
  </si>
  <si>
    <t>非同级财政拨款经费</t>
  </si>
  <si>
    <t xml:space="preserve">1.发放街道代表活动费、履职费人数；2.城乡低保和困难群众生活救助户数；3.发放80-100岁老年人生活补助人数；4.街道委员工作室工作经费；5.文旅局公共文化项目；6.团建工作经费等；7.统计站工作经费；8.计划生育特殊家庭节日慰问经费等   </t>
  </si>
  <si>
    <t>发放街道代表活动费、履职费人数</t>
  </si>
  <si>
    <t>城乡低保和困难群众生活救助户数</t>
  </si>
  <si>
    <t>发放80-89岁老年人生活补助人数</t>
  </si>
  <si>
    <t>发放90-99岁老年人生活补助人数</t>
  </si>
  <si>
    <t>公共文化项目</t>
  </si>
  <si>
    <t>补贴发放完成率</t>
  </si>
  <si>
    <t>补贴对象认定差错率</t>
  </si>
  <si>
    <t>项目完成时限</t>
  </si>
  <si>
    <t>2023年内</t>
  </si>
  <si>
    <t>促进社会稳定发展</t>
  </si>
  <si>
    <t>有效促进</t>
  </si>
  <si>
    <t>创新城市管理，提升市民文明素质</t>
  </si>
  <si>
    <t>确保创文工作高效推进</t>
  </si>
  <si>
    <t>有效确保</t>
  </si>
  <si>
    <t>可持续影响指标</t>
  </si>
  <si>
    <t>持续改善人居环境，提升生活品质</t>
  </si>
  <si>
    <t>持续提升</t>
  </si>
  <si>
    <t>持续巩固创文成效</t>
  </si>
  <si>
    <t>持续巩固</t>
  </si>
  <si>
    <t>受益人员满意度</t>
  </si>
  <si>
    <t xml:space="preserve">非同级财政项目经费      </t>
  </si>
  <si>
    <t>贴发放完成率</t>
  </si>
  <si>
    <t xml:space="preserve">分散供养特困人员照料护理补贴经费      </t>
  </si>
  <si>
    <t xml:space="preserve">发放分散供养特困人员照料护理补贴，解决特困人员生活困难，加强和规范资金的使用管理，采取银行社会化发放方式，确保照料护理补贴按照委托照料服务协议支付到照料服务人个人账户，或承担照料服务职责的供养服务机构、社会组织账户。   </t>
  </si>
  <si>
    <t>补贴人数</t>
  </si>
  <si>
    <t>按照核定数补贴</t>
  </si>
  <si>
    <t>补贴时间</t>
  </si>
  <si>
    <t>分散供养特困人员生活水平</t>
  </si>
  <si>
    <t>有所改善</t>
  </si>
  <si>
    <t>社会稳定、群众幸福感</t>
  </si>
  <si>
    <t>行政综合性经费</t>
  </si>
  <si>
    <t xml:space="preserve">1.保障街道、社区各类行政运转工作，维护社区治安，需要安保人员2人。2.保障社区计生工作，宣传工作，民政工作，大气污染防治工作，文化工作，教育工作，档案整理，法律、财务咨询等。3.处理辖区内突发的临时性事件。4.做好国税代征工作，稳定重点存量税源，开拓新税源。5.推进城市管理和城市文明创建工作，推进城市管理和城市文明创建效果。6.搞好自身建设提升服务群众水平，提高社会公众满意度。 </t>
  </si>
  <si>
    <t xml:space="preserve">保障街道、社区各类行政运转工作，维护社区治安人员两名，保障社区计生工作，宣传工作，民政工作，大气污染防治工作，文化工作，教育工作，档案整理，法律、财务咨询等。   </t>
  </si>
  <si>
    <t>处理临时事件数量</t>
  </si>
  <si>
    <t>基建维护次数</t>
  </si>
  <si>
    <t>处理案件数量</t>
  </si>
  <si>
    <t>临时事件处理及时率</t>
  </si>
  <si>
    <t>宣传开展及时率</t>
  </si>
  <si>
    <t>基建维护及时率</t>
  </si>
  <si>
    <t>持续开展环境保护、大气污染防治等宣传</t>
  </si>
  <si>
    <t>有效保护</t>
  </si>
  <si>
    <t>社会公众满意度</t>
  </si>
  <si>
    <t xml:space="preserve">红云街道霖雨社区、小康社区、云著社区基础服务设施标准化建设经费      </t>
  </si>
  <si>
    <t>红云街道霖雨社区、小康社区、云著社区基础服务设施标准化建设项目</t>
  </si>
  <si>
    <t>拨付经费</t>
  </si>
  <si>
    <t>640000元</t>
  </si>
  <si>
    <t>推进社区基础建设</t>
  </si>
  <si>
    <t xml:space="preserve">计划生育失独家庭补助经费      </t>
  </si>
  <si>
    <t>补助计划生育失独家庭</t>
  </si>
  <si>
    <t>完成补助计划生育失独家庭</t>
  </si>
  <si>
    <t>拨付时限</t>
  </si>
  <si>
    <t>2023年</t>
  </si>
  <si>
    <t>经费预算</t>
  </si>
  <si>
    <t>52200元</t>
  </si>
  <si>
    <t>维护社会稳定</t>
  </si>
  <si>
    <t>有效维护</t>
  </si>
  <si>
    <t>计划生育失独家庭满意度</t>
  </si>
  <si>
    <t xml:space="preserve">计划生育特殊困难家庭春节慰问经费      </t>
  </si>
  <si>
    <t xml:space="preserve">计划生育特殊困难家庭春节慰问经费   </t>
  </si>
  <si>
    <t>慰问人数</t>
  </si>
  <si>
    <t>10人</t>
  </si>
  <si>
    <t>慰问时间</t>
  </si>
  <si>
    <t>春节前</t>
  </si>
  <si>
    <t>慰问经费</t>
  </si>
  <si>
    <t>5000元</t>
  </si>
  <si>
    <t>社会和谐</t>
  </si>
  <si>
    <t>慰问对象满意度</t>
  </si>
  <si>
    <t xml:space="preserve">街道征迁资金及搬家经费       </t>
  </si>
  <si>
    <t xml:space="preserve">街道征迁资金、评估费、搬家费等   </t>
  </si>
  <si>
    <t xml:space="preserve">完成支付街道征迁资金、评估费、搬家费等  </t>
  </si>
  <si>
    <t>搬迁时间</t>
  </si>
  <si>
    <t>搬迁经费</t>
  </si>
  <si>
    <t>1514.43万元</t>
  </si>
  <si>
    <t>1508.17万元</t>
  </si>
  <si>
    <t>提升办公环境</t>
  </si>
  <si>
    <t>有效提升</t>
  </si>
  <si>
    <t>工作人员满意度</t>
  </si>
  <si>
    <t xml:space="preserve">昆财社【2023】23号退役军人春节慰问市级补助经费 </t>
  </si>
  <si>
    <t xml:space="preserve">春节慰问退役军人  </t>
  </si>
  <si>
    <t>慰问次数</t>
  </si>
  <si>
    <t>1次</t>
  </si>
  <si>
    <t>各类慰问对象标准按规定执行率</t>
  </si>
  <si>
    <t>节日气氛</t>
  </si>
  <si>
    <t>节日气氛浓厚</t>
  </si>
  <si>
    <t>受慰问人员满意率</t>
  </si>
  <si>
    <t>昆财社【2023】30号2023年企业军转干部春节走访慰问市级补助经费</t>
  </si>
  <si>
    <t xml:space="preserve">2023年企业军转干部春节慰问金发放   </t>
  </si>
  <si>
    <t xml:space="preserve">完成2023年企业军转干部春节慰问金发放   </t>
  </si>
  <si>
    <t>春节慰问金应发覆盖率</t>
  </si>
  <si>
    <t>经费按标准足额兑现率</t>
  </si>
  <si>
    <t>发放时限</t>
  </si>
  <si>
    <t>经费安排</t>
  </si>
  <si>
    <t>2300元</t>
  </si>
  <si>
    <t>慰问企业军转干部，提高幸福感</t>
  </si>
  <si>
    <t>持续提高</t>
  </si>
  <si>
    <t>慰问人员满意度</t>
  </si>
  <si>
    <t xml:space="preserve">昆财社【2023】67号昆明市疾病预防补助经费      </t>
  </si>
  <si>
    <t xml:space="preserve">疾病预防补助经费用于全市严重精神障碍患者管理以奖代补   </t>
  </si>
  <si>
    <t>10560元</t>
  </si>
  <si>
    <t>有效预防控制疾病</t>
  </si>
  <si>
    <t>有效预防</t>
  </si>
  <si>
    <t xml:space="preserve">昆财社【2023】85号民政事务员省级补助经费      </t>
  </si>
  <si>
    <t xml:space="preserve">民政事务员省级补助经费，加强城市管理   </t>
  </si>
  <si>
    <t>12.00万元</t>
  </si>
  <si>
    <t>加强城市管理</t>
  </si>
  <si>
    <t>有效加强</t>
  </si>
  <si>
    <t>民政事务员满意度</t>
  </si>
  <si>
    <t>昆财社【2023】107号企业军转干部解困金补助经费</t>
  </si>
  <si>
    <t xml:space="preserve">市级企业军转干部解困金补助经费（含2022年12月差额和2023年预拨款）  </t>
  </si>
  <si>
    <t xml:space="preserve">拨付市级企业军转干部解困金补助经费（含2022年12月差额和2023年预拨款）  </t>
  </si>
  <si>
    <t>经费预算控制</t>
  </si>
  <si>
    <t>4.93万元</t>
  </si>
  <si>
    <t>1.26万元</t>
  </si>
  <si>
    <t>有效解决企业军转干部生活困难问</t>
  </si>
  <si>
    <t>有效解决</t>
  </si>
  <si>
    <t>企业军转干部满意度</t>
  </si>
  <si>
    <t>老旧小区改造补助资金</t>
  </si>
  <si>
    <t>根据合同按进度分期支付费用，保障按时完工。通过老旧小区改造，改善老旧小区居民居住环境，不断提升群众获得感、幸福感。</t>
  </si>
  <si>
    <t>老旧小区改造，改善老旧小区居民居住环境。</t>
  </si>
  <si>
    <t>改造面积</t>
  </si>
  <si>
    <t>195.45万平方米</t>
  </si>
  <si>
    <t>改造户数</t>
  </si>
  <si>
    <t>28130户</t>
  </si>
  <si>
    <t>改造楼栋楼</t>
  </si>
  <si>
    <t>890栋楼</t>
  </si>
  <si>
    <t>改造小区数</t>
  </si>
  <si>
    <t>217个小区</t>
  </si>
  <si>
    <t>验收合格率</t>
  </si>
  <si>
    <t>开工目标及时率</t>
  </si>
  <si>
    <t>改善群众居住条件</t>
  </si>
  <si>
    <t>明显改善</t>
  </si>
  <si>
    <t>老旧小区居民满意度</t>
  </si>
  <si>
    <t xml:space="preserve">临商税返还经费    </t>
  </si>
  <si>
    <t xml:space="preserve">设立奖补资金，鼓励街道（社区）积极参与我区经济建设和基础设施建设。为调动社区工作人员及其他非公职人员引进税源，鼓励和引导区域外各类企业到我区创业发展，稳定存量，做大增量，积极参与我区经济建设，区财政局设立促进经济工作奖励专项资金，每年安排1000万元，主要用于奖励对经济做出贡献的社区工作人员及其他非公职人员。具体奖励机制按照《五华区促进经济工作奖励办法（试行）》（见附件一）执行。奖励资金可视区级财力状况有所调整。   </t>
  </si>
  <si>
    <t xml:space="preserve">完成临商税全年目标任务600项，按征收政策完成目标任务，保证纳税应收应缴，为社会积累税收收入，做好社会发展民生投资准备。   </t>
  </si>
  <si>
    <t>完成临商税全年目标任务</t>
  </si>
  <si>
    <t>经济效益指标</t>
  </si>
  <si>
    <t>按征收政策完成目标任务</t>
  </si>
  <si>
    <t>保证纳税应收应缴</t>
  </si>
  <si>
    <t>为社会积累税收收入，做好社会发展民生投资准备</t>
  </si>
  <si>
    <t>做好社会发展民生投资准备</t>
  </si>
  <si>
    <t>为国聚财，发展民生</t>
  </si>
  <si>
    <t>征收对象满意度</t>
  </si>
  <si>
    <t xml:space="preserve">流管人员经费  </t>
  </si>
  <si>
    <t xml:space="preserve">1.强化宣传教育，使流动人口和房屋出租人、承租人的法制意识。2.全面摸清辖区内的流动人口和出租房屋底数，健全各类档案资料，做到底数清、情况明、管理规范。3.采取“严查、严管、严防、严控、严责、严究”措施，彻底把出租房屋整治干净。4.努力实现“小事不出社区、大事不出街道、矛盾不上交”。   </t>
  </si>
  <si>
    <t>1.强化宣传教育，使流动人口和房屋出租人、承租人的法制意识。2.全面摸清辖区内的流动人口和出租房屋底数，健全各类档案资料，做到底数清、情况明、管理规范。3.采取“严查、严管、严防、严控、严责、严究”措施，彻底把出租房屋整治干净。4.努力实现“小事不出社区、大事不出街道、矛盾不上交”。</t>
  </si>
  <si>
    <t>流管专干人数</t>
  </si>
  <si>
    <t>2人</t>
  </si>
  <si>
    <t>协管员人数</t>
  </si>
  <si>
    <t>26人</t>
  </si>
  <si>
    <t>信息员人数</t>
  </si>
  <si>
    <t>78人</t>
  </si>
  <si>
    <t>工资发放及时率</t>
  </si>
  <si>
    <t>预算执行率</t>
  </si>
  <si>
    <t>提高我区城镇化质量水平</t>
  </si>
  <si>
    <t>显著提高</t>
  </si>
  <si>
    <t>人民群众满意度</t>
  </si>
  <si>
    <t>企业军转干部“八一”走访慰问经费</t>
  </si>
  <si>
    <t xml:space="preserve">2023年企业军转干部慰问金发放   </t>
  </si>
  <si>
    <t xml:space="preserve">完成2023年企业军转干部慰问金发放   </t>
  </si>
  <si>
    <t>人大代表工作站工作经费</t>
  </si>
  <si>
    <t xml:space="preserve">用于人大代表工作站工作经费    </t>
  </si>
  <si>
    <t xml:space="preserve">拨付人大代表工作站工作经费   </t>
  </si>
  <si>
    <t>90000元</t>
  </si>
  <si>
    <t>1830元</t>
  </si>
  <si>
    <t xml:space="preserve">社区标准化建设经费      </t>
  </si>
  <si>
    <t>为进一步做好红云街道霖雨、云著、小康社区基础服务设施标准化建设，进一步完善社区基础设施条件和服务功能，满足社区经济发展、人民生活需求《关于对红云街道霖雨社区基础服务设施标准化建设项目的立项批复》五发改投资【2021】42号、《关于对红云街道小康社区基础服务设施标准化建设项目的立项批复》五发改投资【2021】43号、《关于对红云街道云著社区基础服务设施标准化建设项目的立项批复》五发改投资【2021】45号。</t>
  </si>
  <si>
    <t xml:space="preserve">做好红云街道霖雨、云著、小康社区基础服务设施标准化建设，进一步完善社区基础设施条件和服务功能，满足社区经济发展、人民生活需求。 </t>
  </si>
  <si>
    <t>社区数量</t>
  </si>
  <si>
    <t>3个</t>
  </si>
  <si>
    <t>300000元</t>
  </si>
  <si>
    <t>促进社会发展</t>
  </si>
  <si>
    <t>辖区群众满意度</t>
  </si>
  <si>
    <t xml:space="preserve">天保员管护经费   </t>
  </si>
  <si>
    <t xml:space="preserve">拨付2023年天保员管护经费   </t>
  </si>
  <si>
    <t>拨付完成时间</t>
  </si>
  <si>
    <t>26400元</t>
  </si>
  <si>
    <t>24200元</t>
  </si>
  <si>
    <t>有效保障社会发展</t>
  </si>
  <si>
    <t>有效保障</t>
  </si>
  <si>
    <t xml:space="preserve">五个先锋经费      </t>
  </si>
  <si>
    <t xml:space="preserve">根据《中共五华区委办公室印发〈五华区关于创建社区“五个先锋”提升基层党建工作质量的实施办法〉的通知》（五办通〔2021〕30号）和《关于印发〈五华区2022年创建“五个先锋”社区实施方案〉的通知》（五组通〔2022〕35号）部署安排，每成功创建一个先锋，所在社区正职、副职、委员、居民小组党支部书记（组长），每人每月分别按照500元、400元、300元、200元的标准给予奖励（社区为民服务站聘用人员参照“委员”标准执行）；对获得2个及以上先锋的社区，累计叠加奖励，执行周期为12个月。 </t>
  </si>
  <si>
    <t xml:space="preserve">根据《中共五华区委办公室印发〈五华区关于创建社区“五个先锋”提升基层党建工作质量的实施办法〉的通知》（五办通〔2021〕30号）和《关于印发〈五华区2022年创建“五个先锋”社区实施方案〉的通知》（五组通〔2022〕35号）部署安排，每成功创建一个先锋，所在社区正职、副职、委员、居民小组党支部书记（组长），每人每月分别按照500元、400元、300元、200元的标准给予奖励（社区为民服务站聘用人员参照“委员”标准执行）；对获得2个及以上先锋的社区，累计叠加奖励，执行周期为12个月。   </t>
  </si>
  <si>
    <t>创建“五个先锋”社区数量</t>
  </si>
  <si>
    <t>8个</t>
  </si>
  <si>
    <t>“五个先锋”社区达标率</t>
  </si>
  <si>
    <t>“五个先锋”社区创建及时率</t>
  </si>
  <si>
    <t>发挥党组织战斗堡垒作用</t>
  </si>
  <si>
    <t>有效发挥</t>
  </si>
  <si>
    <t>提高党员政治素质和党性修养</t>
  </si>
  <si>
    <t>受益对象满意度</t>
  </si>
  <si>
    <t xml:space="preserve">武装工作经费      </t>
  </si>
  <si>
    <t>1.为深入贯彻落实习近平新时代中国特色社会主义思想和党的二十大精神，进一步加强党组织建设，充分发挥党支部的战斗堡垒作用，永葆自主择业军转干部的优良本色。 2.确保完成年度兵役登记和征兵工作，做好民兵整组、人民防空工作。3.分别于春节和八一期间，组织开展走访慰问军转干部活动，让军转干部充分感受到党和政府的关心和关爱，以增强他们的归属感和获得感，从而能其更好的积极投身到经济社会建设当中去。4.完善“示范型退役军人服务站”的拥军氛围建设及工作展示,建设发挥好“军人之家”的作用，做为退役军人的“娘家人”真正把退役军人服务站和“军人之家”做好，做到“家站合一”。</t>
  </si>
  <si>
    <t xml:space="preserve">加强党组织建设，充分发挥党支部的战斗堡垒作用，永葆自主择业军转干部的优良本色。 2完成年度兵役登记和征兵工作，做好了民兵整组、人民防空工作。分别于春节和八一期间，组织开展走访慰问军转干部活动。  </t>
  </si>
  <si>
    <t>解困金发放数</t>
  </si>
  <si>
    <t>7人</t>
  </si>
  <si>
    <t>预算执行数</t>
  </si>
  <si>
    <t>150642.84元</t>
  </si>
  <si>
    <t>138089.27元</t>
  </si>
  <si>
    <t>增强辖区群众国防观念</t>
  </si>
  <si>
    <t>效果显著</t>
  </si>
  <si>
    <t>辖区公众社会满意度</t>
  </si>
  <si>
    <t xml:space="preserve">以奖代补经费      </t>
  </si>
  <si>
    <t xml:space="preserve">2023年严重精神障碍患者监护人“以奖代补”区级补助资金   </t>
  </si>
  <si>
    <t xml:space="preserve">拨付2023年严重精神障碍患者监护人“以奖代补”区级补助资金   </t>
  </si>
  <si>
    <t>32640元</t>
  </si>
  <si>
    <t>促进患者康复和社会稳定</t>
  </si>
  <si>
    <t>拨付对象满意度</t>
  </si>
  <si>
    <t xml:space="preserve">中小微企业纾困金经费    </t>
  </si>
  <si>
    <t>中小微企业纾困金经费</t>
  </si>
  <si>
    <t>拨付中小微企业纾困金经费</t>
  </si>
  <si>
    <t>6月完成</t>
  </si>
  <si>
    <t>支持资金</t>
  </si>
  <si>
    <t>370000元</t>
  </si>
  <si>
    <t>解决中小微企业困难</t>
  </si>
  <si>
    <t>中小微企业满意度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</si>
</sst>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40">
    <font>
      <sz val="11"/>
      <color indexed="8"/>
      <name val="宋体"/>
      <charset val="134"/>
      <scheme val="minor"/>
    </font>
    <font>
      <sz val="11"/>
      <color theme="1"/>
      <name val="宋体"/>
      <charset val="134"/>
      <scheme val="minor"/>
    </font>
    <font>
      <sz val="20"/>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sz val="10"/>
      <name val="宋体"/>
      <charset val="134"/>
    </font>
    <font>
      <b/>
      <sz val="20"/>
      <name val="宋体"/>
      <charset val="134"/>
    </font>
    <font>
      <sz val="9"/>
      <name val="宋体"/>
      <charset val="134"/>
    </font>
    <font>
      <b/>
      <sz val="11"/>
      <color rgb="FF000000"/>
      <name val="宋体"/>
      <charset val="134"/>
    </font>
    <font>
      <sz val="12"/>
      <name val="Arial"/>
      <charset val="134"/>
    </font>
    <font>
      <sz val="10"/>
      <name val="Arial"/>
      <charset val="134"/>
    </font>
    <font>
      <b/>
      <sz val="18"/>
      <color indexed="8"/>
      <name val="宋体"/>
      <charset val="134"/>
    </font>
    <font>
      <sz val="22"/>
      <name val="黑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4" borderId="26" applyNumberFormat="0" applyAlignment="0" applyProtection="0">
      <alignment vertical="center"/>
    </xf>
    <xf numFmtId="0" fontId="30" fillId="5" borderId="27" applyNumberFormat="0" applyAlignment="0" applyProtection="0">
      <alignment vertical="center"/>
    </xf>
    <xf numFmtId="0" fontId="31" fillId="5" borderId="26" applyNumberFormat="0" applyAlignment="0" applyProtection="0">
      <alignment vertical="center"/>
    </xf>
    <xf numFmtId="0" fontId="32" fillId="6"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 fillId="0" borderId="0"/>
    <xf numFmtId="0" fontId="3" fillId="0" borderId="0"/>
    <xf numFmtId="0" fontId="1" fillId="0" borderId="0">
      <alignment vertical="center"/>
    </xf>
    <xf numFmtId="0" fontId="3" fillId="0" borderId="0">
      <alignment vertical="center"/>
    </xf>
    <xf numFmtId="0" fontId="3" fillId="0" borderId="0"/>
  </cellStyleXfs>
  <cellXfs count="153">
    <xf numFmtId="0" fontId="0" fillId="0" borderId="0" xfId="0">
      <alignment vertical="center"/>
    </xf>
    <xf numFmtId="0" fontId="1" fillId="0" borderId="0" xfId="51">
      <alignment vertical="center"/>
    </xf>
    <xf numFmtId="0" fontId="1" fillId="0" borderId="0" xfId="51" applyAlignment="1">
      <alignment horizontal="left" vertical="center"/>
    </xf>
    <xf numFmtId="0" fontId="2" fillId="0" borderId="0" xfId="51" applyFont="1" applyAlignment="1">
      <alignment horizontal="center" vertical="center" wrapText="1"/>
    </xf>
    <xf numFmtId="0" fontId="1" fillId="0" borderId="0" xfId="51" applyAlignment="1">
      <alignment horizontal="center" vertical="center"/>
    </xf>
    <xf numFmtId="0" fontId="1" fillId="0" borderId="1" xfId="51" applyBorder="1" applyAlignment="1">
      <alignment horizontal="center" vertical="center" wrapText="1"/>
    </xf>
    <xf numFmtId="0" fontId="1" fillId="0" borderId="1" xfId="51" applyBorder="1" applyAlignment="1">
      <alignment vertical="center" wrapText="1"/>
    </xf>
    <xf numFmtId="0" fontId="1" fillId="0" borderId="1" xfId="51" applyBorder="1" applyAlignment="1">
      <alignment horizontal="left" vertical="center" wrapText="1"/>
    </xf>
    <xf numFmtId="176" fontId="1" fillId="0" borderId="2" xfId="1" applyNumberFormat="1" applyFont="1" applyBorder="1" applyAlignment="1">
      <alignment horizontal="center" vertical="center" wrapText="1"/>
    </xf>
    <xf numFmtId="176" fontId="1" fillId="0" borderId="3" xfId="1" applyNumberFormat="1" applyFont="1" applyBorder="1" applyAlignment="1">
      <alignment horizontal="center" vertical="center" wrapText="1"/>
    </xf>
    <xf numFmtId="0" fontId="1" fillId="0" borderId="2" xfId="51" applyBorder="1" applyAlignment="1">
      <alignment horizontal="center" vertical="center" wrapText="1"/>
    </xf>
    <xf numFmtId="0" fontId="1" fillId="0" borderId="3" xfId="51" applyBorder="1" applyAlignment="1">
      <alignment horizontal="center" vertical="center" wrapText="1"/>
    </xf>
    <xf numFmtId="10" fontId="1" fillId="0" borderId="2" xfId="3" applyNumberFormat="1" applyFont="1" applyBorder="1" applyAlignment="1">
      <alignment horizontal="center" vertical="center" wrapText="1"/>
    </xf>
    <xf numFmtId="10" fontId="1" fillId="0" borderId="3" xfId="3" applyNumberFormat="1" applyFont="1" applyBorder="1" applyAlignment="1">
      <alignment horizontal="center" vertical="center" wrapText="1"/>
    </xf>
    <xf numFmtId="0" fontId="1" fillId="0" borderId="1" xfId="51" applyBorder="1" applyAlignment="1">
      <alignment horizontal="right" vertical="center" wrapText="1"/>
    </xf>
    <xf numFmtId="0" fontId="1" fillId="0" borderId="4" xfId="51" applyBorder="1" applyAlignment="1">
      <alignment horizontal="center" vertical="center" wrapText="1"/>
    </xf>
    <xf numFmtId="9" fontId="1" fillId="0" borderId="1" xfId="51" applyNumberFormat="1" applyBorder="1" applyAlignment="1">
      <alignment horizontal="center" vertical="center" wrapText="1"/>
    </xf>
    <xf numFmtId="0" fontId="1" fillId="0" borderId="3" xfId="51" applyBorder="1" applyAlignment="1">
      <alignment vertical="center" wrapText="1"/>
    </xf>
    <xf numFmtId="0" fontId="1" fillId="0" borderId="5" xfId="51" applyBorder="1" applyAlignment="1">
      <alignment vertical="center" wrapText="1"/>
    </xf>
    <xf numFmtId="0" fontId="1" fillId="0" borderId="6" xfId="51" applyBorder="1">
      <alignment vertical="center"/>
    </xf>
    <xf numFmtId="0" fontId="1" fillId="0" borderId="5" xfId="51" applyBorder="1">
      <alignment vertical="center"/>
    </xf>
    <xf numFmtId="0" fontId="1" fillId="0" borderId="7" xfId="51" applyBorder="1">
      <alignment vertical="center"/>
    </xf>
    <xf numFmtId="0" fontId="1" fillId="0" borderId="8" xfId="51" applyBorder="1">
      <alignment vertical="center"/>
    </xf>
    <xf numFmtId="0" fontId="1" fillId="0" borderId="9" xfId="51" applyBorder="1">
      <alignment vertical="center"/>
    </xf>
    <xf numFmtId="177" fontId="1" fillId="0" borderId="1" xfId="51" applyNumberFormat="1" applyBorder="1" applyAlignment="1">
      <alignment horizontal="center" vertical="center" wrapText="1"/>
    </xf>
    <xf numFmtId="10" fontId="1" fillId="0" borderId="2" xfId="3" applyNumberFormat="1" applyFont="1" applyFill="1" applyBorder="1" applyAlignment="1" applyProtection="1">
      <alignment horizontal="center" vertical="center" wrapText="1"/>
    </xf>
    <xf numFmtId="10" fontId="1" fillId="0" borderId="3" xfId="3" applyNumberFormat="1" applyFont="1" applyFill="1" applyBorder="1" applyAlignment="1" applyProtection="1">
      <alignment horizontal="center" vertical="center" wrapText="1"/>
    </xf>
    <xf numFmtId="10" fontId="1" fillId="0" borderId="2" xfId="51" applyNumberFormat="1" applyBorder="1" applyAlignment="1">
      <alignment horizontal="center" vertical="center" wrapText="1"/>
    </xf>
    <xf numFmtId="0" fontId="1" fillId="0" borderId="10" xfId="51" applyBorder="1" applyAlignment="1">
      <alignment horizontal="center" vertical="center" wrapText="1"/>
    </xf>
    <xf numFmtId="0" fontId="1" fillId="0" borderId="11" xfId="51" applyBorder="1" applyAlignment="1">
      <alignment horizontal="center" vertical="center" wrapText="1"/>
    </xf>
    <xf numFmtId="0" fontId="3" fillId="0" borderId="0" xfId="52">
      <alignment vertical="center"/>
    </xf>
    <xf numFmtId="0" fontId="4" fillId="0" borderId="1" xfId="52" applyFont="1" applyBorder="1" applyAlignment="1">
      <alignment horizontal="center" vertical="center"/>
    </xf>
    <xf numFmtId="0" fontId="3" fillId="0" borderId="1" xfId="52" applyBorder="1" applyAlignment="1">
      <alignment horizontal="center" vertical="center"/>
    </xf>
    <xf numFmtId="0" fontId="3" fillId="0" borderId="1" xfId="52" applyBorder="1" applyAlignment="1">
      <alignment horizontal="center" vertical="center" wrapText="1"/>
    </xf>
    <xf numFmtId="0" fontId="5" fillId="0" borderId="12" xfId="52" applyFont="1" applyBorder="1" applyAlignment="1">
      <alignment horizontal="center" vertical="center"/>
    </xf>
    <xf numFmtId="0" fontId="5" fillId="0" borderId="13" xfId="52" applyFont="1" applyBorder="1" applyAlignment="1">
      <alignment horizontal="center" vertical="center"/>
    </xf>
    <xf numFmtId="0" fontId="5" fillId="0" borderId="14" xfId="52" applyFont="1" applyBorder="1" applyAlignment="1">
      <alignment horizontal="center" vertical="center"/>
    </xf>
    <xf numFmtId="0" fontId="6" fillId="0" borderId="15" xfId="52" applyFont="1" applyBorder="1" applyAlignment="1">
      <alignment horizontal="center" vertical="center" wrapText="1"/>
    </xf>
    <xf numFmtId="0" fontId="6" fillId="0" borderId="16" xfId="52" applyFont="1" applyBorder="1" applyAlignment="1">
      <alignment horizontal="left" vertical="center" wrapText="1"/>
    </xf>
    <xf numFmtId="49" fontId="6" fillId="0" borderId="16" xfId="0" applyNumberFormat="1" applyFont="1" applyBorder="1" applyAlignment="1">
      <alignment horizontal="left" vertical="center" wrapText="1"/>
    </xf>
    <xf numFmtId="0" fontId="6" fillId="0" borderId="15" xfId="52" applyFont="1" applyBorder="1" applyAlignment="1">
      <alignment horizontal="left" vertical="center" wrapText="1"/>
    </xf>
    <xf numFmtId="0" fontId="3" fillId="0" borderId="0" xfId="51" applyFont="1" applyAlignment="1"/>
    <xf numFmtId="0" fontId="3" fillId="0" borderId="0" xfId="51" applyFont="1" applyAlignment="1">
      <alignment horizontal="center"/>
    </xf>
    <xf numFmtId="0" fontId="3" fillId="0" borderId="0" xfId="53" applyAlignment="1">
      <alignment vertical="center"/>
    </xf>
    <xf numFmtId="0" fontId="3" fillId="0" borderId="0" xfId="53" applyAlignment="1">
      <alignment vertical="center" wrapText="1"/>
    </xf>
    <xf numFmtId="0" fontId="7" fillId="0" borderId="0" xfId="51" applyFont="1" applyAlignment="1">
      <alignment horizontal="center"/>
    </xf>
    <xf numFmtId="0" fontId="7" fillId="0" borderId="0" xfId="51" applyFont="1" applyAlignment="1">
      <alignment horizontal="center" wrapText="1"/>
    </xf>
    <xf numFmtId="0" fontId="8" fillId="0" borderId="0" xfId="51" applyFont="1" applyAlignment="1"/>
    <xf numFmtId="0" fontId="3" fillId="0" borderId="0" xfId="51" applyFont="1" applyAlignment="1">
      <alignment wrapText="1"/>
    </xf>
    <xf numFmtId="0" fontId="9" fillId="0" borderId="0" xfId="51" applyFont="1" applyAlignment="1">
      <alignment horizontal="right"/>
    </xf>
    <xf numFmtId="0" fontId="9" fillId="0" borderId="0" xfId="51" applyFont="1" applyAlignment="1"/>
    <xf numFmtId="0" fontId="9" fillId="0" borderId="0" xfId="51" applyFont="1" applyAlignment="1">
      <alignment horizontal="center"/>
    </xf>
    <xf numFmtId="0" fontId="10" fillId="0" borderId="1" xfId="51" applyFont="1" applyBorder="1" applyAlignment="1">
      <alignment horizontal="center" vertical="center" shrinkToFit="1"/>
    </xf>
    <xf numFmtId="0" fontId="10" fillId="0" borderId="17" xfId="51" applyFont="1" applyBorder="1" applyAlignment="1">
      <alignment horizontal="center" vertical="center" shrinkToFit="1"/>
    </xf>
    <xf numFmtId="0" fontId="10" fillId="0" borderId="1" xfId="51" applyFont="1" applyBorder="1" applyAlignment="1">
      <alignment horizontal="center" vertical="center" wrapText="1"/>
    </xf>
    <xf numFmtId="4" fontId="10" fillId="0" borderId="17" xfId="51" applyNumberFormat="1" applyFont="1" applyBorder="1" applyAlignment="1">
      <alignment horizontal="center" vertical="center" shrinkToFit="1"/>
    </xf>
    <xf numFmtId="4" fontId="10" fillId="0" borderId="18" xfId="51" applyNumberFormat="1" applyFont="1" applyBorder="1" applyAlignment="1">
      <alignment horizontal="center" vertical="center" shrinkToFit="1"/>
    </xf>
    <xf numFmtId="4" fontId="10" fillId="0" borderId="18" xfId="51" applyNumberFormat="1" applyFont="1" applyBorder="1" applyAlignment="1">
      <alignment horizontal="center" vertical="center" wrapText="1" shrinkToFit="1"/>
    </xf>
    <xf numFmtId="4" fontId="10" fillId="0" borderId="19" xfId="51" applyNumberFormat="1" applyFont="1" applyBorder="1" applyAlignment="1">
      <alignment horizontal="center" vertical="center" shrinkToFit="1"/>
    </xf>
    <xf numFmtId="0" fontId="10" fillId="0" borderId="1" xfId="51" applyFont="1" applyBorder="1" applyAlignment="1">
      <alignment horizontal="center" vertical="center" wrapText="1" shrinkToFit="1"/>
    </xf>
    <xf numFmtId="0" fontId="10" fillId="0" borderId="19" xfId="51" applyFont="1" applyBorder="1" applyAlignment="1">
      <alignment horizontal="center" vertical="center" shrinkToFit="1"/>
    </xf>
    <xf numFmtId="0" fontId="10" fillId="0" borderId="18" xfId="51" applyFont="1" applyBorder="1" applyAlignment="1">
      <alignment horizontal="center" vertical="center" shrinkToFit="1"/>
    </xf>
    <xf numFmtId="0" fontId="10" fillId="0" borderId="5" xfId="51" applyFont="1" applyBorder="1" applyAlignment="1">
      <alignment horizontal="center" vertical="center" shrinkToFit="1"/>
    </xf>
    <xf numFmtId="4" fontId="10" fillId="0" borderId="1" xfId="51" applyNumberFormat="1" applyFont="1" applyBorder="1" applyAlignment="1">
      <alignment horizontal="center" vertical="center" shrinkToFit="1"/>
    </xf>
    <xf numFmtId="4" fontId="10" fillId="0" borderId="2" xfId="51" applyNumberFormat="1" applyFont="1" applyBorder="1" applyAlignment="1">
      <alignment horizontal="center" vertical="center" shrinkToFit="1"/>
    </xf>
    <xf numFmtId="4" fontId="10" fillId="0" borderId="3" xfId="51" applyNumberFormat="1" applyFont="1" applyBorder="1" applyAlignment="1">
      <alignment horizontal="center" vertical="center" shrinkToFit="1"/>
    </xf>
    <xf numFmtId="4" fontId="10" fillId="0" borderId="1" xfId="51" applyNumberFormat="1" applyFont="1" applyBorder="1" applyAlignment="1">
      <alignment horizontal="center" vertical="center" wrapText="1" shrinkToFit="1"/>
    </xf>
    <xf numFmtId="0" fontId="3" fillId="0" borderId="1" xfId="51" applyFont="1" applyBorder="1" applyAlignment="1">
      <alignment horizontal="center" vertical="center"/>
    </xf>
    <xf numFmtId="0" fontId="10" fillId="0" borderId="7" xfId="51" applyFont="1" applyBorder="1" applyAlignment="1">
      <alignment horizontal="center" vertical="center" shrinkToFit="1"/>
    </xf>
    <xf numFmtId="0" fontId="10" fillId="0" borderId="9" xfId="51" applyFont="1" applyBorder="1" applyAlignment="1">
      <alignment horizontal="center" vertical="center" shrinkToFit="1"/>
    </xf>
    <xf numFmtId="0" fontId="10" fillId="0" borderId="8" xfId="51" applyFont="1" applyBorder="1" applyAlignment="1">
      <alignment horizontal="center" vertical="center" shrinkToFit="1"/>
    </xf>
    <xf numFmtId="49" fontId="10" fillId="0" borderId="1" xfId="51" applyNumberFormat="1" applyFont="1" applyBorder="1" applyAlignment="1">
      <alignment horizontal="center" vertical="center" shrinkToFit="1"/>
    </xf>
    <xf numFmtId="49" fontId="10" fillId="0" borderId="2" xfId="51" applyNumberFormat="1" applyFont="1" applyBorder="1" applyAlignment="1">
      <alignment horizontal="center" vertical="center" shrinkToFit="1"/>
    </xf>
    <xf numFmtId="0" fontId="10" fillId="0" borderId="1" xfId="51" applyFont="1" applyBorder="1" applyAlignment="1">
      <alignment horizontal="left" vertical="center" shrinkToFit="1"/>
    </xf>
    <xf numFmtId="4" fontId="11" fillId="2" borderId="16" xfId="0" applyNumberFormat="1" applyFont="1" applyFill="1" applyBorder="1" applyAlignment="1">
      <alignment horizontal="right" vertical="center"/>
    </xf>
    <xf numFmtId="4" fontId="10" fillId="0" borderId="1" xfId="51" applyNumberFormat="1" applyFont="1" applyBorder="1" applyAlignment="1">
      <alignment horizontal="right" vertical="center" shrinkToFit="1"/>
    </xf>
    <xf numFmtId="0" fontId="3" fillId="0" borderId="1" xfId="51" applyFont="1" applyBorder="1" applyAlignment="1"/>
    <xf numFmtId="0" fontId="12" fillId="0" borderId="0" xfId="51" applyFont="1" applyAlignment="1">
      <alignment horizontal="left" vertical="top" wrapText="1"/>
    </xf>
    <xf numFmtId="0" fontId="13" fillId="0" borderId="0" xfId="0" applyFont="1" applyAlignment="1">
      <alignment horizontal="center" vertical="center"/>
    </xf>
    <xf numFmtId="0" fontId="12" fillId="0" borderId="0" xfId="0" applyFont="1" applyAlignment="1">
      <alignment horizontal="right"/>
    </xf>
    <xf numFmtId="0" fontId="12" fillId="0" borderId="0" xfId="0" applyFont="1" applyAlignment="1"/>
    <xf numFmtId="0" fontId="11" fillId="0" borderId="16" xfId="0" applyFont="1" applyBorder="1" applyAlignment="1">
      <alignment horizontal="center" vertical="center"/>
    </xf>
    <xf numFmtId="0" fontId="11" fillId="0" borderId="16" xfId="0" applyFont="1" applyBorder="1" applyAlignment="1">
      <alignment horizontal="left" vertical="center"/>
    </xf>
    <xf numFmtId="4" fontId="11" fillId="0" borderId="16" xfId="0" applyNumberFormat="1" applyFont="1" applyBorder="1" applyAlignment="1">
      <alignment horizontal="right" vertical="center" wrapText="1"/>
    </xf>
    <xf numFmtId="0" fontId="11" fillId="2" borderId="16" xfId="0" applyFont="1" applyFill="1" applyBorder="1" applyAlignment="1">
      <alignment horizontal="right" vertical="center" wrapText="1"/>
    </xf>
    <xf numFmtId="3" fontId="11" fillId="0" borderId="16" xfId="0" applyNumberFormat="1" applyFont="1" applyBorder="1" applyAlignment="1">
      <alignment horizontal="right" vertical="center"/>
    </xf>
    <xf numFmtId="4" fontId="11" fillId="0" borderId="16" xfId="0" applyNumberFormat="1" applyFont="1" applyBorder="1" applyAlignment="1">
      <alignment horizontal="right" vertical="center"/>
    </xf>
    <xf numFmtId="0" fontId="11" fillId="0" borderId="16" xfId="0" applyFont="1" applyBorder="1" applyAlignment="1">
      <alignment horizontal="left" vertical="center" wrapText="1"/>
    </xf>
    <xf numFmtId="0" fontId="14" fillId="0" borderId="0" xfId="0" applyFont="1" applyAlignment="1"/>
    <xf numFmtId="0" fontId="12" fillId="0" borderId="0" xfId="0" applyFont="1" applyAlignment="1">
      <alignment horizontal="right" wrapText="1"/>
    </xf>
    <xf numFmtId="0" fontId="11" fillId="0" borderId="16" xfId="0" applyFont="1" applyBorder="1" applyAlignment="1">
      <alignment horizontal="center" vertical="center" wrapText="1"/>
    </xf>
    <xf numFmtId="0" fontId="15" fillId="0" borderId="16" xfId="0" applyFont="1" applyBorder="1" applyAlignment="1">
      <alignment horizontal="left" vertical="center" wrapText="1"/>
    </xf>
    <xf numFmtId="3" fontId="11" fillId="0" borderId="16" xfId="0" applyNumberFormat="1" applyFont="1" applyBorder="1" applyAlignment="1">
      <alignment horizontal="right" vertical="center" wrapText="1"/>
    </xf>
    <xf numFmtId="0" fontId="16" fillId="0" borderId="0" xfId="50" applyFont="1" applyAlignment="1">
      <alignment horizontal="center" vertical="center" wrapText="1"/>
    </xf>
    <xf numFmtId="0" fontId="17" fillId="0" borderId="0" xfId="50" applyFont="1" applyAlignment="1">
      <alignment horizontal="center" vertical="center" wrapText="1"/>
    </xf>
    <xf numFmtId="0" fontId="3" fillId="0" borderId="0" xfId="50"/>
    <xf numFmtId="0" fontId="18" fillId="0" borderId="0" xfId="50" applyFont="1" applyAlignment="1">
      <alignment horizontal="center" vertical="center"/>
    </xf>
    <xf numFmtId="0" fontId="12" fillId="0" borderId="0" xfId="50" applyFont="1" applyAlignment="1">
      <alignment vertical="center"/>
    </xf>
    <xf numFmtId="0" fontId="9" fillId="0" borderId="0" xfId="50" applyFont="1" applyAlignment="1">
      <alignment horizontal="right" vertical="center"/>
    </xf>
    <xf numFmtId="0" fontId="9" fillId="0" borderId="8" xfId="50" applyFont="1" applyBorder="1" applyAlignment="1">
      <alignment vertical="center"/>
    </xf>
    <xf numFmtId="0" fontId="9" fillId="0" borderId="0" xfId="50" applyFont="1" applyAlignment="1">
      <alignment vertical="center"/>
    </xf>
    <xf numFmtId="0" fontId="9" fillId="0" borderId="0" xfId="50" applyFont="1" applyAlignment="1">
      <alignment horizontal="left" vertical="center"/>
    </xf>
    <xf numFmtId="0" fontId="10" fillId="0" borderId="1" xfId="50" applyFont="1" applyBorder="1" applyAlignment="1">
      <alignment horizontal="center" vertical="center" wrapText="1" shrinkToFit="1"/>
    </xf>
    <xf numFmtId="0" fontId="10" fillId="0" borderId="17" xfId="50" applyFont="1" applyBorder="1" applyAlignment="1">
      <alignment horizontal="center" vertical="center" wrapText="1" shrinkToFit="1"/>
    </xf>
    <xf numFmtId="0" fontId="10" fillId="0" borderId="18" xfId="50" applyFont="1" applyBorder="1" applyAlignment="1">
      <alignment horizontal="center" vertical="center" wrapText="1" shrinkToFit="1"/>
    </xf>
    <xf numFmtId="0" fontId="10" fillId="0" borderId="19" xfId="50" applyFont="1" applyBorder="1" applyAlignment="1">
      <alignment horizontal="center" vertical="center" wrapText="1" shrinkToFit="1"/>
    </xf>
    <xf numFmtId="0" fontId="10" fillId="0" borderId="7" xfId="50" applyFont="1" applyBorder="1" applyAlignment="1">
      <alignment horizontal="center" vertical="center" wrapText="1" shrinkToFit="1"/>
    </xf>
    <xf numFmtId="0" fontId="10" fillId="0" borderId="8" xfId="50" applyFont="1" applyBorder="1" applyAlignment="1">
      <alignment horizontal="center" vertical="center" wrapText="1" shrinkToFit="1"/>
    </xf>
    <xf numFmtId="0" fontId="10" fillId="0" borderId="9" xfId="50" applyFont="1" applyBorder="1" applyAlignment="1">
      <alignment horizontal="center" vertical="center" wrapText="1" shrinkToFit="1"/>
    </xf>
    <xf numFmtId="0" fontId="10" fillId="0" borderId="10" xfId="50" applyFont="1" applyBorder="1" applyAlignment="1">
      <alignment horizontal="center" vertical="center" wrapText="1" shrinkToFit="1"/>
    </xf>
    <xf numFmtId="0" fontId="10" fillId="0" borderId="11" xfId="50" applyFont="1" applyBorder="1" applyAlignment="1">
      <alignment horizontal="center" vertical="center" wrapText="1" shrinkToFit="1"/>
    </xf>
    <xf numFmtId="0" fontId="10" fillId="0" borderId="1" xfId="50" applyFont="1" applyBorder="1" applyAlignment="1">
      <alignment horizontal="center" vertical="center" shrinkToFit="1"/>
    </xf>
    <xf numFmtId="4" fontId="10" fillId="0" borderId="1" xfId="50" applyNumberFormat="1" applyFont="1" applyBorder="1" applyAlignment="1">
      <alignment horizontal="right" vertical="center" shrinkToFit="1"/>
    </xf>
    <xf numFmtId="0" fontId="10" fillId="0" borderId="1" xfId="50" applyFont="1" applyBorder="1" applyAlignment="1">
      <alignment horizontal="left" vertical="center" shrinkToFit="1"/>
    </xf>
    <xf numFmtId="0" fontId="12" fillId="0" borderId="0" xfId="50" applyFont="1" applyAlignment="1">
      <alignment horizontal="left" vertical="center"/>
    </xf>
    <xf numFmtId="0" fontId="12" fillId="0" borderId="0" xfId="50" applyFont="1"/>
    <xf numFmtId="0" fontId="16" fillId="0" borderId="0" xfId="49" applyFont="1" applyAlignment="1">
      <alignment horizontal="center" vertical="center" wrapText="1"/>
    </xf>
    <xf numFmtId="0" fontId="17" fillId="0" borderId="0" xfId="49" applyFont="1" applyAlignment="1">
      <alignment horizontal="center" vertical="center" wrapText="1"/>
    </xf>
    <xf numFmtId="0" fontId="3" fillId="0" borderId="0" xfId="49"/>
    <xf numFmtId="0" fontId="18" fillId="0" borderId="0" xfId="49" applyFont="1" applyAlignment="1">
      <alignment horizontal="center" vertical="center"/>
    </xf>
    <xf numFmtId="0" fontId="12" fillId="0" borderId="0" xfId="49" applyFont="1" applyAlignment="1">
      <alignment vertical="center"/>
    </xf>
    <xf numFmtId="0" fontId="9" fillId="0" borderId="0" xfId="49" applyFont="1" applyAlignment="1">
      <alignment vertical="center"/>
    </xf>
    <xf numFmtId="0" fontId="12" fillId="0" borderId="0" xfId="49" applyFont="1"/>
    <xf numFmtId="0" fontId="9" fillId="0" borderId="0" xfId="49" applyFont="1" applyAlignment="1">
      <alignment horizontal="right" vertical="center"/>
    </xf>
    <xf numFmtId="0" fontId="9" fillId="0" borderId="0" xfId="49" applyFont="1" applyAlignment="1">
      <alignment horizontal="left" vertical="center"/>
    </xf>
    <xf numFmtId="0" fontId="10" fillId="0" borderId="1" xfId="49" applyFont="1" applyBorder="1" applyAlignment="1">
      <alignment horizontal="center" vertical="center" wrapText="1" shrinkToFit="1"/>
    </xf>
    <xf numFmtId="0" fontId="10" fillId="0" borderId="17" xfId="49" applyFont="1" applyBorder="1" applyAlignment="1">
      <alignment horizontal="center" vertical="center" wrapText="1" shrinkToFit="1"/>
    </xf>
    <xf numFmtId="0" fontId="10" fillId="0" borderId="18" xfId="49" applyFont="1" applyBorder="1" applyAlignment="1">
      <alignment horizontal="center" vertical="center" wrapText="1" shrinkToFit="1"/>
    </xf>
    <xf numFmtId="0" fontId="10" fillId="0" borderId="19" xfId="49" applyFont="1" applyBorder="1" applyAlignment="1">
      <alignment horizontal="center" vertical="center" wrapText="1" shrinkToFit="1"/>
    </xf>
    <xf numFmtId="0" fontId="10" fillId="0" borderId="2" xfId="49" applyFont="1" applyBorder="1" applyAlignment="1">
      <alignment horizontal="center" vertical="center" wrapText="1" shrinkToFit="1"/>
    </xf>
    <xf numFmtId="0" fontId="10" fillId="0" borderId="4" xfId="49" applyFont="1" applyBorder="1" applyAlignment="1">
      <alignment horizontal="center" vertical="center" wrapText="1" shrinkToFit="1"/>
    </xf>
    <xf numFmtId="0" fontId="10" fillId="0" borderId="3" xfId="49" applyFont="1" applyBorder="1" applyAlignment="1">
      <alignment horizontal="center" vertical="center" wrapText="1" shrinkToFit="1"/>
    </xf>
    <xf numFmtId="0" fontId="10" fillId="0" borderId="7" xfId="49" applyFont="1" applyBorder="1" applyAlignment="1">
      <alignment horizontal="center" vertical="center" wrapText="1" shrinkToFit="1"/>
    </xf>
    <xf numFmtId="0" fontId="10" fillId="0" borderId="8" xfId="49" applyFont="1" applyBorder="1" applyAlignment="1">
      <alignment horizontal="center" vertical="center" wrapText="1" shrinkToFit="1"/>
    </xf>
    <xf numFmtId="0" fontId="10" fillId="0" borderId="9" xfId="49" applyFont="1" applyBorder="1" applyAlignment="1">
      <alignment horizontal="center" vertical="center" wrapText="1" shrinkToFit="1"/>
    </xf>
    <xf numFmtId="0" fontId="10" fillId="0" borderId="10" xfId="49" applyFont="1" applyBorder="1" applyAlignment="1">
      <alignment horizontal="center" vertical="center" wrapText="1" shrinkToFit="1"/>
    </xf>
    <xf numFmtId="0" fontId="12" fillId="0" borderId="11" xfId="49" applyFont="1" applyBorder="1" applyAlignment="1">
      <alignment horizontal="center" vertical="center" wrapText="1"/>
    </xf>
    <xf numFmtId="0" fontId="10" fillId="0" borderId="11" xfId="49" applyFont="1" applyBorder="1" applyAlignment="1">
      <alignment horizontal="center" vertical="center" wrapText="1" shrinkToFit="1"/>
    </xf>
    <xf numFmtId="0" fontId="10" fillId="0" borderId="1" xfId="49" applyFont="1" applyBorder="1" applyAlignment="1">
      <alignment horizontal="center" vertical="center" shrinkToFit="1"/>
    </xf>
    <xf numFmtId="4" fontId="10" fillId="0" borderId="1" xfId="49" applyNumberFormat="1" applyFont="1" applyBorder="1" applyAlignment="1">
      <alignment horizontal="right" vertical="center" shrinkToFit="1"/>
    </xf>
    <xf numFmtId="0" fontId="10" fillId="0" borderId="1" xfId="49" applyFont="1" applyBorder="1" applyAlignment="1">
      <alignment horizontal="left" vertical="center" shrinkToFit="1"/>
    </xf>
    <xf numFmtId="0" fontId="12" fillId="0" borderId="0" xfId="49" applyFont="1" applyAlignment="1">
      <alignment horizontal="left" vertical="center"/>
    </xf>
    <xf numFmtId="0" fontId="19" fillId="0" borderId="0" xfId="0" applyFont="1" applyAlignment="1"/>
    <xf numFmtId="0" fontId="11" fillId="2" borderId="16" xfId="0" applyFont="1" applyFill="1" applyBorder="1" applyAlignment="1">
      <alignment horizontal="right" vertical="center"/>
    </xf>
    <xf numFmtId="0" fontId="11" fillId="2" borderId="16"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4" fontId="11" fillId="0" borderId="20" xfId="0" applyNumberFormat="1" applyFont="1" applyBorder="1" applyAlignment="1">
      <alignment horizontal="center" vertical="center"/>
    </xf>
    <xf numFmtId="4" fontId="11" fillId="0" borderId="21" xfId="0" applyNumberFormat="1" applyFont="1" applyBorder="1" applyAlignment="1">
      <alignment horizontal="center" vertical="center"/>
    </xf>
    <xf numFmtId="4" fontId="11" fillId="0" borderId="22" xfId="0" applyNumberFormat="1" applyFont="1" applyBorder="1" applyAlignment="1">
      <alignment horizontal="center" vertical="center"/>
    </xf>
    <xf numFmtId="0" fontId="19" fillId="0" borderId="0" xfId="0" applyFont="1" applyAlignment="1">
      <alignment horizontal="center" vertical="center"/>
    </xf>
    <xf numFmtId="0" fontId="11" fillId="0" borderId="16" xfId="0" applyFont="1" applyBorder="1" applyAlignment="1">
      <alignment horizontal="right" vertical="center"/>
    </xf>
    <xf numFmtId="0" fontId="20" fillId="0" borderId="0" xfId="0" applyFo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selection activeCell="D1" sqref="D1"/>
    </sheetView>
  </sheetViews>
  <sheetFormatPr defaultColWidth="9" defaultRowHeight="13.5" outlineLevelCol="5"/>
  <cols>
    <col min="1" max="1" width="32.0916666666667" customWidth="1"/>
    <col min="2" max="2" width="4.725" customWidth="1"/>
    <col min="3" max="3" width="24.45" customWidth="1"/>
    <col min="4" max="4" width="32.6333333333333" customWidth="1"/>
    <col min="5" max="5" width="4.725" customWidth="1"/>
    <col min="6" max="6" width="24.45" customWidth="1"/>
  </cols>
  <sheetData>
    <row r="1" ht="27" spans="1:6">
      <c r="C1" s="150" t="s">
        <v>0</v>
      </c>
    </row>
    <row r="2" spans="1:6">
      <c r="F2" s="79" t="s">
        <v>1</v>
      </c>
    </row>
    <row r="3" spans="1:6">
      <c r="A3" s="80" t="s">
        <v>2</v>
      </c>
      <c r="F3" s="79"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74">
        <v>5746.73</v>
      </c>
      <c r="D7" s="82" t="s">
        <v>14</v>
      </c>
      <c r="E7" s="81" t="s">
        <v>15</v>
      </c>
      <c r="F7" s="74">
        <v>1624.05</v>
      </c>
    </row>
    <row r="8" ht="19.5" customHeight="1" spans="1:6">
      <c r="A8" s="82" t="s">
        <v>16</v>
      </c>
      <c r="B8" s="81" t="s">
        <v>12</v>
      </c>
      <c r="C8" s="86"/>
      <c r="D8" s="82" t="s">
        <v>17</v>
      </c>
      <c r="E8" s="81" t="s">
        <v>18</v>
      </c>
      <c r="F8" s="143"/>
    </row>
    <row r="9" ht="19.5" customHeight="1" spans="1:6">
      <c r="A9" s="82" t="s">
        <v>19</v>
      </c>
      <c r="B9" s="81" t="s">
        <v>20</v>
      </c>
      <c r="C9" s="86"/>
      <c r="D9" s="82" t="s">
        <v>21</v>
      </c>
      <c r="E9" s="81" t="s">
        <v>22</v>
      </c>
      <c r="F9" s="143"/>
    </row>
    <row r="10" ht="19.5" customHeight="1" spans="1:6">
      <c r="A10" s="82" t="s">
        <v>23</v>
      </c>
      <c r="B10" s="81" t="s">
        <v>24</v>
      </c>
      <c r="C10" s="86"/>
      <c r="D10" s="82" t="s">
        <v>25</v>
      </c>
      <c r="E10" s="81" t="s">
        <v>26</v>
      </c>
      <c r="F10" s="143"/>
    </row>
    <row r="11" ht="19.5" customHeight="1" spans="1:6">
      <c r="A11" s="82" t="s">
        <v>27</v>
      </c>
      <c r="B11" s="81" t="s">
        <v>28</v>
      </c>
      <c r="C11" s="86"/>
      <c r="D11" s="82" t="s">
        <v>29</v>
      </c>
      <c r="E11" s="81" t="s">
        <v>30</v>
      </c>
      <c r="F11" s="74">
        <v>1537.39</v>
      </c>
    </row>
    <row r="12" ht="19.5" customHeight="1" spans="1:6">
      <c r="A12" s="82" t="s">
        <v>31</v>
      </c>
      <c r="B12" s="81" t="s">
        <v>32</v>
      </c>
      <c r="C12" s="86"/>
      <c r="D12" s="82" t="s">
        <v>33</v>
      </c>
      <c r="E12" s="81" t="s">
        <v>34</v>
      </c>
      <c r="F12" s="143"/>
    </row>
    <row r="13" ht="19.5" customHeight="1" spans="1:6">
      <c r="A13" s="82" t="s">
        <v>35</v>
      </c>
      <c r="B13" s="81" t="s">
        <v>36</v>
      </c>
      <c r="C13" s="86"/>
      <c r="D13" s="82" t="s">
        <v>37</v>
      </c>
      <c r="E13" s="81" t="s">
        <v>38</v>
      </c>
      <c r="F13" s="143">
        <v>57.86</v>
      </c>
    </row>
    <row r="14" ht="19.5" customHeight="1" spans="1:6">
      <c r="A14" s="82" t="s">
        <v>39</v>
      </c>
      <c r="B14" s="81" t="s">
        <v>40</v>
      </c>
      <c r="C14" s="143">
        <v>144.16</v>
      </c>
      <c r="D14" s="82" t="s">
        <v>41</v>
      </c>
      <c r="E14" s="81" t="s">
        <v>42</v>
      </c>
      <c r="F14" s="74">
        <v>1084.39</v>
      </c>
    </row>
    <row r="15" ht="19.5" customHeight="1" spans="1:6">
      <c r="A15" s="82"/>
      <c r="B15" s="81" t="s">
        <v>43</v>
      </c>
      <c r="C15" s="151"/>
      <c r="D15" s="82" t="s">
        <v>44</v>
      </c>
      <c r="E15" s="81" t="s">
        <v>45</v>
      </c>
      <c r="F15" s="143">
        <v>258.13</v>
      </c>
    </row>
    <row r="16" ht="19.5" customHeight="1" spans="1:6">
      <c r="A16" s="82"/>
      <c r="B16" s="81" t="s">
        <v>46</v>
      </c>
      <c r="C16" s="151"/>
      <c r="D16" s="82" t="s">
        <v>47</v>
      </c>
      <c r="E16" s="81" t="s">
        <v>48</v>
      </c>
      <c r="F16" s="143"/>
    </row>
    <row r="17" ht="19.5" customHeight="1" spans="1:6">
      <c r="A17" s="82"/>
      <c r="B17" s="81" t="s">
        <v>49</v>
      </c>
      <c r="C17" s="151"/>
      <c r="D17" s="82" t="s">
        <v>50</v>
      </c>
      <c r="E17" s="81" t="s">
        <v>51</v>
      </c>
      <c r="F17" s="143">
        <v>446.6</v>
      </c>
    </row>
    <row r="18" ht="19.5" customHeight="1" spans="1:6">
      <c r="A18" s="82"/>
      <c r="B18" s="81" t="s">
        <v>52</v>
      </c>
      <c r="C18" s="151"/>
      <c r="D18" s="82" t="s">
        <v>53</v>
      </c>
      <c r="E18" s="81" t="s">
        <v>54</v>
      </c>
      <c r="F18" s="143">
        <v>267.11</v>
      </c>
    </row>
    <row r="19" ht="19.5" customHeight="1" spans="1:6">
      <c r="A19" s="82"/>
      <c r="B19" s="81" t="s">
        <v>55</v>
      </c>
      <c r="C19" s="151"/>
      <c r="D19" s="82" t="s">
        <v>56</v>
      </c>
      <c r="E19" s="81" t="s">
        <v>57</v>
      </c>
      <c r="F19" s="143"/>
    </row>
    <row r="20" ht="19.5" customHeight="1" spans="1:6">
      <c r="A20" s="82"/>
      <c r="B20" s="81" t="s">
        <v>58</v>
      </c>
      <c r="C20" s="151"/>
      <c r="D20" s="82" t="s">
        <v>59</v>
      </c>
      <c r="E20" s="81" t="s">
        <v>60</v>
      </c>
      <c r="F20" s="143">
        <v>37</v>
      </c>
    </row>
    <row r="21" ht="19.5" customHeight="1" spans="1:6">
      <c r="A21" s="82"/>
      <c r="B21" s="81" t="s">
        <v>61</v>
      </c>
      <c r="C21" s="151"/>
      <c r="D21" s="82" t="s">
        <v>62</v>
      </c>
      <c r="E21" s="81" t="s">
        <v>63</v>
      </c>
      <c r="F21" s="143"/>
    </row>
    <row r="22" ht="19.5" customHeight="1" spans="1:6">
      <c r="A22" s="82"/>
      <c r="B22" s="81" t="s">
        <v>64</v>
      </c>
      <c r="C22" s="151"/>
      <c r="D22" s="82" t="s">
        <v>65</v>
      </c>
      <c r="E22" s="81" t="s">
        <v>66</v>
      </c>
      <c r="F22" s="143"/>
    </row>
    <row r="23" ht="19.5" customHeight="1" spans="1:6">
      <c r="A23" s="82"/>
      <c r="B23" s="81" t="s">
        <v>67</v>
      </c>
      <c r="C23" s="151"/>
      <c r="D23" s="82" t="s">
        <v>68</v>
      </c>
      <c r="E23" s="81" t="s">
        <v>69</v>
      </c>
      <c r="F23" s="143"/>
    </row>
    <row r="24" ht="19.5" customHeight="1" spans="1:6">
      <c r="A24" s="82"/>
      <c r="B24" s="81" t="s">
        <v>70</v>
      </c>
      <c r="C24" s="151"/>
      <c r="D24" s="82" t="s">
        <v>71</v>
      </c>
      <c r="E24" s="81" t="s">
        <v>72</v>
      </c>
      <c r="F24" s="143"/>
    </row>
    <row r="25" ht="19.5" customHeight="1" spans="1:6">
      <c r="A25" s="82"/>
      <c r="B25" s="81" t="s">
        <v>73</v>
      </c>
      <c r="C25" s="151"/>
      <c r="D25" s="82" t="s">
        <v>74</v>
      </c>
      <c r="E25" s="81" t="s">
        <v>75</v>
      </c>
      <c r="F25" s="143">
        <v>434.2</v>
      </c>
    </row>
    <row r="26" ht="19.5" customHeight="1" spans="1:6">
      <c r="A26" s="82"/>
      <c r="B26" s="81" t="s">
        <v>76</v>
      </c>
      <c r="C26" s="151"/>
      <c r="D26" s="82" t="s">
        <v>77</v>
      </c>
      <c r="E26" s="81" t="s">
        <v>78</v>
      </c>
      <c r="F26" s="143"/>
    </row>
    <row r="27" ht="19.5" customHeight="1" spans="1:6">
      <c r="A27" s="82"/>
      <c r="B27" s="81" t="s">
        <v>79</v>
      </c>
      <c r="C27" s="151"/>
      <c r="D27" s="82" t="s">
        <v>80</v>
      </c>
      <c r="E27" s="81" t="s">
        <v>81</v>
      </c>
      <c r="F27" s="143"/>
    </row>
    <row r="28" ht="19.5" customHeight="1" spans="1:6">
      <c r="A28" s="82"/>
      <c r="B28" s="81" t="s">
        <v>82</v>
      </c>
      <c r="C28" s="151"/>
      <c r="D28" s="82" t="s">
        <v>83</v>
      </c>
      <c r="E28" s="81" t="s">
        <v>84</v>
      </c>
      <c r="F28" s="143"/>
    </row>
    <row r="29" ht="19.5" customHeight="1" spans="1:6">
      <c r="A29" s="82"/>
      <c r="B29" s="81" t="s">
        <v>85</v>
      </c>
      <c r="C29" s="151"/>
      <c r="D29" s="82" t="s">
        <v>86</v>
      </c>
      <c r="E29" s="81" t="s">
        <v>87</v>
      </c>
      <c r="F29" s="143">
        <v>308.95</v>
      </c>
    </row>
    <row r="30" ht="19.5" customHeight="1" spans="1:6">
      <c r="A30" s="81"/>
      <c r="B30" s="81" t="s">
        <v>88</v>
      </c>
      <c r="C30" s="151"/>
      <c r="D30" s="82" t="s">
        <v>89</v>
      </c>
      <c r="E30" s="81" t="s">
        <v>90</v>
      </c>
      <c r="F30" s="143"/>
    </row>
    <row r="31" ht="19.5" customHeight="1" spans="1:6">
      <c r="A31" s="81"/>
      <c r="B31" s="81" t="s">
        <v>91</v>
      </c>
      <c r="C31" s="151"/>
      <c r="D31" s="82" t="s">
        <v>92</v>
      </c>
      <c r="E31" s="81" t="s">
        <v>93</v>
      </c>
      <c r="F31" s="143"/>
    </row>
    <row r="32" ht="19.5" customHeight="1" spans="1:6">
      <c r="A32" s="81"/>
      <c r="B32" s="81" t="s">
        <v>94</v>
      </c>
      <c r="C32" s="151"/>
      <c r="D32" s="82" t="s">
        <v>95</v>
      </c>
      <c r="E32" s="81" t="s">
        <v>96</v>
      </c>
      <c r="F32" s="143"/>
    </row>
    <row r="33" ht="19.5" customHeight="1" spans="1:6">
      <c r="A33" s="81" t="s">
        <v>97</v>
      </c>
      <c r="B33" s="81" t="s">
        <v>98</v>
      </c>
      <c r="C33" s="86">
        <f>C7+C14</f>
        <v>5890.89</v>
      </c>
      <c r="D33" s="81" t="s">
        <v>99</v>
      </c>
      <c r="E33" s="81" t="s">
        <v>100</v>
      </c>
      <c r="F33" s="86">
        <f>SUM(F7:F32)</f>
        <v>6055.68</v>
      </c>
    </row>
    <row r="34" ht="19.5" customHeight="1" spans="1:6">
      <c r="A34" s="82" t="s">
        <v>101</v>
      </c>
      <c r="B34" s="81" t="s">
        <v>102</v>
      </c>
      <c r="C34" s="86"/>
      <c r="D34" s="82" t="s">
        <v>103</v>
      </c>
      <c r="E34" s="81" t="s">
        <v>104</v>
      </c>
      <c r="F34" s="86"/>
    </row>
    <row r="35" ht="19.5" customHeight="1" spans="1:6">
      <c r="A35" s="82" t="s">
        <v>105</v>
      </c>
      <c r="B35" s="81" t="s">
        <v>106</v>
      </c>
      <c r="C35" s="86">
        <v>457.48</v>
      </c>
      <c r="D35" s="82" t="s">
        <v>107</v>
      </c>
      <c r="E35" s="81" t="s">
        <v>108</v>
      </c>
      <c r="F35" s="86">
        <v>292.69</v>
      </c>
    </row>
    <row r="36" ht="19.5" customHeight="1" spans="1:6">
      <c r="A36" s="81" t="s">
        <v>109</v>
      </c>
      <c r="B36" s="81" t="s">
        <v>110</v>
      </c>
      <c r="C36" s="86">
        <f>C33+C35</f>
        <v>6348.37</v>
      </c>
      <c r="D36" s="81" t="s">
        <v>109</v>
      </c>
      <c r="E36" s="81" t="s">
        <v>111</v>
      </c>
      <c r="F36" s="86">
        <f>F33+F35</f>
        <v>6348.37</v>
      </c>
    </row>
    <row r="37" ht="19.5" customHeight="1" spans="1:6">
      <c r="A37" s="82" t="s">
        <v>112</v>
      </c>
      <c r="B37" s="82"/>
      <c r="C37" s="82"/>
      <c r="D37" s="82"/>
      <c r="E37" s="82"/>
      <c r="F37" s="82"/>
    </row>
    <row r="38" ht="19.5" customHeight="1" spans="1:6">
      <c r="A38" s="82" t="s">
        <v>113</v>
      </c>
      <c r="B38" s="82"/>
      <c r="C38" s="82"/>
      <c r="D38" s="82"/>
      <c r="E38" s="82"/>
      <c r="F38" s="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1" sqref="E21:E26"/>
    </sheetView>
  </sheetViews>
  <sheetFormatPr defaultColWidth="9" defaultRowHeight="13.5" outlineLevelCol="4"/>
  <cols>
    <col min="1" max="1" width="41.2666666666667" customWidth="1"/>
    <col min="2" max="2" width="10" customWidth="1"/>
    <col min="3" max="5" width="27.0916666666667" customWidth="1"/>
  </cols>
  <sheetData>
    <row r="1" ht="25.5" spans="1:5">
      <c r="C1" s="78" t="s">
        <v>561</v>
      </c>
    </row>
    <row r="2" spans="1:5">
      <c r="E2" s="79" t="s">
        <v>562</v>
      </c>
    </row>
    <row r="3" ht="24" spans="1:5">
      <c r="A3" s="80" t="s">
        <v>2</v>
      </c>
      <c r="E3" s="89" t="s">
        <v>563</v>
      </c>
    </row>
    <row r="4" ht="15" customHeight="1" spans="1:5">
      <c r="A4" s="90" t="s">
        <v>564</v>
      </c>
      <c r="B4" s="90" t="s">
        <v>7</v>
      </c>
      <c r="C4" s="90" t="s">
        <v>565</v>
      </c>
      <c r="D4" s="90" t="s">
        <v>566</v>
      </c>
      <c r="E4" s="90" t="s">
        <v>567</v>
      </c>
    </row>
    <row r="5" ht="15" customHeight="1" spans="1:5">
      <c r="A5" s="90" t="s">
        <v>568</v>
      </c>
      <c r="B5" s="90"/>
      <c r="C5" s="90" t="s">
        <v>11</v>
      </c>
      <c r="D5" s="90" t="s">
        <v>12</v>
      </c>
      <c r="E5" s="90" t="s">
        <v>20</v>
      </c>
    </row>
    <row r="6" ht="15" customHeight="1" spans="1:5">
      <c r="A6" s="91" t="s">
        <v>569</v>
      </c>
      <c r="B6" s="90" t="s">
        <v>11</v>
      </c>
      <c r="C6" s="90" t="s">
        <v>570</v>
      </c>
      <c r="D6" s="90" t="s">
        <v>570</v>
      </c>
      <c r="E6" s="90" t="s">
        <v>570</v>
      </c>
    </row>
    <row r="7" ht="15" customHeight="1" spans="1:5">
      <c r="A7" s="87" t="s">
        <v>571</v>
      </c>
      <c r="B7" s="90" t="s">
        <v>12</v>
      </c>
      <c r="C7" s="83">
        <v>6.48</v>
      </c>
      <c r="D7" s="83">
        <v>6.48</v>
      </c>
      <c r="E7" s="84" t="s">
        <v>572</v>
      </c>
    </row>
    <row r="8" ht="15" customHeight="1" spans="1:5">
      <c r="A8" s="87" t="s">
        <v>573</v>
      </c>
      <c r="B8" s="90" t="s">
        <v>20</v>
      </c>
      <c r="C8" s="92">
        <v>0</v>
      </c>
      <c r="D8" s="92">
        <v>0</v>
      </c>
      <c r="E8" s="92">
        <v>0</v>
      </c>
    </row>
    <row r="9" ht="15" customHeight="1" spans="1:5">
      <c r="A9" s="87" t="s">
        <v>574</v>
      </c>
      <c r="B9" s="90" t="s">
        <v>24</v>
      </c>
      <c r="C9" s="83">
        <v>6.48</v>
      </c>
      <c r="D9" s="83">
        <v>6.48</v>
      </c>
      <c r="E9" s="84" t="s">
        <v>572</v>
      </c>
    </row>
    <row r="10" ht="15" customHeight="1" spans="1:5">
      <c r="A10" s="87" t="s">
        <v>575</v>
      </c>
      <c r="B10" s="90" t="s">
        <v>28</v>
      </c>
      <c r="C10" s="92">
        <v>0</v>
      </c>
      <c r="D10" s="92">
        <v>0</v>
      </c>
      <c r="E10" s="92">
        <v>0</v>
      </c>
    </row>
    <row r="11" ht="15" customHeight="1" spans="1:5">
      <c r="A11" s="87" t="s">
        <v>576</v>
      </c>
      <c r="B11" s="90" t="s">
        <v>32</v>
      </c>
      <c r="C11" s="83">
        <v>6.48</v>
      </c>
      <c r="D11" s="83">
        <v>6.48</v>
      </c>
      <c r="E11" s="84" t="s">
        <v>572</v>
      </c>
    </row>
    <row r="12" ht="15" customHeight="1" spans="1:5">
      <c r="A12" s="87" t="s">
        <v>577</v>
      </c>
      <c r="B12" s="90" t="s">
        <v>36</v>
      </c>
      <c r="C12" s="83"/>
      <c r="D12" s="83"/>
      <c r="E12" s="92">
        <v>0</v>
      </c>
    </row>
    <row r="13" ht="15" customHeight="1" spans="1:5">
      <c r="A13" s="87" t="s">
        <v>578</v>
      </c>
      <c r="B13" s="90" t="s">
        <v>40</v>
      </c>
      <c r="C13" s="90" t="s">
        <v>570</v>
      </c>
      <c r="D13" s="90" t="s">
        <v>570</v>
      </c>
      <c r="E13" s="92">
        <v>0</v>
      </c>
    </row>
    <row r="14" ht="15" customHeight="1" spans="1:5">
      <c r="A14" s="87" t="s">
        <v>579</v>
      </c>
      <c r="B14" s="90" t="s">
        <v>43</v>
      </c>
      <c r="C14" s="90" t="s">
        <v>570</v>
      </c>
      <c r="D14" s="90" t="s">
        <v>570</v>
      </c>
      <c r="E14" s="92">
        <v>0</v>
      </c>
    </row>
    <row r="15" ht="15" customHeight="1" spans="1:5">
      <c r="A15" s="87" t="s">
        <v>580</v>
      </c>
      <c r="B15" s="90" t="s">
        <v>46</v>
      </c>
      <c r="C15" s="90" t="s">
        <v>570</v>
      </c>
      <c r="D15" s="90" t="s">
        <v>570</v>
      </c>
      <c r="E15" s="92">
        <v>0</v>
      </c>
    </row>
    <row r="16" ht="15" customHeight="1" spans="1:5">
      <c r="A16" s="87" t="s">
        <v>581</v>
      </c>
      <c r="B16" s="90" t="s">
        <v>49</v>
      </c>
      <c r="C16" s="90" t="s">
        <v>570</v>
      </c>
      <c r="D16" s="90" t="s">
        <v>570</v>
      </c>
      <c r="E16" s="92" t="s">
        <v>570</v>
      </c>
    </row>
    <row r="17" ht="15" customHeight="1" spans="1:5">
      <c r="A17" s="87" t="s">
        <v>582</v>
      </c>
      <c r="B17" s="90" t="s">
        <v>52</v>
      </c>
      <c r="C17" s="90" t="s">
        <v>570</v>
      </c>
      <c r="D17" s="90" t="s">
        <v>570</v>
      </c>
      <c r="E17" s="92">
        <v>0</v>
      </c>
    </row>
    <row r="18" ht="15" customHeight="1" spans="1:5">
      <c r="A18" s="87" t="s">
        <v>583</v>
      </c>
      <c r="B18" s="90" t="s">
        <v>55</v>
      </c>
      <c r="C18" s="90" t="s">
        <v>570</v>
      </c>
      <c r="D18" s="90" t="s">
        <v>570</v>
      </c>
      <c r="E18" s="92">
        <v>0</v>
      </c>
    </row>
    <row r="19" ht="15" customHeight="1" spans="1:5">
      <c r="A19" s="87" t="s">
        <v>584</v>
      </c>
      <c r="B19" s="90" t="s">
        <v>58</v>
      </c>
      <c r="C19" s="90" t="s">
        <v>570</v>
      </c>
      <c r="D19" s="90" t="s">
        <v>570</v>
      </c>
      <c r="E19" s="92">
        <v>0</v>
      </c>
    </row>
    <row r="20" ht="15" customHeight="1" spans="1:5">
      <c r="A20" s="87" t="s">
        <v>585</v>
      </c>
      <c r="B20" s="90" t="s">
        <v>61</v>
      </c>
      <c r="C20" s="90" t="s">
        <v>570</v>
      </c>
      <c r="D20" s="90" t="s">
        <v>570</v>
      </c>
      <c r="E20" s="84" t="s">
        <v>586</v>
      </c>
    </row>
    <row r="21" ht="15" customHeight="1" spans="1:5">
      <c r="A21" s="87" t="s">
        <v>587</v>
      </c>
      <c r="B21" s="90" t="s">
        <v>64</v>
      </c>
      <c r="C21" s="90" t="s">
        <v>570</v>
      </c>
      <c r="D21" s="90" t="s">
        <v>570</v>
      </c>
      <c r="E21" s="92">
        <v>0</v>
      </c>
    </row>
    <row r="22" ht="15" customHeight="1" spans="1:5">
      <c r="A22" s="87" t="s">
        <v>588</v>
      </c>
      <c r="B22" s="90" t="s">
        <v>67</v>
      </c>
      <c r="C22" s="90" t="s">
        <v>570</v>
      </c>
      <c r="D22" s="90" t="s">
        <v>570</v>
      </c>
      <c r="E22" s="92">
        <v>0</v>
      </c>
    </row>
    <row r="23" ht="15" customHeight="1" spans="1:5">
      <c r="A23" s="87" t="s">
        <v>589</v>
      </c>
      <c r="B23" s="90" t="s">
        <v>70</v>
      </c>
      <c r="C23" s="90" t="s">
        <v>570</v>
      </c>
      <c r="D23" s="90" t="s">
        <v>570</v>
      </c>
      <c r="E23" s="92">
        <v>0</v>
      </c>
    </row>
    <row r="24" ht="15" customHeight="1" spans="1:5">
      <c r="A24" s="87" t="s">
        <v>590</v>
      </c>
      <c r="B24" s="90" t="s">
        <v>73</v>
      </c>
      <c r="C24" s="90" t="s">
        <v>570</v>
      </c>
      <c r="D24" s="90" t="s">
        <v>570</v>
      </c>
      <c r="E24" s="92">
        <v>0</v>
      </c>
    </row>
    <row r="25" ht="15" customHeight="1" spans="1:5">
      <c r="A25" s="87" t="s">
        <v>591</v>
      </c>
      <c r="B25" s="90" t="s">
        <v>76</v>
      </c>
      <c r="C25" s="90" t="s">
        <v>570</v>
      </c>
      <c r="D25" s="90" t="s">
        <v>570</v>
      </c>
      <c r="E25" s="92">
        <v>0</v>
      </c>
    </row>
    <row r="26" ht="15" customHeight="1" spans="1:5">
      <c r="A26" s="87" t="s">
        <v>592</v>
      </c>
      <c r="B26" s="90" t="s">
        <v>79</v>
      </c>
      <c r="C26" s="90" t="s">
        <v>570</v>
      </c>
      <c r="D26" s="90" t="s">
        <v>570</v>
      </c>
      <c r="E26" s="92">
        <v>0</v>
      </c>
    </row>
    <row r="27" ht="15" customHeight="1" spans="1:5">
      <c r="A27" s="91" t="s">
        <v>593</v>
      </c>
      <c r="B27" s="90" t="s">
        <v>82</v>
      </c>
      <c r="C27" s="90" t="s">
        <v>570</v>
      </c>
      <c r="D27" s="90" t="s">
        <v>570</v>
      </c>
      <c r="E27" s="84" t="s">
        <v>594</v>
      </c>
    </row>
    <row r="28" ht="15" customHeight="1" spans="1:5">
      <c r="A28" s="87" t="s">
        <v>595</v>
      </c>
      <c r="B28" s="90" t="s">
        <v>85</v>
      </c>
      <c r="C28" s="90" t="s">
        <v>570</v>
      </c>
      <c r="D28" s="90" t="s">
        <v>570</v>
      </c>
      <c r="E28" s="84" t="s">
        <v>594</v>
      </c>
    </row>
    <row r="29" ht="15" customHeight="1" spans="1:5">
      <c r="A29" s="87" t="s">
        <v>596</v>
      </c>
      <c r="B29" s="90" t="s">
        <v>88</v>
      </c>
      <c r="C29" s="90" t="s">
        <v>570</v>
      </c>
      <c r="D29" s="90" t="s">
        <v>570</v>
      </c>
      <c r="E29" s="83"/>
    </row>
    <row r="30" ht="41.25" customHeight="1" spans="1:5">
      <c r="A30" s="87" t="s">
        <v>597</v>
      </c>
      <c r="B30" s="87"/>
      <c r="C30" s="87"/>
      <c r="D30" s="87"/>
      <c r="E30" s="87"/>
    </row>
    <row r="31" ht="21" customHeight="1" spans="1:5">
      <c r="A31" s="87" t="s">
        <v>598</v>
      </c>
      <c r="B31" s="87"/>
      <c r="C31" s="87"/>
      <c r="D31" s="87"/>
      <c r="E31" s="87"/>
    </row>
    <row r="33" spans="3:3">
      <c r="C33" s="88" t="s">
        <v>599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2" sqref="E12:E14"/>
    </sheetView>
  </sheetViews>
  <sheetFormatPr defaultColWidth="9" defaultRowHeight="13.5" outlineLevelCol="4"/>
  <cols>
    <col min="1" max="1" width="43.725" customWidth="1"/>
    <col min="2" max="2" width="11" customWidth="1"/>
    <col min="3" max="5" width="16.2666666666667" customWidth="1"/>
  </cols>
  <sheetData>
    <row r="1" ht="25.5" spans="1:5">
      <c r="B1" s="78" t="s">
        <v>600</v>
      </c>
    </row>
    <row r="2" spans="1:5">
      <c r="E2" s="79" t="s">
        <v>601</v>
      </c>
    </row>
    <row r="3" spans="1:5">
      <c r="A3" s="80" t="s">
        <v>2</v>
      </c>
      <c r="E3" s="79" t="s">
        <v>3</v>
      </c>
    </row>
    <row r="4" ht="15" customHeight="1" spans="1:5">
      <c r="A4" s="81" t="s">
        <v>564</v>
      </c>
      <c r="B4" s="81" t="s">
        <v>7</v>
      </c>
      <c r="C4" s="81" t="s">
        <v>565</v>
      </c>
      <c r="D4" s="81" t="s">
        <v>566</v>
      </c>
      <c r="E4" s="81" t="s">
        <v>567</v>
      </c>
    </row>
    <row r="5" ht="15" customHeight="1" spans="1:5">
      <c r="A5" s="82" t="s">
        <v>568</v>
      </c>
      <c r="B5" s="81"/>
      <c r="C5" s="81" t="s">
        <v>11</v>
      </c>
      <c r="D5" s="81" t="s">
        <v>12</v>
      </c>
      <c r="E5" s="81" t="s">
        <v>20</v>
      </c>
    </row>
    <row r="6" ht="15" customHeight="1" spans="1:5">
      <c r="A6" s="82" t="s">
        <v>602</v>
      </c>
      <c r="B6" s="81" t="s">
        <v>11</v>
      </c>
      <c r="C6" s="81" t="s">
        <v>570</v>
      </c>
      <c r="D6" s="81" t="s">
        <v>570</v>
      </c>
      <c r="E6" s="81" t="s">
        <v>570</v>
      </c>
    </row>
    <row r="7" ht="15" customHeight="1" spans="1:5">
      <c r="A7" s="82" t="s">
        <v>571</v>
      </c>
      <c r="B7" s="81" t="s">
        <v>12</v>
      </c>
      <c r="C7" s="83">
        <v>6.48</v>
      </c>
      <c r="D7" s="83">
        <v>6.48</v>
      </c>
      <c r="E7" s="84" t="s">
        <v>572</v>
      </c>
    </row>
    <row r="8" ht="15" customHeight="1" spans="1:5">
      <c r="A8" s="82" t="s">
        <v>573</v>
      </c>
      <c r="B8" s="81" t="s">
        <v>20</v>
      </c>
      <c r="C8" s="85">
        <v>0</v>
      </c>
      <c r="D8" s="85">
        <v>0</v>
      </c>
      <c r="E8" s="85">
        <v>0</v>
      </c>
    </row>
    <row r="9" ht="15" customHeight="1" spans="1:5">
      <c r="A9" s="82" t="s">
        <v>574</v>
      </c>
      <c r="B9" s="81" t="s">
        <v>24</v>
      </c>
      <c r="C9" s="83">
        <v>6.48</v>
      </c>
      <c r="D9" s="83">
        <v>6.48</v>
      </c>
      <c r="E9" s="84" t="s">
        <v>572</v>
      </c>
    </row>
    <row r="10" ht="15" customHeight="1" spans="1:5">
      <c r="A10" s="82" t="s">
        <v>575</v>
      </c>
      <c r="B10" s="81" t="s">
        <v>28</v>
      </c>
      <c r="C10" s="85">
        <v>0</v>
      </c>
      <c r="D10" s="85">
        <v>0</v>
      </c>
      <c r="E10" s="85">
        <v>0</v>
      </c>
    </row>
    <row r="11" ht="15" customHeight="1" spans="1:5">
      <c r="A11" s="82" t="s">
        <v>576</v>
      </c>
      <c r="B11" s="81" t="s">
        <v>32</v>
      </c>
      <c r="C11" s="83">
        <v>6.48</v>
      </c>
      <c r="D11" s="83">
        <v>6.48</v>
      </c>
      <c r="E11" s="84" t="s">
        <v>572</v>
      </c>
    </row>
    <row r="12" ht="15" customHeight="1" spans="1:5">
      <c r="A12" s="82" t="s">
        <v>577</v>
      </c>
      <c r="B12" s="81" t="s">
        <v>36</v>
      </c>
      <c r="C12" s="86"/>
      <c r="D12" s="86"/>
      <c r="E12" s="85">
        <v>0</v>
      </c>
    </row>
    <row r="13" ht="15" customHeight="1" spans="1:5">
      <c r="A13" s="82" t="s">
        <v>578</v>
      </c>
      <c r="B13" s="81" t="s">
        <v>40</v>
      </c>
      <c r="C13" s="81" t="s">
        <v>570</v>
      </c>
      <c r="D13" s="81" t="s">
        <v>570</v>
      </c>
      <c r="E13" s="85">
        <v>0</v>
      </c>
    </row>
    <row r="14" ht="15" customHeight="1" spans="1:5">
      <c r="A14" s="82" t="s">
        <v>579</v>
      </c>
      <c r="B14" s="81" t="s">
        <v>43</v>
      </c>
      <c r="C14" s="81" t="s">
        <v>570</v>
      </c>
      <c r="D14" s="81" t="s">
        <v>570</v>
      </c>
      <c r="E14" s="85">
        <v>0</v>
      </c>
    </row>
    <row r="15" ht="15" customHeight="1" spans="1:5">
      <c r="A15" s="82" t="s">
        <v>580</v>
      </c>
      <c r="B15" s="81" t="s">
        <v>46</v>
      </c>
      <c r="C15" s="81" t="s">
        <v>570</v>
      </c>
      <c r="D15" s="81" t="s">
        <v>570</v>
      </c>
      <c r="E15" s="86"/>
    </row>
    <row r="16" ht="48" customHeight="1" spans="1:5">
      <c r="A16" s="87" t="s">
        <v>603</v>
      </c>
      <c r="B16" s="87"/>
      <c r="C16" s="87"/>
      <c r="D16" s="87"/>
      <c r="E16" s="87"/>
    </row>
    <row r="18" spans="2:2">
      <c r="B18" s="88" t="s">
        <v>599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D1" workbookViewId="0">
      <selection activeCell="S10" sqref="S10"/>
    </sheetView>
  </sheetViews>
  <sheetFormatPr defaultColWidth="9" defaultRowHeight="14.25"/>
  <cols>
    <col min="1" max="1" width="6.26666666666667" style="43" customWidth="1"/>
    <col min="2" max="2" width="5.09166666666667" style="43" customWidth="1"/>
    <col min="3" max="3" width="16.8166666666667" style="43" customWidth="1"/>
    <col min="4" max="4" width="14.45" style="43" customWidth="1"/>
    <col min="5" max="5" width="17.2666666666667" style="43" customWidth="1"/>
    <col min="6" max="6" width="13.3666666666667" style="43" customWidth="1"/>
    <col min="7" max="7" width="12.725" style="43" customWidth="1"/>
    <col min="8" max="9" width="6.725" style="43" customWidth="1"/>
    <col min="10" max="10" width="13.1833333333333" style="43" customWidth="1"/>
    <col min="11" max="11" width="12" style="43" customWidth="1"/>
    <col min="12" max="12" width="8.45" style="43" customWidth="1"/>
    <col min="13" max="13" width="7.90833333333333" style="43" customWidth="1"/>
    <col min="14" max="14" width="15.0916666666667" style="44" customWidth="1"/>
    <col min="15" max="15" width="15.0916666666667" style="43" customWidth="1"/>
    <col min="16" max="16" width="9.09166666666667" style="43" customWidth="1"/>
    <col min="17" max="17" width="13.3666666666667" style="43" customWidth="1"/>
    <col min="18" max="20" width="7.36666666666667" style="43" customWidth="1"/>
    <col min="21" max="21" width="6.725" style="43" customWidth="1"/>
    <col min="22" max="16384" width="9" style="43"/>
  </cols>
  <sheetData>
    <row r="1" s="41" customFormat="1" ht="36" customHeight="1" spans="1:21">
      <c r="A1" s="45" t="s">
        <v>604</v>
      </c>
      <c r="B1" s="45"/>
      <c r="C1" s="45"/>
      <c r="D1" s="45"/>
      <c r="E1" s="45"/>
      <c r="F1" s="45"/>
      <c r="G1" s="45"/>
      <c r="H1" s="45"/>
      <c r="I1" s="45"/>
      <c r="J1" s="45"/>
      <c r="K1" s="45"/>
      <c r="L1" s="45"/>
      <c r="M1" s="45"/>
      <c r="N1" s="46"/>
      <c r="O1" s="45"/>
      <c r="P1" s="45"/>
      <c r="Q1" s="45"/>
      <c r="R1" s="45"/>
      <c r="S1" s="45"/>
      <c r="T1" s="45"/>
      <c r="U1" s="45"/>
    </row>
    <row r="2" s="41" customFormat="1" ht="18" customHeight="1" spans="1:21">
      <c r="A2" s="47"/>
      <c r="B2" s="47"/>
      <c r="C2" s="47"/>
      <c r="D2" s="47"/>
      <c r="E2" s="47"/>
      <c r="F2" s="47"/>
      <c r="G2" s="47"/>
      <c r="H2" s="47"/>
      <c r="I2" s="47"/>
      <c r="J2" s="47"/>
      <c r="K2" s="47"/>
      <c r="L2" s="47"/>
      <c r="M2" s="47"/>
      <c r="N2" s="48"/>
      <c r="U2" s="49" t="s">
        <v>605</v>
      </c>
    </row>
    <row r="3" s="41" customFormat="1" ht="18" customHeight="1" spans="1:21">
      <c r="A3" s="50" t="s">
        <v>2</v>
      </c>
      <c r="B3" s="47"/>
      <c r="C3" s="47"/>
      <c r="D3" s="47"/>
      <c r="E3" s="51"/>
      <c r="F3" s="51"/>
      <c r="G3" s="47"/>
      <c r="H3" s="47"/>
      <c r="I3" s="47"/>
      <c r="J3" s="47"/>
      <c r="K3" s="47"/>
      <c r="L3" s="47"/>
      <c r="M3" s="47"/>
      <c r="N3" s="48"/>
      <c r="U3" s="49" t="s">
        <v>3</v>
      </c>
    </row>
    <row r="4" s="41" customFormat="1" ht="24" customHeight="1" spans="1:21">
      <c r="A4" s="52" t="s">
        <v>6</v>
      </c>
      <c r="B4" s="52" t="s">
        <v>7</v>
      </c>
      <c r="C4" s="53" t="s">
        <v>606</v>
      </c>
      <c r="D4" s="54" t="s">
        <v>607</v>
      </c>
      <c r="E4" s="52" t="s">
        <v>608</v>
      </c>
      <c r="F4" s="55" t="s">
        <v>609</v>
      </c>
      <c r="G4" s="56"/>
      <c r="H4" s="56"/>
      <c r="I4" s="56"/>
      <c r="J4" s="56"/>
      <c r="K4" s="56"/>
      <c r="L4" s="56"/>
      <c r="M4" s="56"/>
      <c r="N4" s="57"/>
      <c r="O4" s="58"/>
      <c r="P4" s="59" t="s">
        <v>610</v>
      </c>
      <c r="Q4" s="52" t="s">
        <v>611</v>
      </c>
      <c r="R4" s="53" t="s">
        <v>612</v>
      </c>
      <c r="S4" s="60"/>
      <c r="T4" s="61" t="s">
        <v>613</v>
      </c>
      <c r="U4" s="60"/>
    </row>
    <row r="5" s="41" customFormat="1" ht="36" customHeight="1" spans="1:21">
      <c r="A5" s="52"/>
      <c r="B5" s="52"/>
      <c r="C5" s="62"/>
      <c r="D5" s="54"/>
      <c r="E5" s="52"/>
      <c r="F5" s="63" t="s">
        <v>124</v>
      </c>
      <c r="G5" s="63"/>
      <c r="H5" s="63" t="s">
        <v>614</v>
      </c>
      <c r="I5" s="63"/>
      <c r="J5" s="64" t="s">
        <v>615</v>
      </c>
      <c r="K5" s="65"/>
      <c r="L5" s="66" t="s">
        <v>616</v>
      </c>
      <c r="M5" s="66"/>
      <c r="N5" s="67" t="s">
        <v>617</v>
      </c>
      <c r="O5" s="67"/>
      <c r="P5" s="59"/>
      <c r="Q5" s="52"/>
      <c r="R5" s="68"/>
      <c r="S5" s="69"/>
      <c r="T5" s="70"/>
      <c r="U5" s="69"/>
    </row>
    <row r="6" s="41" customFormat="1" ht="24" customHeight="1" spans="1:21">
      <c r="A6" s="52"/>
      <c r="B6" s="52"/>
      <c r="C6" s="68"/>
      <c r="D6" s="54"/>
      <c r="E6" s="52"/>
      <c r="F6" s="63" t="s">
        <v>618</v>
      </c>
      <c r="G6" s="71" t="s">
        <v>619</v>
      </c>
      <c r="H6" s="63" t="s">
        <v>618</v>
      </c>
      <c r="I6" s="71" t="s">
        <v>619</v>
      </c>
      <c r="J6" s="63" t="s">
        <v>618</v>
      </c>
      <c r="K6" s="71" t="s">
        <v>619</v>
      </c>
      <c r="L6" s="63" t="s">
        <v>618</v>
      </c>
      <c r="M6" s="71" t="s">
        <v>619</v>
      </c>
      <c r="N6" s="63" t="s">
        <v>618</v>
      </c>
      <c r="O6" s="71" t="s">
        <v>619</v>
      </c>
      <c r="P6" s="59"/>
      <c r="Q6" s="52"/>
      <c r="R6" s="63" t="s">
        <v>618</v>
      </c>
      <c r="S6" s="72" t="s">
        <v>619</v>
      </c>
      <c r="T6" s="63" t="s">
        <v>618</v>
      </c>
      <c r="U6" s="71" t="s">
        <v>619</v>
      </c>
    </row>
    <row r="7" s="42" customFormat="1" ht="24" customHeight="1" spans="1:21">
      <c r="A7" s="52" t="s">
        <v>10</v>
      </c>
      <c r="B7" s="52"/>
      <c r="C7" s="52">
        <v>1</v>
      </c>
      <c r="D7" s="52">
        <v>2</v>
      </c>
      <c r="E7" s="52">
        <v>3</v>
      </c>
      <c r="F7" s="52">
        <v>4</v>
      </c>
      <c r="G7" s="52">
        <v>5</v>
      </c>
      <c r="H7" s="52">
        <v>6</v>
      </c>
      <c r="I7" s="52">
        <v>7</v>
      </c>
      <c r="J7" s="52">
        <v>8</v>
      </c>
      <c r="K7" s="52">
        <v>9</v>
      </c>
      <c r="L7" s="52">
        <v>10</v>
      </c>
      <c r="M7" s="52">
        <v>11</v>
      </c>
      <c r="N7" s="52">
        <v>12</v>
      </c>
      <c r="O7" s="52">
        <v>13</v>
      </c>
      <c r="P7" s="52">
        <v>14</v>
      </c>
      <c r="Q7" s="52">
        <v>15</v>
      </c>
      <c r="R7" s="52">
        <v>16</v>
      </c>
      <c r="S7" s="71" t="s">
        <v>67</v>
      </c>
      <c r="T7" s="52">
        <v>18</v>
      </c>
      <c r="U7" s="52">
        <v>19</v>
      </c>
    </row>
    <row r="8" s="41" customFormat="1" ht="24" customHeight="1" spans="1:21">
      <c r="A8" s="73" t="s">
        <v>129</v>
      </c>
      <c r="B8" s="52">
        <v>1</v>
      </c>
      <c r="C8" s="74">
        <v>1820.02</v>
      </c>
      <c r="D8" s="74">
        <v>1987.48</v>
      </c>
      <c r="E8" s="74">
        <v>1412.44</v>
      </c>
      <c r="F8" s="74">
        <v>258.04</v>
      </c>
      <c r="G8" s="75">
        <v>90.58</v>
      </c>
      <c r="H8" s="75"/>
      <c r="I8" s="75"/>
      <c r="J8" s="75"/>
      <c r="K8" s="75"/>
      <c r="L8" s="75"/>
      <c r="M8" s="75"/>
      <c r="N8" s="74">
        <v>258.04</v>
      </c>
      <c r="O8" s="75">
        <v>90.58</v>
      </c>
      <c r="P8" s="76"/>
      <c r="Q8" s="74">
        <v>317</v>
      </c>
      <c r="R8" s="76"/>
      <c r="S8" s="76"/>
      <c r="T8" s="76"/>
      <c r="U8" s="76"/>
    </row>
    <row r="9" s="41" customFormat="1" ht="49" customHeight="1" spans="1:21">
      <c r="A9" s="77" t="s">
        <v>620</v>
      </c>
      <c r="B9" s="77"/>
      <c r="C9" s="77"/>
      <c r="D9" s="77"/>
      <c r="E9" s="77"/>
      <c r="F9" s="77"/>
      <c r="G9" s="77"/>
      <c r="H9" s="77"/>
      <c r="I9" s="77"/>
      <c r="J9" s="77"/>
      <c r="K9" s="77"/>
      <c r="L9" s="77"/>
      <c r="M9" s="77"/>
      <c r="N9" s="77"/>
      <c r="O9" s="77"/>
      <c r="P9" s="77"/>
      <c r="Q9" s="77"/>
      <c r="R9" s="77"/>
      <c r="S9" s="77"/>
      <c r="T9" s="77"/>
      <c r="U9" s="7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B2" sqref="B2:C2"/>
    </sheetView>
  </sheetViews>
  <sheetFormatPr defaultColWidth="9.81666666666667" defaultRowHeight="14.25"/>
  <cols>
    <col min="1" max="1" width="12.9083333333333" style="30" customWidth="1"/>
    <col min="2" max="2" width="14.2666666666667" style="30" customWidth="1"/>
    <col min="3" max="3" width="18.9083333333333" style="30" customWidth="1"/>
    <col min="4" max="8" width="17.5416666666667" style="30" customWidth="1"/>
    <col min="9" max="9" width="14.3666666666667" style="30" customWidth="1"/>
    <col min="10" max="256" width="9.81666666666667" style="30"/>
    <col min="257" max="257" width="12.9083333333333" style="30" customWidth="1"/>
    <col min="258" max="258" width="14.2666666666667" style="30" customWidth="1"/>
    <col min="259" max="259" width="17.8166666666667" style="30" customWidth="1"/>
    <col min="260" max="264" width="9.81666666666667" style="30"/>
    <col min="265" max="265" width="19.8166666666667" style="30" customWidth="1"/>
    <col min="266" max="512" width="9.81666666666667" style="30"/>
    <col min="513" max="513" width="12.9083333333333" style="30" customWidth="1"/>
    <col min="514" max="514" width="14.2666666666667" style="30" customWidth="1"/>
    <col min="515" max="515" width="17.8166666666667" style="30" customWidth="1"/>
    <col min="516" max="520" width="9.81666666666667" style="30"/>
    <col min="521" max="521" width="19.8166666666667" style="30" customWidth="1"/>
    <col min="522" max="768" width="9.81666666666667" style="30"/>
    <col min="769" max="769" width="12.9083333333333" style="30" customWidth="1"/>
    <col min="770" max="770" width="14.2666666666667" style="30" customWidth="1"/>
    <col min="771" max="771" width="17.8166666666667" style="30" customWidth="1"/>
    <col min="772" max="776" width="9.81666666666667" style="30"/>
    <col min="777" max="777" width="19.8166666666667" style="30" customWidth="1"/>
    <col min="778" max="1024" width="9.81666666666667" style="30"/>
    <col min="1025" max="1025" width="12.9083333333333" style="30" customWidth="1"/>
    <col min="1026" max="1026" width="14.2666666666667" style="30" customWidth="1"/>
    <col min="1027" max="1027" width="17.8166666666667" style="30" customWidth="1"/>
    <col min="1028" max="1032" width="9.81666666666667" style="30"/>
    <col min="1033" max="1033" width="19.8166666666667" style="30" customWidth="1"/>
    <col min="1034" max="1280" width="9.81666666666667" style="30"/>
    <col min="1281" max="1281" width="12.9083333333333" style="30" customWidth="1"/>
    <col min="1282" max="1282" width="14.2666666666667" style="30" customWidth="1"/>
    <col min="1283" max="1283" width="17.8166666666667" style="30" customWidth="1"/>
    <col min="1284" max="1288" width="9.81666666666667" style="30"/>
    <col min="1289" max="1289" width="19.8166666666667" style="30" customWidth="1"/>
    <col min="1290" max="1536" width="9.81666666666667" style="30"/>
    <col min="1537" max="1537" width="12.9083333333333" style="30" customWidth="1"/>
    <col min="1538" max="1538" width="14.2666666666667" style="30" customWidth="1"/>
    <col min="1539" max="1539" width="17.8166666666667" style="30" customWidth="1"/>
    <col min="1540" max="1544" width="9.81666666666667" style="30"/>
    <col min="1545" max="1545" width="19.8166666666667" style="30" customWidth="1"/>
    <col min="1546" max="1792" width="9.81666666666667" style="30"/>
    <col min="1793" max="1793" width="12.9083333333333" style="30" customWidth="1"/>
    <col min="1794" max="1794" width="14.2666666666667" style="30" customWidth="1"/>
    <col min="1795" max="1795" width="17.8166666666667" style="30" customWidth="1"/>
    <col min="1796" max="1800" width="9.81666666666667" style="30"/>
    <col min="1801" max="1801" width="19.8166666666667" style="30" customWidth="1"/>
    <col min="1802" max="2048" width="9.81666666666667" style="30"/>
    <col min="2049" max="2049" width="12.9083333333333" style="30" customWidth="1"/>
    <col min="2050" max="2050" width="14.2666666666667" style="30" customWidth="1"/>
    <col min="2051" max="2051" width="17.8166666666667" style="30" customWidth="1"/>
    <col min="2052" max="2056" width="9.81666666666667" style="30"/>
    <col min="2057" max="2057" width="19.8166666666667" style="30" customWidth="1"/>
    <col min="2058" max="2304" width="9.81666666666667" style="30"/>
    <col min="2305" max="2305" width="12.9083333333333" style="30" customWidth="1"/>
    <col min="2306" max="2306" width="14.2666666666667" style="30" customWidth="1"/>
    <col min="2307" max="2307" width="17.8166666666667" style="30" customWidth="1"/>
    <col min="2308" max="2312" width="9.81666666666667" style="30"/>
    <col min="2313" max="2313" width="19.8166666666667" style="30" customWidth="1"/>
    <col min="2314" max="2560" width="9.81666666666667" style="30"/>
    <col min="2561" max="2561" width="12.9083333333333" style="30" customWidth="1"/>
    <col min="2562" max="2562" width="14.2666666666667" style="30" customWidth="1"/>
    <col min="2563" max="2563" width="17.8166666666667" style="30" customWidth="1"/>
    <col min="2564" max="2568" width="9.81666666666667" style="30"/>
    <col min="2569" max="2569" width="19.8166666666667" style="30" customWidth="1"/>
    <col min="2570" max="2816" width="9.81666666666667" style="30"/>
    <col min="2817" max="2817" width="12.9083333333333" style="30" customWidth="1"/>
    <col min="2818" max="2818" width="14.2666666666667" style="30" customWidth="1"/>
    <col min="2819" max="2819" width="17.8166666666667" style="30" customWidth="1"/>
    <col min="2820" max="2824" width="9.81666666666667" style="30"/>
    <col min="2825" max="2825" width="19.8166666666667" style="30" customWidth="1"/>
    <col min="2826" max="3072" width="9.81666666666667" style="30"/>
    <col min="3073" max="3073" width="12.9083333333333" style="30" customWidth="1"/>
    <col min="3074" max="3074" width="14.2666666666667" style="30" customWidth="1"/>
    <col min="3075" max="3075" width="17.8166666666667" style="30" customWidth="1"/>
    <col min="3076" max="3080" width="9.81666666666667" style="30"/>
    <col min="3081" max="3081" width="19.8166666666667" style="30" customWidth="1"/>
    <col min="3082" max="3328" width="9.81666666666667" style="30"/>
    <col min="3329" max="3329" width="12.9083333333333" style="30" customWidth="1"/>
    <col min="3330" max="3330" width="14.2666666666667" style="30" customWidth="1"/>
    <col min="3331" max="3331" width="17.8166666666667" style="30" customWidth="1"/>
    <col min="3332" max="3336" width="9.81666666666667" style="30"/>
    <col min="3337" max="3337" width="19.8166666666667" style="30" customWidth="1"/>
    <col min="3338" max="3584" width="9.81666666666667" style="30"/>
    <col min="3585" max="3585" width="12.9083333333333" style="30" customWidth="1"/>
    <col min="3586" max="3586" width="14.2666666666667" style="30" customWidth="1"/>
    <col min="3587" max="3587" width="17.8166666666667" style="30" customWidth="1"/>
    <col min="3588" max="3592" width="9.81666666666667" style="30"/>
    <col min="3593" max="3593" width="19.8166666666667" style="30" customWidth="1"/>
    <col min="3594" max="3840" width="9.81666666666667" style="30"/>
    <col min="3841" max="3841" width="12.9083333333333" style="30" customWidth="1"/>
    <col min="3842" max="3842" width="14.2666666666667" style="30" customWidth="1"/>
    <col min="3843" max="3843" width="17.8166666666667" style="30" customWidth="1"/>
    <col min="3844" max="3848" width="9.81666666666667" style="30"/>
    <col min="3849" max="3849" width="19.8166666666667" style="30" customWidth="1"/>
    <col min="3850" max="4096" width="9.81666666666667" style="30"/>
    <col min="4097" max="4097" width="12.9083333333333" style="30" customWidth="1"/>
    <col min="4098" max="4098" width="14.2666666666667" style="30" customWidth="1"/>
    <col min="4099" max="4099" width="17.8166666666667" style="30" customWidth="1"/>
    <col min="4100" max="4104" width="9.81666666666667" style="30"/>
    <col min="4105" max="4105" width="19.8166666666667" style="30" customWidth="1"/>
    <col min="4106" max="4352" width="9.81666666666667" style="30"/>
    <col min="4353" max="4353" width="12.9083333333333" style="30" customWidth="1"/>
    <col min="4354" max="4354" width="14.2666666666667" style="30" customWidth="1"/>
    <col min="4355" max="4355" width="17.8166666666667" style="30" customWidth="1"/>
    <col min="4356" max="4360" width="9.81666666666667" style="30"/>
    <col min="4361" max="4361" width="19.8166666666667" style="30" customWidth="1"/>
    <col min="4362" max="4608" width="9.81666666666667" style="30"/>
    <col min="4609" max="4609" width="12.9083333333333" style="30" customWidth="1"/>
    <col min="4610" max="4610" width="14.2666666666667" style="30" customWidth="1"/>
    <col min="4611" max="4611" width="17.8166666666667" style="30" customWidth="1"/>
    <col min="4612" max="4616" width="9.81666666666667" style="30"/>
    <col min="4617" max="4617" width="19.8166666666667" style="30" customWidth="1"/>
    <col min="4618" max="4864" width="9.81666666666667" style="30"/>
    <col min="4865" max="4865" width="12.9083333333333" style="30" customWidth="1"/>
    <col min="4866" max="4866" width="14.2666666666667" style="30" customWidth="1"/>
    <col min="4867" max="4867" width="17.8166666666667" style="30" customWidth="1"/>
    <col min="4868" max="4872" width="9.81666666666667" style="30"/>
    <col min="4873" max="4873" width="19.8166666666667" style="30" customWidth="1"/>
    <col min="4874" max="5120" width="9.81666666666667" style="30"/>
    <col min="5121" max="5121" width="12.9083333333333" style="30" customWidth="1"/>
    <col min="5122" max="5122" width="14.2666666666667" style="30" customWidth="1"/>
    <col min="5123" max="5123" width="17.8166666666667" style="30" customWidth="1"/>
    <col min="5124" max="5128" width="9.81666666666667" style="30"/>
    <col min="5129" max="5129" width="19.8166666666667" style="30" customWidth="1"/>
    <col min="5130" max="5376" width="9.81666666666667" style="30"/>
    <col min="5377" max="5377" width="12.9083333333333" style="30" customWidth="1"/>
    <col min="5378" max="5378" width="14.2666666666667" style="30" customWidth="1"/>
    <col min="5379" max="5379" width="17.8166666666667" style="30" customWidth="1"/>
    <col min="5380" max="5384" width="9.81666666666667" style="30"/>
    <col min="5385" max="5385" width="19.8166666666667" style="30" customWidth="1"/>
    <col min="5386" max="5632" width="9.81666666666667" style="30"/>
    <col min="5633" max="5633" width="12.9083333333333" style="30" customWidth="1"/>
    <col min="5634" max="5634" width="14.2666666666667" style="30" customWidth="1"/>
    <col min="5635" max="5635" width="17.8166666666667" style="30" customWidth="1"/>
    <col min="5636" max="5640" width="9.81666666666667" style="30"/>
    <col min="5641" max="5641" width="19.8166666666667" style="30" customWidth="1"/>
    <col min="5642" max="5888" width="9.81666666666667" style="30"/>
    <col min="5889" max="5889" width="12.9083333333333" style="30" customWidth="1"/>
    <col min="5890" max="5890" width="14.2666666666667" style="30" customWidth="1"/>
    <col min="5891" max="5891" width="17.8166666666667" style="30" customWidth="1"/>
    <col min="5892" max="5896" width="9.81666666666667" style="30"/>
    <col min="5897" max="5897" width="19.8166666666667" style="30" customWidth="1"/>
    <col min="5898" max="6144" width="9.81666666666667" style="30"/>
    <col min="6145" max="6145" width="12.9083333333333" style="30" customWidth="1"/>
    <col min="6146" max="6146" width="14.2666666666667" style="30" customWidth="1"/>
    <col min="6147" max="6147" width="17.8166666666667" style="30" customWidth="1"/>
    <col min="6148" max="6152" width="9.81666666666667" style="30"/>
    <col min="6153" max="6153" width="19.8166666666667" style="30" customWidth="1"/>
    <col min="6154" max="6400" width="9.81666666666667" style="30"/>
    <col min="6401" max="6401" width="12.9083333333333" style="30" customWidth="1"/>
    <col min="6402" max="6402" width="14.2666666666667" style="30" customWidth="1"/>
    <col min="6403" max="6403" width="17.8166666666667" style="30" customWidth="1"/>
    <col min="6404" max="6408" width="9.81666666666667" style="30"/>
    <col min="6409" max="6409" width="19.8166666666667" style="30" customWidth="1"/>
    <col min="6410" max="6656" width="9.81666666666667" style="30"/>
    <col min="6657" max="6657" width="12.9083333333333" style="30" customWidth="1"/>
    <col min="6658" max="6658" width="14.2666666666667" style="30" customWidth="1"/>
    <col min="6659" max="6659" width="17.8166666666667" style="30" customWidth="1"/>
    <col min="6660" max="6664" width="9.81666666666667" style="30"/>
    <col min="6665" max="6665" width="19.8166666666667" style="30" customWidth="1"/>
    <col min="6666" max="6912" width="9.81666666666667" style="30"/>
    <col min="6913" max="6913" width="12.9083333333333" style="30" customWidth="1"/>
    <col min="6914" max="6914" width="14.2666666666667" style="30" customWidth="1"/>
    <col min="6915" max="6915" width="17.8166666666667" style="30" customWidth="1"/>
    <col min="6916" max="6920" width="9.81666666666667" style="30"/>
    <col min="6921" max="6921" width="19.8166666666667" style="30" customWidth="1"/>
    <col min="6922" max="7168" width="9.81666666666667" style="30"/>
    <col min="7169" max="7169" width="12.9083333333333" style="30" customWidth="1"/>
    <col min="7170" max="7170" width="14.2666666666667" style="30" customWidth="1"/>
    <col min="7171" max="7171" width="17.8166666666667" style="30" customWidth="1"/>
    <col min="7172" max="7176" width="9.81666666666667" style="30"/>
    <col min="7177" max="7177" width="19.8166666666667" style="30" customWidth="1"/>
    <col min="7178" max="7424" width="9.81666666666667" style="30"/>
    <col min="7425" max="7425" width="12.9083333333333" style="30" customWidth="1"/>
    <col min="7426" max="7426" width="14.2666666666667" style="30" customWidth="1"/>
    <col min="7427" max="7427" width="17.8166666666667" style="30" customWidth="1"/>
    <col min="7428" max="7432" width="9.81666666666667" style="30"/>
    <col min="7433" max="7433" width="19.8166666666667" style="30" customWidth="1"/>
    <col min="7434" max="7680" width="9.81666666666667" style="30"/>
    <col min="7681" max="7681" width="12.9083333333333" style="30" customWidth="1"/>
    <col min="7682" max="7682" width="14.2666666666667" style="30" customWidth="1"/>
    <col min="7683" max="7683" width="17.8166666666667" style="30" customWidth="1"/>
    <col min="7684" max="7688" width="9.81666666666667" style="30"/>
    <col min="7689" max="7689" width="19.8166666666667" style="30" customWidth="1"/>
    <col min="7690" max="7936" width="9.81666666666667" style="30"/>
    <col min="7937" max="7937" width="12.9083333333333" style="30" customWidth="1"/>
    <col min="7938" max="7938" width="14.2666666666667" style="30" customWidth="1"/>
    <col min="7939" max="7939" width="17.8166666666667" style="30" customWidth="1"/>
    <col min="7940" max="7944" width="9.81666666666667" style="30"/>
    <col min="7945" max="7945" width="19.8166666666667" style="30" customWidth="1"/>
    <col min="7946" max="8192" width="9.81666666666667" style="30"/>
    <col min="8193" max="8193" width="12.9083333333333" style="30" customWidth="1"/>
    <col min="8194" max="8194" width="14.2666666666667" style="30" customWidth="1"/>
    <col min="8195" max="8195" width="17.8166666666667" style="30" customWidth="1"/>
    <col min="8196" max="8200" width="9.81666666666667" style="30"/>
    <col min="8201" max="8201" width="19.8166666666667" style="30" customWidth="1"/>
    <col min="8202" max="8448" width="9.81666666666667" style="30"/>
    <col min="8449" max="8449" width="12.9083333333333" style="30" customWidth="1"/>
    <col min="8450" max="8450" width="14.2666666666667" style="30" customWidth="1"/>
    <col min="8451" max="8451" width="17.8166666666667" style="30" customWidth="1"/>
    <col min="8452" max="8456" width="9.81666666666667" style="30"/>
    <col min="8457" max="8457" width="19.8166666666667" style="30" customWidth="1"/>
    <col min="8458" max="8704" width="9.81666666666667" style="30"/>
    <col min="8705" max="8705" width="12.9083333333333" style="30" customWidth="1"/>
    <col min="8706" max="8706" width="14.2666666666667" style="30" customWidth="1"/>
    <col min="8707" max="8707" width="17.8166666666667" style="30" customWidth="1"/>
    <col min="8708" max="8712" width="9.81666666666667" style="30"/>
    <col min="8713" max="8713" width="19.8166666666667" style="30" customWidth="1"/>
    <col min="8714" max="8960" width="9.81666666666667" style="30"/>
    <col min="8961" max="8961" width="12.9083333333333" style="30" customWidth="1"/>
    <col min="8962" max="8962" width="14.2666666666667" style="30" customWidth="1"/>
    <col min="8963" max="8963" width="17.8166666666667" style="30" customWidth="1"/>
    <col min="8964" max="8968" width="9.81666666666667" style="30"/>
    <col min="8969" max="8969" width="19.8166666666667" style="30" customWidth="1"/>
    <col min="8970" max="9216" width="9.81666666666667" style="30"/>
    <col min="9217" max="9217" width="12.9083333333333" style="30" customWidth="1"/>
    <col min="9218" max="9218" width="14.2666666666667" style="30" customWidth="1"/>
    <col min="9219" max="9219" width="17.8166666666667" style="30" customWidth="1"/>
    <col min="9220" max="9224" width="9.81666666666667" style="30"/>
    <col min="9225" max="9225" width="19.8166666666667" style="30" customWidth="1"/>
    <col min="9226" max="9472" width="9.81666666666667" style="30"/>
    <col min="9473" max="9473" width="12.9083333333333" style="30" customWidth="1"/>
    <col min="9474" max="9474" width="14.2666666666667" style="30" customWidth="1"/>
    <col min="9475" max="9475" width="17.8166666666667" style="30" customWidth="1"/>
    <col min="9476" max="9480" width="9.81666666666667" style="30"/>
    <col min="9481" max="9481" width="19.8166666666667" style="30" customWidth="1"/>
    <col min="9482" max="9728" width="9.81666666666667" style="30"/>
    <col min="9729" max="9729" width="12.9083333333333" style="30" customWidth="1"/>
    <col min="9730" max="9730" width="14.2666666666667" style="30" customWidth="1"/>
    <col min="9731" max="9731" width="17.8166666666667" style="30" customWidth="1"/>
    <col min="9732" max="9736" width="9.81666666666667" style="30"/>
    <col min="9737" max="9737" width="19.8166666666667" style="30" customWidth="1"/>
    <col min="9738" max="9984" width="9.81666666666667" style="30"/>
    <col min="9985" max="9985" width="12.9083333333333" style="30" customWidth="1"/>
    <col min="9986" max="9986" width="14.2666666666667" style="30" customWidth="1"/>
    <col min="9987" max="9987" width="17.8166666666667" style="30" customWidth="1"/>
    <col min="9988" max="9992" width="9.81666666666667" style="30"/>
    <col min="9993" max="9993" width="19.8166666666667" style="30" customWidth="1"/>
    <col min="9994" max="10240" width="9.81666666666667" style="30"/>
    <col min="10241" max="10241" width="12.9083333333333" style="30" customWidth="1"/>
    <col min="10242" max="10242" width="14.2666666666667" style="30" customWidth="1"/>
    <col min="10243" max="10243" width="17.8166666666667" style="30" customWidth="1"/>
    <col min="10244" max="10248" width="9.81666666666667" style="30"/>
    <col min="10249" max="10249" width="19.8166666666667" style="30" customWidth="1"/>
    <col min="10250" max="10496" width="9.81666666666667" style="30"/>
    <col min="10497" max="10497" width="12.9083333333333" style="30" customWidth="1"/>
    <col min="10498" max="10498" width="14.2666666666667" style="30" customWidth="1"/>
    <col min="10499" max="10499" width="17.8166666666667" style="30" customWidth="1"/>
    <col min="10500" max="10504" width="9.81666666666667" style="30"/>
    <col min="10505" max="10505" width="19.8166666666667" style="30" customWidth="1"/>
    <col min="10506" max="10752" width="9.81666666666667" style="30"/>
    <col min="10753" max="10753" width="12.9083333333333" style="30" customWidth="1"/>
    <col min="10754" max="10754" width="14.2666666666667" style="30" customWidth="1"/>
    <col min="10755" max="10755" width="17.8166666666667" style="30" customWidth="1"/>
    <col min="10756" max="10760" width="9.81666666666667" style="30"/>
    <col min="10761" max="10761" width="19.8166666666667" style="30" customWidth="1"/>
    <col min="10762" max="11008" width="9.81666666666667" style="30"/>
    <col min="11009" max="11009" width="12.9083333333333" style="30" customWidth="1"/>
    <col min="11010" max="11010" width="14.2666666666667" style="30" customWidth="1"/>
    <col min="11011" max="11011" width="17.8166666666667" style="30" customWidth="1"/>
    <col min="11012" max="11016" width="9.81666666666667" style="30"/>
    <col min="11017" max="11017" width="19.8166666666667" style="30" customWidth="1"/>
    <col min="11018" max="11264" width="9.81666666666667" style="30"/>
    <col min="11265" max="11265" width="12.9083333333333" style="30" customWidth="1"/>
    <col min="11266" max="11266" width="14.2666666666667" style="30" customWidth="1"/>
    <col min="11267" max="11267" width="17.8166666666667" style="30" customWidth="1"/>
    <col min="11268" max="11272" width="9.81666666666667" style="30"/>
    <col min="11273" max="11273" width="19.8166666666667" style="30" customWidth="1"/>
    <col min="11274" max="11520" width="9.81666666666667" style="30"/>
    <col min="11521" max="11521" width="12.9083333333333" style="30" customWidth="1"/>
    <col min="11522" max="11522" width="14.2666666666667" style="30" customWidth="1"/>
    <col min="11523" max="11523" width="17.8166666666667" style="30" customWidth="1"/>
    <col min="11524" max="11528" width="9.81666666666667" style="30"/>
    <col min="11529" max="11529" width="19.8166666666667" style="30" customWidth="1"/>
    <col min="11530" max="11776" width="9.81666666666667" style="30"/>
    <col min="11777" max="11777" width="12.9083333333333" style="30" customWidth="1"/>
    <col min="11778" max="11778" width="14.2666666666667" style="30" customWidth="1"/>
    <col min="11779" max="11779" width="17.8166666666667" style="30" customWidth="1"/>
    <col min="11780" max="11784" width="9.81666666666667" style="30"/>
    <col min="11785" max="11785" width="19.8166666666667" style="30" customWidth="1"/>
    <col min="11786" max="12032" width="9.81666666666667" style="30"/>
    <col min="12033" max="12033" width="12.9083333333333" style="30" customWidth="1"/>
    <col min="12034" max="12034" width="14.2666666666667" style="30" customWidth="1"/>
    <col min="12035" max="12035" width="17.8166666666667" style="30" customWidth="1"/>
    <col min="12036" max="12040" width="9.81666666666667" style="30"/>
    <col min="12041" max="12041" width="19.8166666666667" style="30" customWidth="1"/>
    <col min="12042" max="12288" width="9.81666666666667" style="30"/>
    <col min="12289" max="12289" width="12.9083333333333" style="30" customWidth="1"/>
    <col min="12290" max="12290" width="14.2666666666667" style="30" customWidth="1"/>
    <col min="12291" max="12291" width="17.8166666666667" style="30" customWidth="1"/>
    <col min="12292" max="12296" width="9.81666666666667" style="30"/>
    <col min="12297" max="12297" width="19.8166666666667" style="30" customWidth="1"/>
    <col min="12298" max="12544" width="9.81666666666667" style="30"/>
    <col min="12545" max="12545" width="12.9083333333333" style="30" customWidth="1"/>
    <col min="12546" max="12546" width="14.2666666666667" style="30" customWidth="1"/>
    <col min="12547" max="12547" width="17.8166666666667" style="30" customWidth="1"/>
    <col min="12548" max="12552" width="9.81666666666667" style="30"/>
    <col min="12553" max="12553" width="19.8166666666667" style="30" customWidth="1"/>
    <col min="12554" max="12800" width="9.81666666666667" style="30"/>
    <col min="12801" max="12801" width="12.9083333333333" style="30" customWidth="1"/>
    <col min="12802" max="12802" width="14.2666666666667" style="30" customWidth="1"/>
    <col min="12803" max="12803" width="17.8166666666667" style="30" customWidth="1"/>
    <col min="12804" max="12808" width="9.81666666666667" style="30"/>
    <col min="12809" max="12809" width="19.8166666666667" style="30" customWidth="1"/>
    <col min="12810" max="13056" width="9.81666666666667" style="30"/>
    <col min="13057" max="13057" width="12.9083333333333" style="30" customWidth="1"/>
    <col min="13058" max="13058" width="14.2666666666667" style="30" customWidth="1"/>
    <col min="13059" max="13059" width="17.8166666666667" style="30" customWidth="1"/>
    <col min="13060" max="13064" width="9.81666666666667" style="30"/>
    <col min="13065" max="13065" width="19.8166666666667" style="30" customWidth="1"/>
    <col min="13066" max="13312" width="9.81666666666667" style="30"/>
    <col min="13313" max="13313" width="12.9083333333333" style="30" customWidth="1"/>
    <col min="13314" max="13314" width="14.2666666666667" style="30" customWidth="1"/>
    <col min="13315" max="13315" width="17.8166666666667" style="30" customWidth="1"/>
    <col min="13316" max="13320" width="9.81666666666667" style="30"/>
    <col min="13321" max="13321" width="19.8166666666667" style="30" customWidth="1"/>
    <col min="13322" max="13568" width="9.81666666666667" style="30"/>
    <col min="13569" max="13569" width="12.9083333333333" style="30" customWidth="1"/>
    <col min="13570" max="13570" width="14.2666666666667" style="30" customWidth="1"/>
    <col min="13571" max="13571" width="17.8166666666667" style="30" customWidth="1"/>
    <col min="13572" max="13576" width="9.81666666666667" style="30"/>
    <col min="13577" max="13577" width="19.8166666666667" style="30" customWidth="1"/>
    <col min="13578" max="13824" width="9.81666666666667" style="30"/>
    <col min="13825" max="13825" width="12.9083333333333" style="30" customWidth="1"/>
    <col min="13826" max="13826" width="14.2666666666667" style="30" customWidth="1"/>
    <col min="13827" max="13827" width="17.8166666666667" style="30" customWidth="1"/>
    <col min="13828" max="13832" width="9.81666666666667" style="30"/>
    <col min="13833" max="13833" width="19.8166666666667" style="30" customWidth="1"/>
    <col min="13834" max="14080" width="9.81666666666667" style="30"/>
    <col min="14081" max="14081" width="12.9083333333333" style="30" customWidth="1"/>
    <col min="14082" max="14082" width="14.2666666666667" style="30" customWidth="1"/>
    <col min="14083" max="14083" width="17.8166666666667" style="30" customWidth="1"/>
    <col min="14084" max="14088" width="9.81666666666667" style="30"/>
    <col min="14089" max="14089" width="19.8166666666667" style="30" customWidth="1"/>
    <col min="14090" max="14336" width="9.81666666666667" style="30"/>
    <col min="14337" max="14337" width="12.9083333333333" style="30" customWidth="1"/>
    <col min="14338" max="14338" width="14.2666666666667" style="30" customWidth="1"/>
    <col min="14339" max="14339" width="17.8166666666667" style="30" customWidth="1"/>
    <col min="14340" max="14344" width="9.81666666666667" style="30"/>
    <col min="14345" max="14345" width="19.8166666666667" style="30" customWidth="1"/>
    <col min="14346" max="14592" width="9.81666666666667" style="30"/>
    <col min="14593" max="14593" width="12.9083333333333" style="30" customWidth="1"/>
    <col min="14594" max="14594" width="14.2666666666667" style="30" customWidth="1"/>
    <col min="14595" max="14595" width="17.8166666666667" style="30" customWidth="1"/>
    <col min="14596" max="14600" width="9.81666666666667" style="30"/>
    <col min="14601" max="14601" width="19.8166666666667" style="30" customWidth="1"/>
    <col min="14602" max="14848" width="9.81666666666667" style="30"/>
    <col min="14849" max="14849" width="12.9083333333333" style="30" customWidth="1"/>
    <col min="14850" max="14850" width="14.2666666666667" style="30" customWidth="1"/>
    <col min="14851" max="14851" width="17.8166666666667" style="30" customWidth="1"/>
    <col min="14852" max="14856" width="9.81666666666667" style="30"/>
    <col min="14857" max="14857" width="19.8166666666667" style="30" customWidth="1"/>
    <col min="14858" max="15104" width="9.81666666666667" style="30"/>
    <col min="15105" max="15105" width="12.9083333333333" style="30" customWidth="1"/>
    <col min="15106" max="15106" width="14.2666666666667" style="30" customWidth="1"/>
    <col min="15107" max="15107" width="17.8166666666667" style="30" customWidth="1"/>
    <col min="15108" max="15112" width="9.81666666666667" style="30"/>
    <col min="15113" max="15113" width="19.8166666666667" style="30" customWidth="1"/>
    <col min="15114" max="15360" width="9.81666666666667" style="30"/>
    <col min="15361" max="15361" width="12.9083333333333" style="30" customWidth="1"/>
    <col min="15362" max="15362" width="14.2666666666667" style="30" customWidth="1"/>
    <col min="15363" max="15363" width="17.8166666666667" style="30" customWidth="1"/>
    <col min="15364" max="15368" width="9.81666666666667" style="30"/>
    <col min="15369" max="15369" width="19.8166666666667" style="30" customWidth="1"/>
    <col min="15370" max="15616" width="9.81666666666667" style="30"/>
    <col min="15617" max="15617" width="12.9083333333333" style="30" customWidth="1"/>
    <col min="15618" max="15618" width="14.2666666666667" style="30" customWidth="1"/>
    <col min="15619" max="15619" width="17.8166666666667" style="30" customWidth="1"/>
    <col min="15620" max="15624" width="9.81666666666667" style="30"/>
    <col min="15625" max="15625" width="19.8166666666667" style="30" customWidth="1"/>
    <col min="15626" max="15872" width="9.81666666666667" style="30"/>
    <col min="15873" max="15873" width="12.9083333333333" style="30" customWidth="1"/>
    <col min="15874" max="15874" width="14.2666666666667" style="30" customWidth="1"/>
    <col min="15875" max="15875" width="17.8166666666667" style="30" customWidth="1"/>
    <col min="15876" max="15880" width="9.81666666666667" style="30"/>
    <col min="15881" max="15881" width="19.8166666666667" style="30" customWidth="1"/>
    <col min="15882" max="16128" width="9.81666666666667" style="30"/>
    <col min="16129" max="16129" width="12.9083333333333" style="30" customWidth="1"/>
    <col min="16130" max="16130" width="14.2666666666667" style="30" customWidth="1"/>
    <col min="16131" max="16131" width="17.8166666666667" style="30" customWidth="1"/>
    <col min="16132" max="16136" width="9.81666666666667" style="30"/>
    <col min="16137" max="16137" width="19.8166666666667" style="30" customWidth="1"/>
    <col min="16138" max="16384" width="9.81666666666667" style="30"/>
  </cols>
  <sheetData>
    <row r="1" ht="54.65" customHeight="1" spans="1:9">
      <c r="A1" s="34" t="s">
        <v>621</v>
      </c>
      <c r="B1" s="35"/>
      <c r="C1" s="35"/>
      <c r="D1" s="35"/>
      <c r="E1" s="35"/>
      <c r="F1" s="35"/>
      <c r="G1" s="35"/>
      <c r="H1" s="35"/>
      <c r="I1" s="36"/>
    </row>
    <row r="2" ht="180" customHeight="1" spans="1:9">
      <c r="A2" s="37" t="s">
        <v>622</v>
      </c>
      <c r="B2" s="38" t="s">
        <v>623</v>
      </c>
      <c r="C2" s="38"/>
      <c r="D2" s="39" t="s">
        <v>624</v>
      </c>
      <c r="E2" s="39"/>
      <c r="F2" s="39"/>
      <c r="G2" s="39"/>
      <c r="H2" s="39"/>
      <c r="I2" s="39"/>
    </row>
    <row r="3" ht="136" customHeight="1" spans="1:9">
      <c r="A3" s="37"/>
      <c r="B3" s="38" t="s">
        <v>625</v>
      </c>
      <c r="C3" s="38"/>
      <c r="D3" s="39" t="s">
        <v>626</v>
      </c>
      <c r="E3" s="39"/>
      <c r="F3" s="39"/>
      <c r="G3" s="39"/>
      <c r="H3" s="39"/>
      <c r="I3" s="39"/>
    </row>
    <row r="4" ht="70" customHeight="1" spans="1:9">
      <c r="A4" s="37"/>
      <c r="B4" s="38" t="s">
        <v>627</v>
      </c>
      <c r="C4" s="38"/>
      <c r="D4" s="39" t="s">
        <v>628</v>
      </c>
      <c r="E4" s="39"/>
      <c r="F4" s="39"/>
      <c r="G4" s="39"/>
      <c r="H4" s="39"/>
      <c r="I4" s="39"/>
    </row>
    <row r="5" ht="107" customHeight="1" spans="1:9">
      <c r="A5" s="37"/>
      <c r="B5" s="38" t="s">
        <v>629</v>
      </c>
      <c r="C5" s="38"/>
      <c r="D5" s="39" t="s">
        <v>630</v>
      </c>
      <c r="E5" s="39"/>
      <c r="F5" s="39"/>
      <c r="G5" s="39"/>
      <c r="H5" s="39"/>
      <c r="I5" s="39"/>
    </row>
    <row r="6" ht="70" customHeight="1" spans="1:9">
      <c r="A6" s="37" t="s">
        <v>631</v>
      </c>
      <c r="B6" s="38" t="s">
        <v>632</v>
      </c>
      <c r="C6" s="38"/>
      <c r="D6" s="39" t="s">
        <v>633</v>
      </c>
      <c r="E6" s="39"/>
      <c r="F6" s="39"/>
      <c r="G6" s="39"/>
      <c r="H6" s="39"/>
      <c r="I6" s="39"/>
    </row>
    <row r="7" ht="70" customHeight="1" spans="1:9">
      <c r="A7" s="37"/>
      <c r="B7" s="38" t="s">
        <v>634</v>
      </c>
      <c r="C7" s="38" t="s">
        <v>635</v>
      </c>
      <c r="D7" s="39" t="s">
        <v>636</v>
      </c>
      <c r="E7" s="39"/>
      <c r="F7" s="39"/>
      <c r="G7" s="39"/>
      <c r="H7" s="39"/>
      <c r="I7" s="39"/>
    </row>
    <row r="8" ht="70" customHeight="1" spans="1:9">
      <c r="A8" s="37"/>
      <c r="B8" s="38"/>
      <c r="C8" s="38" t="s">
        <v>637</v>
      </c>
      <c r="D8" s="39" t="s">
        <v>638</v>
      </c>
      <c r="E8" s="39"/>
      <c r="F8" s="39"/>
      <c r="G8" s="39"/>
      <c r="H8" s="39"/>
      <c r="I8" s="39"/>
    </row>
    <row r="9" ht="217" customHeight="1" spans="1:9">
      <c r="A9" s="40" t="s">
        <v>639</v>
      </c>
      <c r="B9" s="38"/>
      <c r="C9" s="38"/>
      <c r="D9" s="39" t="s">
        <v>640</v>
      </c>
      <c r="E9" s="39"/>
      <c r="F9" s="39"/>
      <c r="G9" s="39"/>
      <c r="H9" s="39"/>
      <c r="I9" s="39"/>
    </row>
    <row r="10" ht="96" customHeight="1" spans="1:9">
      <c r="A10" s="40" t="s">
        <v>641</v>
      </c>
      <c r="B10" s="38"/>
      <c r="C10" s="38"/>
      <c r="D10" s="39" t="s">
        <v>642</v>
      </c>
      <c r="E10" s="39"/>
      <c r="F10" s="39"/>
      <c r="G10" s="39"/>
      <c r="H10" s="39"/>
      <c r="I10" s="39"/>
    </row>
    <row r="11" ht="70" customHeight="1" spans="1:9">
      <c r="A11" s="40" t="s">
        <v>643</v>
      </c>
      <c r="B11" s="38"/>
      <c r="C11" s="38"/>
      <c r="D11" s="39" t="s">
        <v>644</v>
      </c>
      <c r="E11" s="39"/>
      <c r="F11" s="39"/>
      <c r="G11" s="39"/>
      <c r="H11" s="39"/>
      <c r="I11" s="39"/>
    </row>
    <row r="12" ht="70" customHeight="1" spans="1:9">
      <c r="A12" s="40" t="s">
        <v>645</v>
      </c>
      <c r="B12" s="38"/>
      <c r="C12" s="38"/>
      <c r="D12" s="39" t="s">
        <v>646</v>
      </c>
      <c r="E12" s="39"/>
      <c r="F12" s="39"/>
      <c r="G12" s="39"/>
      <c r="H12" s="39"/>
      <c r="I12" s="39"/>
    </row>
    <row r="13" ht="70" customHeight="1" spans="1:9">
      <c r="A13" s="40" t="s">
        <v>647</v>
      </c>
      <c r="B13" s="38"/>
      <c r="C13" s="38"/>
      <c r="D13" s="39" t="s">
        <v>648</v>
      </c>
      <c r="E13" s="39"/>
      <c r="F13" s="39"/>
      <c r="G13" s="39"/>
      <c r="H13" s="39"/>
      <c r="I13" s="39"/>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topLeftCell="A5" workbookViewId="0">
      <selection activeCell="A7" sqref="A7:F17"/>
    </sheetView>
  </sheetViews>
  <sheetFormatPr defaultColWidth="9.81666666666667" defaultRowHeight="14.25" outlineLevelCol="5"/>
  <cols>
    <col min="1" max="1" width="9.81666666666667" style="30" customWidth="1"/>
    <col min="2" max="2" width="13.6333333333333" style="30" customWidth="1"/>
    <col min="3" max="3" width="33.6333333333333" style="30" customWidth="1"/>
    <col min="4" max="5" width="32.9083333333333" style="30" customWidth="1"/>
    <col min="6" max="6" width="27.45" style="30" customWidth="1"/>
    <col min="7" max="257" width="9.81666666666667" style="30"/>
    <col min="258" max="258" width="13.6333333333333" style="30" customWidth="1"/>
    <col min="259" max="259" width="33.6333333333333" style="30" customWidth="1"/>
    <col min="260" max="260" width="28.1833333333333" style="30" customWidth="1"/>
    <col min="261" max="261" width="29.2666666666667" style="30" customWidth="1"/>
    <col min="262" max="262" width="27.45" style="30" customWidth="1"/>
    <col min="263" max="513" width="9.81666666666667" style="30"/>
    <col min="514" max="514" width="13.6333333333333" style="30" customWidth="1"/>
    <col min="515" max="515" width="33.6333333333333" style="30" customWidth="1"/>
    <col min="516" max="516" width="28.1833333333333" style="30" customWidth="1"/>
    <col min="517" max="517" width="29.2666666666667" style="30" customWidth="1"/>
    <col min="518" max="518" width="27.45" style="30" customWidth="1"/>
    <col min="519" max="769" width="9.81666666666667" style="30"/>
    <col min="770" max="770" width="13.6333333333333" style="30" customWidth="1"/>
    <col min="771" max="771" width="33.6333333333333" style="30" customWidth="1"/>
    <col min="772" max="772" width="28.1833333333333" style="30" customWidth="1"/>
    <col min="773" max="773" width="29.2666666666667" style="30" customWidth="1"/>
    <col min="774" max="774" width="27.45" style="30" customWidth="1"/>
    <col min="775" max="1025" width="9.81666666666667" style="30"/>
    <col min="1026" max="1026" width="13.6333333333333" style="30" customWidth="1"/>
    <col min="1027" max="1027" width="33.6333333333333" style="30" customWidth="1"/>
    <col min="1028" max="1028" width="28.1833333333333" style="30" customWidth="1"/>
    <col min="1029" max="1029" width="29.2666666666667" style="30" customWidth="1"/>
    <col min="1030" max="1030" width="27.45" style="30" customWidth="1"/>
    <col min="1031" max="1281" width="9.81666666666667" style="30"/>
    <col min="1282" max="1282" width="13.6333333333333" style="30" customWidth="1"/>
    <col min="1283" max="1283" width="33.6333333333333" style="30" customWidth="1"/>
    <col min="1284" max="1284" width="28.1833333333333" style="30" customWidth="1"/>
    <col min="1285" max="1285" width="29.2666666666667" style="30" customWidth="1"/>
    <col min="1286" max="1286" width="27.45" style="30" customWidth="1"/>
    <col min="1287" max="1537" width="9.81666666666667" style="30"/>
    <col min="1538" max="1538" width="13.6333333333333" style="30" customWidth="1"/>
    <col min="1539" max="1539" width="33.6333333333333" style="30" customWidth="1"/>
    <col min="1540" max="1540" width="28.1833333333333" style="30" customWidth="1"/>
    <col min="1541" max="1541" width="29.2666666666667" style="30" customWidth="1"/>
    <col min="1542" max="1542" width="27.45" style="30" customWidth="1"/>
    <col min="1543" max="1793" width="9.81666666666667" style="30"/>
    <col min="1794" max="1794" width="13.6333333333333" style="30" customWidth="1"/>
    <col min="1795" max="1795" width="33.6333333333333" style="30" customWidth="1"/>
    <col min="1796" max="1796" width="28.1833333333333" style="30" customWidth="1"/>
    <col min="1797" max="1797" width="29.2666666666667" style="30" customWidth="1"/>
    <col min="1798" max="1798" width="27.45" style="30" customWidth="1"/>
    <col min="1799" max="2049" width="9.81666666666667" style="30"/>
    <col min="2050" max="2050" width="13.6333333333333" style="30" customWidth="1"/>
    <col min="2051" max="2051" width="33.6333333333333" style="30" customWidth="1"/>
    <col min="2052" max="2052" width="28.1833333333333" style="30" customWidth="1"/>
    <col min="2053" max="2053" width="29.2666666666667" style="30" customWidth="1"/>
    <col min="2054" max="2054" width="27.45" style="30" customWidth="1"/>
    <col min="2055" max="2305" width="9.81666666666667" style="30"/>
    <col min="2306" max="2306" width="13.6333333333333" style="30" customWidth="1"/>
    <col min="2307" max="2307" width="33.6333333333333" style="30" customWidth="1"/>
    <col min="2308" max="2308" width="28.1833333333333" style="30" customWidth="1"/>
    <col min="2309" max="2309" width="29.2666666666667" style="30" customWidth="1"/>
    <col min="2310" max="2310" width="27.45" style="30" customWidth="1"/>
    <col min="2311" max="2561" width="9.81666666666667" style="30"/>
    <col min="2562" max="2562" width="13.6333333333333" style="30" customWidth="1"/>
    <col min="2563" max="2563" width="33.6333333333333" style="30" customWidth="1"/>
    <col min="2564" max="2564" width="28.1833333333333" style="30" customWidth="1"/>
    <col min="2565" max="2565" width="29.2666666666667" style="30" customWidth="1"/>
    <col min="2566" max="2566" width="27.45" style="30" customWidth="1"/>
    <col min="2567" max="2817" width="9.81666666666667" style="30"/>
    <col min="2818" max="2818" width="13.6333333333333" style="30" customWidth="1"/>
    <col min="2819" max="2819" width="33.6333333333333" style="30" customWidth="1"/>
    <col min="2820" max="2820" width="28.1833333333333" style="30" customWidth="1"/>
    <col min="2821" max="2821" width="29.2666666666667" style="30" customWidth="1"/>
    <col min="2822" max="2822" width="27.45" style="30" customWidth="1"/>
    <col min="2823" max="3073" width="9.81666666666667" style="30"/>
    <col min="3074" max="3074" width="13.6333333333333" style="30" customWidth="1"/>
    <col min="3075" max="3075" width="33.6333333333333" style="30" customWidth="1"/>
    <col min="3076" max="3076" width="28.1833333333333" style="30" customWidth="1"/>
    <col min="3077" max="3077" width="29.2666666666667" style="30" customWidth="1"/>
    <col min="3078" max="3078" width="27.45" style="30" customWidth="1"/>
    <col min="3079" max="3329" width="9.81666666666667" style="30"/>
    <col min="3330" max="3330" width="13.6333333333333" style="30" customWidth="1"/>
    <col min="3331" max="3331" width="33.6333333333333" style="30" customWidth="1"/>
    <col min="3332" max="3332" width="28.1833333333333" style="30" customWidth="1"/>
    <col min="3333" max="3333" width="29.2666666666667" style="30" customWidth="1"/>
    <col min="3334" max="3334" width="27.45" style="30" customWidth="1"/>
    <col min="3335" max="3585" width="9.81666666666667" style="30"/>
    <col min="3586" max="3586" width="13.6333333333333" style="30" customWidth="1"/>
    <col min="3587" max="3587" width="33.6333333333333" style="30" customWidth="1"/>
    <col min="3588" max="3588" width="28.1833333333333" style="30" customWidth="1"/>
    <col min="3589" max="3589" width="29.2666666666667" style="30" customWidth="1"/>
    <col min="3590" max="3590" width="27.45" style="30" customWidth="1"/>
    <col min="3591" max="3841" width="9.81666666666667" style="30"/>
    <col min="3842" max="3842" width="13.6333333333333" style="30" customWidth="1"/>
    <col min="3843" max="3843" width="33.6333333333333" style="30" customWidth="1"/>
    <col min="3844" max="3844" width="28.1833333333333" style="30" customWidth="1"/>
    <col min="3845" max="3845" width="29.2666666666667" style="30" customWidth="1"/>
    <col min="3846" max="3846" width="27.45" style="30" customWidth="1"/>
    <col min="3847" max="4097" width="9.81666666666667" style="30"/>
    <col min="4098" max="4098" width="13.6333333333333" style="30" customWidth="1"/>
    <col min="4099" max="4099" width="33.6333333333333" style="30" customWidth="1"/>
    <col min="4100" max="4100" width="28.1833333333333" style="30" customWidth="1"/>
    <col min="4101" max="4101" width="29.2666666666667" style="30" customWidth="1"/>
    <col min="4102" max="4102" width="27.45" style="30" customWidth="1"/>
    <col min="4103" max="4353" width="9.81666666666667" style="30"/>
    <col min="4354" max="4354" width="13.6333333333333" style="30" customWidth="1"/>
    <col min="4355" max="4355" width="33.6333333333333" style="30" customWidth="1"/>
    <col min="4356" max="4356" width="28.1833333333333" style="30" customWidth="1"/>
    <col min="4357" max="4357" width="29.2666666666667" style="30" customWidth="1"/>
    <col min="4358" max="4358" width="27.45" style="30" customWidth="1"/>
    <col min="4359" max="4609" width="9.81666666666667" style="30"/>
    <col min="4610" max="4610" width="13.6333333333333" style="30" customWidth="1"/>
    <col min="4611" max="4611" width="33.6333333333333" style="30" customWidth="1"/>
    <col min="4612" max="4612" width="28.1833333333333" style="30" customWidth="1"/>
    <col min="4613" max="4613" width="29.2666666666667" style="30" customWidth="1"/>
    <col min="4614" max="4614" width="27.45" style="30" customWidth="1"/>
    <col min="4615" max="4865" width="9.81666666666667" style="30"/>
    <col min="4866" max="4866" width="13.6333333333333" style="30" customWidth="1"/>
    <col min="4867" max="4867" width="33.6333333333333" style="30" customWidth="1"/>
    <col min="4868" max="4868" width="28.1833333333333" style="30" customWidth="1"/>
    <col min="4869" max="4869" width="29.2666666666667" style="30" customWidth="1"/>
    <col min="4870" max="4870" width="27.45" style="30" customWidth="1"/>
    <col min="4871" max="5121" width="9.81666666666667" style="30"/>
    <col min="5122" max="5122" width="13.6333333333333" style="30" customWidth="1"/>
    <col min="5123" max="5123" width="33.6333333333333" style="30" customWidth="1"/>
    <col min="5124" max="5124" width="28.1833333333333" style="30" customWidth="1"/>
    <col min="5125" max="5125" width="29.2666666666667" style="30" customWidth="1"/>
    <col min="5126" max="5126" width="27.45" style="30" customWidth="1"/>
    <col min="5127" max="5377" width="9.81666666666667" style="30"/>
    <col min="5378" max="5378" width="13.6333333333333" style="30" customWidth="1"/>
    <col min="5379" max="5379" width="33.6333333333333" style="30" customWidth="1"/>
    <col min="5380" max="5380" width="28.1833333333333" style="30" customWidth="1"/>
    <col min="5381" max="5381" width="29.2666666666667" style="30" customWidth="1"/>
    <col min="5382" max="5382" width="27.45" style="30" customWidth="1"/>
    <col min="5383" max="5633" width="9.81666666666667" style="30"/>
    <col min="5634" max="5634" width="13.6333333333333" style="30" customWidth="1"/>
    <col min="5635" max="5635" width="33.6333333333333" style="30" customWidth="1"/>
    <col min="5636" max="5636" width="28.1833333333333" style="30" customWidth="1"/>
    <col min="5637" max="5637" width="29.2666666666667" style="30" customWidth="1"/>
    <col min="5638" max="5638" width="27.45" style="30" customWidth="1"/>
    <col min="5639" max="5889" width="9.81666666666667" style="30"/>
    <col min="5890" max="5890" width="13.6333333333333" style="30" customWidth="1"/>
    <col min="5891" max="5891" width="33.6333333333333" style="30" customWidth="1"/>
    <col min="5892" max="5892" width="28.1833333333333" style="30" customWidth="1"/>
    <col min="5893" max="5893" width="29.2666666666667" style="30" customWidth="1"/>
    <col min="5894" max="5894" width="27.45" style="30" customWidth="1"/>
    <col min="5895" max="6145" width="9.81666666666667" style="30"/>
    <col min="6146" max="6146" width="13.6333333333333" style="30" customWidth="1"/>
    <col min="6147" max="6147" width="33.6333333333333" style="30" customWidth="1"/>
    <col min="6148" max="6148" width="28.1833333333333" style="30" customWidth="1"/>
    <col min="6149" max="6149" width="29.2666666666667" style="30" customWidth="1"/>
    <col min="6150" max="6150" width="27.45" style="30" customWidth="1"/>
    <col min="6151" max="6401" width="9.81666666666667" style="30"/>
    <col min="6402" max="6402" width="13.6333333333333" style="30" customWidth="1"/>
    <col min="6403" max="6403" width="33.6333333333333" style="30" customWidth="1"/>
    <col min="6404" max="6404" width="28.1833333333333" style="30" customWidth="1"/>
    <col min="6405" max="6405" width="29.2666666666667" style="30" customWidth="1"/>
    <col min="6406" max="6406" width="27.45" style="30" customWidth="1"/>
    <col min="6407" max="6657" width="9.81666666666667" style="30"/>
    <col min="6658" max="6658" width="13.6333333333333" style="30" customWidth="1"/>
    <col min="6659" max="6659" width="33.6333333333333" style="30" customWidth="1"/>
    <col min="6660" max="6660" width="28.1833333333333" style="30" customWidth="1"/>
    <col min="6661" max="6661" width="29.2666666666667" style="30" customWidth="1"/>
    <col min="6662" max="6662" width="27.45" style="30" customWidth="1"/>
    <col min="6663" max="6913" width="9.81666666666667" style="30"/>
    <col min="6914" max="6914" width="13.6333333333333" style="30" customWidth="1"/>
    <col min="6915" max="6915" width="33.6333333333333" style="30" customWidth="1"/>
    <col min="6916" max="6916" width="28.1833333333333" style="30" customWidth="1"/>
    <col min="6917" max="6917" width="29.2666666666667" style="30" customWidth="1"/>
    <col min="6918" max="6918" width="27.45" style="30" customWidth="1"/>
    <col min="6919" max="7169" width="9.81666666666667" style="30"/>
    <col min="7170" max="7170" width="13.6333333333333" style="30" customWidth="1"/>
    <col min="7171" max="7171" width="33.6333333333333" style="30" customWidth="1"/>
    <col min="7172" max="7172" width="28.1833333333333" style="30" customWidth="1"/>
    <col min="7173" max="7173" width="29.2666666666667" style="30" customWidth="1"/>
    <col min="7174" max="7174" width="27.45" style="30" customWidth="1"/>
    <col min="7175" max="7425" width="9.81666666666667" style="30"/>
    <col min="7426" max="7426" width="13.6333333333333" style="30" customWidth="1"/>
    <col min="7427" max="7427" width="33.6333333333333" style="30" customWidth="1"/>
    <col min="7428" max="7428" width="28.1833333333333" style="30" customWidth="1"/>
    <col min="7429" max="7429" width="29.2666666666667" style="30" customWidth="1"/>
    <col min="7430" max="7430" width="27.45" style="30" customWidth="1"/>
    <col min="7431" max="7681" width="9.81666666666667" style="30"/>
    <col min="7682" max="7682" width="13.6333333333333" style="30" customWidth="1"/>
    <col min="7683" max="7683" width="33.6333333333333" style="30" customWidth="1"/>
    <col min="7684" max="7684" width="28.1833333333333" style="30" customWidth="1"/>
    <col min="7685" max="7685" width="29.2666666666667" style="30" customWidth="1"/>
    <col min="7686" max="7686" width="27.45" style="30" customWidth="1"/>
    <col min="7687" max="7937" width="9.81666666666667" style="30"/>
    <col min="7938" max="7938" width="13.6333333333333" style="30" customWidth="1"/>
    <col min="7939" max="7939" width="33.6333333333333" style="30" customWidth="1"/>
    <col min="7940" max="7940" width="28.1833333333333" style="30" customWidth="1"/>
    <col min="7941" max="7941" width="29.2666666666667" style="30" customWidth="1"/>
    <col min="7942" max="7942" width="27.45" style="30" customWidth="1"/>
    <col min="7943" max="8193" width="9.81666666666667" style="30"/>
    <col min="8194" max="8194" width="13.6333333333333" style="30" customWidth="1"/>
    <col min="8195" max="8195" width="33.6333333333333" style="30" customWidth="1"/>
    <col min="8196" max="8196" width="28.1833333333333" style="30" customWidth="1"/>
    <col min="8197" max="8197" width="29.2666666666667" style="30" customWidth="1"/>
    <col min="8198" max="8198" width="27.45" style="30" customWidth="1"/>
    <col min="8199" max="8449" width="9.81666666666667" style="30"/>
    <col min="8450" max="8450" width="13.6333333333333" style="30" customWidth="1"/>
    <col min="8451" max="8451" width="33.6333333333333" style="30" customWidth="1"/>
    <col min="8452" max="8452" width="28.1833333333333" style="30" customWidth="1"/>
    <col min="8453" max="8453" width="29.2666666666667" style="30" customWidth="1"/>
    <col min="8454" max="8454" width="27.45" style="30" customWidth="1"/>
    <col min="8455" max="8705" width="9.81666666666667" style="30"/>
    <col min="8706" max="8706" width="13.6333333333333" style="30" customWidth="1"/>
    <col min="8707" max="8707" width="33.6333333333333" style="30" customWidth="1"/>
    <col min="8708" max="8708" width="28.1833333333333" style="30" customWidth="1"/>
    <col min="8709" max="8709" width="29.2666666666667" style="30" customWidth="1"/>
    <col min="8710" max="8710" width="27.45" style="30" customWidth="1"/>
    <col min="8711" max="8961" width="9.81666666666667" style="30"/>
    <col min="8962" max="8962" width="13.6333333333333" style="30" customWidth="1"/>
    <col min="8963" max="8963" width="33.6333333333333" style="30" customWidth="1"/>
    <col min="8964" max="8964" width="28.1833333333333" style="30" customWidth="1"/>
    <col min="8965" max="8965" width="29.2666666666667" style="30" customWidth="1"/>
    <col min="8966" max="8966" width="27.45" style="30" customWidth="1"/>
    <col min="8967" max="9217" width="9.81666666666667" style="30"/>
    <col min="9218" max="9218" width="13.6333333333333" style="30" customWidth="1"/>
    <col min="9219" max="9219" width="33.6333333333333" style="30" customWidth="1"/>
    <col min="9220" max="9220" width="28.1833333333333" style="30" customWidth="1"/>
    <col min="9221" max="9221" width="29.2666666666667" style="30" customWidth="1"/>
    <col min="9222" max="9222" width="27.45" style="30" customWidth="1"/>
    <col min="9223" max="9473" width="9.81666666666667" style="30"/>
    <col min="9474" max="9474" width="13.6333333333333" style="30" customWidth="1"/>
    <col min="9475" max="9475" width="33.6333333333333" style="30" customWidth="1"/>
    <col min="9476" max="9476" width="28.1833333333333" style="30" customWidth="1"/>
    <col min="9477" max="9477" width="29.2666666666667" style="30" customWidth="1"/>
    <col min="9478" max="9478" width="27.45" style="30" customWidth="1"/>
    <col min="9479" max="9729" width="9.81666666666667" style="30"/>
    <col min="9730" max="9730" width="13.6333333333333" style="30" customWidth="1"/>
    <col min="9731" max="9731" width="33.6333333333333" style="30" customWidth="1"/>
    <col min="9732" max="9732" width="28.1833333333333" style="30" customWidth="1"/>
    <col min="9733" max="9733" width="29.2666666666667" style="30" customWidth="1"/>
    <col min="9734" max="9734" width="27.45" style="30" customWidth="1"/>
    <col min="9735" max="9985" width="9.81666666666667" style="30"/>
    <col min="9986" max="9986" width="13.6333333333333" style="30" customWidth="1"/>
    <col min="9987" max="9987" width="33.6333333333333" style="30" customWidth="1"/>
    <col min="9988" max="9988" width="28.1833333333333" style="30" customWidth="1"/>
    <col min="9989" max="9989" width="29.2666666666667" style="30" customWidth="1"/>
    <col min="9990" max="9990" width="27.45" style="30" customWidth="1"/>
    <col min="9991" max="10241" width="9.81666666666667" style="30"/>
    <col min="10242" max="10242" width="13.6333333333333" style="30" customWidth="1"/>
    <col min="10243" max="10243" width="33.6333333333333" style="30" customWidth="1"/>
    <col min="10244" max="10244" width="28.1833333333333" style="30" customWidth="1"/>
    <col min="10245" max="10245" width="29.2666666666667" style="30" customWidth="1"/>
    <col min="10246" max="10246" width="27.45" style="30" customWidth="1"/>
    <col min="10247" max="10497" width="9.81666666666667" style="30"/>
    <col min="10498" max="10498" width="13.6333333333333" style="30" customWidth="1"/>
    <col min="10499" max="10499" width="33.6333333333333" style="30" customWidth="1"/>
    <col min="10500" max="10500" width="28.1833333333333" style="30" customWidth="1"/>
    <col min="10501" max="10501" width="29.2666666666667" style="30" customWidth="1"/>
    <col min="10502" max="10502" width="27.45" style="30" customWidth="1"/>
    <col min="10503" max="10753" width="9.81666666666667" style="30"/>
    <col min="10754" max="10754" width="13.6333333333333" style="30" customWidth="1"/>
    <col min="10755" max="10755" width="33.6333333333333" style="30" customWidth="1"/>
    <col min="10756" max="10756" width="28.1833333333333" style="30" customWidth="1"/>
    <col min="10757" max="10757" width="29.2666666666667" style="30" customWidth="1"/>
    <col min="10758" max="10758" width="27.45" style="30" customWidth="1"/>
    <col min="10759" max="11009" width="9.81666666666667" style="30"/>
    <col min="11010" max="11010" width="13.6333333333333" style="30" customWidth="1"/>
    <col min="11011" max="11011" width="33.6333333333333" style="30" customWidth="1"/>
    <col min="11012" max="11012" width="28.1833333333333" style="30" customWidth="1"/>
    <col min="11013" max="11013" width="29.2666666666667" style="30" customWidth="1"/>
    <col min="11014" max="11014" width="27.45" style="30" customWidth="1"/>
    <col min="11015" max="11265" width="9.81666666666667" style="30"/>
    <col min="11266" max="11266" width="13.6333333333333" style="30" customWidth="1"/>
    <col min="11267" max="11267" width="33.6333333333333" style="30" customWidth="1"/>
    <col min="11268" max="11268" width="28.1833333333333" style="30" customWidth="1"/>
    <col min="11269" max="11269" width="29.2666666666667" style="30" customWidth="1"/>
    <col min="11270" max="11270" width="27.45" style="30" customWidth="1"/>
    <col min="11271" max="11521" width="9.81666666666667" style="30"/>
    <col min="11522" max="11522" width="13.6333333333333" style="30" customWidth="1"/>
    <col min="11523" max="11523" width="33.6333333333333" style="30" customWidth="1"/>
    <col min="11524" max="11524" width="28.1833333333333" style="30" customWidth="1"/>
    <col min="11525" max="11525" width="29.2666666666667" style="30" customWidth="1"/>
    <col min="11526" max="11526" width="27.45" style="30" customWidth="1"/>
    <col min="11527" max="11777" width="9.81666666666667" style="30"/>
    <col min="11778" max="11778" width="13.6333333333333" style="30" customWidth="1"/>
    <col min="11779" max="11779" width="33.6333333333333" style="30" customWidth="1"/>
    <col min="11780" max="11780" width="28.1833333333333" style="30" customWidth="1"/>
    <col min="11781" max="11781" width="29.2666666666667" style="30" customWidth="1"/>
    <col min="11782" max="11782" width="27.45" style="30" customWidth="1"/>
    <col min="11783" max="12033" width="9.81666666666667" style="30"/>
    <col min="12034" max="12034" width="13.6333333333333" style="30" customWidth="1"/>
    <col min="12035" max="12035" width="33.6333333333333" style="30" customWidth="1"/>
    <col min="12036" max="12036" width="28.1833333333333" style="30" customWidth="1"/>
    <col min="12037" max="12037" width="29.2666666666667" style="30" customWidth="1"/>
    <col min="12038" max="12038" width="27.45" style="30" customWidth="1"/>
    <col min="12039" max="12289" width="9.81666666666667" style="30"/>
    <col min="12290" max="12290" width="13.6333333333333" style="30" customWidth="1"/>
    <col min="12291" max="12291" width="33.6333333333333" style="30" customWidth="1"/>
    <col min="12292" max="12292" width="28.1833333333333" style="30" customWidth="1"/>
    <col min="12293" max="12293" width="29.2666666666667" style="30" customWidth="1"/>
    <col min="12294" max="12294" width="27.45" style="30" customWidth="1"/>
    <col min="12295" max="12545" width="9.81666666666667" style="30"/>
    <col min="12546" max="12546" width="13.6333333333333" style="30" customWidth="1"/>
    <col min="12547" max="12547" width="33.6333333333333" style="30" customWidth="1"/>
    <col min="12548" max="12548" width="28.1833333333333" style="30" customWidth="1"/>
    <col min="12549" max="12549" width="29.2666666666667" style="30" customWidth="1"/>
    <col min="12550" max="12550" width="27.45" style="30" customWidth="1"/>
    <col min="12551" max="12801" width="9.81666666666667" style="30"/>
    <col min="12802" max="12802" width="13.6333333333333" style="30" customWidth="1"/>
    <col min="12803" max="12803" width="33.6333333333333" style="30" customWidth="1"/>
    <col min="12804" max="12804" width="28.1833333333333" style="30" customWidth="1"/>
    <col min="12805" max="12805" width="29.2666666666667" style="30" customWidth="1"/>
    <col min="12806" max="12806" width="27.45" style="30" customWidth="1"/>
    <col min="12807" max="13057" width="9.81666666666667" style="30"/>
    <col min="13058" max="13058" width="13.6333333333333" style="30" customWidth="1"/>
    <col min="13059" max="13059" width="33.6333333333333" style="30" customWidth="1"/>
    <col min="13060" max="13060" width="28.1833333333333" style="30" customWidth="1"/>
    <col min="13061" max="13061" width="29.2666666666667" style="30" customWidth="1"/>
    <col min="13062" max="13062" width="27.45" style="30" customWidth="1"/>
    <col min="13063" max="13313" width="9.81666666666667" style="30"/>
    <col min="13314" max="13314" width="13.6333333333333" style="30" customWidth="1"/>
    <col min="13315" max="13315" width="33.6333333333333" style="30" customWidth="1"/>
    <col min="13316" max="13316" width="28.1833333333333" style="30" customWidth="1"/>
    <col min="13317" max="13317" width="29.2666666666667" style="30" customWidth="1"/>
    <col min="13318" max="13318" width="27.45" style="30" customWidth="1"/>
    <col min="13319" max="13569" width="9.81666666666667" style="30"/>
    <col min="13570" max="13570" width="13.6333333333333" style="30" customWidth="1"/>
    <col min="13571" max="13571" width="33.6333333333333" style="30" customWidth="1"/>
    <col min="13572" max="13572" width="28.1833333333333" style="30" customWidth="1"/>
    <col min="13573" max="13573" width="29.2666666666667" style="30" customWidth="1"/>
    <col min="13574" max="13574" width="27.45" style="30" customWidth="1"/>
    <col min="13575" max="13825" width="9.81666666666667" style="30"/>
    <col min="13826" max="13826" width="13.6333333333333" style="30" customWidth="1"/>
    <col min="13827" max="13827" width="33.6333333333333" style="30" customWidth="1"/>
    <col min="13828" max="13828" width="28.1833333333333" style="30" customWidth="1"/>
    <col min="13829" max="13829" width="29.2666666666667" style="30" customWidth="1"/>
    <col min="13830" max="13830" width="27.45" style="30" customWidth="1"/>
    <col min="13831" max="14081" width="9.81666666666667" style="30"/>
    <col min="14082" max="14082" width="13.6333333333333" style="30" customWidth="1"/>
    <col min="14083" max="14083" width="33.6333333333333" style="30" customWidth="1"/>
    <col min="14084" max="14084" width="28.1833333333333" style="30" customWidth="1"/>
    <col min="14085" max="14085" width="29.2666666666667" style="30" customWidth="1"/>
    <col min="14086" max="14086" width="27.45" style="30" customWidth="1"/>
    <col min="14087" max="14337" width="9.81666666666667" style="30"/>
    <col min="14338" max="14338" width="13.6333333333333" style="30" customWidth="1"/>
    <col min="14339" max="14339" width="33.6333333333333" style="30" customWidth="1"/>
    <col min="14340" max="14340" width="28.1833333333333" style="30" customWidth="1"/>
    <col min="14341" max="14341" width="29.2666666666667" style="30" customWidth="1"/>
    <col min="14342" max="14342" width="27.45" style="30" customWidth="1"/>
    <col min="14343" max="14593" width="9.81666666666667" style="30"/>
    <col min="14594" max="14594" width="13.6333333333333" style="30" customWidth="1"/>
    <col min="14595" max="14595" width="33.6333333333333" style="30" customWidth="1"/>
    <col min="14596" max="14596" width="28.1833333333333" style="30" customWidth="1"/>
    <col min="14597" max="14597" width="29.2666666666667" style="30" customWidth="1"/>
    <col min="14598" max="14598" width="27.45" style="30" customWidth="1"/>
    <col min="14599" max="14849" width="9.81666666666667" style="30"/>
    <col min="14850" max="14850" width="13.6333333333333" style="30" customWidth="1"/>
    <col min="14851" max="14851" width="33.6333333333333" style="30" customWidth="1"/>
    <col min="14852" max="14852" width="28.1833333333333" style="30" customWidth="1"/>
    <col min="14853" max="14853" width="29.2666666666667" style="30" customWidth="1"/>
    <col min="14854" max="14854" width="27.45" style="30" customWidth="1"/>
    <col min="14855" max="15105" width="9.81666666666667" style="30"/>
    <col min="15106" max="15106" width="13.6333333333333" style="30" customWidth="1"/>
    <col min="15107" max="15107" width="33.6333333333333" style="30" customWidth="1"/>
    <col min="15108" max="15108" width="28.1833333333333" style="30" customWidth="1"/>
    <col min="15109" max="15109" width="29.2666666666667" style="30" customWidth="1"/>
    <col min="15110" max="15110" width="27.45" style="30" customWidth="1"/>
    <col min="15111" max="15361" width="9.81666666666667" style="30"/>
    <col min="15362" max="15362" width="13.6333333333333" style="30" customWidth="1"/>
    <col min="15363" max="15363" width="33.6333333333333" style="30" customWidth="1"/>
    <col min="15364" max="15364" width="28.1833333333333" style="30" customWidth="1"/>
    <col min="15365" max="15365" width="29.2666666666667" style="30" customWidth="1"/>
    <col min="15366" max="15366" width="27.45" style="30" customWidth="1"/>
    <col min="15367" max="15617" width="9.81666666666667" style="30"/>
    <col min="15618" max="15618" width="13.6333333333333" style="30" customWidth="1"/>
    <col min="15619" max="15619" width="33.6333333333333" style="30" customWidth="1"/>
    <col min="15620" max="15620" width="28.1833333333333" style="30" customWidth="1"/>
    <col min="15621" max="15621" width="29.2666666666667" style="30" customWidth="1"/>
    <col min="15622" max="15622" width="27.45" style="30" customWidth="1"/>
    <col min="15623" max="15873" width="9.81666666666667" style="30"/>
    <col min="15874" max="15874" width="13.6333333333333" style="30" customWidth="1"/>
    <col min="15875" max="15875" width="33.6333333333333" style="30" customWidth="1"/>
    <col min="15876" max="15876" width="28.1833333333333" style="30" customWidth="1"/>
    <col min="15877" max="15877" width="29.2666666666667" style="30" customWidth="1"/>
    <col min="15878" max="15878" width="27.45" style="30" customWidth="1"/>
    <col min="15879" max="16129" width="9.81666666666667" style="30"/>
    <col min="16130" max="16130" width="13.6333333333333" style="30" customWidth="1"/>
    <col min="16131" max="16131" width="33.6333333333333" style="30" customWidth="1"/>
    <col min="16132" max="16132" width="28.1833333333333" style="30" customWidth="1"/>
    <col min="16133" max="16133" width="29.2666666666667" style="30" customWidth="1"/>
    <col min="16134" max="16134" width="27.45" style="30" customWidth="1"/>
    <col min="16135" max="16384" width="9.81666666666667" style="30"/>
  </cols>
  <sheetData>
    <row r="1" ht="55.25" customHeight="1" spans="1:6">
      <c r="A1" s="31" t="s">
        <v>649</v>
      </c>
      <c r="B1" s="31"/>
      <c r="C1" s="31"/>
      <c r="D1" s="31"/>
      <c r="E1" s="31"/>
      <c r="F1" s="31"/>
    </row>
    <row r="2" ht="26.4" customHeight="1" spans="1:6">
      <c r="A2" s="32" t="s">
        <v>650</v>
      </c>
      <c r="B2" s="32" t="s">
        <v>651</v>
      </c>
      <c r="C2" s="32" t="s">
        <v>652</v>
      </c>
      <c r="D2" s="32" t="s">
        <v>653</v>
      </c>
      <c r="E2" s="32" t="s">
        <v>654</v>
      </c>
      <c r="F2" s="32" t="s">
        <v>655</v>
      </c>
    </row>
    <row r="3" ht="80" customHeight="1" spans="1:6">
      <c r="A3" s="33" t="s">
        <v>656</v>
      </c>
      <c r="B3" s="33" t="s">
        <v>657</v>
      </c>
      <c r="C3" s="33" t="s">
        <v>658</v>
      </c>
      <c r="D3" s="33" t="s">
        <v>659</v>
      </c>
      <c r="E3" s="33" t="s">
        <v>660</v>
      </c>
      <c r="F3" s="33" t="s">
        <v>661</v>
      </c>
    </row>
    <row r="4" ht="80" customHeight="1" spans="1:6">
      <c r="A4" s="33"/>
      <c r="B4" s="33" t="s">
        <v>662</v>
      </c>
      <c r="C4" s="33" t="s">
        <v>663</v>
      </c>
      <c r="D4" s="33" t="s">
        <v>664</v>
      </c>
      <c r="E4" s="33" t="s">
        <v>665</v>
      </c>
      <c r="F4" s="33" t="s">
        <v>661</v>
      </c>
    </row>
    <row r="5" ht="80" customHeight="1" spans="1:6">
      <c r="A5" s="33"/>
      <c r="B5" s="33" t="s">
        <v>666</v>
      </c>
      <c r="C5" s="33" t="s">
        <v>667</v>
      </c>
      <c r="D5" s="33" t="s">
        <v>668</v>
      </c>
      <c r="E5" s="33" t="s">
        <v>669</v>
      </c>
      <c r="F5" s="33" t="s">
        <v>661</v>
      </c>
    </row>
    <row r="6" ht="80" customHeight="1" spans="1:6">
      <c r="A6" s="33"/>
      <c r="B6" s="33" t="s">
        <v>670</v>
      </c>
      <c r="C6" s="33" t="s">
        <v>671</v>
      </c>
      <c r="D6" s="33" t="s">
        <v>672</v>
      </c>
      <c r="E6" s="33" t="s">
        <v>673</v>
      </c>
      <c r="F6" s="33" t="s">
        <v>661</v>
      </c>
    </row>
    <row r="7" ht="80" customHeight="1" spans="1:6">
      <c r="A7" s="33" t="s">
        <v>674</v>
      </c>
      <c r="B7" s="33" t="s">
        <v>675</v>
      </c>
      <c r="C7" s="33" t="s">
        <v>676</v>
      </c>
      <c r="D7" s="33" t="s">
        <v>677</v>
      </c>
      <c r="E7" s="33" t="s">
        <v>677</v>
      </c>
      <c r="F7" s="33" t="s">
        <v>678</v>
      </c>
    </row>
    <row r="8" ht="80" customHeight="1" spans="1:6">
      <c r="A8" s="33"/>
      <c r="B8" s="33" t="s">
        <v>679</v>
      </c>
      <c r="C8" s="33" t="s">
        <v>680</v>
      </c>
      <c r="D8" s="33" t="s">
        <v>681</v>
      </c>
      <c r="E8" s="33" t="s">
        <v>681</v>
      </c>
      <c r="F8" s="33" t="s">
        <v>678</v>
      </c>
    </row>
    <row r="9" ht="80" customHeight="1" spans="1:6">
      <c r="A9" s="33"/>
      <c r="B9" s="33" t="s">
        <v>682</v>
      </c>
      <c r="C9" s="33" t="s">
        <v>683</v>
      </c>
      <c r="D9" s="33" t="s">
        <v>684</v>
      </c>
      <c r="E9" s="33" t="s">
        <v>684</v>
      </c>
      <c r="F9" s="33" t="s">
        <v>678</v>
      </c>
    </row>
    <row r="10" ht="80" customHeight="1" spans="1:6">
      <c r="A10" s="33"/>
      <c r="B10" s="33" t="s">
        <v>685</v>
      </c>
      <c r="C10" s="33" t="s">
        <v>686</v>
      </c>
      <c r="D10" s="33" t="s">
        <v>687</v>
      </c>
      <c r="E10" s="33" t="s">
        <v>687</v>
      </c>
      <c r="F10" s="33" t="s">
        <v>678</v>
      </c>
    </row>
    <row r="11" ht="80" customHeight="1" spans="1:6">
      <c r="A11" s="33" t="s">
        <v>688</v>
      </c>
      <c r="B11" s="33" t="s">
        <v>689</v>
      </c>
      <c r="C11" s="33" t="s">
        <v>690</v>
      </c>
      <c r="D11" s="33" t="s">
        <v>689</v>
      </c>
      <c r="E11" s="33" t="s">
        <v>689</v>
      </c>
      <c r="F11" s="33" t="s">
        <v>678</v>
      </c>
    </row>
    <row r="12" ht="80" customHeight="1" spans="1:6">
      <c r="A12" s="33"/>
      <c r="B12" s="33" t="s">
        <v>691</v>
      </c>
      <c r="C12" s="33" t="s">
        <v>692</v>
      </c>
      <c r="D12" s="33" t="s">
        <v>693</v>
      </c>
      <c r="E12" s="33" t="s">
        <v>693</v>
      </c>
      <c r="F12" s="33" t="s">
        <v>678</v>
      </c>
    </row>
    <row r="13" ht="80" customHeight="1" spans="1:6">
      <c r="A13" s="33"/>
      <c r="B13" s="33" t="s">
        <v>694</v>
      </c>
      <c r="C13" s="33" t="s">
        <v>695</v>
      </c>
      <c r="D13" s="33" t="s">
        <v>696</v>
      </c>
      <c r="E13" s="33" t="s">
        <v>696</v>
      </c>
      <c r="F13" s="33" t="s">
        <v>678</v>
      </c>
    </row>
    <row r="14" ht="80" customHeight="1" spans="1:6">
      <c r="A14" s="33"/>
      <c r="B14" s="33" t="s">
        <v>697</v>
      </c>
      <c r="C14" s="33" t="s">
        <v>698</v>
      </c>
      <c r="D14" s="33" t="s">
        <v>698</v>
      </c>
      <c r="E14" s="33" t="s">
        <v>698</v>
      </c>
      <c r="F14" s="33" t="s">
        <v>678</v>
      </c>
    </row>
    <row r="15" ht="80" customHeight="1" spans="1:6">
      <c r="A15" s="33" t="s">
        <v>699</v>
      </c>
      <c r="B15" s="33" t="s">
        <v>700</v>
      </c>
      <c r="C15" s="33" t="s">
        <v>701</v>
      </c>
      <c r="D15" s="33" t="s">
        <v>700</v>
      </c>
      <c r="E15" s="33" t="s">
        <v>700</v>
      </c>
      <c r="F15" s="33" t="s">
        <v>661</v>
      </c>
    </row>
    <row r="16" ht="80" customHeight="1" spans="1:6">
      <c r="A16" s="33"/>
      <c r="B16" s="33" t="s">
        <v>702</v>
      </c>
      <c r="C16" s="33" t="s">
        <v>703</v>
      </c>
      <c r="D16" s="33" t="s">
        <v>704</v>
      </c>
      <c r="E16" s="33" t="s">
        <v>705</v>
      </c>
      <c r="F16" s="33" t="s">
        <v>661</v>
      </c>
    </row>
    <row r="17" ht="97" customHeight="1" spans="1:6">
      <c r="A17" s="33"/>
      <c r="B17" s="33" t="s">
        <v>706</v>
      </c>
      <c r="C17" s="33" t="s">
        <v>707</v>
      </c>
      <c r="D17" s="33" t="s">
        <v>708</v>
      </c>
      <c r="E17" s="33" t="s">
        <v>708</v>
      </c>
      <c r="F17" s="33" t="s">
        <v>709</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3.45" style="1" customWidth="1"/>
    <col min="3" max="3" width="9" style="1" customWidth="1"/>
    <col min="4" max="4" width="13.3666666666667" style="1" customWidth="1"/>
    <col min="5" max="5" width="10.725" style="1" customWidth="1"/>
    <col min="6" max="6" width="1.63333333333333" style="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712</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0.24</v>
      </c>
      <c r="F6" s="9"/>
      <c r="G6" s="8">
        <v>0.24</v>
      </c>
      <c r="H6" s="9"/>
      <c r="I6" s="8">
        <v>0.24</v>
      </c>
      <c r="J6" s="9"/>
      <c r="K6" s="10">
        <v>10</v>
      </c>
      <c r="L6" s="11"/>
      <c r="M6" s="25">
        <f>I6/G6</f>
        <v>1</v>
      </c>
      <c r="N6" s="26"/>
      <c r="O6" s="5">
        <v>10</v>
      </c>
    </row>
    <row r="7" ht="17" customHeight="1" spans="1:15">
      <c r="A7" s="5"/>
      <c r="B7" s="5"/>
      <c r="C7" s="5" t="s">
        <v>723</v>
      </c>
      <c r="D7" s="5"/>
      <c r="E7" s="8">
        <v>0.24</v>
      </c>
      <c r="F7" s="9"/>
      <c r="G7" s="8">
        <v>0.24</v>
      </c>
      <c r="H7" s="9"/>
      <c r="I7" s="8">
        <v>0.24</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729</v>
      </c>
      <c r="C11" s="15"/>
      <c r="D11" s="15"/>
      <c r="E11" s="15"/>
      <c r="F11" s="15"/>
      <c r="G11" s="15"/>
      <c r="H11" s="11"/>
      <c r="I11" s="10" t="s">
        <v>729</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739</v>
      </c>
      <c r="E13" s="7"/>
      <c r="F13" s="7"/>
      <c r="G13" s="7"/>
      <c r="H13" s="5">
        <v>1</v>
      </c>
      <c r="I13" s="5">
        <v>1</v>
      </c>
      <c r="J13" s="10">
        <v>25</v>
      </c>
      <c r="K13" s="11"/>
      <c r="L13" s="10">
        <v>25</v>
      </c>
      <c r="M13" s="11"/>
      <c r="N13" s="10"/>
      <c r="O13" s="11"/>
    </row>
    <row r="14" spans="1:15">
      <c r="A14" s="5"/>
      <c r="B14" s="5"/>
      <c r="C14" s="5" t="s">
        <v>740</v>
      </c>
      <c r="D14" s="7" t="s">
        <v>741</v>
      </c>
      <c r="E14" s="7"/>
      <c r="F14" s="7"/>
      <c r="G14" s="7"/>
      <c r="H14" s="5" t="s">
        <v>742</v>
      </c>
      <c r="I14" s="5" t="s">
        <v>742</v>
      </c>
      <c r="J14" s="10">
        <v>25</v>
      </c>
      <c r="K14" s="11"/>
      <c r="L14" s="10">
        <v>25</v>
      </c>
      <c r="M14" s="11"/>
      <c r="N14" s="10"/>
      <c r="O14" s="11"/>
    </row>
    <row r="15" ht="27" spans="1:15">
      <c r="A15" s="5"/>
      <c r="B15" s="5" t="s">
        <v>743</v>
      </c>
      <c r="C15" s="5" t="s">
        <v>744</v>
      </c>
      <c r="D15" s="7" t="s">
        <v>745</v>
      </c>
      <c r="E15" s="7"/>
      <c r="F15" s="7"/>
      <c r="G15" s="7"/>
      <c r="H15" s="5" t="s">
        <v>746</v>
      </c>
      <c r="I15" s="5" t="s">
        <v>746</v>
      </c>
      <c r="J15" s="10">
        <v>30</v>
      </c>
      <c r="K15" s="11"/>
      <c r="L15" s="10">
        <v>28</v>
      </c>
      <c r="M15" s="11"/>
      <c r="N15" s="10"/>
      <c r="O15" s="11"/>
    </row>
    <row r="16" ht="40.5" spans="1:15">
      <c r="A16" s="5"/>
      <c r="B16" s="5" t="s">
        <v>747</v>
      </c>
      <c r="C16" s="5" t="s">
        <v>748</v>
      </c>
      <c r="D16" s="7" t="s">
        <v>749</v>
      </c>
      <c r="E16" s="7"/>
      <c r="F16" s="7"/>
      <c r="G16" s="7"/>
      <c r="H16" s="16">
        <v>0.95</v>
      </c>
      <c r="I16" s="16">
        <v>0.98</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96</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O6" sqref="O6"/>
    </sheetView>
  </sheetViews>
  <sheetFormatPr defaultColWidth="9" defaultRowHeight="13.5"/>
  <cols>
    <col min="1" max="1" width="5" style="1" customWidth="1"/>
    <col min="2" max="2" width="14.8166666666667"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754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12.3</v>
      </c>
      <c r="F6" s="9"/>
      <c r="G6" s="8">
        <v>12.3</v>
      </c>
      <c r="H6" s="9"/>
      <c r="I6" s="8">
        <v>12.3</v>
      </c>
      <c r="J6" s="9"/>
      <c r="K6" s="10">
        <v>10</v>
      </c>
      <c r="L6" s="11"/>
      <c r="M6" s="25">
        <f>I6/G6</f>
        <v>1</v>
      </c>
      <c r="N6" s="26"/>
      <c r="O6" s="5">
        <v>10</v>
      </c>
    </row>
    <row r="7" ht="17" customHeight="1" spans="1:15">
      <c r="A7" s="5"/>
      <c r="B7" s="5"/>
      <c r="C7" s="5" t="s">
        <v>723</v>
      </c>
      <c r="D7" s="5"/>
      <c r="E7" s="8">
        <v>12.3</v>
      </c>
      <c r="F7" s="9"/>
      <c r="G7" s="8">
        <v>12.3</v>
      </c>
      <c r="H7" s="9"/>
      <c r="I7" s="8">
        <v>12.3</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755</v>
      </c>
      <c r="C11" s="15"/>
      <c r="D11" s="15"/>
      <c r="E11" s="15"/>
      <c r="F11" s="15"/>
      <c r="G11" s="15"/>
      <c r="H11" s="11"/>
      <c r="I11" s="10" t="s">
        <v>756</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757</v>
      </c>
      <c r="E13" s="7"/>
      <c r="F13" s="7"/>
      <c r="G13" s="7"/>
      <c r="H13" s="16">
        <v>1</v>
      </c>
      <c r="I13" s="16">
        <v>1</v>
      </c>
      <c r="J13" s="10">
        <v>25</v>
      </c>
      <c r="K13" s="11"/>
      <c r="L13" s="10">
        <v>25</v>
      </c>
      <c r="M13" s="11"/>
      <c r="N13" s="10"/>
      <c r="O13" s="11"/>
    </row>
    <row r="14" spans="1:15">
      <c r="A14" s="5"/>
      <c r="B14" s="5"/>
      <c r="C14" s="5" t="s">
        <v>740</v>
      </c>
      <c r="D14" s="7" t="s">
        <v>758</v>
      </c>
      <c r="E14" s="7"/>
      <c r="F14" s="7"/>
      <c r="G14" s="7"/>
      <c r="H14" s="5" t="s">
        <v>759</v>
      </c>
      <c r="I14" s="5" t="s">
        <v>759</v>
      </c>
      <c r="J14" s="10">
        <v>25</v>
      </c>
      <c r="K14" s="11"/>
      <c r="L14" s="10">
        <v>25</v>
      </c>
      <c r="M14" s="11"/>
      <c r="N14" s="10"/>
      <c r="O14" s="11"/>
    </row>
    <row r="15" ht="27" spans="1:15">
      <c r="A15" s="5"/>
      <c r="B15" s="5" t="s">
        <v>743</v>
      </c>
      <c r="C15" s="5" t="s">
        <v>744</v>
      </c>
      <c r="D15" s="7" t="s">
        <v>760</v>
      </c>
      <c r="E15" s="7"/>
      <c r="F15" s="7"/>
      <c r="G15" s="7"/>
      <c r="H15" s="5" t="s">
        <v>761</v>
      </c>
      <c r="I15" s="5" t="s">
        <v>761</v>
      </c>
      <c r="J15" s="10">
        <v>30</v>
      </c>
      <c r="K15" s="11"/>
      <c r="L15" s="10">
        <v>28</v>
      </c>
      <c r="M15" s="11"/>
      <c r="N15" s="10"/>
      <c r="O15" s="11"/>
    </row>
    <row r="16" ht="40.5" spans="1:15">
      <c r="A16" s="5"/>
      <c r="B16" s="5" t="s">
        <v>747</v>
      </c>
      <c r="C16" s="5" t="s">
        <v>748</v>
      </c>
      <c r="D16" s="7" t="s">
        <v>749</v>
      </c>
      <c r="E16" s="7"/>
      <c r="F16" s="7"/>
      <c r="G16" s="7"/>
      <c r="H16" s="16">
        <v>0.98</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97</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M6" sqref="M6:N7"/>
    </sheetView>
  </sheetViews>
  <sheetFormatPr defaultColWidth="9" defaultRowHeight="13.5"/>
  <cols>
    <col min="1" max="1" width="5" style="1" customWidth="1"/>
    <col min="2" max="2" width="11.9083333333333"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762</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4.2</v>
      </c>
      <c r="F6" s="9"/>
      <c r="G6" s="8">
        <v>4.2</v>
      </c>
      <c r="H6" s="9"/>
      <c r="I6" s="8">
        <v>1.16</v>
      </c>
      <c r="J6" s="9"/>
      <c r="K6" s="10">
        <v>10</v>
      </c>
      <c r="L6" s="11"/>
      <c r="M6" s="25">
        <f>I6/G6</f>
        <v>0.276190476190476</v>
      </c>
      <c r="N6" s="26"/>
      <c r="O6" s="5">
        <v>2.76</v>
      </c>
    </row>
    <row r="7" ht="17" customHeight="1" spans="1:15">
      <c r="A7" s="5"/>
      <c r="B7" s="5"/>
      <c r="C7" s="5" t="s">
        <v>723</v>
      </c>
      <c r="D7" s="5"/>
      <c r="E7" s="8">
        <v>4.2</v>
      </c>
      <c r="F7" s="9"/>
      <c r="G7" s="8">
        <v>4.2</v>
      </c>
      <c r="H7" s="9"/>
      <c r="I7" s="8">
        <v>1.16</v>
      </c>
      <c r="J7" s="9"/>
      <c r="K7" s="10" t="s">
        <v>570</v>
      </c>
      <c r="L7" s="11"/>
      <c r="M7" s="25">
        <f>I7/G7</f>
        <v>0.276190476190476</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763</v>
      </c>
      <c r="C11" s="15"/>
      <c r="D11" s="15"/>
      <c r="E11" s="15"/>
      <c r="F11" s="15"/>
      <c r="G11" s="15"/>
      <c r="H11" s="11"/>
      <c r="I11" s="10" t="s">
        <v>764</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30" customHeight="1" spans="1:15">
      <c r="A13" s="5"/>
      <c r="B13" s="5" t="s">
        <v>737</v>
      </c>
      <c r="C13" s="5" t="s">
        <v>765</v>
      </c>
      <c r="D13" s="7" t="s">
        <v>766</v>
      </c>
      <c r="E13" s="7"/>
      <c r="F13" s="7"/>
      <c r="G13" s="7"/>
      <c r="H13" s="16">
        <v>0.9</v>
      </c>
      <c r="I13" s="16">
        <v>0.9</v>
      </c>
      <c r="J13" s="10">
        <v>15</v>
      </c>
      <c r="K13" s="11"/>
      <c r="L13" s="10">
        <v>15</v>
      </c>
      <c r="M13" s="11"/>
      <c r="N13" s="10"/>
      <c r="O13" s="11"/>
    </row>
    <row r="14" ht="32" customHeight="1" spans="1:15">
      <c r="A14" s="5"/>
      <c r="B14" s="5"/>
      <c r="C14" s="5"/>
      <c r="D14" s="7" t="s">
        <v>767</v>
      </c>
      <c r="E14" s="7"/>
      <c r="F14" s="7"/>
      <c r="G14" s="7"/>
      <c r="H14" s="16">
        <v>0.9</v>
      </c>
      <c r="I14" s="16">
        <v>0.9</v>
      </c>
      <c r="J14" s="10">
        <v>15</v>
      </c>
      <c r="K14" s="11"/>
      <c r="L14" s="10">
        <v>15</v>
      </c>
      <c r="M14" s="11"/>
      <c r="N14" s="10"/>
      <c r="O14" s="11"/>
    </row>
    <row r="15" ht="21" customHeight="1" spans="1:15">
      <c r="A15" s="5"/>
      <c r="B15" s="5"/>
      <c r="C15" s="5" t="s">
        <v>738</v>
      </c>
      <c r="D15" s="7" t="s">
        <v>768</v>
      </c>
      <c r="E15" s="7"/>
      <c r="F15" s="7"/>
      <c r="G15" s="7"/>
      <c r="H15" s="16" t="s">
        <v>769</v>
      </c>
      <c r="I15" s="16" t="s">
        <v>769</v>
      </c>
      <c r="J15" s="10">
        <v>20</v>
      </c>
      <c r="K15" s="11"/>
      <c r="L15" s="10">
        <v>19</v>
      </c>
      <c r="M15" s="11"/>
      <c r="N15" s="10"/>
      <c r="O15" s="11"/>
    </row>
    <row r="16" ht="67.5" spans="1:15">
      <c r="A16" s="5"/>
      <c r="B16" s="5" t="s">
        <v>743</v>
      </c>
      <c r="C16" s="5" t="s">
        <v>744</v>
      </c>
      <c r="D16" s="7" t="s">
        <v>770</v>
      </c>
      <c r="E16" s="7"/>
      <c r="F16" s="7"/>
      <c r="G16" s="7"/>
      <c r="H16" s="5" t="s">
        <v>771</v>
      </c>
      <c r="I16" s="5" t="s">
        <v>771</v>
      </c>
      <c r="J16" s="10">
        <v>30</v>
      </c>
      <c r="K16" s="11"/>
      <c r="L16" s="10">
        <v>30</v>
      </c>
      <c r="M16" s="11"/>
      <c r="N16" s="10"/>
      <c r="O16" s="11"/>
    </row>
    <row r="17" ht="40.5" spans="1:15">
      <c r="A17" s="5"/>
      <c r="B17" s="5" t="s">
        <v>747</v>
      </c>
      <c r="C17" s="5" t="s">
        <v>748</v>
      </c>
      <c r="D17" s="7" t="s">
        <v>749</v>
      </c>
      <c r="E17" s="7"/>
      <c r="F17" s="7"/>
      <c r="G17" s="7"/>
      <c r="H17" s="16">
        <v>0.9</v>
      </c>
      <c r="I17" s="16">
        <v>0.96</v>
      </c>
      <c r="J17" s="10">
        <v>10</v>
      </c>
      <c r="K17" s="11"/>
      <c r="L17" s="10">
        <v>9</v>
      </c>
      <c r="M17" s="11"/>
      <c r="N17" s="10"/>
      <c r="O17" s="11"/>
    </row>
    <row r="18" ht="24" customHeight="1" spans="1:15">
      <c r="A18" s="5"/>
      <c r="B18" s="10" t="s">
        <v>750</v>
      </c>
      <c r="C18" s="17"/>
      <c r="D18" s="10" t="s">
        <v>661</v>
      </c>
      <c r="E18" s="15"/>
      <c r="F18" s="15"/>
      <c r="G18" s="15"/>
      <c r="H18" s="15"/>
      <c r="I18" s="15"/>
      <c r="J18" s="15"/>
      <c r="K18" s="15"/>
      <c r="L18" s="15"/>
      <c r="M18" s="15"/>
      <c r="N18" s="15"/>
      <c r="O18" s="11"/>
    </row>
    <row r="19" ht="18" customHeight="1" spans="1:15">
      <c r="A19" s="5"/>
      <c r="B19" s="10" t="s">
        <v>751</v>
      </c>
      <c r="C19" s="15"/>
      <c r="D19" s="15"/>
      <c r="E19" s="15"/>
      <c r="F19" s="15"/>
      <c r="G19" s="15"/>
      <c r="H19" s="15"/>
      <c r="I19" s="17"/>
      <c r="J19" s="10">
        <v>100</v>
      </c>
      <c r="K19" s="17"/>
      <c r="L19" s="10">
        <v>90.76</v>
      </c>
      <c r="M19" s="11"/>
      <c r="N19" s="10" t="s">
        <v>752</v>
      </c>
      <c r="O19" s="11"/>
    </row>
    <row r="20" spans="1:15">
      <c r="A20" s="18" t="s">
        <v>753</v>
      </c>
      <c r="O20" s="19"/>
    </row>
    <row r="21" spans="1:15">
      <c r="A21" s="20"/>
      <c r="O21" s="19"/>
    </row>
    <row r="22" spans="1:15">
      <c r="A22" s="20"/>
      <c r="O22" s="19"/>
    </row>
    <row r="23" ht="27" customHeight="1" spans="1:15">
      <c r="A23" s="21"/>
      <c r="B23" s="22"/>
      <c r="C23" s="22"/>
      <c r="D23" s="22"/>
      <c r="E23" s="22"/>
      <c r="F23" s="22"/>
      <c r="G23" s="22"/>
      <c r="H23" s="22"/>
      <c r="I23" s="22"/>
      <c r="J23" s="22"/>
      <c r="K23" s="22"/>
      <c r="L23" s="22"/>
      <c r="M23" s="22"/>
      <c r="N23" s="22"/>
      <c r="O23" s="23"/>
    </row>
  </sheetData>
  <mergeCells count="7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C13:C14"/>
    <mergeCell ref="A20:O23"/>
    <mergeCell ref="A5:B9"/>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5.0916666666667"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772</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18.05</v>
      </c>
      <c r="F6" s="9"/>
      <c r="G6" s="8">
        <v>18.05</v>
      </c>
      <c r="H6" s="9"/>
      <c r="I6" s="8">
        <v>12.3</v>
      </c>
      <c r="J6" s="9"/>
      <c r="K6" s="10">
        <v>10</v>
      </c>
      <c r="L6" s="11"/>
      <c r="M6" s="25">
        <f>I6/G6</f>
        <v>0.681440443213296</v>
      </c>
      <c r="N6" s="26"/>
      <c r="O6" s="5">
        <v>6.81</v>
      </c>
    </row>
    <row r="7" ht="17" customHeight="1" spans="1:15">
      <c r="A7" s="5"/>
      <c r="B7" s="5"/>
      <c r="C7" s="5" t="s">
        <v>723</v>
      </c>
      <c r="D7" s="5"/>
      <c r="E7" s="8">
        <v>18.05</v>
      </c>
      <c r="F7" s="9"/>
      <c r="G7" s="8">
        <v>18.05</v>
      </c>
      <c r="H7" s="9"/>
      <c r="I7" s="8">
        <v>12.3</v>
      </c>
      <c r="J7" s="9"/>
      <c r="K7" s="10" t="s">
        <v>570</v>
      </c>
      <c r="L7" s="11"/>
      <c r="M7" s="25">
        <f>I7/G7</f>
        <v>0.681440443213296</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773</v>
      </c>
      <c r="C11" s="15"/>
      <c r="D11" s="15"/>
      <c r="E11" s="15"/>
      <c r="F11" s="15"/>
      <c r="G11" s="15"/>
      <c r="H11" s="11"/>
      <c r="I11" s="10" t="s">
        <v>774</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768</v>
      </c>
      <c r="E13" s="7"/>
      <c r="F13" s="7"/>
      <c r="G13" s="7"/>
      <c r="H13" s="16" t="s">
        <v>775</v>
      </c>
      <c r="I13" s="16" t="s">
        <v>775</v>
      </c>
      <c r="J13" s="10">
        <v>25</v>
      </c>
      <c r="K13" s="11"/>
      <c r="L13" s="10">
        <v>25</v>
      </c>
      <c r="M13" s="11"/>
      <c r="N13" s="10"/>
      <c r="O13" s="11"/>
    </row>
    <row r="14" spans="1:15">
      <c r="A14" s="5"/>
      <c r="B14" s="5"/>
      <c r="C14" s="5" t="s">
        <v>740</v>
      </c>
      <c r="D14" s="7" t="s">
        <v>776</v>
      </c>
      <c r="E14" s="7"/>
      <c r="F14" s="7"/>
      <c r="G14" s="7"/>
      <c r="H14" s="5" t="s">
        <v>777</v>
      </c>
      <c r="I14" s="5" t="s">
        <v>759</v>
      </c>
      <c r="J14" s="10">
        <v>25</v>
      </c>
      <c r="K14" s="11"/>
      <c r="L14" s="10">
        <v>25</v>
      </c>
      <c r="M14" s="11"/>
      <c r="N14" s="10"/>
      <c r="O14" s="11"/>
    </row>
    <row r="15" ht="27" spans="1:15">
      <c r="A15" s="5"/>
      <c r="B15" s="5" t="s">
        <v>743</v>
      </c>
      <c r="C15" s="5" t="s">
        <v>744</v>
      </c>
      <c r="D15" s="7" t="s">
        <v>778</v>
      </c>
      <c r="E15" s="7"/>
      <c r="F15" s="7"/>
      <c r="G15" s="7"/>
      <c r="H15" s="5" t="s">
        <v>761</v>
      </c>
      <c r="I15" s="5" t="s">
        <v>761</v>
      </c>
      <c r="J15" s="10">
        <v>30</v>
      </c>
      <c r="K15" s="11"/>
      <c r="L15" s="10">
        <v>28</v>
      </c>
      <c r="M15" s="11"/>
      <c r="N15" s="10"/>
      <c r="O15" s="11"/>
    </row>
    <row r="16" ht="40.5" spans="1:15">
      <c r="A16" s="5"/>
      <c r="B16" s="5" t="s">
        <v>747</v>
      </c>
      <c r="C16" s="5" t="s">
        <v>748</v>
      </c>
      <c r="D16" s="7" t="s">
        <v>749</v>
      </c>
      <c r="E16" s="7"/>
      <c r="F16" s="7"/>
      <c r="G16" s="7"/>
      <c r="H16" s="16">
        <v>0.98</v>
      </c>
      <c r="I16" s="16">
        <v>0.98</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92.81</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M6" sqref="M6:N7"/>
    </sheetView>
  </sheetViews>
  <sheetFormatPr defaultColWidth="9" defaultRowHeight="13.5"/>
  <cols>
    <col min="1" max="1" width="5" style="1" customWidth="1"/>
    <col min="2" max="2" width="15.9083333333333"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779</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20</v>
      </c>
      <c r="F6" s="9"/>
      <c r="G6" s="8">
        <v>20</v>
      </c>
      <c r="H6" s="9"/>
      <c r="I6" s="8">
        <v>1.42</v>
      </c>
      <c r="J6" s="9"/>
      <c r="K6" s="10">
        <v>10</v>
      </c>
      <c r="L6" s="11"/>
      <c r="M6" s="25">
        <f>I6/G6</f>
        <v>0.071</v>
      </c>
      <c r="N6" s="26"/>
      <c r="O6" s="5">
        <v>0.71</v>
      </c>
    </row>
    <row r="7" ht="17" customHeight="1" spans="1:15">
      <c r="A7" s="5"/>
      <c r="B7" s="5"/>
      <c r="C7" s="5" t="s">
        <v>723</v>
      </c>
      <c r="D7" s="5"/>
      <c r="E7" s="8">
        <v>20</v>
      </c>
      <c r="F7" s="9"/>
      <c r="G7" s="8">
        <v>20</v>
      </c>
      <c r="H7" s="9"/>
      <c r="I7" s="8">
        <v>1.42</v>
      </c>
      <c r="J7" s="9"/>
      <c r="K7" s="10" t="s">
        <v>570</v>
      </c>
      <c r="L7" s="11"/>
      <c r="M7" s="25">
        <f>I7/G7</f>
        <v>0.071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780</v>
      </c>
      <c r="C11" s="15"/>
      <c r="D11" s="15"/>
      <c r="E11" s="15"/>
      <c r="F11" s="15"/>
      <c r="G11" s="15"/>
      <c r="H11" s="11"/>
      <c r="I11" s="10" t="s">
        <v>781</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31" customHeight="1" spans="1:15">
      <c r="A13" s="5"/>
      <c r="B13" s="5" t="s">
        <v>737</v>
      </c>
      <c r="C13" s="5" t="s">
        <v>738</v>
      </c>
      <c r="D13" s="7" t="s">
        <v>782</v>
      </c>
      <c r="E13" s="7"/>
      <c r="F13" s="7"/>
      <c r="G13" s="7"/>
      <c r="H13" s="16">
        <v>1</v>
      </c>
      <c r="I13" s="16">
        <v>1</v>
      </c>
      <c r="J13" s="10">
        <v>50</v>
      </c>
      <c r="K13" s="11"/>
      <c r="L13" s="10">
        <v>45</v>
      </c>
      <c r="M13" s="11"/>
      <c r="N13" s="10"/>
      <c r="O13" s="11"/>
    </row>
    <row r="14" ht="27" spans="1:15">
      <c r="A14" s="5"/>
      <c r="B14" s="5" t="s">
        <v>743</v>
      </c>
      <c r="C14" s="5" t="s">
        <v>744</v>
      </c>
      <c r="D14" s="7" t="s">
        <v>783</v>
      </c>
      <c r="E14" s="7"/>
      <c r="F14" s="7"/>
      <c r="G14" s="7"/>
      <c r="H14" s="5" t="s">
        <v>761</v>
      </c>
      <c r="I14" s="5" t="s">
        <v>761</v>
      </c>
      <c r="J14" s="10">
        <v>30</v>
      </c>
      <c r="K14" s="11"/>
      <c r="L14" s="10">
        <v>28</v>
      </c>
      <c r="M14" s="11"/>
      <c r="N14" s="10"/>
      <c r="O14" s="11"/>
    </row>
    <row r="15" ht="40.5" spans="1:15">
      <c r="A15" s="5"/>
      <c r="B15" s="5" t="s">
        <v>747</v>
      </c>
      <c r="C15" s="5" t="s">
        <v>748</v>
      </c>
      <c r="D15" s="7" t="s">
        <v>749</v>
      </c>
      <c r="E15" s="7"/>
      <c r="F15" s="7"/>
      <c r="G15" s="7"/>
      <c r="H15" s="16">
        <v>0.95</v>
      </c>
      <c r="I15" s="16">
        <v>0.95</v>
      </c>
      <c r="J15" s="10">
        <v>10</v>
      </c>
      <c r="K15" s="11"/>
      <c r="L15" s="10">
        <v>8</v>
      </c>
      <c r="M15" s="11"/>
      <c r="N15" s="10"/>
      <c r="O15" s="11"/>
    </row>
    <row r="16" ht="24" customHeight="1" spans="1:15">
      <c r="A16" s="5"/>
      <c r="B16" s="10" t="s">
        <v>750</v>
      </c>
      <c r="C16" s="17"/>
      <c r="D16" s="10" t="s">
        <v>661</v>
      </c>
      <c r="E16" s="15"/>
      <c r="F16" s="15"/>
      <c r="G16" s="15"/>
      <c r="H16" s="15"/>
      <c r="I16" s="15"/>
      <c r="J16" s="15"/>
      <c r="K16" s="15"/>
      <c r="L16" s="15"/>
      <c r="M16" s="15"/>
      <c r="N16" s="15"/>
      <c r="O16" s="11"/>
    </row>
    <row r="17" ht="18" customHeight="1" spans="1:15">
      <c r="A17" s="5"/>
      <c r="B17" s="10" t="s">
        <v>751</v>
      </c>
      <c r="C17" s="15"/>
      <c r="D17" s="15"/>
      <c r="E17" s="15"/>
      <c r="F17" s="15"/>
      <c r="G17" s="15"/>
      <c r="H17" s="15"/>
      <c r="I17" s="17"/>
      <c r="J17" s="10">
        <v>100</v>
      </c>
      <c r="K17" s="17"/>
      <c r="L17" s="10">
        <v>81.71</v>
      </c>
      <c r="M17" s="11"/>
      <c r="N17" s="10" t="s">
        <v>784</v>
      </c>
      <c r="O17" s="11"/>
    </row>
    <row r="18" spans="1:15">
      <c r="A18" s="18" t="s">
        <v>753</v>
      </c>
      <c r="O18" s="19"/>
    </row>
    <row r="19" spans="1:15">
      <c r="A19" s="20"/>
      <c r="O19" s="19"/>
    </row>
    <row r="20" spans="1:15">
      <c r="A20" s="20"/>
      <c r="O20" s="19"/>
    </row>
    <row r="21" ht="27" customHeight="1" spans="1:15">
      <c r="A21" s="21"/>
      <c r="B21" s="22"/>
      <c r="C21" s="22"/>
      <c r="D21" s="22"/>
      <c r="E21" s="22"/>
      <c r="F21" s="22"/>
      <c r="G21" s="22"/>
      <c r="H21" s="22"/>
      <c r="I21" s="22"/>
      <c r="J21" s="22"/>
      <c r="K21" s="22"/>
      <c r="L21" s="22"/>
      <c r="M21" s="22"/>
      <c r="N21" s="22"/>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5"/>
  <sheetViews>
    <sheetView topLeftCell="D1" workbookViewId="0">
      <selection activeCell="L3" sqref="L3"/>
    </sheetView>
  </sheetViews>
  <sheetFormatPr defaultColWidth="9" defaultRowHeight="13.5"/>
  <cols>
    <col min="1" max="3" width="3.26666666666667" customWidth="1"/>
    <col min="4" max="4" width="41.45" customWidth="1"/>
    <col min="5" max="8" width="18.725" customWidth="1"/>
    <col min="9" max="9" width="17.9083333333333" customWidth="1"/>
    <col min="10" max="12" width="18.725" customWidth="1"/>
  </cols>
  <sheetData>
    <row r="1" ht="27" spans="1:12">
      <c r="G1" s="150" t="s">
        <v>114</v>
      </c>
    </row>
    <row r="2" spans="1:12">
      <c r="L2" s="79" t="s">
        <v>115</v>
      </c>
    </row>
    <row r="3" spans="1:12">
      <c r="A3" s="80" t="s">
        <v>2</v>
      </c>
      <c r="D3" s="152"/>
      <c r="L3" s="79" t="s">
        <v>3</v>
      </c>
    </row>
    <row r="4" ht="19.5" customHeight="1" spans="1:12">
      <c r="A4" s="81" t="s">
        <v>6</v>
      </c>
      <c r="B4" s="81"/>
      <c r="C4" s="81"/>
      <c r="D4" s="81"/>
      <c r="E4" s="90" t="s">
        <v>97</v>
      </c>
      <c r="F4" s="90" t="s">
        <v>116</v>
      </c>
      <c r="G4" s="90" t="s">
        <v>117</v>
      </c>
      <c r="H4" s="90" t="s">
        <v>118</v>
      </c>
      <c r="I4" s="90"/>
      <c r="J4" s="90" t="s">
        <v>119</v>
      </c>
      <c r="K4" s="90" t="s">
        <v>120</v>
      </c>
      <c r="L4" s="90" t="s">
        <v>121</v>
      </c>
    </row>
    <row r="5" ht="19.5" customHeight="1" spans="1:12">
      <c r="A5" s="90" t="s">
        <v>122</v>
      </c>
      <c r="B5" s="90"/>
      <c r="C5" s="90"/>
      <c r="D5" s="81" t="s">
        <v>123</v>
      </c>
      <c r="E5" s="90"/>
      <c r="F5" s="90"/>
      <c r="G5" s="90"/>
      <c r="H5" s="90" t="s">
        <v>124</v>
      </c>
      <c r="I5" s="90" t="s">
        <v>125</v>
      </c>
      <c r="J5" s="90"/>
      <c r="K5" s="90"/>
      <c r="L5" s="90" t="s">
        <v>124</v>
      </c>
    </row>
    <row r="6" ht="19.5" customHeight="1" spans="1:12">
      <c r="A6" s="90"/>
      <c r="B6" s="90"/>
      <c r="C6" s="90"/>
      <c r="D6" s="81"/>
      <c r="E6" s="90"/>
      <c r="F6" s="90"/>
      <c r="G6" s="90"/>
      <c r="H6" s="90"/>
      <c r="I6" s="90"/>
      <c r="J6" s="90"/>
      <c r="K6" s="90"/>
      <c r="L6" s="90"/>
    </row>
    <row r="7" ht="19.5" customHeight="1" spans="1:12">
      <c r="A7" s="90"/>
      <c r="B7" s="90"/>
      <c r="C7" s="90"/>
      <c r="D7" s="81"/>
      <c r="E7" s="90"/>
      <c r="F7" s="90"/>
      <c r="G7" s="90"/>
      <c r="H7" s="90"/>
      <c r="I7" s="90"/>
      <c r="J7" s="90"/>
      <c r="K7" s="90"/>
      <c r="L7" s="90"/>
    </row>
    <row r="8" ht="19.5" customHeight="1" spans="1:12">
      <c r="A8" s="81" t="s">
        <v>126</v>
      </c>
      <c r="B8" s="81" t="s">
        <v>127</v>
      </c>
      <c r="C8" s="81" t="s">
        <v>128</v>
      </c>
      <c r="D8" s="81" t="s">
        <v>10</v>
      </c>
      <c r="E8" s="90" t="s">
        <v>11</v>
      </c>
      <c r="F8" s="90" t="s">
        <v>12</v>
      </c>
      <c r="G8" s="90" t="s">
        <v>20</v>
      </c>
      <c r="H8" s="90" t="s">
        <v>24</v>
      </c>
      <c r="I8" s="90" t="s">
        <v>28</v>
      </c>
      <c r="J8" s="90" t="s">
        <v>32</v>
      </c>
      <c r="K8" s="90" t="s">
        <v>36</v>
      </c>
      <c r="L8" s="90" t="s">
        <v>40</v>
      </c>
    </row>
    <row r="9" ht="19.5" customHeight="1" spans="1:12">
      <c r="A9" s="81"/>
      <c r="B9" s="81"/>
      <c r="C9" s="81"/>
      <c r="D9" s="81" t="s">
        <v>129</v>
      </c>
      <c r="E9" s="86">
        <f>F9+L9</f>
        <v>5890.89</v>
      </c>
      <c r="F9" s="86">
        <f>F10+F35+F38+F41+F46+F59+F69+F77+F84+F87</f>
        <v>5746.73</v>
      </c>
      <c r="G9" s="86"/>
      <c r="H9" s="86"/>
      <c r="I9" s="86"/>
      <c r="J9" s="86"/>
      <c r="K9" s="86"/>
      <c r="L9" s="143">
        <v>144.16</v>
      </c>
    </row>
    <row r="10" ht="19.5" customHeight="1" spans="1:12">
      <c r="A10" s="82" t="s">
        <v>130</v>
      </c>
      <c r="B10" s="82"/>
      <c r="C10" s="82"/>
      <c r="D10" s="82" t="s">
        <v>131</v>
      </c>
      <c r="E10" s="86">
        <f>F10</f>
        <v>1624.05</v>
      </c>
      <c r="F10" s="74">
        <f>F11+F15+F18+F21+F23+F25+F27+F29+F33</f>
        <v>1624.05</v>
      </c>
      <c r="G10" s="86"/>
      <c r="H10" s="86"/>
      <c r="I10" s="86"/>
      <c r="J10" s="86"/>
      <c r="K10" s="86"/>
      <c r="L10" s="86"/>
    </row>
    <row r="11" ht="19.5" customHeight="1" spans="1:12">
      <c r="A11" s="82" t="s">
        <v>132</v>
      </c>
      <c r="B11" s="82"/>
      <c r="C11" s="82"/>
      <c r="D11" s="82" t="s">
        <v>133</v>
      </c>
      <c r="E11" s="86">
        <f t="shared" ref="E11:E74" si="0">F11</f>
        <v>7.71</v>
      </c>
      <c r="F11" s="143">
        <v>7.71</v>
      </c>
      <c r="G11" s="86"/>
      <c r="H11" s="86"/>
      <c r="I11" s="86"/>
      <c r="J11" s="86"/>
      <c r="K11" s="86"/>
      <c r="L11" s="86"/>
    </row>
    <row r="12" ht="19.5" customHeight="1" spans="1:12">
      <c r="A12" s="82" t="s">
        <v>134</v>
      </c>
      <c r="B12" s="82"/>
      <c r="C12" s="82"/>
      <c r="D12" s="82" t="s">
        <v>135</v>
      </c>
      <c r="E12" s="86">
        <f t="shared" si="0"/>
        <v>1.6</v>
      </c>
      <c r="F12" s="143">
        <v>1.6</v>
      </c>
      <c r="G12" s="86"/>
      <c r="H12" s="86"/>
      <c r="I12" s="86"/>
      <c r="J12" s="86"/>
      <c r="K12" s="86"/>
      <c r="L12" s="86"/>
    </row>
    <row r="13" ht="19.5" customHeight="1" spans="1:12">
      <c r="A13" s="82" t="s">
        <v>136</v>
      </c>
      <c r="B13" s="82"/>
      <c r="C13" s="82"/>
      <c r="D13" s="82" t="s">
        <v>137</v>
      </c>
      <c r="E13" s="86">
        <f t="shared" si="0"/>
        <v>5.65</v>
      </c>
      <c r="F13" s="143">
        <v>5.65</v>
      </c>
      <c r="G13" s="86"/>
      <c r="H13" s="86"/>
      <c r="I13" s="86"/>
      <c r="J13" s="86"/>
      <c r="K13" s="86"/>
      <c r="L13" s="86"/>
    </row>
    <row r="14" ht="19.5" customHeight="1" spans="1:12">
      <c r="A14" s="82" t="s">
        <v>138</v>
      </c>
      <c r="B14" s="82"/>
      <c r="C14" s="82"/>
      <c r="D14" s="82" t="s">
        <v>139</v>
      </c>
      <c r="E14" s="86">
        <f t="shared" si="0"/>
        <v>0.46</v>
      </c>
      <c r="F14" s="143">
        <v>0.46</v>
      </c>
      <c r="G14" s="86"/>
      <c r="H14" s="86"/>
      <c r="I14" s="86"/>
      <c r="J14" s="86"/>
      <c r="K14" s="86"/>
      <c r="L14" s="86"/>
    </row>
    <row r="15" ht="19.5" customHeight="1" spans="1:12">
      <c r="A15" s="82" t="s">
        <v>140</v>
      </c>
      <c r="B15" s="82"/>
      <c r="C15" s="82"/>
      <c r="D15" s="82" t="s">
        <v>141</v>
      </c>
      <c r="E15" s="86">
        <f t="shared" si="0"/>
        <v>1439.06</v>
      </c>
      <c r="F15" s="74">
        <f>F16+F17</f>
        <v>1439.06</v>
      </c>
      <c r="G15" s="86"/>
      <c r="H15" s="86"/>
      <c r="I15" s="86"/>
      <c r="J15" s="86"/>
      <c r="K15" s="86"/>
      <c r="L15" s="86"/>
    </row>
    <row r="16" ht="19.5" customHeight="1" spans="1:12">
      <c r="A16" s="82" t="s">
        <v>142</v>
      </c>
      <c r="B16" s="82"/>
      <c r="C16" s="82"/>
      <c r="D16" s="82" t="s">
        <v>135</v>
      </c>
      <c r="E16" s="86">
        <f t="shared" si="0"/>
        <v>1082.8</v>
      </c>
      <c r="F16" s="74">
        <v>1082.8</v>
      </c>
      <c r="G16" s="86"/>
      <c r="H16" s="86"/>
      <c r="I16" s="86"/>
      <c r="J16" s="86"/>
      <c r="K16" s="86"/>
      <c r="L16" s="86"/>
    </row>
    <row r="17" ht="19.5" customHeight="1" spans="1:12">
      <c r="A17" s="82" t="s">
        <v>143</v>
      </c>
      <c r="B17" s="82"/>
      <c r="C17" s="82"/>
      <c r="D17" s="82" t="s">
        <v>144</v>
      </c>
      <c r="E17" s="86">
        <f t="shared" si="0"/>
        <v>356.26</v>
      </c>
      <c r="F17" s="143">
        <v>356.26</v>
      </c>
      <c r="G17" s="86"/>
      <c r="H17" s="86"/>
      <c r="I17" s="86"/>
      <c r="J17" s="86"/>
      <c r="K17" s="86"/>
      <c r="L17" s="86"/>
    </row>
    <row r="18" ht="19.5" customHeight="1" spans="1:12">
      <c r="A18" s="82" t="s">
        <v>145</v>
      </c>
      <c r="B18" s="82"/>
      <c r="C18" s="82"/>
      <c r="D18" s="82" t="s">
        <v>146</v>
      </c>
      <c r="E18" s="86">
        <f t="shared" si="0"/>
        <v>73.43</v>
      </c>
      <c r="F18" s="143">
        <v>73.43</v>
      </c>
      <c r="G18" s="86"/>
      <c r="H18" s="86"/>
      <c r="I18" s="86"/>
      <c r="J18" s="86"/>
      <c r="K18" s="86"/>
      <c r="L18" s="86"/>
    </row>
    <row r="19" ht="19.5" customHeight="1" spans="1:12">
      <c r="A19" s="82" t="s">
        <v>147</v>
      </c>
      <c r="B19" s="82"/>
      <c r="C19" s="82"/>
      <c r="D19" s="82" t="s">
        <v>148</v>
      </c>
      <c r="E19" s="86">
        <f t="shared" si="0"/>
        <v>61.2</v>
      </c>
      <c r="F19" s="143">
        <v>61.2</v>
      </c>
      <c r="G19" s="86"/>
      <c r="H19" s="86"/>
      <c r="I19" s="86"/>
      <c r="J19" s="86"/>
      <c r="K19" s="86"/>
      <c r="L19" s="86"/>
    </row>
    <row r="20" ht="19.5" customHeight="1" spans="1:12">
      <c r="A20" s="82" t="s">
        <v>149</v>
      </c>
      <c r="B20" s="82"/>
      <c r="C20" s="82"/>
      <c r="D20" s="82" t="s">
        <v>150</v>
      </c>
      <c r="E20" s="86">
        <f t="shared" si="0"/>
        <v>12.23</v>
      </c>
      <c r="F20" s="143">
        <v>12.23</v>
      </c>
      <c r="G20" s="86"/>
      <c r="H20" s="86"/>
      <c r="I20" s="86"/>
      <c r="J20" s="86"/>
      <c r="K20" s="86"/>
      <c r="L20" s="86"/>
    </row>
    <row r="21" ht="19.5" customHeight="1" spans="1:12">
      <c r="A21" s="82" t="s">
        <v>151</v>
      </c>
      <c r="B21" s="82"/>
      <c r="C21" s="82"/>
      <c r="D21" s="82" t="s">
        <v>152</v>
      </c>
      <c r="E21" s="86">
        <f t="shared" si="0"/>
        <v>35</v>
      </c>
      <c r="F21" s="143">
        <v>35</v>
      </c>
      <c r="G21" s="86"/>
      <c r="H21" s="86"/>
      <c r="I21" s="86"/>
      <c r="J21" s="86"/>
      <c r="K21" s="86"/>
      <c r="L21" s="86"/>
    </row>
    <row r="22" ht="19.5" customHeight="1" spans="1:12">
      <c r="A22" s="82" t="s">
        <v>153</v>
      </c>
      <c r="B22" s="82"/>
      <c r="C22" s="82"/>
      <c r="D22" s="82" t="s">
        <v>154</v>
      </c>
      <c r="E22" s="86">
        <f t="shared" si="0"/>
        <v>35</v>
      </c>
      <c r="F22" s="143">
        <v>35</v>
      </c>
      <c r="G22" s="86"/>
      <c r="H22" s="86"/>
      <c r="I22" s="86"/>
      <c r="J22" s="86"/>
      <c r="K22" s="86"/>
      <c r="L22" s="86"/>
    </row>
    <row r="23" ht="19.5" customHeight="1" spans="1:12">
      <c r="A23" s="82" t="s">
        <v>155</v>
      </c>
      <c r="B23" s="82"/>
      <c r="C23" s="82"/>
      <c r="D23" s="82" t="s">
        <v>156</v>
      </c>
      <c r="E23" s="86">
        <f t="shared" si="0"/>
        <v>41</v>
      </c>
      <c r="F23" s="143">
        <v>41</v>
      </c>
      <c r="G23" s="86"/>
      <c r="H23" s="86"/>
      <c r="I23" s="86"/>
      <c r="J23" s="86"/>
      <c r="K23" s="86"/>
      <c r="L23" s="86"/>
    </row>
    <row r="24" ht="19.5" customHeight="1" spans="1:12">
      <c r="A24" s="82" t="s">
        <v>157</v>
      </c>
      <c r="B24" s="82"/>
      <c r="C24" s="82"/>
      <c r="D24" s="82" t="s">
        <v>158</v>
      </c>
      <c r="E24" s="86">
        <f t="shared" si="0"/>
        <v>41</v>
      </c>
      <c r="F24" s="143">
        <v>41</v>
      </c>
      <c r="G24" s="86"/>
      <c r="H24" s="86"/>
      <c r="I24" s="86"/>
      <c r="J24" s="86"/>
      <c r="K24" s="86"/>
      <c r="L24" s="86"/>
    </row>
    <row r="25" ht="19.5" customHeight="1" spans="1:12">
      <c r="A25" s="82" t="s">
        <v>159</v>
      </c>
      <c r="B25" s="82"/>
      <c r="C25" s="82"/>
      <c r="D25" s="82" t="s">
        <v>160</v>
      </c>
      <c r="E25" s="86">
        <f t="shared" si="0"/>
        <v>1.77</v>
      </c>
      <c r="F25" s="143">
        <v>1.77</v>
      </c>
      <c r="G25" s="86"/>
      <c r="H25" s="86"/>
      <c r="I25" s="86"/>
      <c r="J25" s="86"/>
      <c r="K25" s="86"/>
      <c r="L25" s="86"/>
    </row>
    <row r="26" ht="19.5" customHeight="1" spans="1:12">
      <c r="A26" s="82" t="s">
        <v>161</v>
      </c>
      <c r="B26" s="82"/>
      <c r="C26" s="82"/>
      <c r="D26" s="82" t="s">
        <v>162</v>
      </c>
      <c r="E26" s="86">
        <f t="shared" si="0"/>
        <v>1.77</v>
      </c>
      <c r="F26" s="143">
        <v>1.77</v>
      </c>
      <c r="G26" s="86"/>
      <c r="H26" s="86"/>
      <c r="I26" s="86"/>
      <c r="J26" s="86"/>
      <c r="K26" s="86"/>
      <c r="L26" s="86"/>
    </row>
    <row r="27" ht="19.5" customHeight="1" spans="1:12">
      <c r="A27" s="82" t="s">
        <v>163</v>
      </c>
      <c r="B27" s="82"/>
      <c r="C27" s="82"/>
      <c r="D27" s="82" t="s">
        <v>164</v>
      </c>
      <c r="E27" s="86">
        <f t="shared" si="0"/>
        <v>24.72</v>
      </c>
      <c r="F27" s="143">
        <v>24.72</v>
      </c>
      <c r="G27" s="86"/>
      <c r="H27" s="86"/>
      <c r="I27" s="86"/>
      <c r="J27" s="86"/>
      <c r="K27" s="86"/>
      <c r="L27" s="86"/>
    </row>
    <row r="28" ht="19.5" customHeight="1" spans="1:12">
      <c r="A28" s="82" t="s">
        <v>165</v>
      </c>
      <c r="B28" s="82"/>
      <c r="C28" s="82"/>
      <c r="D28" s="82" t="s">
        <v>166</v>
      </c>
      <c r="E28" s="86">
        <f t="shared" si="0"/>
        <v>24.72</v>
      </c>
      <c r="F28" s="143">
        <v>24.72</v>
      </c>
      <c r="G28" s="86"/>
      <c r="H28" s="86"/>
      <c r="I28" s="86"/>
      <c r="J28" s="86"/>
      <c r="K28" s="86"/>
      <c r="L28" s="86"/>
    </row>
    <row r="29" ht="19.5" customHeight="1" spans="1:12">
      <c r="A29" s="82" t="s">
        <v>167</v>
      </c>
      <c r="B29" s="82"/>
      <c r="C29" s="82"/>
      <c r="D29" s="82" t="s">
        <v>168</v>
      </c>
      <c r="E29" s="86">
        <f t="shared" si="0"/>
        <v>0.3</v>
      </c>
      <c r="F29" s="143">
        <v>0.3</v>
      </c>
      <c r="G29" s="86"/>
      <c r="H29" s="86"/>
      <c r="I29" s="86"/>
      <c r="J29" s="86"/>
      <c r="K29" s="86"/>
      <c r="L29" s="86"/>
    </row>
    <row r="30" ht="19.5" customHeight="1" spans="1:12">
      <c r="A30" s="82" t="s">
        <v>169</v>
      </c>
      <c r="B30" s="82"/>
      <c r="C30" s="82"/>
      <c r="D30" s="82" t="s">
        <v>168</v>
      </c>
      <c r="E30" s="86">
        <f t="shared" si="0"/>
        <v>0.3</v>
      </c>
      <c r="F30" s="143">
        <v>0.3</v>
      </c>
      <c r="G30" s="86"/>
      <c r="H30" s="86"/>
      <c r="I30" s="86"/>
      <c r="J30" s="86"/>
      <c r="K30" s="86"/>
      <c r="L30" s="86"/>
    </row>
    <row r="31" ht="19.5" customHeight="1" spans="1:12">
      <c r="A31" s="82" t="s">
        <v>170</v>
      </c>
      <c r="B31" s="82"/>
      <c r="C31" s="82"/>
      <c r="D31" s="82" t="s">
        <v>171</v>
      </c>
      <c r="E31" s="86">
        <f t="shared" si="0"/>
        <v>0</v>
      </c>
      <c r="F31" s="143">
        <v>0</v>
      </c>
      <c r="G31" s="86"/>
      <c r="H31" s="86"/>
      <c r="I31" s="86"/>
      <c r="J31" s="86"/>
      <c r="K31" s="86"/>
      <c r="L31" s="86"/>
    </row>
    <row r="32" ht="19.5" customHeight="1" spans="1:12">
      <c r="A32" s="82" t="s">
        <v>172</v>
      </c>
      <c r="B32" s="82"/>
      <c r="C32" s="82"/>
      <c r="D32" s="82" t="s">
        <v>173</v>
      </c>
      <c r="E32" s="86">
        <f t="shared" si="0"/>
        <v>0</v>
      </c>
      <c r="F32" s="143">
        <v>0</v>
      </c>
      <c r="G32" s="86"/>
      <c r="H32" s="86"/>
      <c r="I32" s="86"/>
      <c r="J32" s="86"/>
      <c r="K32" s="86"/>
      <c r="L32" s="86"/>
    </row>
    <row r="33" ht="19.5" customHeight="1" spans="1:12">
      <c r="A33" s="82" t="s">
        <v>174</v>
      </c>
      <c r="B33" s="82"/>
      <c r="C33" s="82"/>
      <c r="D33" s="82" t="s">
        <v>175</v>
      </c>
      <c r="E33" s="86">
        <f t="shared" si="0"/>
        <v>1.06</v>
      </c>
      <c r="F33" s="143">
        <v>1.06</v>
      </c>
      <c r="G33" s="86"/>
      <c r="H33" s="86"/>
      <c r="I33" s="86"/>
      <c r="J33" s="86"/>
      <c r="K33" s="86"/>
      <c r="L33" s="86"/>
    </row>
    <row r="34" ht="19.5" customHeight="1" spans="1:12">
      <c r="A34" s="82" t="s">
        <v>176</v>
      </c>
      <c r="B34" s="82"/>
      <c r="C34" s="82"/>
      <c r="D34" s="82" t="s">
        <v>175</v>
      </c>
      <c r="E34" s="86">
        <f t="shared" si="0"/>
        <v>1.06</v>
      </c>
      <c r="F34" s="143">
        <v>1.06</v>
      </c>
      <c r="G34" s="86"/>
      <c r="H34" s="86"/>
      <c r="I34" s="86"/>
      <c r="J34" s="86"/>
      <c r="K34" s="86"/>
      <c r="L34" s="86"/>
    </row>
    <row r="35" ht="19.5" customHeight="1" spans="1:12">
      <c r="A35" s="82" t="s">
        <v>177</v>
      </c>
      <c r="B35" s="82"/>
      <c r="C35" s="82"/>
      <c r="D35" s="82" t="s">
        <v>178</v>
      </c>
      <c r="E35" s="86">
        <f t="shared" si="0"/>
        <v>0</v>
      </c>
      <c r="F35" s="143">
        <v>0</v>
      </c>
      <c r="G35" s="86"/>
      <c r="H35" s="86"/>
      <c r="I35" s="86"/>
      <c r="J35" s="86"/>
      <c r="K35" s="86"/>
      <c r="L35" s="86"/>
    </row>
    <row r="36" ht="19.5" customHeight="1" spans="1:12">
      <c r="A36" s="82" t="s">
        <v>179</v>
      </c>
      <c r="B36" s="82"/>
      <c r="C36" s="82"/>
      <c r="D36" s="82" t="s">
        <v>180</v>
      </c>
      <c r="E36" s="86">
        <f t="shared" si="0"/>
        <v>0</v>
      </c>
      <c r="F36" s="143">
        <v>0</v>
      </c>
      <c r="G36" s="86"/>
      <c r="H36" s="86"/>
      <c r="I36" s="86"/>
      <c r="J36" s="86"/>
      <c r="K36" s="86"/>
      <c r="L36" s="86"/>
    </row>
    <row r="37" ht="19.5" customHeight="1" spans="1:12">
      <c r="A37" s="82" t="s">
        <v>181</v>
      </c>
      <c r="B37" s="82"/>
      <c r="C37" s="82"/>
      <c r="D37" s="82" t="s">
        <v>180</v>
      </c>
      <c r="E37" s="86">
        <f t="shared" si="0"/>
        <v>0</v>
      </c>
      <c r="F37" s="143">
        <v>0</v>
      </c>
      <c r="G37" s="86"/>
      <c r="H37" s="86"/>
      <c r="I37" s="86"/>
      <c r="J37" s="86"/>
      <c r="K37" s="86"/>
      <c r="L37" s="86"/>
    </row>
    <row r="38" ht="19.5" customHeight="1" spans="1:12">
      <c r="A38" s="82" t="s">
        <v>182</v>
      </c>
      <c r="B38" s="82"/>
      <c r="C38" s="82"/>
      <c r="D38" s="82" t="s">
        <v>183</v>
      </c>
      <c r="E38" s="86">
        <f t="shared" si="0"/>
        <v>1537.39</v>
      </c>
      <c r="F38" s="74">
        <v>1537.39</v>
      </c>
      <c r="G38" s="86"/>
      <c r="H38" s="86"/>
      <c r="I38" s="86"/>
      <c r="J38" s="86"/>
      <c r="K38" s="86"/>
      <c r="L38" s="86"/>
    </row>
    <row r="39" ht="19.5" customHeight="1" spans="1:12">
      <c r="A39" s="82" t="s">
        <v>184</v>
      </c>
      <c r="B39" s="82"/>
      <c r="C39" s="82"/>
      <c r="D39" s="82" t="s">
        <v>185</v>
      </c>
      <c r="E39" s="86">
        <f t="shared" si="0"/>
        <v>1537.39</v>
      </c>
      <c r="F39" s="74">
        <v>1537.39</v>
      </c>
      <c r="G39" s="86"/>
      <c r="H39" s="86"/>
      <c r="I39" s="86"/>
      <c r="J39" s="86"/>
      <c r="K39" s="86"/>
      <c r="L39" s="86"/>
    </row>
    <row r="40" ht="19.5" customHeight="1" spans="1:12">
      <c r="A40" s="82" t="s">
        <v>186</v>
      </c>
      <c r="B40" s="82"/>
      <c r="C40" s="82"/>
      <c r="D40" s="82" t="s">
        <v>185</v>
      </c>
      <c r="E40" s="86">
        <f t="shared" si="0"/>
        <v>1537.39</v>
      </c>
      <c r="F40" s="74">
        <v>1537.39</v>
      </c>
      <c r="G40" s="86"/>
      <c r="H40" s="86"/>
      <c r="I40" s="86"/>
      <c r="J40" s="86"/>
      <c r="K40" s="86"/>
      <c r="L40" s="86"/>
    </row>
    <row r="41" ht="19.5" customHeight="1" spans="1:12">
      <c r="A41" s="82" t="s">
        <v>187</v>
      </c>
      <c r="B41" s="82"/>
      <c r="C41" s="82"/>
      <c r="D41" s="82" t="s">
        <v>188</v>
      </c>
      <c r="E41" s="86">
        <f t="shared" si="0"/>
        <v>57.86</v>
      </c>
      <c r="F41" s="143">
        <v>57.86</v>
      </c>
      <c r="G41" s="86"/>
      <c r="H41" s="86"/>
      <c r="I41" s="86"/>
      <c r="J41" s="86"/>
      <c r="K41" s="86"/>
      <c r="L41" s="86"/>
    </row>
    <row r="42" ht="19.5" customHeight="1" spans="1:12">
      <c r="A42" s="82" t="s">
        <v>189</v>
      </c>
      <c r="B42" s="82"/>
      <c r="C42" s="82"/>
      <c r="D42" s="82" t="s">
        <v>190</v>
      </c>
      <c r="E42" s="86">
        <f t="shared" si="0"/>
        <v>1.16</v>
      </c>
      <c r="F42" s="143">
        <v>1.16</v>
      </c>
      <c r="G42" s="86"/>
      <c r="H42" s="86"/>
      <c r="I42" s="86"/>
      <c r="J42" s="86"/>
      <c r="K42" s="86"/>
      <c r="L42" s="86"/>
    </row>
    <row r="43" ht="19.5" customHeight="1" spans="1:12">
      <c r="A43" s="82" t="s">
        <v>191</v>
      </c>
      <c r="B43" s="82"/>
      <c r="C43" s="82"/>
      <c r="D43" s="82" t="s">
        <v>192</v>
      </c>
      <c r="E43" s="86">
        <f t="shared" si="0"/>
        <v>1.16</v>
      </c>
      <c r="F43" s="143">
        <v>1.16</v>
      </c>
      <c r="G43" s="86"/>
      <c r="H43" s="86"/>
      <c r="I43" s="86"/>
      <c r="J43" s="86"/>
      <c r="K43" s="86"/>
      <c r="L43" s="86"/>
    </row>
    <row r="44" ht="19.5" customHeight="1" spans="1:12">
      <c r="A44" s="82" t="s">
        <v>193</v>
      </c>
      <c r="B44" s="82"/>
      <c r="C44" s="82"/>
      <c r="D44" s="82" t="s">
        <v>194</v>
      </c>
      <c r="E44" s="86">
        <f t="shared" si="0"/>
        <v>56.7</v>
      </c>
      <c r="F44" s="143">
        <v>56.7</v>
      </c>
      <c r="G44" s="86"/>
      <c r="H44" s="86"/>
      <c r="I44" s="86"/>
      <c r="J44" s="86"/>
      <c r="K44" s="86"/>
      <c r="L44" s="86"/>
    </row>
    <row r="45" ht="19.5" customHeight="1" spans="1:12">
      <c r="A45" s="82" t="s">
        <v>195</v>
      </c>
      <c r="B45" s="82"/>
      <c r="C45" s="82"/>
      <c r="D45" s="82" t="s">
        <v>196</v>
      </c>
      <c r="E45" s="86">
        <f t="shared" si="0"/>
        <v>56.7</v>
      </c>
      <c r="F45" s="143">
        <v>56.7</v>
      </c>
      <c r="G45" s="86"/>
      <c r="H45" s="86"/>
      <c r="I45" s="86"/>
      <c r="J45" s="86"/>
      <c r="K45" s="86"/>
      <c r="L45" s="86"/>
    </row>
    <row r="46" ht="19.5" customHeight="1" spans="1:12">
      <c r="A46" s="82" t="s">
        <v>197</v>
      </c>
      <c r="B46" s="82"/>
      <c r="C46" s="82"/>
      <c r="D46" s="82" t="s">
        <v>198</v>
      </c>
      <c r="E46" s="86">
        <f t="shared" si="0"/>
        <v>1084.39</v>
      </c>
      <c r="F46" s="74">
        <v>1084.39</v>
      </c>
      <c r="G46" s="86"/>
      <c r="H46" s="86"/>
      <c r="I46" s="86"/>
      <c r="J46" s="86"/>
      <c r="K46" s="86"/>
      <c r="L46" s="86"/>
    </row>
    <row r="47" ht="19.5" customHeight="1" spans="1:12">
      <c r="A47" s="82" t="s">
        <v>199</v>
      </c>
      <c r="B47" s="82"/>
      <c r="C47" s="82"/>
      <c r="D47" s="82" t="s">
        <v>200</v>
      </c>
      <c r="E47" s="86">
        <f t="shared" si="0"/>
        <v>856.89</v>
      </c>
      <c r="F47" s="143">
        <v>856.89</v>
      </c>
      <c r="G47" s="86"/>
      <c r="H47" s="86"/>
      <c r="I47" s="86"/>
      <c r="J47" s="86"/>
      <c r="K47" s="86"/>
      <c r="L47" s="86"/>
    </row>
    <row r="48" ht="19.5" customHeight="1" spans="1:12">
      <c r="A48" s="82" t="s">
        <v>201</v>
      </c>
      <c r="B48" s="82"/>
      <c r="C48" s="82"/>
      <c r="D48" s="82" t="s">
        <v>202</v>
      </c>
      <c r="E48" s="86">
        <f t="shared" si="0"/>
        <v>844.05</v>
      </c>
      <c r="F48" s="143">
        <v>844.05</v>
      </c>
      <c r="G48" s="86"/>
      <c r="H48" s="86"/>
      <c r="I48" s="86"/>
      <c r="J48" s="86"/>
      <c r="K48" s="86"/>
      <c r="L48" s="86"/>
    </row>
    <row r="49" ht="19.5" customHeight="1" spans="1:12">
      <c r="A49" s="82" t="s">
        <v>203</v>
      </c>
      <c r="B49" s="82"/>
      <c r="C49" s="82"/>
      <c r="D49" s="82" t="s">
        <v>204</v>
      </c>
      <c r="E49" s="86">
        <f t="shared" si="0"/>
        <v>12.84</v>
      </c>
      <c r="F49" s="143">
        <v>12.84</v>
      </c>
      <c r="G49" s="86"/>
      <c r="H49" s="86"/>
      <c r="I49" s="86"/>
      <c r="J49" s="86"/>
      <c r="K49" s="86"/>
      <c r="L49" s="86"/>
    </row>
    <row r="50" ht="19.5" customHeight="1" spans="1:12">
      <c r="A50" s="82" t="s">
        <v>205</v>
      </c>
      <c r="B50" s="82"/>
      <c r="C50" s="82"/>
      <c r="D50" s="82" t="s">
        <v>206</v>
      </c>
      <c r="E50" s="86">
        <f t="shared" si="0"/>
        <v>208.29</v>
      </c>
      <c r="F50" s="143">
        <v>208.29</v>
      </c>
      <c r="G50" s="86"/>
      <c r="H50" s="86"/>
      <c r="I50" s="86"/>
      <c r="J50" s="86"/>
      <c r="K50" s="86"/>
      <c r="L50" s="86"/>
    </row>
    <row r="51" ht="19.5" customHeight="1" spans="1:12">
      <c r="A51" s="82" t="s">
        <v>207</v>
      </c>
      <c r="B51" s="82"/>
      <c r="C51" s="82"/>
      <c r="D51" s="82" t="s">
        <v>208</v>
      </c>
      <c r="E51" s="86">
        <f t="shared" si="0"/>
        <v>44.75</v>
      </c>
      <c r="F51" s="143">
        <v>44.75</v>
      </c>
      <c r="G51" s="86"/>
      <c r="H51" s="86"/>
      <c r="I51" s="86"/>
      <c r="J51" s="86"/>
      <c r="K51" s="86"/>
      <c r="L51" s="86"/>
    </row>
    <row r="52" ht="19.5" customHeight="1" spans="1:12">
      <c r="A52" s="82" t="s">
        <v>209</v>
      </c>
      <c r="B52" s="82"/>
      <c r="C52" s="82"/>
      <c r="D52" s="82" t="s">
        <v>210</v>
      </c>
      <c r="E52" s="86">
        <f t="shared" si="0"/>
        <v>2.34</v>
      </c>
      <c r="F52" s="143">
        <v>2.34</v>
      </c>
      <c r="G52" s="86"/>
      <c r="H52" s="86"/>
      <c r="I52" s="86"/>
      <c r="J52" s="86"/>
      <c r="K52" s="86"/>
      <c r="L52" s="86"/>
    </row>
    <row r="53" ht="19.5" customHeight="1" spans="1:12">
      <c r="A53" s="82" t="s">
        <v>211</v>
      </c>
      <c r="B53" s="82"/>
      <c r="C53" s="82"/>
      <c r="D53" s="82" t="s">
        <v>212</v>
      </c>
      <c r="E53" s="86">
        <f t="shared" si="0"/>
        <v>132</v>
      </c>
      <c r="F53" s="143">
        <v>132</v>
      </c>
      <c r="G53" s="86"/>
      <c r="H53" s="86"/>
      <c r="I53" s="86"/>
      <c r="J53" s="86"/>
      <c r="K53" s="86"/>
      <c r="L53" s="86"/>
    </row>
    <row r="54" ht="19.5" customHeight="1" spans="1:12">
      <c r="A54" s="82" t="s">
        <v>213</v>
      </c>
      <c r="B54" s="82"/>
      <c r="C54" s="82"/>
      <c r="D54" s="82" t="s">
        <v>214</v>
      </c>
      <c r="E54" s="86">
        <f t="shared" si="0"/>
        <v>29.2</v>
      </c>
      <c r="F54" s="143">
        <v>29.2</v>
      </c>
      <c r="G54" s="86"/>
      <c r="H54" s="86"/>
      <c r="I54" s="86"/>
      <c r="J54" s="86"/>
      <c r="K54" s="86"/>
      <c r="L54" s="86"/>
    </row>
    <row r="55" ht="19.5" customHeight="1" spans="1:12">
      <c r="A55" s="82" t="s">
        <v>215</v>
      </c>
      <c r="B55" s="82"/>
      <c r="C55" s="82"/>
      <c r="D55" s="82" t="s">
        <v>216</v>
      </c>
      <c r="E55" s="86">
        <f t="shared" si="0"/>
        <v>15.06</v>
      </c>
      <c r="F55" s="143">
        <v>15.06</v>
      </c>
      <c r="G55" s="86"/>
      <c r="H55" s="86"/>
      <c r="I55" s="86"/>
      <c r="J55" s="86"/>
      <c r="K55" s="86"/>
      <c r="L55" s="86"/>
    </row>
    <row r="56" ht="19.5" customHeight="1" spans="1:12">
      <c r="A56" s="82" t="s">
        <v>217</v>
      </c>
      <c r="B56" s="82"/>
      <c r="C56" s="82"/>
      <c r="D56" s="82" t="s">
        <v>218</v>
      </c>
      <c r="E56" s="86">
        <f t="shared" si="0"/>
        <v>15.06</v>
      </c>
      <c r="F56" s="143">
        <v>15.06</v>
      </c>
      <c r="G56" s="86"/>
      <c r="H56" s="86"/>
      <c r="I56" s="86"/>
      <c r="J56" s="86"/>
      <c r="K56" s="86"/>
      <c r="L56" s="86"/>
    </row>
    <row r="57" ht="19.5" customHeight="1" spans="1:12">
      <c r="A57" s="82" t="s">
        <v>219</v>
      </c>
      <c r="B57" s="82"/>
      <c r="C57" s="82"/>
      <c r="D57" s="82" t="s">
        <v>220</v>
      </c>
      <c r="E57" s="86">
        <f t="shared" si="0"/>
        <v>4.15</v>
      </c>
      <c r="F57" s="143">
        <v>4.15</v>
      </c>
      <c r="G57" s="86"/>
      <c r="H57" s="86"/>
      <c r="I57" s="86"/>
      <c r="J57" s="86"/>
      <c r="K57" s="86"/>
      <c r="L57" s="86"/>
    </row>
    <row r="58" ht="19.5" customHeight="1" spans="1:12">
      <c r="A58" s="82" t="s">
        <v>221</v>
      </c>
      <c r="B58" s="82"/>
      <c r="C58" s="82"/>
      <c r="D58" s="82" t="s">
        <v>222</v>
      </c>
      <c r="E58" s="86">
        <f t="shared" si="0"/>
        <v>4.15</v>
      </c>
      <c r="F58" s="143">
        <v>4.15</v>
      </c>
      <c r="G58" s="86"/>
      <c r="H58" s="86"/>
      <c r="I58" s="86"/>
      <c r="J58" s="86"/>
      <c r="K58" s="86"/>
      <c r="L58" s="86"/>
    </row>
    <row r="59" ht="19.5" customHeight="1" spans="1:12">
      <c r="A59" s="82" t="s">
        <v>223</v>
      </c>
      <c r="B59" s="82"/>
      <c r="C59" s="82"/>
      <c r="D59" s="82" t="s">
        <v>224</v>
      </c>
      <c r="E59" s="86">
        <f t="shared" si="0"/>
        <v>258.13</v>
      </c>
      <c r="F59" s="143">
        <f>F60+F62+F67</f>
        <v>258.13</v>
      </c>
      <c r="G59" s="86"/>
      <c r="H59" s="86"/>
      <c r="I59" s="86"/>
      <c r="J59" s="86"/>
      <c r="K59" s="86"/>
      <c r="L59" s="86"/>
    </row>
    <row r="60" ht="19.5" customHeight="1" spans="1:12">
      <c r="A60" s="82" t="s">
        <v>225</v>
      </c>
      <c r="B60" s="82"/>
      <c r="C60" s="82"/>
      <c r="D60" s="82" t="s">
        <v>226</v>
      </c>
      <c r="E60" s="86">
        <f t="shared" si="0"/>
        <v>8.66</v>
      </c>
      <c r="F60" s="143">
        <v>8.66</v>
      </c>
      <c r="G60" s="86"/>
      <c r="H60" s="86"/>
      <c r="I60" s="86"/>
      <c r="J60" s="86"/>
      <c r="K60" s="86"/>
      <c r="L60" s="86"/>
    </row>
    <row r="61" ht="19.5" customHeight="1" spans="1:12">
      <c r="A61" s="82" t="s">
        <v>227</v>
      </c>
      <c r="B61" s="82"/>
      <c r="C61" s="82"/>
      <c r="D61" s="82" t="s">
        <v>228</v>
      </c>
      <c r="E61" s="86">
        <f t="shared" si="0"/>
        <v>8.66</v>
      </c>
      <c r="F61" s="143">
        <v>8.66</v>
      </c>
      <c r="G61" s="86"/>
      <c r="H61" s="86"/>
      <c r="I61" s="86"/>
      <c r="J61" s="86"/>
      <c r="K61" s="86"/>
      <c r="L61" s="86"/>
    </row>
    <row r="62" ht="19.5" customHeight="1" spans="1:12">
      <c r="A62" s="82" t="s">
        <v>229</v>
      </c>
      <c r="B62" s="82"/>
      <c r="C62" s="82"/>
      <c r="D62" s="82" t="s">
        <v>230</v>
      </c>
      <c r="E62" s="86">
        <f t="shared" si="0"/>
        <v>246.2</v>
      </c>
      <c r="F62" s="143">
        <v>246.2</v>
      </c>
      <c r="G62" s="86"/>
      <c r="H62" s="86"/>
      <c r="I62" s="86"/>
      <c r="J62" s="86"/>
      <c r="K62" s="86"/>
      <c r="L62" s="86"/>
    </row>
    <row r="63" ht="19.5" customHeight="1" spans="1:12">
      <c r="A63" s="82" t="s">
        <v>231</v>
      </c>
      <c r="B63" s="82"/>
      <c r="C63" s="82"/>
      <c r="D63" s="82" t="s">
        <v>232</v>
      </c>
      <c r="E63" s="86">
        <f t="shared" si="0"/>
        <v>129.2</v>
      </c>
      <c r="F63" s="143">
        <v>129.2</v>
      </c>
      <c r="G63" s="86"/>
      <c r="H63" s="86"/>
      <c r="I63" s="86"/>
      <c r="J63" s="86"/>
      <c r="K63" s="86"/>
      <c r="L63" s="86"/>
    </row>
    <row r="64" ht="19.5" customHeight="1" spans="1:12">
      <c r="A64" s="82" t="s">
        <v>233</v>
      </c>
      <c r="B64" s="82"/>
      <c r="C64" s="82"/>
      <c r="D64" s="82" t="s">
        <v>234</v>
      </c>
      <c r="E64" s="86">
        <f t="shared" si="0"/>
        <v>22.4</v>
      </c>
      <c r="F64" s="143">
        <v>22.4</v>
      </c>
      <c r="G64" s="86"/>
      <c r="H64" s="86"/>
      <c r="I64" s="86"/>
      <c r="J64" s="86"/>
      <c r="K64" s="86"/>
      <c r="L64" s="86"/>
    </row>
    <row r="65" ht="19.5" customHeight="1" spans="1:12">
      <c r="A65" s="82" t="s">
        <v>235</v>
      </c>
      <c r="B65" s="82"/>
      <c r="C65" s="82"/>
      <c r="D65" s="82" t="s">
        <v>236</v>
      </c>
      <c r="E65" s="86">
        <f t="shared" si="0"/>
        <v>45.6</v>
      </c>
      <c r="F65" s="143">
        <v>45.6</v>
      </c>
      <c r="G65" s="86"/>
      <c r="H65" s="86"/>
      <c r="I65" s="86"/>
      <c r="J65" s="86"/>
      <c r="K65" s="86"/>
      <c r="L65" s="86"/>
    </row>
    <row r="66" ht="19.5" customHeight="1" spans="1:12">
      <c r="A66" s="82" t="s">
        <v>237</v>
      </c>
      <c r="B66" s="82"/>
      <c r="C66" s="82"/>
      <c r="D66" s="82" t="s">
        <v>238</v>
      </c>
      <c r="E66" s="86">
        <f t="shared" si="0"/>
        <v>49</v>
      </c>
      <c r="F66" s="143">
        <v>49</v>
      </c>
      <c r="G66" s="86"/>
      <c r="H66" s="86"/>
      <c r="I66" s="86"/>
      <c r="J66" s="86"/>
      <c r="K66" s="86"/>
      <c r="L66" s="86"/>
    </row>
    <row r="67" ht="19.5" customHeight="1" spans="1:12">
      <c r="A67" s="82" t="s">
        <v>239</v>
      </c>
      <c r="B67" s="82"/>
      <c r="C67" s="82"/>
      <c r="D67" s="82" t="s">
        <v>240</v>
      </c>
      <c r="E67" s="86">
        <f t="shared" si="0"/>
        <v>3.27</v>
      </c>
      <c r="F67" s="143">
        <v>3.27</v>
      </c>
      <c r="G67" s="86"/>
      <c r="H67" s="86"/>
      <c r="I67" s="86"/>
      <c r="J67" s="86"/>
      <c r="K67" s="86"/>
      <c r="L67" s="86"/>
    </row>
    <row r="68" ht="19.5" customHeight="1" spans="1:12">
      <c r="A68" s="82" t="s">
        <v>241</v>
      </c>
      <c r="B68" s="82"/>
      <c r="C68" s="82"/>
      <c r="D68" s="82" t="s">
        <v>240</v>
      </c>
      <c r="E68" s="86">
        <f t="shared" si="0"/>
        <v>3.27</v>
      </c>
      <c r="F68" s="143">
        <v>3.27</v>
      </c>
      <c r="G68" s="86"/>
      <c r="H68" s="86"/>
      <c r="I68" s="86"/>
      <c r="J68" s="86"/>
      <c r="K68" s="86"/>
      <c r="L68" s="86"/>
    </row>
    <row r="69" ht="19.5" customHeight="1" spans="1:12">
      <c r="A69" s="82" t="s">
        <v>242</v>
      </c>
      <c r="B69" s="82"/>
      <c r="C69" s="82"/>
      <c r="D69" s="82" t="s">
        <v>243</v>
      </c>
      <c r="E69" s="86">
        <f t="shared" si="0"/>
        <v>446.6</v>
      </c>
      <c r="F69" s="143">
        <v>446.6</v>
      </c>
      <c r="G69" s="86"/>
      <c r="H69" s="86"/>
      <c r="I69" s="86"/>
      <c r="J69" s="86"/>
      <c r="K69" s="86"/>
      <c r="L69" s="86"/>
    </row>
    <row r="70" ht="19.5" customHeight="1" spans="1:12">
      <c r="A70" s="82" t="s">
        <v>244</v>
      </c>
      <c r="B70" s="82"/>
      <c r="C70" s="82"/>
      <c r="D70" s="82" t="s">
        <v>245</v>
      </c>
      <c r="E70" s="86">
        <f t="shared" si="0"/>
        <v>328</v>
      </c>
      <c r="F70" s="143">
        <v>328</v>
      </c>
      <c r="G70" s="86"/>
      <c r="H70" s="86"/>
      <c r="I70" s="86"/>
      <c r="J70" s="86"/>
      <c r="K70" s="86"/>
      <c r="L70" s="86"/>
    </row>
    <row r="71" ht="19.5" customHeight="1" spans="1:12">
      <c r="A71" s="82" t="s">
        <v>246</v>
      </c>
      <c r="B71" s="82"/>
      <c r="C71" s="82"/>
      <c r="D71" s="82" t="s">
        <v>247</v>
      </c>
      <c r="E71" s="86">
        <f t="shared" si="0"/>
        <v>328</v>
      </c>
      <c r="F71" s="143">
        <v>328</v>
      </c>
      <c r="G71" s="86"/>
      <c r="H71" s="86"/>
      <c r="I71" s="86"/>
      <c r="J71" s="86"/>
      <c r="K71" s="86"/>
      <c r="L71" s="86"/>
    </row>
    <row r="72" ht="19.5" customHeight="1" spans="1:12">
      <c r="A72" s="82" t="s">
        <v>248</v>
      </c>
      <c r="B72" s="82"/>
      <c r="C72" s="82"/>
      <c r="D72" s="82" t="s">
        <v>249</v>
      </c>
      <c r="E72" s="86">
        <f t="shared" si="0"/>
        <v>0</v>
      </c>
      <c r="F72" s="143">
        <v>0</v>
      </c>
      <c r="G72" s="86"/>
      <c r="H72" s="86"/>
      <c r="I72" s="86"/>
      <c r="J72" s="86"/>
      <c r="K72" s="86"/>
      <c r="L72" s="86"/>
    </row>
    <row r="73" ht="19.5" customHeight="1" spans="1:12">
      <c r="A73" s="82" t="s">
        <v>250</v>
      </c>
      <c r="B73" s="82"/>
      <c r="C73" s="82"/>
      <c r="D73" s="82" t="s">
        <v>251</v>
      </c>
      <c r="E73" s="86">
        <f t="shared" si="0"/>
        <v>94</v>
      </c>
      <c r="F73" s="143">
        <v>94</v>
      </c>
      <c r="G73" s="86"/>
      <c r="H73" s="86"/>
      <c r="I73" s="86"/>
      <c r="J73" s="86"/>
      <c r="K73" s="86"/>
      <c r="L73" s="86"/>
    </row>
    <row r="74" ht="19.5" customHeight="1" spans="1:12">
      <c r="A74" s="82" t="s">
        <v>252</v>
      </c>
      <c r="B74" s="82"/>
      <c r="C74" s="82"/>
      <c r="D74" s="82" t="s">
        <v>253</v>
      </c>
      <c r="E74" s="86">
        <f t="shared" si="0"/>
        <v>94</v>
      </c>
      <c r="F74" s="143">
        <v>94</v>
      </c>
      <c r="G74" s="86"/>
      <c r="H74" s="86"/>
      <c r="I74" s="86"/>
      <c r="J74" s="86"/>
      <c r="K74" s="86"/>
      <c r="L74" s="86"/>
    </row>
    <row r="75" ht="19.5" customHeight="1" spans="1:12">
      <c r="A75" s="82" t="s">
        <v>254</v>
      </c>
      <c r="B75" s="82"/>
      <c r="C75" s="82"/>
      <c r="D75" s="82" t="s">
        <v>255</v>
      </c>
      <c r="E75" s="86">
        <f t="shared" ref="E75:E91" si="1">F75</f>
        <v>24.6</v>
      </c>
      <c r="F75" s="143">
        <v>24.6</v>
      </c>
      <c r="G75" s="86"/>
      <c r="H75" s="86"/>
      <c r="I75" s="86"/>
      <c r="J75" s="86"/>
      <c r="K75" s="86"/>
      <c r="L75" s="86"/>
    </row>
    <row r="76" ht="19.5" customHeight="1" spans="1:12">
      <c r="A76" s="82" t="s">
        <v>256</v>
      </c>
      <c r="B76" s="82"/>
      <c r="C76" s="82"/>
      <c r="D76" s="82" t="s">
        <v>255</v>
      </c>
      <c r="E76" s="86">
        <f t="shared" si="1"/>
        <v>24.6</v>
      </c>
      <c r="F76" s="143">
        <v>24.6</v>
      </c>
      <c r="G76" s="86"/>
      <c r="H76" s="86"/>
      <c r="I76" s="86"/>
      <c r="J76" s="86"/>
      <c r="K76" s="86"/>
      <c r="L76" s="86"/>
    </row>
    <row r="77" ht="19.5" customHeight="1" spans="1:12">
      <c r="A77" s="82" t="s">
        <v>257</v>
      </c>
      <c r="B77" s="82"/>
      <c r="C77" s="82"/>
      <c r="D77" s="82" t="s">
        <v>258</v>
      </c>
      <c r="E77" s="86">
        <f t="shared" si="1"/>
        <v>267.11</v>
      </c>
      <c r="F77" s="143">
        <v>267.11</v>
      </c>
      <c r="G77" s="86"/>
      <c r="H77" s="86"/>
      <c r="I77" s="86"/>
      <c r="J77" s="86"/>
      <c r="K77" s="86"/>
      <c r="L77" s="86"/>
    </row>
    <row r="78" ht="19.5" customHeight="1" spans="1:12">
      <c r="A78" s="82" t="s">
        <v>259</v>
      </c>
      <c r="B78" s="82"/>
      <c r="C78" s="82"/>
      <c r="D78" s="82" t="s">
        <v>260</v>
      </c>
      <c r="E78" s="86">
        <f t="shared" si="1"/>
        <v>264.45</v>
      </c>
      <c r="F78" s="143">
        <v>264.45</v>
      </c>
      <c r="G78" s="86"/>
      <c r="H78" s="86"/>
      <c r="I78" s="86"/>
      <c r="J78" s="86"/>
      <c r="K78" s="86"/>
      <c r="L78" s="86"/>
    </row>
    <row r="79" ht="19.5" customHeight="1" spans="1:12">
      <c r="A79" s="82" t="s">
        <v>261</v>
      </c>
      <c r="B79" s="82"/>
      <c r="C79" s="82"/>
      <c r="D79" s="82" t="s">
        <v>262</v>
      </c>
      <c r="E79" s="86">
        <f t="shared" si="1"/>
        <v>245</v>
      </c>
      <c r="F79" s="143">
        <v>245</v>
      </c>
      <c r="G79" s="86"/>
      <c r="H79" s="86"/>
      <c r="I79" s="86"/>
      <c r="J79" s="86"/>
      <c r="K79" s="86"/>
      <c r="L79" s="86"/>
    </row>
    <row r="80" ht="19.5" customHeight="1" spans="1:12">
      <c r="A80" s="82" t="s">
        <v>263</v>
      </c>
      <c r="B80" s="82"/>
      <c r="C80" s="82"/>
      <c r="D80" s="82" t="s">
        <v>264</v>
      </c>
      <c r="E80" s="86">
        <f t="shared" si="1"/>
        <v>19.45</v>
      </c>
      <c r="F80" s="143">
        <v>19.45</v>
      </c>
      <c r="G80" s="86"/>
      <c r="H80" s="86"/>
      <c r="I80" s="86"/>
      <c r="J80" s="86"/>
      <c r="K80" s="86"/>
      <c r="L80" s="86"/>
    </row>
    <row r="81" ht="19.5" customHeight="1" spans="1:12">
      <c r="A81" s="82" t="s">
        <v>265</v>
      </c>
      <c r="B81" s="82"/>
      <c r="C81" s="82"/>
      <c r="D81" s="82" t="s">
        <v>266</v>
      </c>
      <c r="E81" s="86">
        <f t="shared" si="1"/>
        <v>2.66</v>
      </c>
      <c r="F81" s="143">
        <v>2.66</v>
      </c>
      <c r="G81" s="86"/>
      <c r="H81" s="86"/>
      <c r="I81" s="86"/>
      <c r="J81" s="86"/>
      <c r="K81" s="86"/>
      <c r="L81" s="86"/>
    </row>
    <row r="82" ht="19.5" customHeight="1" spans="1:12">
      <c r="A82" s="82" t="s">
        <v>267</v>
      </c>
      <c r="B82" s="82"/>
      <c r="C82" s="82"/>
      <c r="D82" s="82" t="s">
        <v>268</v>
      </c>
      <c r="E82" s="86">
        <f t="shared" si="1"/>
        <v>2.42</v>
      </c>
      <c r="F82" s="143">
        <v>2.42</v>
      </c>
      <c r="G82" s="86"/>
      <c r="H82" s="86"/>
      <c r="I82" s="86"/>
      <c r="J82" s="86"/>
      <c r="K82" s="86"/>
      <c r="L82" s="86"/>
    </row>
    <row r="83" ht="19.5" customHeight="1" spans="1:12">
      <c r="A83" s="82" t="s">
        <v>269</v>
      </c>
      <c r="B83" s="82"/>
      <c r="C83" s="82"/>
      <c r="D83" s="82" t="s">
        <v>270</v>
      </c>
      <c r="E83" s="86">
        <f t="shared" si="1"/>
        <v>0.24</v>
      </c>
      <c r="F83" s="143">
        <v>0.24</v>
      </c>
      <c r="G83" s="86"/>
      <c r="H83" s="86"/>
      <c r="I83" s="86"/>
      <c r="J83" s="86"/>
      <c r="K83" s="86"/>
      <c r="L83" s="86"/>
    </row>
    <row r="84" ht="19.5" customHeight="1" spans="1:12">
      <c r="A84" s="82" t="s">
        <v>271</v>
      </c>
      <c r="B84" s="82"/>
      <c r="C84" s="82"/>
      <c r="D84" s="82" t="s">
        <v>272</v>
      </c>
      <c r="E84" s="86">
        <f t="shared" si="1"/>
        <v>37</v>
      </c>
      <c r="F84" s="143">
        <v>37</v>
      </c>
      <c r="G84" s="86"/>
      <c r="H84" s="86"/>
      <c r="I84" s="86"/>
      <c r="J84" s="86"/>
      <c r="K84" s="86"/>
      <c r="L84" s="86"/>
    </row>
    <row r="85" ht="19.5" customHeight="1" spans="1:12">
      <c r="A85" s="82" t="s">
        <v>273</v>
      </c>
      <c r="B85" s="82"/>
      <c r="C85" s="82"/>
      <c r="D85" s="82" t="s">
        <v>274</v>
      </c>
      <c r="E85" s="86">
        <f t="shared" si="1"/>
        <v>37</v>
      </c>
      <c r="F85" s="143">
        <v>37</v>
      </c>
      <c r="G85" s="86"/>
      <c r="H85" s="86"/>
      <c r="I85" s="86"/>
      <c r="J85" s="86"/>
      <c r="K85" s="86"/>
      <c r="L85" s="86"/>
    </row>
    <row r="86" ht="19.5" customHeight="1" spans="1:12">
      <c r="A86" s="82" t="s">
        <v>275</v>
      </c>
      <c r="B86" s="82"/>
      <c r="C86" s="82"/>
      <c r="D86" s="82" t="s">
        <v>276</v>
      </c>
      <c r="E86" s="86">
        <f t="shared" si="1"/>
        <v>37</v>
      </c>
      <c r="F86" s="143">
        <v>37</v>
      </c>
      <c r="G86" s="86"/>
      <c r="H86" s="86"/>
      <c r="I86" s="86"/>
      <c r="J86" s="86"/>
      <c r="K86" s="86"/>
      <c r="L86" s="86"/>
    </row>
    <row r="87" ht="19.5" customHeight="1" spans="1:12">
      <c r="A87" s="82" t="s">
        <v>277</v>
      </c>
      <c r="B87" s="82"/>
      <c r="C87" s="82"/>
      <c r="D87" s="82" t="s">
        <v>278</v>
      </c>
      <c r="E87" s="86">
        <f t="shared" si="1"/>
        <v>434.2</v>
      </c>
      <c r="F87" s="143">
        <v>434.2</v>
      </c>
      <c r="G87" s="86"/>
      <c r="H87" s="86"/>
      <c r="I87" s="86"/>
      <c r="J87" s="86"/>
      <c r="K87" s="86"/>
      <c r="L87" s="86"/>
    </row>
    <row r="88" ht="19.5" customHeight="1" spans="1:12">
      <c r="A88" s="82" t="s">
        <v>279</v>
      </c>
      <c r="B88" s="82"/>
      <c r="C88" s="82"/>
      <c r="D88" s="82" t="s">
        <v>280</v>
      </c>
      <c r="E88" s="86">
        <f t="shared" si="1"/>
        <v>280</v>
      </c>
      <c r="F88" s="143">
        <v>280</v>
      </c>
      <c r="G88" s="86"/>
      <c r="H88" s="86"/>
      <c r="I88" s="86"/>
      <c r="J88" s="86"/>
      <c r="K88" s="86"/>
      <c r="L88" s="86"/>
    </row>
    <row r="89" ht="19.5" customHeight="1" spans="1:12">
      <c r="A89" s="82" t="s">
        <v>281</v>
      </c>
      <c r="B89" s="82"/>
      <c r="C89" s="82"/>
      <c r="D89" s="82" t="s">
        <v>282</v>
      </c>
      <c r="E89" s="86">
        <f t="shared" si="1"/>
        <v>280</v>
      </c>
      <c r="F89" s="143">
        <v>280</v>
      </c>
      <c r="G89" s="86"/>
      <c r="H89" s="86"/>
      <c r="I89" s="86"/>
      <c r="J89" s="86"/>
      <c r="K89" s="86"/>
      <c r="L89" s="86"/>
    </row>
    <row r="90" ht="19.5" customHeight="1" spans="1:12">
      <c r="A90" s="82" t="s">
        <v>283</v>
      </c>
      <c r="B90" s="82"/>
      <c r="C90" s="82"/>
      <c r="D90" s="82" t="s">
        <v>284</v>
      </c>
      <c r="E90" s="86">
        <f t="shared" si="1"/>
        <v>154.2</v>
      </c>
      <c r="F90" s="143">
        <v>154.2</v>
      </c>
      <c r="G90" s="86"/>
      <c r="H90" s="86"/>
      <c r="I90" s="86"/>
      <c r="J90" s="86"/>
      <c r="K90" s="86"/>
      <c r="L90" s="86"/>
    </row>
    <row r="91" ht="19.5" customHeight="1" spans="1:12">
      <c r="A91" s="82" t="s">
        <v>285</v>
      </c>
      <c r="B91" s="82"/>
      <c r="C91" s="82"/>
      <c r="D91" s="82" t="s">
        <v>286</v>
      </c>
      <c r="E91" s="86">
        <f t="shared" si="1"/>
        <v>154.2</v>
      </c>
      <c r="F91" s="143">
        <v>154.2</v>
      </c>
      <c r="G91" s="86"/>
      <c r="H91" s="86"/>
      <c r="I91" s="86"/>
      <c r="J91" s="86"/>
      <c r="K91" s="86"/>
      <c r="L91" s="86"/>
    </row>
    <row r="92" ht="19.5" customHeight="1" spans="1:12">
      <c r="A92" s="82" t="s">
        <v>287</v>
      </c>
      <c r="B92" s="82"/>
      <c r="C92" s="82"/>
      <c r="D92" s="82" t="s">
        <v>288</v>
      </c>
      <c r="E92" s="86">
        <f>L92</f>
        <v>144.16</v>
      </c>
      <c r="F92" s="143"/>
      <c r="G92" s="86"/>
      <c r="H92" s="86"/>
      <c r="I92" s="86"/>
      <c r="J92" s="86"/>
      <c r="K92" s="86"/>
      <c r="L92" s="143">
        <v>144.16</v>
      </c>
    </row>
    <row r="93" ht="19.5" customHeight="1" spans="1:12">
      <c r="A93" s="82" t="s">
        <v>289</v>
      </c>
      <c r="B93" s="82"/>
      <c r="C93" s="82"/>
      <c r="D93" s="82" t="s">
        <v>288</v>
      </c>
      <c r="E93" s="86">
        <f t="shared" ref="E93:E94" si="2">L93</f>
        <v>144.16</v>
      </c>
      <c r="F93" s="143"/>
      <c r="G93" s="86"/>
      <c r="H93" s="86"/>
      <c r="I93" s="86"/>
      <c r="J93" s="86"/>
      <c r="K93" s="86"/>
      <c r="L93" s="143">
        <v>144.16</v>
      </c>
    </row>
    <row r="94" ht="19.5" customHeight="1" spans="1:12">
      <c r="A94" s="82" t="s">
        <v>290</v>
      </c>
      <c r="B94" s="82"/>
      <c r="C94" s="82"/>
      <c r="D94" s="82" t="s">
        <v>288</v>
      </c>
      <c r="E94" s="86">
        <f t="shared" si="2"/>
        <v>144.16</v>
      </c>
      <c r="F94" s="143"/>
      <c r="G94" s="86"/>
      <c r="H94" s="86"/>
      <c r="I94" s="86"/>
      <c r="J94" s="86"/>
      <c r="K94" s="86"/>
      <c r="L94" s="143">
        <v>144.16</v>
      </c>
    </row>
    <row r="95" ht="19.5" customHeight="1" spans="1:12">
      <c r="A95" s="82" t="s">
        <v>291</v>
      </c>
      <c r="B95" s="82"/>
      <c r="C95" s="82"/>
      <c r="D95" s="82"/>
      <c r="E95" s="82"/>
      <c r="F95" s="82"/>
      <c r="G95" s="82"/>
      <c r="H95" s="82"/>
      <c r="I95" s="82"/>
      <c r="J95" s="82"/>
      <c r="K95" s="82"/>
      <c r="L95" s="82"/>
    </row>
  </sheetData>
  <mergeCells count="10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L9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5.3666666666667"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785</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35.7</v>
      </c>
      <c r="F6" s="9"/>
      <c r="G6" s="8">
        <v>35.7</v>
      </c>
      <c r="H6" s="9"/>
      <c r="I6" s="8">
        <v>29.22</v>
      </c>
      <c r="J6" s="9"/>
      <c r="K6" s="10">
        <v>10</v>
      </c>
      <c r="L6" s="11"/>
      <c r="M6" s="25">
        <f>I6/G6</f>
        <v>0.818487394957983</v>
      </c>
      <c r="N6" s="26"/>
      <c r="O6" s="5">
        <v>8.19</v>
      </c>
    </row>
    <row r="7" ht="17" customHeight="1" spans="1:15">
      <c r="A7" s="5"/>
      <c r="B7" s="5"/>
      <c r="C7" s="5" t="s">
        <v>723</v>
      </c>
      <c r="D7" s="5"/>
      <c r="E7" s="8">
        <v>35.7</v>
      </c>
      <c r="F7" s="9"/>
      <c r="G7" s="8">
        <v>35.7</v>
      </c>
      <c r="H7" s="9"/>
      <c r="I7" s="8">
        <v>29.22</v>
      </c>
      <c r="J7" s="9"/>
      <c r="K7" s="10" t="s">
        <v>570</v>
      </c>
      <c r="L7" s="11"/>
      <c r="M7" s="25">
        <f>I7/G7</f>
        <v>0.818487394957983</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786</v>
      </c>
      <c r="C11" s="15"/>
      <c r="D11" s="15"/>
      <c r="E11" s="15"/>
      <c r="F11" s="15"/>
      <c r="G11" s="15"/>
      <c r="H11" s="11"/>
      <c r="I11" s="10" t="s">
        <v>787</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28" t="s">
        <v>737</v>
      </c>
      <c r="C13" s="5" t="s">
        <v>738</v>
      </c>
      <c r="D13" s="7" t="s">
        <v>788</v>
      </c>
      <c r="E13" s="7"/>
      <c r="F13" s="7"/>
      <c r="G13" s="7"/>
      <c r="H13" s="16" t="s">
        <v>769</v>
      </c>
      <c r="I13" s="16" t="s">
        <v>769</v>
      </c>
      <c r="J13" s="10">
        <v>25</v>
      </c>
      <c r="K13" s="11"/>
      <c r="L13" s="10">
        <v>25</v>
      </c>
      <c r="M13" s="11"/>
      <c r="N13" s="10"/>
      <c r="O13" s="11"/>
    </row>
    <row r="14" spans="1:15">
      <c r="A14" s="5"/>
      <c r="B14" s="29"/>
      <c r="C14" s="5" t="s">
        <v>740</v>
      </c>
      <c r="D14" s="7" t="s">
        <v>789</v>
      </c>
      <c r="E14" s="7"/>
      <c r="F14" s="7"/>
      <c r="G14" s="7"/>
      <c r="H14" s="5" t="s">
        <v>790</v>
      </c>
      <c r="I14" s="5" t="s">
        <v>791</v>
      </c>
      <c r="J14" s="10">
        <v>25</v>
      </c>
      <c r="K14" s="11"/>
      <c r="L14" s="10">
        <v>22</v>
      </c>
      <c r="M14" s="11"/>
      <c r="N14" s="10"/>
      <c r="O14" s="11"/>
    </row>
    <row r="15" ht="27" spans="1:15">
      <c r="A15" s="5"/>
      <c r="B15" s="5" t="s">
        <v>743</v>
      </c>
      <c r="C15" s="5" t="s">
        <v>744</v>
      </c>
      <c r="D15" s="7" t="s">
        <v>792</v>
      </c>
      <c r="E15" s="7"/>
      <c r="F15" s="7"/>
      <c r="G15" s="7"/>
      <c r="H15" s="5" t="s">
        <v>793</v>
      </c>
      <c r="I15" s="5" t="s">
        <v>793</v>
      </c>
      <c r="J15" s="10">
        <v>30</v>
      </c>
      <c r="K15" s="11"/>
      <c r="L15" s="10">
        <v>28</v>
      </c>
      <c r="M15" s="11"/>
      <c r="N15" s="10"/>
      <c r="O15" s="11"/>
    </row>
    <row r="16" ht="40.5" spans="1:15">
      <c r="A16" s="5"/>
      <c r="B16" s="5" t="s">
        <v>747</v>
      </c>
      <c r="C16" s="5" t="s">
        <v>748</v>
      </c>
      <c r="D16" s="7" t="s">
        <v>749</v>
      </c>
      <c r="E16" s="7"/>
      <c r="F16" s="7"/>
      <c r="G16" s="7"/>
      <c r="H16" s="16">
        <v>0.95</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92.19</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M6" sqref="M6:N7"/>
    </sheetView>
  </sheetViews>
  <sheetFormatPr defaultColWidth="9" defaultRowHeight="13.5"/>
  <cols>
    <col min="1" max="1" width="5" style="1" customWidth="1"/>
    <col min="2" max="2" width="12.5416666666667" style="1" customWidth="1"/>
    <col min="3" max="3" width="9" style="1" customWidth="1"/>
    <col min="4" max="4" width="13.3666666666667" style="1" customWidth="1"/>
    <col min="5" max="5" width="10.725"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794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70</v>
      </c>
      <c r="F6" s="9"/>
      <c r="G6" s="8">
        <v>70</v>
      </c>
      <c r="H6" s="9"/>
      <c r="I6" s="8">
        <v>34.05</v>
      </c>
      <c r="J6" s="9"/>
      <c r="K6" s="10">
        <v>10</v>
      </c>
      <c r="L6" s="11"/>
      <c r="M6" s="25">
        <f>I6/G6</f>
        <v>0.486428571428571</v>
      </c>
      <c r="N6" s="26"/>
      <c r="O6" s="5">
        <v>4.86</v>
      </c>
    </row>
    <row r="7" ht="17" customHeight="1" spans="1:15">
      <c r="A7" s="5"/>
      <c r="B7" s="5"/>
      <c r="C7" s="5" t="s">
        <v>723</v>
      </c>
      <c r="D7" s="5"/>
      <c r="E7" s="8">
        <v>70</v>
      </c>
      <c r="F7" s="9"/>
      <c r="G7" s="8">
        <v>70</v>
      </c>
      <c r="H7" s="9"/>
      <c r="I7" s="8">
        <v>34.05</v>
      </c>
      <c r="J7" s="9"/>
      <c r="K7" s="10" t="s">
        <v>570</v>
      </c>
      <c r="L7" s="11"/>
      <c r="M7" s="25">
        <f>I7/G7</f>
        <v>0.486428571428571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795</v>
      </c>
      <c r="C11" s="15"/>
      <c r="D11" s="15"/>
      <c r="E11" s="15"/>
      <c r="F11" s="15"/>
      <c r="G11" s="15"/>
      <c r="H11" s="11"/>
      <c r="I11" s="10" t="s">
        <v>796</v>
      </c>
      <c r="J11" s="15"/>
      <c r="K11" s="15"/>
      <c r="L11" s="15"/>
      <c r="M11" s="15"/>
      <c r="N11" s="15"/>
      <c r="O11" s="11"/>
    </row>
    <row r="12" ht="30" customHeight="1" spans="1:15">
      <c r="A12" s="5" t="s">
        <v>730</v>
      </c>
      <c r="B12" s="5" t="s">
        <v>731</v>
      </c>
      <c r="C12" s="5" t="s">
        <v>732</v>
      </c>
      <c r="D12" s="5" t="s">
        <v>733</v>
      </c>
      <c r="E12" s="5"/>
      <c r="F12" s="5"/>
      <c r="G12" s="5"/>
      <c r="H12" s="5" t="s">
        <v>734</v>
      </c>
      <c r="I12" s="5" t="s">
        <v>735</v>
      </c>
      <c r="J12" s="5" t="s">
        <v>719</v>
      </c>
      <c r="K12" s="6"/>
      <c r="L12" s="5" t="s">
        <v>721</v>
      </c>
      <c r="M12" s="6"/>
      <c r="N12" s="5" t="s">
        <v>736</v>
      </c>
      <c r="O12" s="6"/>
    </row>
    <row r="13" ht="19" customHeight="1" spans="1:15">
      <c r="A13" s="5"/>
      <c r="B13" s="5" t="s">
        <v>737</v>
      </c>
      <c r="C13" s="5" t="s">
        <v>797</v>
      </c>
      <c r="D13" s="7" t="s">
        <v>798</v>
      </c>
      <c r="E13" s="7"/>
      <c r="F13" s="7"/>
      <c r="G13" s="7"/>
      <c r="H13" s="5">
        <v>78</v>
      </c>
      <c r="I13" s="5">
        <v>78</v>
      </c>
      <c r="J13" s="10">
        <v>5</v>
      </c>
      <c r="K13" s="11"/>
      <c r="L13" s="10">
        <v>5</v>
      </c>
      <c r="M13" s="11"/>
      <c r="N13" s="10"/>
      <c r="O13" s="11"/>
    </row>
    <row r="14" ht="19" customHeight="1" spans="1:15">
      <c r="A14" s="5"/>
      <c r="B14" s="5"/>
      <c r="C14" s="5"/>
      <c r="D14" s="7" t="s">
        <v>799</v>
      </c>
      <c r="E14" s="7"/>
      <c r="F14" s="7"/>
      <c r="G14" s="7"/>
      <c r="H14" s="5">
        <v>70</v>
      </c>
      <c r="I14" s="5">
        <v>70</v>
      </c>
      <c r="J14" s="10">
        <v>5</v>
      </c>
      <c r="K14" s="11"/>
      <c r="L14" s="10">
        <v>5</v>
      </c>
      <c r="M14" s="11"/>
      <c r="N14" s="10"/>
      <c r="O14" s="11"/>
    </row>
    <row r="15" ht="33" customHeight="1" spans="1:15">
      <c r="A15" s="5"/>
      <c r="B15" s="5"/>
      <c r="C15" s="5"/>
      <c r="D15" s="7" t="s">
        <v>800</v>
      </c>
      <c r="E15" s="7"/>
      <c r="F15" s="7"/>
      <c r="G15" s="7"/>
      <c r="H15" s="5">
        <v>300</v>
      </c>
      <c r="I15" s="5">
        <v>300</v>
      </c>
      <c r="J15" s="10">
        <v>5</v>
      </c>
      <c r="K15" s="11"/>
      <c r="L15" s="10">
        <v>5</v>
      </c>
      <c r="M15" s="11"/>
      <c r="N15" s="10"/>
      <c r="O15" s="11"/>
    </row>
    <row r="16" ht="29" customHeight="1" spans="1:15">
      <c r="A16" s="5"/>
      <c r="B16" s="5"/>
      <c r="C16" s="5"/>
      <c r="D16" s="7" t="s">
        <v>801</v>
      </c>
      <c r="E16" s="7"/>
      <c r="F16" s="7"/>
      <c r="G16" s="7"/>
      <c r="H16" s="5">
        <v>300</v>
      </c>
      <c r="I16" s="5">
        <v>300</v>
      </c>
      <c r="J16" s="10">
        <v>5</v>
      </c>
      <c r="K16" s="11"/>
      <c r="L16" s="10">
        <v>5</v>
      </c>
      <c r="M16" s="11"/>
      <c r="N16" s="10"/>
      <c r="O16" s="11"/>
    </row>
    <row r="17" ht="31" customHeight="1" spans="1:15">
      <c r="A17" s="5"/>
      <c r="B17" s="5"/>
      <c r="C17" s="5"/>
      <c r="D17" s="7" t="s">
        <v>802</v>
      </c>
      <c r="E17" s="7"/>
      <c r="F17" s="7"/>
      <c r="G17" s="7"/>
      <c r="H17" s="5">
        <v>350</v>
      </c>
      <c r="I17" s="5">
        <v>371</v>
      </c>
      <c r="J17" s="10">
        <v>5</v>
      </c>
      <c r="K17" s="11"/>
      <c r="L17" s="10">
        <v>5</v>
      </c>
      <c r="M17" s="11"/>
      <c r="N17" s="10"/>
      <c r="O17" s="11"/>
    </row>
    <row r="18" spans="1:15">
      <c r="A18" s="5"/>
      <c r="B18" s="5"/>
      <c r="C18" s="5" t="s">
        <v>765</v>
      </c>
      <c r="D18" s="7" t="s">
        <v>803</v>
      </c>
      <c r="E18" s="7"/>
      <c r="F18" s="7"/>
      <c r="G18" s="7"/>
      <c r="H18" s="16">
        <v>0.95</v>
      </c>
      <c r="I18" s="16">
        <v>0.95</v>
      </c>
      <c r="J18" s="10">
        <v>5</v>
      </c>
      <c r="K18" s="11"/>
      <c r="L18" s="10">
        <v>5</v>
      </c>
      <c r="M18" s="11"/>
      <c r="N18" s="10"/>
      <c r="O18" s="11"/>
    </row>
    <row r="19" ht="29" customHeight="1" spans="1:15">
      <c r="A19" s="5"/>
      <c r="B19" s="5"/>
      <c r="C19" s="5"/>
      <c r="D19" s="7" t="s">
        <v>804</v>
      </c>
      <c r="E19" s="7"/>
      <c r="F19" s="7"/>
      <c r="G19" s="7"/>
      <c r="H19" s="16">
        <v>0.95</v>
      </c>
      <c r="I19" s="16">
        <v>0.95</v>
      </c>
      <c r="J19" s="10">
        <v>5</v>
      </c>
      <c r="K19" s="11"/>
      <c r="L19" s="10">
        <v>5</v>
      </c>
      <c r="M19" s="11"/>
      <c r="N19" s="10"/>
      <c r="O19" s="11"/>
    </row>
    <row r="20" ht="27" customHeight="1" spans="1:15">
      <c r="A20" s="5"/>
      <c r="B20" s="5"/>
      <c r="C20" s="5"/>
      <c r="D20" s="7" t="s">
        <v>805</v>
      </c>
      <c r="E20" s="7"/>
      <c r="F20" s="7"/>
      <c r="G20" s="7"/>
      <c r="H20" s="16">
        <v>0.95</v>
      </c>
      <c r="I20" s="16">
        <v>0.95</v>
      </c>
      <c r="J20" s="10">
        <v>5</v>
      </c>
      <c r="K20" s="11"/>
      <c r="L20" s="10">
        <v>5</v>
      </c>
      <c r="M20" s="11"/>
      <c r="N20" s="10"/>
      <c r="O20" s="11"/>
    </row>
    <row r="21" ht="29" customHeight="1" spans="1:15">
      <c r="A21" s="5"/>
      <c r="B21" s="5"/>
      <c r="C21" s="5"/>
      <c r="D21" s="7" t="s">
        <v>806</v>
      </c>
      <c r="E21" s="7"/>
      <c r="F21" s="7"/>
      <c r="G21" s="7"/>
      <c r="H21" s="16">
        <v>0.95</v>
      </c>
      <c r="I21" s="16">
        <v>0.95</v>
      </c>
      <c r="J21" s="10">
        <v>5</v>
      </c>
      <c r="K21" s="11"/>
      <c r="L21" s="10">
        <v>5</v>
      </c>
      <c r="M21" s="11"/>
      <c r="N21" s="10"/>
      <c r="O21" s="11"/>
    </row>
    <row r="22" spans="1:15">
      <c r="A22" s="5"/>
      <c r="B22" s="5"/>
      <c r="C22" s="5" t="s">
        <v>738</v>
      </c>
      <c r="D22" s="7" t="s">
        <v>807</v>
      </c>
      <c r="E22" s="7"/>
      <c r="F22" s="7"/>
      <c r="G22" s="7"/>
      <c r="H22" s="16" t="s">
        <v>808</v>
      </c>
      <c r="I22" s="16" t="s">
        <v>808</v>
      </c>
      <c r="J22" s="10">
        <v>5</v>
      </c>
      <c r="K22" s="11"/>
      <c r="L22" s="10">
        <v>5</v>
      </c>
      <c r="M22" s="11"/>
      <c r="N22" s="10"/>
      <c r="O22" s="11"/>
    </row>
    <row r="23" ht="27" customHeight="1" spans="1:15">
      <c r="A23" s="5"/>
      <c r="B23" s="5" t="s">
        <v>743</v>
      </c>
      <c r="C23" s="5" t="s">
        <v>744</v>
      </c>
      <c r="D23" s="7" t="s">
        <v>809</v>
      </c>
      <c r="E23" s="7"/>
      <c r="F23" s="7"/>
      <c r="G23" s="7"/>
      <c r="H23" s="5" t="s">
        <v>810</v>
      </c>
      <c r="I23" s="5" t="s">
        <v>810</v>
      </c>
      <c r="J23" s="10">
        <v>15</v>
      </c>
      <c r="K23" s="11"/>
      <c r="L23" s="10">
        <v>15</v>
      </c>
      <c r="M23" s="11"/>
      <c r="N23" s="10"/>
      <c r="O23" s="11"/>
    </row>
    <row r="24" ht="35" customHeight="1" spans="1:15">
      <c r="A24" s="5"/>
      <c r="B24" s="5"/>
      <c r="C24" s="5"/>
      <c r="D24" s="7" t="s">
        <v>811</v>
      </c>
      <c r="E24" s="7"/>
      <c r="F24" s="7"/>
      <c r="G24" s="7"/>
      <c r="H24" s="5" t="s">
        <v>810</v>
      </c>
      <c r="I24" s="5" t="s">
        <v>810</v>
      </c>
      <c r="J24" s="10">
        <v>15</v>
      </c>
      <c r="K24" s="11"/>
      <c r="L24" s="10">
        <v>15</v>
      </c>
      <c r="M24" s="11"/>
      <c r="N24" s="10"/>
      <c r="O24" s="11"/>
    </row>
    <row r="25" ht="40.5" spans="1:15">
      <c r="A25" s="5"/>
      <c r="B25" s="5" t="s">
        <v>747</v>
      </c>
      <c r="C25" s="5" t="s">
        <v>748</v>
      </c>
      <c r="D25" s="7" t="s">
        <v>749</v>
      </c>
      <c r="E25" s="7"/>
      <c r="F25" s="7"/>
      <c r="G25" s="7"/>
      <c r="H25" s="16">
        <v>0.95</v>
      </c>
      <c r="I25" s="16">
        <v>0.95</v>
      </c>
      <c r="J25" s="10">
        <v>10</v>
      </c>
      <c r="K25" s="11"/>
      <c r="L25" s="10">
        <v>8</v>
      </c>
      <c r="M25" s="11"/>
      <c r="N25" s="10"/>
      <c r="O25" s="11"/>
    </row>
    <row r="26" ht="24" customHeight="1" spans="1:15">
      <c r="A26" s="5"/>
      <c r="B26" s="10" t="s">
        <v>750</v>
      </c>
      <c r="C26" s="17"/>
      <c r="D26" s="10" t="s">
        <v>661</v>
      </c>
      <c r="E26" s="15"/>
      <c r="F26" s="15"/>
      <c r="G26" s="15"/>
      <c r="H26" s="15"/>
      <c r="I26" s="15"/>
      <c r="J26" s="15"/>
      <c r="K26" s="15"/>
      <c r="L26" s="15"/>
      <c r="M26" s="15"/>
      <c r="N26" s="15"/>
      <c r="O26" s="11"/>
    </row>
    <row r="27" ht="18" customHeight="1" spans="1:15">
      <c r="A27" s="5"/>
      <c r="B27" s="10" t="s">
        <v>751</v>
      </c>
      <c r="C27" s="15"/>
      <c r="D27" s="15"/>
      <c r="E27" s="15"/>
      <c r="F27" s="15"/>
      <c r="G27" s="15"/>
      <c r="H27" s="15"/>
      <c r="I27" s="17"/>
      <c r="J27" s="10">
        <v>100</v>
      </c>
      <c r="K27" s="17"/>
      <c r="L27" s="10">
        <v>92.86</v>
      </c>
      <c r="M27" s="11"/>
      <c r="N27" s="10" t="s">
        <v>752</v>
      </c>
      <c r="O27" s="11"/>
    </row>
    <row r="28" spans="1:15">
      <c r="A28" s="18" t="s">
        <v>753</v>
      </c>
      <c r="O28" s="19"/>
    </row>
    <row r="29" spans="1:15">
      <c r="A29" s="20"/>
      <c r="O29" s="19"/>
    </row>
    <row r="30" spans="1:15">
      <c r="A30" s="20"/>
      <c r="O30" s="19"/>
    </row>
    <row r="31" ht="27" customHeight="1" spans="1:15">
      <c r="A31" s="21"/>
      <c r="B31" s="22"/>
      <c r="C31" s="22"/>
      <c r="D31" s="22"/>
      <c r="E31" s="22"/>
      <c r="F31" s="22"/>
      <c r="G31" s="22"/>
      <c r="H31" s="22"/>
      <c r="I31" s="22"/>
      <c r="J31" s="22"/>
      <c r="K31" s="22"/>
      <c r="L31" s="22"/>
      <c r="M31" s="22"/>
      <c r="N31" s="22"/>
      <c r="O31" s="23"/>
    </row>
  </sheetData>
  <mergeCells count="11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0:A11"/>
    <mergeCell ref="A12:A27"/>
    <mergeCell ref="B13:B22"/>
    <mergeCell ref="B23:B24"/>
    <mergeCell ref="C13:C17"/>
    <mergeCell ref="C18:C21"/>
    <mergeCell ref="C23:C24"/>
    <mergeCell ref="A28:O31"/>
    <mergeCell ref="A5:B9"/>
  </mergeCell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2" workbookViewId="0">
      <selection activeCell="M6" sqref="M6:N7"/>
    </sheetView>
  </sheetViews>
  <sheetFormatPr defaultColWidth="9" defaultRowHeight="13.5"/>
  <cols>
    <col min="1" max="1" width="5" style="1" customWidth="1"/>
    <col min="2" max="2" width="14"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812</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192.1</v>
      </c>
      <c r="F6" s="9"/>
      <c r="G6" s="8">
        <v>192.1</v>
      </c>
      <c r="H6" s="9"/>
      <c r="I6" s="8">
        <v>138.73</v>
      </c>
      <c r="J6" s="9"/>
      <c r="K6" s="10">
        <v>10</v>
      </c>
      <c r="L6" s="11"/>
      <c r="M6" s="25">
        <f>I6/G6</f>
        <v>0.722175950026028</v>
      </c>
      <c r="N6" s="26"/>
      <c r="O6" s="5">
        <v>7.22</v>
      </c>
    </row>
    <row r="7" ht="17" customHeight="1" spans="1:15">
      <c r="A7" s="5"/>
      <c r="B7" s="5"/>
      <c r="C7" s="5" t="s">
        <v>723</v>
      </c>
      <c r="D7" s="5"/>
      <c r="E7" s="8">
        <v>192.1</v>
      </c>
      <c r="F7" s="9"/>
      <c r="G7" s="8">
        <v>192.1</v>
      </c>
      <c r="H7" s="9"/>
      <c r="I7" s="8">
        <v>138.73</v>
      </c>
      <c r="J7" s="9"/>
      <c r="K7" s="10" t="s">
        <v>570</v>
      </c>
      <c r="L7" s="11"/>
      <c r="M7" s="25">
        <f>I7/G7</f>
        <v>0.722175950026028</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78" customHeight="1" spans="1:15">
      <c r="A11" s="5"/>
      <c r="B11" s="10" t="s">
        <v>813</v>
      </c>
      <c r="C11" s="15"/>
      <c r="D11" s="15"/>
      <c r="E11" s="15"/>
      <c r="F11" s="15"/>
      <c r="G11" s="15"/>
      <c r="H11" s="11"/>
      <c r="I11" s="10" t="s">
        <v>813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30" customHeight="1" spans="1:15">
      <c r="A13" s="5"/>
      <c r="B13" s="5" t="s">
        <v>737</v>
      </c>
      <c r="C13" s="5" t="s">
        <v>797</v>
      </c>
      <c r="D13" s="7" t="s">
        <v>814</v>
      </c>
      <c r="E13" s="7"/>
      <c r="F13" s="7"/>
      <c r="G13" s="7"/>
      <c r="H13" s="5">
        <v>36</v>
      </c>
      <c r="I13" s="5">
        <v>36</v>
      </c>
      <c r="J13" s="10">
        <v>5</v>
      </c>
      <c r="K13" s="11"/>
      <c r="L13" s="10">
        <v>5</v>
      </c>
      <c r="M13" s="11"/>
      <c r="N13" s="10"/>
      <c r="O13" s="11"/>
    </row>
    <row r="14" ht="30" customHeight="1" spans="1:15">
      <c r="A14" s="5"/>
      <c r="B14" s="5"/>
      <c r="C14" s="5"/>
      <c r="D14" s="7" t="s">
        <v>815</v>
      </c>
      <c r="E14" s="7"/>
      <c r="F14" s="7"/>
      <c r="G14" s="7"/>
      <c r="H14" s="5">
        <v>364</v>
      </c>
      <c r="I14" s="5">
        <v>364</v>
      </c>
      <c r="J14" s="10">
        <v>5</v>
      </c>
      <c r="K14" s="11"/>
      <c r="L14" s="10">
        <v>5</v>
      </c>
      <c r="M14" s="11"/>
      <c r="N14" s="10"/>
      <c r="O14" s="11"/>
    </row>
    <row r="15" ht="30" customHeight="1" spans="1:15">
      <c r="A15" s="5"/>
      <c r="B15" s="5"/>
      <c r="C15" s="5"/>
      <c r="D15" s="7" t="s">
        <v>816</v>
      </c>
      <c r="E15" s="7"/>
      <c r="F15" s="7"/>
      <c r="G15" s="7"/>
      <c r="H15" s="5">
        <v>10</v>
      </c>
      <c r="I15" s="5">
        <v>10</v>
      </c>
      <c r="J15" s="10">
        <v>5</v>
      </c>
      <c r="K15" s="11"/>
      <c r="L15" s="10">
        <v>5</v>
      </c>
      <c r="M15" s="11"/>
      <c r="N15" s="10"/>
      <c r="O15" s="11"/>
    </row>
    <row r="16" ht="30" customHeight="1" spans="1:15">
      <c r="A16" s="5"/>
      <c r="B16" s="5"/>
      <c r="C16" s="5"/>
      <c r="D16" s="7" t="s">
        <v>817</v>
      </c>
      <c r="E16" s="7"/>
      <c r="F16" s="7"/>
      <c r="G16" s="7"/>
      <c r="H16" s="5">
        <v>10</v>
      </c>
      <c r="I16" s="5">
        <v>10</v>
      </c>
      <c r="J16" s="10">
        <v>5</v>
      </c>
      <c r="K16" s="11"/>
      <c r="L16" s="10">
        <v>5</v>
      </c>
      <c r="M16" s="11"/>
      <c r="N16" s="10"/>
      <c r="O16" s="11"/>
    </row>
    <row r="17" ht="19" customHeight="1" spans="1:15">
      <c r="A17" s="5"/>
      <c r="B17" s="5"/>
      <c r="C17" s="5"/>
      <c r="D17" s="7" t="s">
        <v>818</v>
      </c>
      <c r="E17" s="7"/>
      <c r="F17" s="7"/>
      <c r="G17" s="7"/>
      <c r="H17" s="5">
        <v>11</v>
      </c>
      <c r="I17" s="5">
        <v>11</v>
      </c>
      <c r="J17" s="10">
        <v>5</v>
      </c>
      <c r="K17" s="11"/>
      <c r="L17" s="10">
        <v>5</v>
      </c>
      <c r="M17" s="11"/>
      <c r="N17" s="10"/>
      <c r="O17" s="11"/>
    </row>
    <row r="18" ht="19" customHeight="1" spans="1:15">
      <c r="A18" s="5"/>
      <c r="B18" s="5"/>
      <c r="C18" s="5" t="s">
        <v>765</v>
      </c>
      <c r="D18" s="7" t="s">
        <v>819</v>
      </c>
      <c r="E18" s="7"/>
      <c r="F18" s="7"/>
      <c r="G18" s="7"/>
      <c r="H18" s="16">
        <v>1</v>
      </c>
      <c r="I18" s="16">
        <v>1</v>
      </c>
      <c r="J18" s="10">
        <v>10</v>
      </c>
      <c r="K18" s="11"/>
      <c r="L18" s="10">
        <v>10</v>
      </c>
      <c r="M18" s="11"/>
      <c r="N18" s="10"/>
      <c r="O18" s="11"/>
    </row>
    <row r="19" ht="19" customHeight="1" spans="1:15">
      <c r="A19" s="5"/>
      <c r="B19" s="5"/>
      <c r="C19" s="5"/>
      <c r="D19" s="7" t="s">
        <v>820</v>
      </c>
      <c r="E19" s="7"/>
      <c r="F19" s="7"/>
      <c r="G19" s="7"/>
      <c r="H19" s="16">
        <v>1</v>
      </c>
      <c r="I19" s="16">
        <v>1</v>
      </c>
      <c r="J19" s="10">
        <v>10</v>
      </c>
      <c r="K19" s="11"/>
      <c r="L19" s="10">
        <v>10</v>
      </c>
      <c r="M19" s="11"/>
      <c r="N19" s="10"/>
      <c r="O19" s="11"/>
    </row>
    <row r="20" ht="19" customHeight="1" spans="1:15">
      <c r="A20" s="5"/>
      <c r="B20" s="5"/>
      <c r="C20" s="5" t="s">
        <v>738</v>
      </c>
      <c r="D20" s="7" t="s">
        <v>821</v>
      </c>
      <c r="E20" s="7"/>
      <c r="F20" s="7"/>
      <c r="G20" s="7"/>
      <c r="H20" s="16" t="s">
        <v>822</v>
      </c>
      <c r="I20" s="16" t="s">
        <v>822</v>
      </c>
      <c r="J20" s="10">
        <v>5</v>
      </c>
      <c r="K20" s="11"/>
      <c r="L20" s="10">
        <v>5</v>
      </c>
      <c r="M20" s="11"/>
      <c r="N20" s="10"/>
      <c r="O20" s="11"/>
    </row>
    <row r="21" ht="21" customHeight="1" spans="1:15">
      <c r="A21" s="5"/>
      <c r="B21" s="5" t="s">
        <v>743</v>
      </c>
      <c r="C21" s="5" t="s">
        <v>744</v>
      </c>
      <c r="D21" s="7" t="s">
        <v>823</v>
      </c>
      <c r="E21" s="7"/>
      <c r="F21" s="7"/>
      <c r="G21" s="7"/>
      <c r="H21" s="5" t="s">
        <v>824</v>
      </c>
      <c r="I21" s="5" t="s">
        <v>824</v>
      </c>
      <c r="J21" s="10">
        <v>5</v>
      </c>
      <c r="K21" s="11"/>
      <c r="L21" s="10">
        <v>5</v>
      </c>
      <c r="M21" s="11"/>
      <c r="N21" s="10"/>
      <c r="O21" s="11"/>
    </row>
    <row r="22" ht="30" customHeight="1" spans="1:15">
      <c r="A22" s="5"/>
      <c r="B22" s="5"/>
      <c r="C22" s="5"/>
      <c r="D22" s="7" t="s">
        <v>825</v>
      </c>
      <c r="E22" s="7"/>
      <c r="F22" s="7"/>
      <c r="G22" s="7"/>
      <c r="H22" s="5" t="s">
        <v>761</v>
      </c>
      <c r="I22" s="5" t="s">
        <v>761</v>
      </c>
      <c r="J22" s="10">
        <v>5</v>
      </c>
      <c r="K22" s="11"/>
      <c r="L22" s="10">
        <v>5</v>
      </c>
      <c r="M22" s="11"/>
      <c r="N22" s="10"/>
      <c r="O22" s="11"/>
    </row>
    <row r="23" ht="21" customHeight="1" spans="1:15">
      <c r="A23" s="5"/>
      <c r="B23" s="5"/>
      <c r="C23" s="5"/>
      <c r="D23" s="7" t="s">
        <v>826</v>
      </c>
      <c r="E23" s="7"/>
      <c r="F23" s="7"/>
      <c r="G23" s="7"/>
      <c r="H23" s="5" t="s">
        <v>827</v>
      </c>
      <c r="I23" s="5" t="s">
        <v>827</v>
      </c>
      <c r="J23" s="10">
        <v>5</v>
      </c>
      <c r="K23" s="11"/>
      <c r="L23" s="10">
        <v>5</v>
      </c>
      <c r="M23" s="11"/>
      <c r="N23" s="10"/>
      <c r="O23" s="11"/>
    </row>
    <row r="24" ht="30" customHeight="1" spans="1:15">
      <c r="A24" s="5"/>
      <c r="B24" s="5"/>
      <c r="C24" s="5" t="s">
        <v>828</v>
      </c>
      <c r="D24" s="7" t="s">
        <v>829</v>
      </c>
      <c r="E24" s="7"/>
      <c r="F24" s="7"/>
      <c r="G24" s="7"/>
      <c r="H24" s="5" t="s">
        <v>830</v>
      </c>
      <c r="I24" s="5" t="s">
        <v>830</v>
      </c>
      <c r="J24" s="10">
        <v>5</v>
      </c>
      <c r="K24" s="11"/>
      <c r="L24" s="10">
        <v>5</v>
      </c>
      <c r="M24" s="11"/>
      <c r="N24" s="10"/>
      <c r="O24" s="11"/>
    </row>
    <row r="25" ht="21" customHeight="1" spans="1:15">
      <c r="A25" s="5"/>
      <c r="B25" s="5"/>
      <c r="C25" s="5"/>
      <c r="D25" s="7" t="s">
        <v>831</v>
      </c>
      <c r="E25" s="7"/>
      <c r="F25" s="7"/>
      <c r="G25" s="7"/>
      <c r="H25" s="5" t="s">
        <v>832</v>
      </c>
      <c r="I25" s="5" t="s">
        <v>832</v>
      </c>
      <c r="J25" s="10">
        <v>10</v>
      </c>
      <c r="K25" s="11"/>
      <c r="L25" s="10">
        <v>8</v>
      </c>
      <c r="M25" s="11"/>
      <c r="N25" s="10"/>
      <c r="O25" s="11"/>
    </row>
    <row r="26" ht="40.5" spans="1:15">
      <c r="A26" s="5"/>
      <c r="B26" s="5" t="s">
        <v>747</v>
      </c>
      <c r="C26" s="5" t="s">
        <v>748</v>
      </c>
      <c r="D26" s="7" t="s">
        <v>833</v>
      </c>
      <c r="E26" s="7"/>
      <c r="F26" s="7"/>
      <c r="G26" s="7"/>
      <c r="H26" s="16">
        <v>0.9</v>
      </c>
      <c r="I26" s="16">
        <v>0.95</v>
      </c>
      <c r="J26" s="10">
        <v>10</v>
      </c>
      <c r="K26" s="11"/>
      <c r="L26" s="10">
        <v>8</v>
      </c>
      <c r="M26" s="11"/>
      <c r="N26" s="10"/>
      <c r="O26" s="11"/>
    </row>
    <row r="27" ht="24" customHeight="1" spans="1:15">
      <c r="A27" s="5"/>
      <c r="B27" s="10" t="s">
        <v>750</v>
      </c>
      <c r="C27" s="17"/>
      <c r="D27" s="10" t="s">
        <v>661</v>
      </c>
      <c r="E27" s="15"/>
      <c r="F27" s="15"/>
      <c r="G27" s="15"/>
      <c r="H27" s="15"/>
      <c r="I27" s="15"/>
      <c r="J27" s="15"/>
      <c r="K27" s="15"/>
      <c r="L27" s="15"/>
      <c r="M27" s="15"/>
      <c r="N27" s="15"/>
      <c r="O27" s="11"/>
    </row>
    <row r="28" ht="18" customHeight="1" spans="1:15">
      <c r="A28" s="5"/>
      <c r="B28" s="10" t="s">
        <v>751</v>
      </c>
      <c r="C28" s="15"/>
      <c r="D28" s="15"/>
      <c r="E28" s="15"/>
      <c r="F28" s="15"/>
      <c r="G28" s="15"/>
      <c r="H28" s="15"/>
      <c r="I28" s="17"/>
      <c r="J28" s="10">
        <v>100</v>
      </c>
      <c r="K28" s="17"/>
      <c r="L28" s="10">
        <v>93.22</v>
      </c>
      <c r="M28" s="11"/>
      <c r="N28" s="10" t="s">
        <v>752</v>
      </c>
      <c r="O28" s="11"/>
    </row>
    <row r="29" spans="1:15">
      <c r="A29" s="18" t="s">
        <v>753</v>
      </c>
      <c r="O29" s="19"/>
    </row>
    <row r="30" spans="1:15">
      <c r="A30" s="20"/>
      <c r="O30" s="19"/>
    </row>
    <row r="31" spans="1:15">
      <c r="A31" s="20"/>
      <c r="O31" s="19"/>
    </row>
    <row r="32" ht="27" customHeight="1" spans="1:15">
      <c r="A32" s="21"/>
      <c r="B32" s="22"/>
      <c r="C32" s="22"/>
      <c r="D32" s="22"/>
      <c r="E32" s="22"/>
      <c r="F32" s="22"/>
      <c r="G32" s="22"/>
      <c r="H32" s="22"/>
      <c r="I32" s="22"/>
      <c r="J32" s="22"/>
      <c r="K32" s="22"/>
      <c r="L32" s="22"/>
      <c r="M32" s="22"/>
      <c r="N32" s="22"/>
      <c r="O32" s="23"/>
    </row>
  </sheetData>
  <mergeCells count="11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B27:C27"/>
    <mergeCell ref="D27:O27"/>
    <mergeCell ref="B28:I28"/>
    <mergeCell ref="J28:K28"/>
    <mergeCell ref="L28:M28"/>
    <mergeCell ref="N28:O28"/>
    <mergeCell ref="A10:A11"/>
    <mergeCell ref="A12:A28"/>
    <mergeCell ref="B13:B20"/>
    <mergeCell ref="B21:B25"/>
    <mergeCell ref="C13:C17"/>
    <mergeCell ref="C18:C19"/>
    <mergeCell ref="C21:C23"/>
    <mergeCell ref="C24:C25"/>
    <mergeCell ref="A29:O32"/>
    <mergeCell ref="A5:B9"/>
  </mergeCells>
  <pageMargins left="0.7" right="0.7" top="0.75" bottom="0.75" header="0.3" footer="0.3"/>
  <pageSetup paperSize="9"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M9" sqref="M9:N9"/>
    </sheetView>
  </sheetViews>
  <sheetFormatPr defaultColWidth="9" defaultRowHeight="13.5"/>
  <cols>
    <col min="1" max="1" width="5" style="1" customWidth="1"/>
    <col min="2" max="2" width="15.0916666666667"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834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308.95</v>
      </c>
      <c r="F6" s="9"/>
      <c r="G6" s="8">
        <v>308.95</v>
      </c>
      <c r="H6" s="9"/>
      <c r="I6" s="8">
        <v>308.95</v>
      </c>
      <c r="J6" s="9"/>
      <c r="K6" s="10">
        <v>10</v>
      </c>
      <c r="L6" s="11"/>
      <c r="M6" s="25">
        <f>I6/G6</f>
        <v>1</v>
      </c>
      <c r="N6" s="26"/>
      <c r="O6" s="5">
        <v>10</v>
      </c>
    </row>
    <row r="7" ht="17" customHeight="1" spans="1:15">
      <c r="A7" s="5"/>
      <c r="B7" s="5"/>
      <c r="C7" s="5" t="s">
        <v>723</v>
      </c>
      <c r="D7" s="5"/>
      <c r="E7" s="8"/>
      <c r="F7" s="9"/>
      <c r="G7" s="8"/>
      <c r="H7" s="9"/>
      <c r="I7" s="8"/>
      <c r="J7" s="9"/>
      <c r="K7" s="10" t="s">
        <v>570</v>
      </c>
      <c r="L7" s="11"/>
      <c r="M7" s="10"/>
      <c r="N7" s="11"/>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v>308.95</v>
      </c>
      <c r="F9" s="5"/>
      <c r="G9" s="5">
        <v>308.95</v>
      </c>
      <c r="H9" s="5"/>
      <c r="I9" s="5">
        <v>308.95</v>
      </c>
      <c r="J9" s="5"/>
      <c r="K9" s="10" t="s">
        <v>570</v>
      </c>
      <c r="L9" s="11"/>
      <c r="M9" s="27">
        <v>1</v>
      </c>
      <c r="N9" s="11"/>
      <c r="O9" s="6" t="s">
        <v>570</v>
      </c>
    </row>
    <row r="10" ht="25" customHeight="1" spans="1:15">
      <c r="A10" s="5" t="s">
        <v>726</v>
      </c>
      <c r="B10" s="5" t="s">
        <v>727</v>
      </c>
      <c r="C10" s="5"/>
      <c r="D10" s="5"/>
      <c r="E10" s="5"/>
      <c r="F10" s="5"/>
      <c r="G10" s="5"/>
      <c r="H10" s="5"/>
      <c r="I10" s="5" t="s">
        <v>728</v>
      </c>
      <c r="J10" s="5"/>
      <c r="K10" s="5"/>
      <c r="L10" s="5"/>
      <c r="M10" s="5"/>
      <c r="N10" s="5"/>
      <c r="O10" s="5"/>
    </row>
    <row r="11" ht="76" customHeight="1" spans="1:15">
      <c r="A11" s="5"/>
      <c r="B11" s="10" t="s">
        <v>813</v>
      </c>
      <c r="C11" s="15"/>
      <c r="D11" s="15"/>
      <c r="E11" s="15"/>
      <c r="F11" s="15"/>
      <c r="G11" s="15"/>
      <c r="H11" s="11"/>
      <c r="I11" s="10" t="s">
        <v>813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31" customHeight="1" spans="1:15">
      <c r="A13" s="5"/>
      <c r="B13" s="5" t="s">
        <v>737</v>
      </c>
      <c r="C13" s="5" t="s">
        <v>797</v>
      </c>
      <c r="D13" s="7" t="s">
        <v>814</v>
      </c>
      <c r="E13" s="7"/>
      <c r="F13" s="7"/>
      <c r="G13" s="7"/>
      <c r="H13" s="5">
        <v>36</v>
      </c>
      <c r="I13" s="5">
        <v>36</v>
      </c>
      <c r="J13" s="10">
        <v>10</v>
      </c>
      <c r="K13" s="11"/>
      <c r="L13" s="10">
        <v>10</v>
      </c>
      <c r="M13" s="11"/>
      <c r="N13" s="10"/>
      <c r="O13" s="11"/>
    </row>
    <row r="14" ht="31" customHeight="1" spans="1:15">
      <c r="A14" s="5"/>
      <c r="B14" s="5"/>
      <c r="C14" s="5"/>
      <c r="D14" s="7" t="s">
        <v>815</v>
      </c>
      <c r="E14" s="7"/>
      <c r="F14" s="7"/>
      <c r="G14" s="7"/>
      <c r="H14" s="5">
        <v>364</v>
      </c>
      <c r="I14" s="5">
        <v>364</v>
      </c>
      <c r="J14" s="10">
        <v>10</v>
      </c>
      <c r="K14" s="11"/>
      <c r="L14" s="10">
        <v>10</v>
      </c>
      <c r="M14" s="11"/>
      <c r="N14" s="10"/>
      <c r="O14" s="11"/>
    </row>
    <row r="15" ht="31" customHeight="1" spans="1:15">
      <c r="A15" s="5"/>
      <c r="B15" s="5"/>
      <c r="C15" s="5"/>
      <c r="D15" s="7" t="s">
        <v>816</v>
      </c>
      <c r="E15" s="7"/>
      <c r="F15" s="7"/>
      <c r="G15" s="7"/>
      <c r="H15" s="5">
        <v>10</v>
      </c>
      <c r="I15" s="5">
        <v>10</v>
      </c>
      <c r="J15" s="10">
        <v>5</v>
      </c>
      <c r="K15" s="11"/>
      <c r="L15" s="10">
        <v>5</v>
      </c>
      <c r="M15" s="11"/>
      <c r="N15" s="10"/>
      <c r="O15" s="11"/>
    </row>
    <row r="16" ht="31" customHeight="1" spans="1:15">
      <c r="A16" s="5"/>
      <c r="B16" s="5"/>
      <c r="C16" s="5"/>
      <c r="D16" s="7" t="s">
        <v>817</v>
      </c>
      <c r="E16" s="7"/>
      <c r="F16" s="7"/>
      <c r="G16" s="7"/>
      <c r="H16" s="5">
        <v>10</v>
      </c>
      <c r="I16" s="5">
        <v>10</v>
      </c>
      <c r="J16" s="10">
        <v>5</v>
      </c>
      <c r="K16" s="11"/>
      <c r="L16" s="10">
        <v>5</v>
      </c>
      <c r="M16" s="11"/>
      <c r="N16" s="10"/>
      <c r="O16" s="11"/>
    </row>
    <row r="17" ht="22" customHeight="1" spans="1:15">
      <c r="A17" s="5"/>
      <c r="B17" s="5"/>
      <c r="C17" s="5"/>
      <c r="D17" s="7" t="s">
        <v>818</v>
      </c>
      <c r="E17" s="7"/>
      <c r="F17" s="7"/>
      <c r="G17" s="7"/>
      <c r="H17" s="5">
        <v>11</v>
      </c>
      <c r="I17" s="5">
        <v>11</v>
      </c>
      <c r="J17" s="10">
        <v>5</v>
      </c>
      <c r="K17" s="11"/>
      <c r="L17" s="10">
        <v>5</v>
      </c>
      <c r="M17" s="11"/>
      <c r="N17" s="10"/>
      <c r="O17" s="11"/>
    </row>
    <row r="18" ht="31" customHeight="1" spans="1:15">
      <c r="A18" s="5"/>
      <c r="B18" s="5"/>
      <c r="C18" s="5" t="s">
        <v>765</v>
      </c>
      <c r="D18" s="7" t="s">
        <v>835</v>
      </c>
      <c r="E18" s="7"/>
      <c r="F18" s="7"/>
      <c r="G18" s="7"/>
      <c r="H18" s="16">
        <v>1</v>
      </c>
      <c r="I18" s="16">
        <v>1</v>
      </c>
      <c r="J18" s="10">
        <v>15</v>
      </c>
      <c r="K18" s="11"/>
      <c r="L18" s="10">
        <v>15</v>
      </c>
      <c r="M18" s="11"/>
      <c r="N18" s="10"/>
      <c r="O18" s="11"/>
    </row>
    <row r="19" ht="27" spans="1:15">
      <c r="A19" s="5"/>
      <c r="B19" s="5" t="s">
        <v>743</v>
      </c>
      <c r="C19" s="5" t="s">
        <v>744</v>
      </c>
      <c r="D19" s="7" t="s">
        <v>823</v>
      </c>
      <c r="E19" s="7"/>
      <c r="F19" s="7"/>
      <c r="G19" s="7"/>
      <c r="H19" s="5" t="s">
        <v>824</v>
      </c>
      <c r="I19" s="5" t="s">
        <v>824</v>
      </c>
      <c r="J19" s="10">
        <v>15</v>
      </c>
      <c r="K19" s="11"/>
      <c r="L19" s="10">
        <v>14</v>
      </c>
      <c r="M19" s="11"/>
      <c r="N19" s="10"/>
      <c r="O19" s="11"/>
    </row>
    <row r="20" ht="27" spans="1:15">
      <c r="A20" s="5"/>
      <c r="B20" s="5"/>
      <c r="C20" s="5" t="s">
        <v>828</v>
      </c>
      <c r="D20" s="7" t="s">
        <v>829</v>
      </c>
      <c r="E20" s="7"/>
      <c r="F20" s="7"/>
      <c r="G20" s="7"/>
      <c r="H20" s="5" t="s">
        <v>830</v>
      </c>
      <c r="I20" s="5" t="s">
        <v>830</v>
      </c>
      <c r="J20" s="10">
        <v>15</v>
      </c>
      <c r="K20" s="11"/>
      <c r="L20" s="10">
        <v>14</v>
      </c>
      <c r="M20" s="11"/>
      <c r="N20" s="10"/>
      <c r="O20" s="11"/>
    </row>
    <row r="21" ht="40.5" spans="1:15">
      <c r="A21" s="5"/>
      <c r="B21" s="5" t="s">
        <v>747</v>
      </c>
      <c r="C21" s="5" t="s">
        <v>748</v>
      </c>
      <c r="D21" s="7" t="s">
        <v>833</v>
      </c>
      <c r="E21" s="7"/>
      <c r="F21" s="7"/>
      <c r="G21" s="7"/>
      <c r="H21" s="16">
        <v>0.9</v>
      </c>
      <c r="I21" s="16">
        <v>0.98</v>
      </c>
      <c r="J21" s="10">
        <v>10</v>
      </c>
      <c r="K21" s="11"/>
      <c r="L21" s="10">
        <v>9</v>
      </c>
      <c r="M21" s="11"/>
      <c r="N21" s="10"/>
      <c r="O21" s="11"/>
    </row>
    <row r="22" ht="24" customHeight="1" spans="1:15">
      <c r="A22" s="5"/>
      <c r="B22" s="10" t="s">
        <v>750</v>
      </c>
      <c r="C22" s="17"/>
      <c r="D22" s="10" t="s">
        <v>661</v>
      </c>
      <c r="E22" s="15"/>
      <c r="F22" s="15"/>
      <c r="G22" s="15"/>
      <c r="H22" s="15"/>
      <c r="I22" s="15"/>
      <c r="J22" s="15"/>
      <c r="K22" s="15"/>
      <c r="L22" s="15"/>
      <c r="M22" s="15"/>
      <c r="N22" s="15"/>
      <c r="O22" s="11"/>
    </row>
    <row r="23" ht="18" customHeight="1" spans="1:15">
      <c r="A23" s="5"/>
      <c r="B23" s="10" t="s">
        <v>751</v>
      </c>
      <c r="C23" s="15"/>
      <c r="D23" s="15"/>
      <c r="E23" s="15"/>
      <c r="F23" s="15"/>
      <c r="G23" s="15"/>
      <c r="H23" s="15"/>
      <c r="I23" s="17"/>
      <c r="J23" s="10">
        <v>100</v>
      </c>
      <c r="K23" s="17"/>
      <c r="L23" s="10">
        <v>97</v>
      </c>
      <c r="M23" s="11"/>
      <c r="N23" s="10" t="s">
        <v>752</v>
      </c>
      <c r="O23" s="11"/>
    </row>
    <row r="24" spans="1:15">
      <c r="A24" s="18" t="s">
        <v>753</v>
      </c>
      <c r="O24" s="19"/>
    </row>
    <row r="25" spans="1:15">
      <c r="A25" s="20"/>
      <c r="O25" s="19"/>
    </row>
    <row r="26" spans="1:15">
      <c r="A26" s="20"/>
      <c r="O26" s="19"/>
    </row>
    <row r="27" ht="27" customHeight="1" spans="1:15">
      <c r="A27" s="21"/>
      <c r="B27" s="22"/>
      <c r="C27" s="22"/>
      <c r="D27" s="22"/>
      <c r="E27" s="22"/>
      <c r="F27" s="22"/>
      <c r="G27" s="22"/>
      <c r="H27" s="22"/>
      <c r="I27" s="22"/>
      <c r="J27" s="22"/>
      <c r="K27" s="22"/>
      <c r="L27" s="22"/>
      <c r="M27" s="22"/>
      <c r="N27" s="22"/>
      <c r="O27" s="23"/>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8"/>
    <mergeCell ref="B19:B20"/>
    <mergeCell ref="C13:C17"/>
    <mergeCell ref="A24:O27"/>
    <mergeCell ref="A5:B9"/>
  </mergeCells>
  <pageMargins left="0.7" right="0.7" top="0.75" bottom="0.75" header="0.3" footer="0.3"/>
  <pageSetup paperSize="9" orientation="portrait" horizontalDpi="2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6" sqref="M6:N7"/>
    </sheetView>
  </sheetViews>
  <sheetFormatPr defaultColWidth="9" defaultRowHeight="13.5"/>
  <cols>
    <col min="1" max="1" width="5" style="1" customWidth="1"/>
    <col min="2" max="2" width="14"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836</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0.84</v>
      </c>
      <c r="F6" s="9"/>
      <c r="G6" s="8">
        <v>0.84</v>
      </c>
      <c r="H6" s="9"/>
      <c r="I6" s="8">
        <v>0.84</v>
      </c>
      <c r="J6" s="9"/>
      <c r="K6" s="10">
        <v>10</v>
      </c>
      <c r="L6" s="11"/>
      <c r="M6" s="25">
        <f>I6/G6</f>
        <v>1</v>
      </c>
      <c r="N6" s="26"/>
      <c r="O6" s="5">
        <v>10</v>
      </c>
    </row>
    <row r="7" ht="17" customHeight="1" spans="1:15">
      <c r="A7" s="5"/>
      <c r="B7" s="5"/>
      <c r="C7" s="5" t="s">
        <v>723</v>
      </c>
      <c r="D7" s="5"/>
      <c r="E7" s="8">
        <v>0.84</v>
      </c>
      <c r="F7" s="9"/>
      <c r="G7" s="8">
        <v>0.84</v>
      </c>
      <c r="H7" s="9"/>
      <c r="I7" s="8">
        <v>0.84</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76" customHeight="1" spans="1:15">
      <c r="A11" s="5"/>
      <c r="B11" s="10" t="s">
        <v>837</v>
      </c>
      <c r="C11" s="15"/>
      <c r="D11" s="15"/>
      <c r="E11" s="15"/>
      <c r="F11" s="15"/>
      <c r="G11" s="15"/>
      <c r="H11" s="11"/>
      <c r="I11" s="10" t="s">
        <v>837</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838</v>
      </c>
      <c r="E13" s="7"/>
      <c r="F13" s="7"/>
      <c r="G13" s="7"/>
      <c r="H13" s="5" t="s">
        <v>839</v>
      </c>
      <c r="I13" s="5" t="s">
        <v>839</v>
      </c>
      <c r="J13" s="10">
        <v>15</v>
      </c>
      <c r="K13" s="11"/>
      <c r="L13" s="10">
        <v>15</v>
      </c>
      <c r="M13" s="11"/>
      <c r="N13" s="10"/>
      <c r="O13" s="11"/>
    </row>
    <row r="14" spans="1:15">
      <c r="A14" s="5"/>
      <c r="B14" s="5"/>
      <c r="C14" s="5" t="s">
        <v>738</v>
      </c>
      <c r="D14" s="7" t="s">
        <v>840</v>
      </c>
      <c r="E14" s="7"/>
      <c r="F14" s="7"/>
      <c r="G14" s="7"/>
      <c r="H14" s="16" t="s">
        <v>822</v>
      </c>
      <c r="I14" s="16" t="s">
        <v>822</v>
      </c>
      <c r="J14" s="10">
        <v>20</v>
      </c>
      <c r="K14" s="11"/>
      <c r="L14" s="10">
        <v>20</v>
      </c>
      <c r="M14" s="11"/>
      <c r="N14" s="10"/>
      <c r="O14" s="11"/>
    </row>
    <row r="15" spans="1:15">
      <c r="A15" s="5"/>
      <c r="B15" s="5"/>
      <c r="C15" s="5" t="s">
        <v>740</v>
      </c>
      <c r="D15" s="7" t="s">
        <v>758</v>
      </c>
      <c r="E15" s="7"/>
      <c r="F15" s="7"/>
      <c r="G15" s="7"/>
      <c r="H15" s="5">
        <v>8411</v>
      </c>
      <c r="I15" s="5">
        <v>8411</v>
      </c>
      <c r="J15" s="10">
        <v>15</v>
      </c>
      <c r="K15" s="11"/>
      <c r="L15" s="10">
        <v>15</v>
      </c>
      <c r="M15" s="11"/>
      <c r="N15" s="10"/>
      <c r="O15" s="11"/>
    </row>
    <row r="16" ht="27" spans="1:15">
      <c r="A16" s="5"/>
      <c r="B16" s="5" t="s">
        <v>743</v>
      </c>
      <c r="C16" s="5" t="s">
        <v>744</v>
      </c>
      <c r="D16" s="7" t="s">
        <v>841</v>
      </c>
      <c r="E16" s="7"/>
      <c r="F16" s="7"/>
      <c r="G16" s="7"/>
      <c r="H16" s="5" t="s">
        <v>842</v>
      </c>
      <c r="I16" s="5" t="s">
        <v>842</v>
      </c>
      <c r="J16" s="10">
        <v>15</v>
      </c>
      <c r="K16" s="11"/>
      <c r="L16" s="10">
        <v>15</v>
      </c>
      <c r="M16" s="11"/>
      <c r="N16" s="10"/>
      <c r="O16" s="11"/>
    </row>
    <row r="17" ht="40.5" spans="1:15">
      <c r="A17" s="5"/>
      <c r="B17" s="5"/>
      <c r="C17" s="5" t="s">
        <v>828</v>
      </c>
      <c r="D17" s="7" t="s">
        <v>843</v>
      </c>
      <c r="E17" s="7"/>
      <c r="F17" s="7"/>
      <c r="G17" s="7"/>
      <c r="H17" s="5" t="s">
        <v>843</v>
      </c>
      <c r="I17" s="5" t="s">
        <v>843</v>
      </c>
      <c r="J17" s="10">
        <v>15</v>
      </c>
      <c r="K17" s="11"/>
      <c r="L17" s="10">
        <v>15</v>
      </c>
      <c r="M17" s="11"/>
      <c r="N17" s="10"/>
      <c r="O17" s="11"/>
    </row>
    <row r="18" ht="40.5" spans="1:15">
      <c r="A18" s="5"/>
      <c r="B18" s="5" t="s">
        <v>747</v>
      </c>
      <c r="C18" s="5" t="s">
        <v>748</v>
      </c>
      <c r="D18" s="7" t="s">
        <v>833</v>
      </c>
      <c r="E18" s="7"/>
      <c r="F18" s="7"/>
      <c r="G18" s="7"/>
      <c r="H18" s="16">
        <v>0.95</v>
      </c>
      <c r="I18" s="16">
        <v>0.98</v>
      </c>
      <c r="J18" s="10">
        <v>10</v>
      </c>
      <c r="K18" s="11"/>
      <c r="L18" s="10">
        <v>9</v>
      </c>
      <c r="M18" s="11"/>
      <c r="N18" s="10"/>
      <c r="O18" s="11"/>
    </row>
    <row r="19" ht="24" customHeight="1" spans="1:15">
      <c r="A19" s="5"/>
      <c r="B19" s="10" t="s">
        <v>750</v>
      </c>
      <c r="C19" s="17"/>
      <c r="D19" s="10" t="s">
        <v>661</v>
      </c>
      <c r="E19" s="15"/>
      <c r="F19" s="15"/>
      <c r="G19" s="15"/>
      <c r="H19" s="15"/>
      <c r="I19" s="15"/>
      <c r="J19" s="15"/>
      <c r="K19" s="15"/>
      <c r="L19" s="15"/>
      <c r="M19" s="15"/>
      <c r="N19" s="15"/>
      <c r="O19" s="11"/>
    </row>
    <row r="20" ht="18" customHeight="1" spans="1:15">
      <c r="A20" s="5"/>
      <c r="B20" s="10" t="s">
        <v>751</v>
      </c>
      <c r="C20" s="15"/>
      <c r="D20" s="15"/>
      <c r="E20" s="15"/>
      <c r="F20" s="15"/>
      <c r="G20" s="15"/>
      <c r="H20" s="15"/>
      <c r="I20" s="17"/>
      <c r="J20" s="10">
        <v>100</v>
      </c>
      <c r="K20" s="17"/>
      <c r="L20" s="10">
        <v>99</v>
      </c>
      <c r="M20" s="11"/>
      <c r="N20" s="10" t="s">
        <v>752</v>
      </c>
      <c r="O20" s="11"/>
    </row>
    <row r="21" spans="1:15">
      <c r="A21" s="18" t="s">
        <v>753</v>
      </c>
      <c r="O21" s="19"/>
    </row>
    <row r="22" spans="1:15">
      <c r="A22" s="20"/>
      <c r="O22" s="19"/>
    </row>
    <row r="23" spans="1:15">
      <c r="A23" s="20"/>
      <c r="O23" s="19"/>
    </row>
    <row r="24" ht="27" customHeight="1" spans="1:15">
      <c r="A24" s="21"/>
      <c r="B24" s="22"/>
      <c r="C24" s="22"/>
      <c r="D24" s="22"/>
      <c r="E24" s="22"/>
      <c r="F24" s="22"/>
      <c r="G24" s="22"/>
      <c r="H24" s="22"/>
      <c r="I24" s="22"/>
      <c r="J24" s="22"/>
      <c r="K24" s="22"/>
      <c r="L24" s="22"/>
      <c r="M24" s="22"/>
      <c r="N24" s="22"/>
      <c r="O24" s="23"/>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5"/>
    <mergeCell ref="B16:B17"/>
    <mergeCell ref="A21:O24"/>
    <mergeCell ref="A5:B9"/>
  </mergeCells>
  <pageMargins left="0.7" right="0.7" top="0.75" bottom="0.75" header="0.3" footer="0.3"/>
  <pageSetup paperSize="9"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M6" sqref="M6:N7"/>
    </sheetView>
  </sheetViews>
  <sheetFormatPr defaultColWidth="9" defaultRowHeight="13.5"/>
  <cols>
    <col min="1" max="1" width="5" style="1" customWidth="1"/>
    <col min="2" max="2" width="14.8166666666667"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844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451.3</v>
      </c>
      <c r="F6" s="9"/>
      <c r="G6" s="8">
        <v>451.3</v>
      </c>
      <c r="H6" s="9"/>
      <c r="I6" s="8">
        <v>162.1</v>
      </c>
      <c r="J6" s="9"/>
      <c r="K6" s="10">
        <v>10</v>
      </c>
      <c r="L6" s="11"/>
      <c r="M6" s="25">
        <f>I6/G6</f>
        <v>0.359184577886107</v>
      </c>
      <c r="N6" s="26"/>
      <c r="O6" s="5">
        <v>3.59</v>
      </c>
    </row>
    <row r="7" ht="17" customHeight="1" spans="1:15">
      <c r="A7" s="5"/>
      <c r="B7" s="5"/>
      <c r="C7" s="5" t="s">
        <v>723</v>
      </c>
      <c r="D7" s="5"/>
      <c r="E7" s="8">
        <v>451.3</v>
      </c>
      <c r="F7" s="9"/>
      <c r="G7" s="8">
        <v>451.3</v>
      </c>
      <c r="H7" s="9"/>
      <c r="I7" s="8">
        <v>162.1</v>
      </c>
      <c r="J7" s="9"/>
      <c r="K7" s="10" t="s">
        <v>570</v>
      </c>
      <c r="L7" s="11"/>
      <c r="M7" s="25">
        <f>I7/G7</f>
        <v>0.359184577886107</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108" customHeight="1" spans="1:15">
      <c r="A11" s="5"/>
      <c r="B11" s="10" t="s">
        <v>845</v>
      </c>
      <c r="C11" s="15"/>
      <c r="D11" s="15"/>
      <c r="E11" s="15"/>
      <c r="F11" s="15"/>
      <c r="G11" s="15"/>
      <c r="H11" s="11"/>
      <c r="I11" s="10" t="s">
        <v>846</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20" customHeight="1" spans="1:15">
      <c r="A13" s="5"/>
      <c r="B13" s="5" t="s">
        <v>737</v>
      </c>
      <c r="C13" s="5" t="s">
        <v>797</v>
      </c>
      <c r="D13" s="7" t="s">
        <v>838</v>
      </c>
      <c r="E13" s="7"/>
      <c r="F13" s="7"/>
      <c r="G13" s="7"/>
      <c r="H13" s="5">
        <v>2</v>
      </c>
      <c r="I13" s="5">
        <v>2</v>
      </c>
      <c r="J13" s="10">
        <v>10</v>
      </c>
      <c r="K13" s="11"/>
      <c r="L13" s="10">
        <v>10</v>
      </c>
      <c r="M13" s="11"/>
      <c r="N13" s="10"/>
      <c r="O13" s="11"/>
    </row>
    <row r="14" ht="20" customHeight="1" spans="1:15">
      <c r="A14" s="5"/>
      <c r="B14" s="5"/>
      <c r="C14" s="5"/>
      <c r="D14" s="7" t="s">
        <v>847</v>
      </c>
      <c r="E14" s="7"/>
      <c r="F14" s="7"/>
      <c r="G14" s="7"/>
      <c r="H14" s="5">
        <v>30</v>
      </c>
      <c r="I14" s="5">
        <v>30</v>
      </c>
      <c r="J14" s="10">
        <v>10</v>
      </c>
      <c r="K14" s="11"/>
      <c r="L14" s="10">
        <v>10</v>
      </c>
      <c r="M14" s="11"/>
      <c r="N14" s="10"/>
      <c r="O14" s="11"/>
    </row>
    <row r="15" ht="20" customHeight="1" spans="1:15">
      <c r="A15" s="5"/>
      <c r="B15" s="5"/>
      <c r="C15" s="5"/>
      <c r="D15" s="7" t="s">
        <v>848</v>
      </c>
      <c r="E15" s="7"/>
      <c r="F15" s="7"/>
      <c r="G15" s="7"/>
      <c r="H15" s="5">
        <v>12</v>
      </c>
      <c r="I15" s="5">
        <v>12</v>
      </c>
      <c r="J15" s="10">
        <v>5</v>
      </c>
      <c r="K15" s="11"/>
      <c r="L15" s="10">
        <v>5</v>
      </c>
      <c r="M15" s="11"/>
      <c r="N15" s="10"/>
      <c r="O15" s="11"/>
    </row>
    <row r="16" ht="20" customHeight="1" spans="1:15">
      <c r="A16" s="5"/>
      <c r="B16" s="5"/>
      <c r="C16" s="5"/>
      <c r="D16" s="7" t="s">
        <v>849</v>
      </c>
      <c r="E16" s="7"/>
      <c r="F16" s="7"/>
      <c r="G16" s="7"/>
      <c r="H16" s="5">
        <v>6</v>
      </c>
      <c r="I16" s="5">
        <v>6</v>
      </c>
      <c r="J16" s="10">
        <v>5</v>
      </c>
      <c r="K16" s="11"/>
      <c r="L16" s="10">
        <v>5</v>
      </c>
      <c r="M16" s="11"/>
      <c r="N16" s="10"/>
      <c r="O16" s="11"/>
    </row>
    <row r="17" ht="20" customHeight="1" spans="1:15">
      <c r="A17" s="5"/>
      <c r="B17" s="5"/>
      <c r="C17" s="5" t="s">
        <v>765</v>
      </c>
      <c r="D17" s="7" t="s">
        <v>850</v>
      </c>
      <c r="E17" s="7"/>
      <c r="F17" s="7"/>
      <c r="G17" s="7"/>
      <c r="H17" s="16">
        <v>0.95</v>
      </c>
      <c r="I17" s="16">
        <v>0.95</v>
      </c>
      <c r="J17" s="10">
        <v>5</v>
      </c>
      <c r="K17" s="11"/>
      <c r="L17" s="10">
        <v>5</v>
      </c>
      <c r="M17" s="11"/>
      <c r="N17" s="10"/>
      <c r="O17" s="11"/>
    </row>
    <row r="18" ht="20" customHeight="1" spans="1:15">
      <c r="A18" s="5"/>
      <c r="B18" s="5"/>
      <c r="C18" s="5"/>
      <c r="D18" s="7" t="s">
        <v>851</v>
      </c>
      <c r="E18" s="7"/>
      <c r="F18" s="7"/>
      <c r="G18" s="7"/>
      <c r="H18" s="16">
        <v>0.95</v>
      </c>
      <c r="I18" s="16">
        <v>0.95</v>
      </c>
      <c r="J18" s="10">
        <v>5</v>
      </c>
      <c r="K18" s="11"/>
      <c r="L18" s="10">
        <v>5</v>
      </c>
      <c r="M18" s="11"/>
      <c r="N18" s="10"/>
      <c r="O18" s="11"/>
    </row>
    <row r="19" ht="20" customHeight="1" spans="1:15">
      <c r="A19" s="5"/>
      <c r="B19" s="5"/>
      <c r="C19" s="5"/>
      <c r="D19" s="7" t="s">
        <v>852</v>
      </c>
      <c r="E19" s="7"/>
      <c r="F19" s="7"/>
      <c r="G19" s="7"/>
      <c r="H19" s="16">
        <v>0.95</v>
      </c>
      <c r="I19" s="16">
        <v>0.95</v>
      </c>
      <c r="J19" s="10">
        <v>10</v>
      </c>
      <c r="K19" s="11"/>
      <c r="L19" s="10">
        <v>10</v>
      </c>
      <c r="M19" s="11"/>
      <c r="N19" s="10"/>
      <c r="O19" s="11"/>
    </row>
    <row r="20" ht="34" customHeight="1" spans="1:15">
      <c r="A20" s="5"/>
      <c r="B20" s="5" t="s">
        <v>743</v>
      </c>
      <c r="C20" s="5" t="s">
        <v>744</v>
      </c>
      <c r="D20" s="7" t="s">
        <v>853</v>
      </c>
      <c r="E20" s="7"/>
      <c r="F20" s="7"/>
      <c r="G20" s="7"/>
      <c r="H20" s="5" t="s">
        <v>854</v>
      </c>
      <c r="I20" s="5" t="s">
        <v>854</v>
      </c>
      <c r="J20" s="10">
        <v>15</v>
      </c>
      <c r="K20" s="11"/>
      <c r="L20" s="10">
        <v>15</v>
      </c>
      <c r="M20" s="11"/>
      <c r="N20" s="10"/>
      <c r="O20" s="11"/>
    </row>
    <row r="21" ht="41" customHeight="1" spans="1:15">
      <c r="A21" s="5"/>
      <c r="B21" s="5"/>
      <c r="C21" s="5"/>
      <c r="D21" s="7" t="s">
        <v>760</v>
      </c>
      <c r="E21" s="7"/>
      <c r="F21" s="7"/>
      <c r="G21" s="7"/>
      <c r="H21" s="5" t="s">
        <v>761</v>
      </c>
      <c r="I21" s="5" t="s">
        <v>761</v>
      </c>
      <c r="J21" s="10">
        <v>15</v>
      </c>
      <c r="K21" s="11"/>
      <c r="L21" s="10">
        <v>15</v>
      </c>
      <c r="M21" s="11"/>
      <c r="N21" s="10"/>
      <c r="O21" s="11"/>
    </row>
    <row r="22" ht="40.5" spans="1:15">
      <c r="A22" s="5"/>
      <c r="B22" s="5" t="s">
        <v>747</v>
      </c>
      <c r="C22" s="5" t="s">
        <v>748</v>
      </c>
      <c r="D22" s="7" t="s">
        <v>855</v>
      </c>
      <c r="E22" s="7"/>
      <c r="F22" s="7"/>
      <c r="G22" s="7"/>
      <c r="H22" s="16">
        <v>0.95</v>
      </c>
      <c r="I22" s="16">
        <v>0.95</v>
      </c>
      <c r="J22" s="10">
        <v>10</v>
      </c>
      <c r="K22" s="11"/>
      <c r="L22" s="10">
        <v>8</v>
      </c>
      <c r="M22" s="11"/>
      <c r="N22" s="10"/>
      <c r="O22" s="11"/>
    </row>
    <row r="23" ht="24" customHeight="1" spans="1:15">
      <c r="A23" s="5"/>
      <c r="B23" s="10" t="s">
        <v>750</v>
      </c>
      <c r="C23" s="17"/>
      <c r="D23" s="10" t="s">
        <v>661</v>
      </c>
      <c r="E23" s="15"/>
      <c r="F23" s="15"/>
      <c r="G23" s="15"/>
      <c r="H23" s="15"/>
      <c r="I23" s="15"/>
      <c r="J23" s="15"/>
      <c r="K23" s="15"/>
      <c r="L23" s="15"/>
      <c r="M23" s="15"/>
      <c r="N23" s="15"/>
      <c r="O23" s="11"/>
    </row>
    <row r="24" ht="18" customHeight="1" spans="1:15">
      <c r="A24" s="5"/>
      <c r="B24" s="10" t="s">
        <v>751</v>
      </c>
      <c r="C24" s="15"/>
      <c r="D24" s="15"/>
      <c r="E24" s="15"/>
      <c r="F24" s="15"/>
      <c r="G24" s="15"/>
      <c r="H24" s="15"/>
      <c r="I24" s="17"/>
      <c r="J24" s="10">
        <v>100</v>
      </c>
      <c r="K24" s="17"/>
      <c r="L24" s="10">
        <v>91.59</v>
      </c>
      <c r="M24" s="11"/>
      <c r="N24" s="10" t="s">
        <v>752</v>
      </c>
      <c r="O24" s="11"/>
    </row>
    <row r="25" spans="1:15">
      <c r="A25" s="18" t="s">
        <v>753</v>
      </c>
      <c r="O25" s="19"/>
    </row>
    <row r="26" spans="1:15">
      <c r="A26" s="20"/>
      <c r="O26" s="19"/>
    </row>
    <row r="27" spans="1:15">
      <c r="A27" s="20"/>
      <c r="O27" s="19"/>
    </row>
    <row r="28" ht="27" customHeight="1" spans="1:15">
      <c r="A28" s="21"/>
      <c r="B28" s="22"/>
      <c r="C28" s="22"/>
      <c r="D28" s="22"/>
      <c r="E28" s="22"/>
      <c r="F28" s="22"/>
      <c r="G28" s="22"/>
      <c r="H28" s="22"/>
      <c r="I28" s="22"/>
      <c r="J28" s="22"/>
      <c r="K28" s="22"/>
      <c r="L28" s="22"/>
      <c r="M28" s="22"/>
      <c r="N28" s="22"/>
      <c r="O28" s="23"/>
    </row>
  </sheetData>
  <mergeCells count="10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19"/>
    <mergeCell ref="B20:B21"/>
    <mergeCell ref="C13:C16"/>
    <mergeCell ref="C17:C19"/>
    <mergeCell ref="C20:C21"/>
    <mergeCell ref="A25:O28"/>
    <mergeCell ref="A5:B9"/>
  </mergeCells>
  <pageMargins left="0.7" right="0.7" top="0.75" bottom="0.75" header="0.3" footer="0.3"/>
  <pageSetup paperSize="9" orientation="portrait" horizontalDpi="2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5.5416666666667"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856</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64</v>
      </c>
      <c r="F6" s="9"/>
      <c r="G6" s="8">
        <v>64</v>
      </c>
      <c r="H6" s="9"/>
      <c r="I6" s="8">
        <v>64</v>
      </c>
      <c r="J6" s="9"/>
      <c r="K6" s="10">
        <v>10</v>
      </c>
      <c r="L6" s="11"/>
      <c r="M6" s="25">
        <f>I6/G6</f>
        <v>1</v>
      </c>
      <c r="N6" s="26"/>
      <c r="O6" s="5">
        <v>10</v>
      </c>
    </row>
    <row r="7" ht="17" customHeight="1" spans="1:15">
      <c r="A7" s="5"/>
      <c r="B7" s="5"/>
      <c r="C7" s="5" t="s">
        <v>723</v>
      </c>
      <c r="D7" s="5"/>
      <c r="E7" s="8">
        <v>64</v>
      </c>
      <c r="F7" s="9"/>
      <c r="G7" s="8">
        <v>64</v>
      </c>
      <c r="H7" s="9"/>
      <c r="I7" s="8">
        <v>64</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857</v>
      </c>
      <c r="C11" s="15"/>
      <c r="D11" s="15"/>
      <c r="E11" s="15"/>
      <c r="F11" s="15"/>
      <c r="G11" s="15"/>
      <c r="H11" s="11"/>
      <c r="I11" s="10" t="s">
        <v>857</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768</v>
      </c>
      <c r="E13" s="7"/>
      <c r="F13" s="7"/>
      <c r="G13" s="7"/>
      <c r="H13" s="16" t="s">
        <v>769</v>
      </c>
      <c r="I13" s="16" t="s">
        <v>769</v>
      </c>
      <c r="J13" s="10">
        <v>25</v>
      </c>
      <c r="K13" s="11"/>
      <c r="L13" s="10">
        <v>25</v>
      </c>
      <c r="M13" s="11"/>
      <c r="N13" s="10"/>
      <c r="O13" s="11"/>
    </row>
    <row r="14" spans="1:15">
      <c r="A14" s="5"/>
      <c r="B14" s="5"/>
      <c r="C14" s="5" t="s">
        <v>740</v>
      </c>
      <c r="D14" s="7" t="s">
        <v>858</v>
      </c>
      <c r="E14" s="7"/>
      <c r="F14" s="7"/>
      <c r="G14" s="7"/>
      <c r="H14" s="5" t="s">
        <v>859</v>
      </c>
      <c r="I14" s="5" t="s">
        <v>859</v>
      </c>
      <c r="J14" s="10">
        <v>25</v>
      </c>
      <c r="K14" s="11"/>
      <c r="L14" s="10">
        <v>25</v>
      </c>
      <c r="M14" s="11"/>
      <c r="N14" s="10"/>
      <c r="O14" s="11"/>
    </row>
    <row r="15" ht="27" spans="1:15">
      <c r="A15" s="5"/>
      <c r="B15" s="5" t="s">
        <v>743</v>
      </c>
      <c r="C15" s="5" t="s">
        <v>744</v>
      </c>
      <c r="D15" s="7" t="s">
        <v>860</v>
      </c>
      <c r="E15" s="7"/>
      <c r="F15" s="7"/>
      <c r="G15" s="7"/>
      <c r="H15" s="5" t="s">
        <v>761</v>
      </c>
      <c r="I15" s="5" t="s">
        <v>761</v>
      </c>
      <c r="J15" s="10">
        <v>30</v>
      </c>
      <c r="K15" s="11"/>
      <c r="L15" s="10">
        <v>30</v>
      </c>
      <c r="M15" s="11"/>
      <c r="N15" s="10"/>
      <c r="O15" s="11"/>
    </row>
    <row r="16" ht="40.5" spans="1:15">
      <c r="A16" s="5"/>
      <c r="B16" s="5" t="s">
        <v>747</v>
      </c>
      <c r="C16" s="5" t="s">
        <v>748</v>
      </c>
      <c r="D16" s="7" t="s">
        <v>749</v>
      </c>
      <c r="E16" s="7"/>
      <c r="F16" s="7"/>
      <c r="G16" s="7"/>
      <c r="H16" s="16">
        <v>0.95</v>
      </c>
      <c r="I16" s="16">
        <v>0.98</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98</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2.0916666666667"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861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5.22</v>
      </c>
      <c r="F6" s="9"/>
      <c r="G6" s="8">
        <v>5.22</v>
      </c>
      <c r="H6" s="9"/>
      <c r="I6" s="8">
        <v>5.22</v>
      </c>
      <c r="J6" s="9"/>
      <c r="K6" s="10">
        <v>10</v>
      </c>
      <c r="L6" s="11"/>
      <c r="M6" s="25">
        <f>I6/G6</f>
        <v>1</v>
      </c>
      <c r="N6" s="26"/>
      <c r="O6" s="5">
        <v>10</v>
      </c>
    </row>
    <row r="7" ht="17" customHeight="1" spans="1:15">
      <c r="A7" s="5"/>
      <c r="B7" s="5"/>
      <c r="C7" s="5" t="s">
        <v>723</v>
      </c>
      <c r="D7" s="5"/>
      <c r="E7" s="8">
        <v>5.22</v>
      </c>
      <c r="F7" s="9"/>
      <c r="G7" s="8">
        <v>5.22</v>
      </c>
      <c r="H7" s="9"/>
      <c r="I7" s="8">
        <v>5.22</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862</v>
      </c>
      <c r="C11" s="15"/>
      <c r="D11" s="15"/>
      <c r="E11" s="15"/>
      <c r="F11" s="15"/>
      <c r="G11" s="15"/>
      <c r="H11" s="11"/>
      <c r="I11" s="10" t="s">
        <v>863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864</v>
      </c>
      <c r="E13" s="7"/>
      <c r="F13" s="7"/>
      <c r="G13" s="7"/>
      <c r="H13" s="16" t="s">
        <v>865</v>
      </c>
      <c r="I13" s="16" t="s">
        <v>865</v>
      </c>
      <c r="J13" s="10">
        <v>25</v>
      </c>
      <c r="K13" s="11"/>
      <c r="L13" s="10">
        <v>25</v>
      </c>
      <c r="M13" s="11"/>
      <c r="N13" s="10"/>
      <c r="O13" s="11"/>
    </row>
    <row r="14" spans="1:15">
      <c r="A14" s="5"/>
      <c r="B14" s="5"/>
      <c r="C14" s="5" t="s">
        <v>740</v>
      </c>
      <c r="D14" s="7" t="s">
        <v>866</v>
      </c>
      <c r="E14" s="7"/>
      <c r="F14" s="7"/>
      <c r="G14" s="7"/>
      <c r="H14" s="5" t="s">
        <v>867</v>
      </c>
      <c r="I14" s="5" t="s">
        <v>867</v>
      </c>
      <c r="J14" s="10">
        <v>25</v>
      </c>
      <c r="K14" s="11"/>
      <c r="L14" s="10">
        <v>25</v>
      </c>
      <c r="M14" s="11"/>
      <c r="N14" s="10"/>
      <c r="O14" s="11"/>
    </row>
    <row r="15" ht="27" spans="1:15">
      <c r="A15" s="5"/>
      <c r="B15" s="5" t="s">
        <v>743</v>
      </c>
      <c r="C15" s="5" t="s">
        <v>744</v>
      </c>
      <c r="D15" s="7" t="s">
        <v>868</v>
      </c>
      <c r="E15" s="7"/>
      <c r="F15" s="7"/>
      <c r="G15" s="7"/>
      <c r="H15" s="5" t="s">
        <v>869</v>
      </c>
      <c r="I15" s="5" t="s">
        <v>869</v>
      </c>
      <c r="J15" s="10">
        <v>30</v>
      </c>
      <c r="K15" s="11"/>
      <c r="L15" s="10">
        <v>28</v>
      </c>
      <c r="M15" s="11"/>
      <c r="N15" s="10"/>
      <c r="O15" s="11"/>
    </row>
    <row r="16" ht="40.5" spans="1:15">
      <c r="A16" s="5"/>
      <c r="B16" s="5" t="s">
        <v>747</v>
      </c>
      <c r="C16" s="5" t="s">
        <v>748</v>
      </c>
      <c r="D16" s="7" t="s">
        <v>870</v>
      </c>
      <c r="E16" s="7"/>
      <c r="F16" s="7"/>
      <c r="G16" s="7"/>
      <c r="H16" s="16">
        <v>0.9</v>
      </c>
      <c r="I16" s="16">
        <v>1</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96</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M6" sqref="M6:N7"/>
    </sheetView>
  </sheetViews>
  <sheetFormatPr defaultColWidth="9" defaultRowHeight="13.5"/>
  <cols>
    <col min="1" max="1" width="5" style="1" customWidth="1"/>
    <col min="2" max="2" width="11.8166666666667" style="1" customWidth="1"/>
    <col min="3" max="3" width="9" style="1" customWidth="1"/>
    <col min="4" max="4" width="13.3666666666667" style="1" customWidth="1"/>
    <col min="5" max="5" width="12" style="1" customWidth="1"/>
    <col min="6" max="6" width="1.63333333333333" style="1" hidden="1" customWidth="1"/>
    <col min="7" max="7" width="4" style="1" customWidth="1"/>
    <col min="8" max="8" width="9.90833333333333" style="1" customWidth="1"/>
    <col min="9" max="9" width="10.1833333333333" style="1" customWidth="1"/>
    <col min="10" max="10" width="5.541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871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0.5</v>
      </c>
      <c r="F6" s="9"/>
      <c r="G6" s="8">
        <v>0.5</v>
      </c>
      <c r="H6" s="9"/>
      <c r="I6" s="8">
        <v>0.5</v>
      </c>
      <c r="J6" s="9"/>
      <c r="K6" s="10">
        <v>10</v>
      </c>
      <c r="L6" s="11"/>
      <c r="M6" s="25">
        <f>I6/G6</f>
        <v>1</v>
      </c>
      <c r="N6" s="26"/>
      <c r="O6" s="5">
        <v>10</v>
      </c>
    </row>
    <row r="7" ht="17" customHeight="1" spans="1:15">
      <c r="A7" s="5"/>
      <c r="B7" s="5"/>
      <c r="C7" s="5" t="s">
        <v>723</v>
      </c>
      <c r="D7" s="5"/>
      <c r="E7" s="8">
        <v>0.5</v>
      </c>
      <c r="F7" s="9"/>
      <c r="G7" s="8">
        <v>0.5</v>
      </c>
      <c r="H7" s="9"/>
      <c r="I7" s="8">
        <v>0.5</v>
      </c>
      <c r="J7" s="9"/>
      <c r="K7" s="10" t="s">
        <v>570</v>
      </c>
      <c r="L7" s="11"/>
      <c r="M7" s="25">
        <f>I7/G7</f>
        <v>1</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872</v>
      </c>
      <c r="C11" s="15"/>
      <c r="D11" s="15"/>
      <c r="E11" s="15"/>
      <c r="F11" s="15"/>
      <c r="G11" s="15"/>
      <c r="H11" s="11"/>
      <c r="I11" s="10" t="s">
        <v>872</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873</v>
      </c>
      <c r="E13" s="7"/>
      <c r="F13" s="7"/>
      <c r="G13" s="7"/>
      <c r="H13" s="5" t="s">
        <v>874</v>
      </c>
      <c r="I13" s="5" t="s">
        <v>874</v>
      </c>
      <c r="J13" s="10">
        <v>25</v>
      </c>
      <c r="K13" s="11"/>
      <c r="L13" s="10">
        <v>25</v>
      </c>
      <c r="M13" s="11"/>
      <c r="N13" s="10"/>
      <c r="O13" s="11"/>
    </row>
    <row r="14" spans="1:15">
      <c r="A14" s="5"/>
      <c r="B14" s="5"/>
      <c r="C14" s="5" t="s">
        <v>738</v>
      </c>
      <c r="D14" s="7" t="s">
        <v>875</v>
      </c>
      <c r="E14" s="7"/>
      <c r="F14" s="7"/>
      <c r="G14" s="7"/>
      <c r="H14" s="16" t="s">
        <v>876</v>
      </c>
      <c r="I14" s="16" t="s">
        <v>876</v>
      </c>
      <c r="J14" s="10">
        <v>10</v>
      </c>
      <c r="K14" s="11"/>
      <c r="L14" s="10">
        <v>10</v>
      </c>
      <c r="M14" s="11"/>
      <c r="N14" s="10"/>
      <c r="O14" s="11"/>
    </row>
    <row r="15" spans="1:15">
      <c r="A15" s="5"/>
      <c r="B15" s="5"/>
      <c r="C15" s="5" t="s">
        <v>740</v>
      </c>
      <c r="D15" s="7" t="s">
        <v>877</v>
      </c>
      <c r="E15" s="7"/>
      <c r="F15" s="7"/>
      <c r="G15" s="7"/>
      <c r="H15" s="5" t="s">
        <v>878</v>
      </c>
      <c r="I15" s="5" t="s">
        <v>878</v>
      </c>
      <c r="J15" s="10">
        <v>15</v>
      </c>
      <c r="K15" s="11"/>
      <c r="L15" s="10">
        <v>15</v>
      </c>
      <c r="M15" s="11"/>
      <c r="N15" s="10"/>
      <c r="O15" s="11"/>
    </row>
    <row r="16" ht="27" spans="1:15">
      <c r="A16" s="5"/>
      <c r="B16" s="5" t="s">
        <v>743</v>
      </c>
      <c r="C16" s="5" t="s">
        <v>744</v>
      </c>
      <c r="D16" s="7" t="s">
        <v>879</v>
      </c>
      <c r="E16" s="7"/>
      <c r="F16" s="7"/>
      <c r="G16" s="7"/>
      <c r="H16" s="5" t="s">
        <v>879</v>
      </c>
      <c r="I16" s="5" t="s">
        <v>879</v>
      </c>
      <c r="J16" s="10">
        <v>30</v>
      </c>
      <c r="K16" s="11"/>
      <c r="L16" s="10">
        <v>28</v>
      </c>
      <c r="M16" s="11"/>
      <c r="N16" s="10"/>
      <c r="O16" s="11"/>
    </row>
    <row r="17" ht="40.5" spans="1:15">
      <c r="A17" s="5"/>
      <c r="B17" s="5" t="s">
        <v>747</v>
      </c>
      <c r="C17" s="5" t="s">
        <v>748</v>
      </c>
      <c r="D17" s="7" t="s">
        <v>880</v>
      </c>
      <c r="E17" s="7"/>
      <c r="F17" s="7"/>
      <c r="G17" s="7"/>
      <c r="H17" s="16">
        <v>0.95</v>
      </c>
      <c r="I17" s="16">
        <v>0.95</v>
      </c>
      <c r="J17" s="10">
        <v>10</v>
      </c>
      <c r="K17" s="11"/>
      <c r="L17" s="10">
        <v>8</v>
      </c>
      <c r="M17" s="11"/>
      <c r="N17" s="10"/>
      <c r="O17" s="11"/>
    </row>
    <row r="18" ht="24" customHeight="1" spans="1:15">
      <c r="A18" s="5"/>
      <c r="B18" s="10" t="s">
        <v>750</v>
      </c>
      <c r="C18" s="17"/>
      <c r="D18" s="10" t="s">
        <v>661</v>
      </c>
      <c r="E18" s="15"/>
      <c r="F18" s="15"/>
      <c r="G18" s="15"/>
      <c r="H18" s="15"/>
      <c r="I18" s="15"/>
      <c r="J18" s="15"/>
      <c r="K18" s="15"/>
      <c r="L18" s="15"/>
      <c r="M18" s="15"/>
      <c r="N18" s="15"/>
      <c r="O18" s="11"/>
    </row>
    <row r="19" ht="18" customHeight="1" spans="1:15">
      <c r="A19" s="5"/>
      <c r="B19" s="10" t="s">
        <v>751</v>
      </c>
      <c r="C19" s="15"/>
      <c r="D19" s="15"/>
      <c r="E19" s="15"/>
      <c r="F19" s="15"/>
      <c r="G19" s="15"/>
      <c r="H19" s="15"/>
      <c r="I19" s="17"/>
      <c r="J19" s="10">
        <v>100</v>
      </c>
      <c r="K19" s="17"/>
      <c r="L19" s="10">
        <v>96</v>
      </c>
      <c r="M19" s="11"/>
      <c r="N19" s="10" t="s">
        <v>752</v>
      </c>
      <c r="O19" s="11"/>
    </row>
    <row r="20" spans="1:15">
      <c r="A20" s="18" t="s">
        <v>753</v>
      </c>
      <c r="O20" s="19"/>
    </row>
    <row r="21" spans="1:15">
      <c r="A21" s="20"/>
      <c r="O21" s="19"/>
    </row>
    <row r="22" spans="1:15">
      <c r="A22" s="20"/>
      <c r="O22" s="19"/>
    </row>
    <row r="23" ht="27" customHeight="1" spans="1:15">
      <c r="A23" s="21"/>
      <c r="B23" s="22"/>
      <c r="C23" s="22"/>
      <c r="D23" s="22"/>
      <c r="E23" s="22"/>
      <c r="F23" s="22"/>
      <c r="G23" s="22"/>
      <c r="H23" s="22"/>
      <c r="I23" s="22"/>
      <c r="J23" s="22"/>
      <c r="K23" s="22"/>
      <c r="L23" s="22"/>
      <c r="M23" s="22"/>
      <c r="N23" s="22"/>
      <c r="O23" s="23"/>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2.1833333333333"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881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1514.43</v>
      </c>
      <c r="F6" s="9"/>
      <c r="G6" s="8">
        <v>1514.43</v>
      </c>
      <c r="H6" s="9"/>
      <c r="I6" s="8">
        <v>1508.17</v>
      </c>
      <c r="J6" s="9"/>
      <c r="K6" s="10">
        <v>10</v>
      </c>
      <c r="L6" s="11"/>
      <c r="M6" s="25">
        <f>I6/G6</f>
        <v>0.995866431594725</v>
      </c>
      <c r="N6" s="26"/>
      <c r="O6" s="5">
        <v>9.96</v>
      </c>
    </row>
    <row r="7" ht="17" customHeight="1" spans="1:15">
      <c r="A7" s="5"/>
      <c r="B7" s="5"/>
      <c r="C7" s="5" t="s">
        <v>723</v>
      </c>
      <c r="D7" s="5"/>
      <c r="E7" s="8">
        <v>1514.43</v>
      </c>
      <c r="F7" s="9"/>
      <c r="G7" s="8">
        <v>1514.43</v>
      </c>
      <c r="H7" s="9"/>
      <c r="I7" s="8">
        <v>1508.17</v>
      </c>
      <c r="J7" s="9"/>
      <c r="K7" s="10" t="s">
        <v>570</v>
      </c>
      <c r="L7" s="11"/>
      <c r="M7" s="25">
        <f>I7/G7</f>
        <v>0.995866431594725</v>
      </c>
      <c r="N7" s="26"/>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882</v>
      </c>
      <c r="C11" s="15"/>
      <c r="D11" s="15"/>
      <c r="E11" s="15"/>
      <c r="F11" s="15"/>
      <c r="G11" s="15"/>
      <c r="H11" s="11"/>
      <c r="I11" s="10" t="s">
        <v>883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884</v>
      </c>
      <c r="E13" s="7"/>
      <c r="F13" s="7"/>
      <c r="G13" s="7"/>
      <c r="H13" s="16" t="s">
        <v>865</v>
      </c>
      <c r="I13" s="16" t="s">
        <v>865</v>
      </c>
      <c r="J13" s="10">
        <v>25</v>
      </c>
      <c r="K13" s="11"/>
      <c r="L13" s="10">
        <v>25</v>
      </c>
      <c r="M13" s="11"/>
      <c r="N13" s="10"/>
      <c r="O13" s="11"/>
    </row>
    <row r="14" spans="1:15">
      <c r="A14" s="5"/>
      <c r="B14" s="5"/>
      <c r="C14" s="5" t="s">
        <v>740</v>
      </c>
      <c r="D14" s="7" t="s">
        <v>885</v>
      </c>
      <c r="E14" s="7"/>
      <c r="F14" s="7"/>
      <c r="G14" s="7"/>
      <c r="H14" s="5" t="s">
        <v>886</v>
      </c>
      <c r="I14" s="5" t="s">
        <v>887</v>
      </c>
      <c r="J14" s="10">
        <v>25</v>
      </c>
      <c r="K14" s="11"/>
      <c r="L14" s="10">
        <v>25</v>
      </c>
      <c r="M14" s="11"/>
      <c r="N14" s="10"/>
      <c r="O14" s="11"/>
    </row>
    <row r="15" ht="27" spans="1:15">
      <c r="A15" s="5"/>
      <c r="B15" s="5" t="s">
        <v>743</v>
      </c>
      <c r="C15" s="5" t="s">
        <v>744</v>
      </c>
      <c r="D15" s="7" t="s">
        <v>888</v>
      </c>
      <c r="E15" s="7"/>
      <c r="F15" s="7"/>
      <c r="G15" s="7"/>
      <c r="H15" s="5" t="s">
        <v>889</v>
      </c>
      <c r="I15" s="5" t="s">
        <v>889</v>
      </c>
      <c r="J15" s="10">
        <v>30</v>
      </c>
      <c r="K15" s="11"/>
      <c r="L15" s="10">
        <v>28</v>
      </c>
      <c r="M15" s="11"/>
      <c r="N15" s="10"/>
      <c r="O15" s="11"/>
    </row>
    <row r="16" ht="40.5" spans="1:15">
      <c r="A16" s="5"/>
      <c r="B16" s="5" t="s">
        <v>747</v>
      </c>
      <c r="C16" s="5" t="s">
        <v>748</v>
      </c>
      <c r="D16" s="7" t="s">
        <v>890</v>
      </c>
      <c r="E16" s="7"/>
      <c r="F16" s="7"/>
      <c r="G16" s="7"/>
      <c r="H16" s="16">
        <v>0.95</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96.96</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9"/>
  <sheetViews>
    <sheetView topLeftCell="B1" workbookViewId="0">
      <selection activeCell="J3" sqref="J3"/>
    </sheetView>
  </sheetViews>
  <sheetFormatPr defaultColWidth="9" defaultRowHeight="13.5"/>
  <cols>
    <col min="1" max="3" width="3.26666666666667" customWidth="1"/>
    <col min="4" max="4" width="41.45" customWidth="1"/>
    <col min="5" max="10" width="18.725" customWidth="1"/>
  </cols>
  <sheetData>
    <row r="1" ht="27" spans="1:10">
      <c r="F1" s="150" t="s">
        <v>292</v>
      </c>
    </row>
    <row r="2" spans="1:10">
      <c r="J2" s="79" t="s">
        <v>293</v>
      </c>
    </row>
    <row r="3" spans="1:10">
      <c r="A3" s="80" t="s">
        <v>2</v>
      </c>
      <c r="J3" s="79" t="s">
        <v>3</v>
      </c>
    </row>
    <row r="4" ht="19.5" customHeight="1" spans="1:10">
      <c r="A4" s="81" t="s">
        <v>6</v>
      </c>
      <c r="B4" s="81"/>
      <c r="C4" s="81"/>
      <c r="D4" s="81"/>
      <c r="E4" s="90" t="s">
        <v>99</v>
      </c>
      <c r="F4" s="90" t="s">
        <v>294</v>
      </c>
      <c r="G4" s="90" t="s">
        <v>295</v>
      </c>
      <c r="H4" s="90" t="s">
        <v>296</v>
      </c>
      <c r="I4" s="90" t="s">
        <v>297</v>
      </c>
      <c r="J4" s="90" t="s">
        <v>298</v>
      </c>
    </row>
    <row r="5" ht="19.5" customHeight="1" spans="1:10">
      <c r="A5" s="90" t="s">
        <v>122</v>
      </c>
      <c r="B5" s="90"/>
      <c r="C5" s="90"/>
      <c r="D5" s="81" t="s">
        <v>123</v>
      </c>
      <c r="E5" s="90"/>
      <c r="F5" s="90"/>
      <c r="G5" s="90"/>
      <c r="H5" s="90"/>
      <c r="I5" s="90"/>
      <c r="J5" s="90"/>
    </row>
    <row r="6" ht="19.5" customHeight="1" spans="1:10">
      <c r="A6" s="90"/>
      <c r="B6" s="90"/>
      <c r="C6" s="90"/>
      <c r="D6" s="81"/>
      <c r="E6" s="90"/>
      <c r="F6" s="90"/>
      <c r="G6" s="90"/>
      <c r="H6" s="90"/>
      <c r="I6" s="90"/>
      <c r="J6" s="90"/>
    </row>
    <row r="7" ht="19.5" customHeight="1" spans="1:10">
      <c r="A7" s="90"/>
      <c r="B7" s="90"/>
      <c r="C7" s="90"/>
      <c r="D7" s="81"/>
      <c r="E7" s="90"/>
      <c r="F7" s="90"/>
      <c r="G7" s="90"/>
      <c r="H7" s="90"/>
      <c r="I7" s="90"/>
      <c r="J7" s="90"/>
    </row>
    <row r="8" ht="19.5" customHeight="1" spans="1:10">
      <c r="A8" s="81" t="s">
        <v>126</v>
      </c>
      <c r="B8" s="81" t="s">
        <v>127</v>
      </c>
      <c r="C8" s="81" t="s">
        <v>128</v>
      </c>
      <c r="D8" s="81" t="s">
        <v>10</v>
      </c>
      <c r="E8" s="90" t="s">
        <v>11</v>
      </c>
      <c r="F8" s="90" t="s">
        <v>12</v>
      </c>
      <c r="G8" s="90" t="s">
        <v>20</v>
      </c>
      <c r="H8" s="90" t="s">
        <v>24</v>
      </c>
      <c r="I8" s="90" t="s">
        <v>28</v>
      </c>
      <c r="J8" s="90" t="s">
        <v>32</v>
      </c>
    </row>
    <row r="9" ht="19.5" customHeight="1" spans="1:10">
      <c r="A9" s="81"/>
      <c r="B9" s="81"/>
      <c r="C9" s="81"/>
      <c r="D9" s="81" t="s">
        <v>129</v>
      </c>
      <c r="E9" s="86">
        <f>F9+G9</f>
        <v>6055.68</v>
      </c>
      <c r="F9" s="86">
        <f>F10+F41+F54+F64+F71+F81</f>
        <v>3157.68</v>
      </c>
      <c r="G9" s="86">
        <f>G10+G41+G54+G64+G71+G81+G34+G36+G86+G78</f>
        <v>2898</v>
      </c>
      <c r="H9" s="86"/>
      <c r="I9" s="86"/>
      <c r="J9" s="86"/>
    </row>
    <row r="10" ht="19.5" customHeight="1" spans="1:10">
      <c r="A10" s="82" t="s">
        <v>130</v>
      </c>
      <c r="B10" s="82"/>
      <c r="C10" s="82"/>
      <c r="D10" s="82" t="s">
        <v>131</v>
      </c>
      <c r="E10" s="86">
        <f>F10+G10</f>
        <v>1624.05</v>
      </c>
      <c r="F10" s="74">
        <f>F11+F15+F25+F29</f>
        <v>1146.54</v>
      </c>
      <c r="G10" s="143">
        <v>477.51</v>
      </c>
      <c r="H10" s="86"/>
      <c r="I10" s="86"/>
      <c r="J10" s="86"/>
    </row>
    <row r="11" ht="19.5" customHeight="1" spans="1:10">
      <c r="A11" s="82" t="s">
        <v>132</v>
      </c>
      <c r="B11" s="82"/>
      <c r="C11" s="82"/>
      <c r="D11" s="82" t="s">
        <v>133</v>
      </c>
      <c r="E11" s="86">
        <f>F11+G11</f>
        <v>7.71</v>
      </c>
      <c r="F11" s="143">
        <v>0.46</v>
      </c>
      <c r="G11" s="143">
        <v>7.25</v>
      </c>
      <c r="H11" s="86"/>
      <c r="I11" s="86"/>
      <c r="J11" s="86"/>
    </row>
    <row r="12" ht="19.5" customHeight="1" spans="1:10">
      <c r="A12" s="82" t="s">
        <v>134</v>
      </c>
      <c r="B12" s="82"/>
      <c r="C12" s="82"/>
      <c r="D12" s="82" t="s">
        <v>135</v>
      </c>
      <c r="E12" s="86">
        <f t="shared" ref="E12:E75" si="0">F12+G12</f>
        <v>1.6</v>
      </c>
      <c r="F12" s="143"/>
      <c r="G12" s="143">
        <v>1.6</v>
      </c>
      <c r="H12" s="86"/>
      <c r="I12" s="86"/>
      <c r="J12" s="86"/>
    </row>
    <row r="13" ht="19.5" customHeight="1" spans="1:10">
      <c r="A13" s="82" t="s">
        <v>136</v>
      </c>
      <c r="B13" s="82"/>
      <c r="C13" s="82"/>
      <c r="D13" s="82" t="s">
        <v>137</v>
      </c>
      <c r="E13" s="86">
        <f t="shared" si="0"/>
        <v>5.65</v>
      </c>
      <c r="F13" s="143"/>
      <c r="G13" s="143">
        <v>5.65</v>
      </c>
      <c r="H13" s="86"/>
      <c r="I13" s="86"/>
      <c r="J13" s="86"/>
    </row>
    <row r="14" ht="19.5" customHeight="1" spans="1:10">
      <c r="A14" s="82" t="s">
        <v>138</v>
      </c>
      <c r="B14" s="82"/>
      <c r="C14" s="82"/>
      <c r="D14" s="82" t="s">
        <v>139</v>
      </c>
      <c r="E14" s="86">
        <f t="shared" si="0"/>
        <v>0.46</v>
      </c>
      <c r="F14" s="143">
        <v>0.46</v>
      </c>
      <c r="G14" s="143"/>
      <c r="H14" s="86"/>
      <c r="I14" s="86"/>
      <c r="J14" s="86"/>
    </row>
    <row r="15" ht="19.5" customHeight="1" spans="1:10">
      <c r="A15" s="82" t="s">
        <v>140</v>
      </c>
      <c r="B15" s="82"/>
      <c r="C15" s="82"/>
      <c r="D15" s="82" t="s">
        <v>141</v>
      </c>
      <c r="E15" s="86">
        <f t="shared" si="0"/>
        <v>1439.06</v>
      </c>
      <c r="F15" s="74">
        <v>1144.01</v>
      </c>
      <c r="G15" s="143">
        <v>295.05</v>
      </c>
      <c r="H15" s="86"/>
      <c r="I15" s="86"/>
      <c r="J15" s="86"/>
    </row>
    <row r="16" ht="19.5" customHeight="1" spans="1:10">
      <c r="A16" s="82" t="s">
        <v>142</v>
      </c>
      <c r="B16" s="82"/>
      <c r="C16" s="82"/>
      <c r="D16" s="82" t="s">
        <v>135</v>
      </c>
      <c r="E16" s="86">
        <f t="shared" si="0"/>
        <v>1082.8</v>
      </c>
      <c r="F16" s="74">
        <v>1080.4</v>
      </c>
      <c r="G16" s="143">
        <v>2.4</v>
      </c>
      <c r="H16" s="86"/>
      <c r="I16" s="86"/>
      <c r="J16" s="86"/>
    </row>
    <row r="17" ht="19.5" customHeight="1" spans="1:10">
      <c r="A17" s="82" t="s">
        <v>143</v>
      </c>
      <c r="B17" s="82"/>
      <c r="C17" s="82"/>
      <c r="D17" s="82" t="s">
        <v>144</v>
      </c>
      <c r="E17" s="86">
        <f t="shared" si="0"/>
        <v>356.26</v>
      </c>
      <c r="F17" s="143">
        <v>63.61</v>
      </c>
      <c r="G17" s="143">
        <v>292.65</v>
      </c>
      <c r="H17" s="86"/>
      <c r="I17" s="86"/>
      <c r="J17" s="86"/>
    </row>
    <row r="18" ht="19.5" customHeight="1" spans="1:10">
      <c r="A18" s="82" t="s">
        <v>145</v>
      </c>
      <c r="B18" s="82"/>
      <c r="C18" s="82"/>
      <c r="D18" s="82" t="s">
        <v>146</v>
      </c>
      <c r="E18" s="86">
        <f t="shared" si="0"/>
        <v>73.43</v>
      </c>
      <c r="F18" s="143"/>
      <c r="G18" s="143">
        <v>73.43</v>
      </c>
      <c r="H18" s="86"/>
      <c r="I18" s="86"/>
      <c r="J18" s="86"/>
    </row>
    <row r="19" ht="19.5" customHeight="1" spans="1:10">
      <c r="A19" s="82" t="s">
        <v>147</v>
      </c>
      <c r="B19" s="82"/>
      <c r="C19" s="82"/>
      <c r="D19" s="82" t="s">
        <v>148</v>
      </c>
      <c r="E19" s="86">
        <f t="shared" si="0"/>
        <v>61.2</v>
      </c>
      <c r="F19" s="143"/>
      <c r="G19" s="143">
        <v>61.2</v>
      </c>
      <c r="H19" s="86"/>
      <c r="I19" s="86"/>
      <c r="J19" s="86"/>
    </row>
    <row r="20" ht="19.5" customHeight="1" spans="1:10">
      <c r="A20" s="82" t="s">
        <v>149</v>
      </c>
      <c r="B20" s="82"/>
      <c r="C20" s="82"/>
      <c r="D20" s="82" t="s">
        <v>150</v>
      </c>
      <c r="E20" s="86">
        <f t="shared" si="0"/>
        <v>12.23</v>
      </c>
      <c r="F20" s="143"/>
      <c r="G20" s="143">
        <v>12.23</v>
      </c>
      <c r="H20" s="86"/>
      <c r="I20" s="86"/>
      <c r="J20" s="86"/>
    </row>
    <row r="21" ht="19.5" customHeight="1" spans="1:10">
      <c r="A21" s="82" t="s">
        <v>151</v>
      </c>
      <c r="B21" s="82"/>
      <c r="C21" s="82"/>
      <c r="D21" s="82" t="s">
        <v>152</v>
      </c>
      <c r="E21" s="86">
        <f t="shared" si="0"/>
        <v>35</v>
      </c>
      <c r="F21" s="143"/>
      <c r="G21" s="143">
        <v>35</v>
      </c>
      <c r="H21" s="86"/>
      <c r="I21" s="86"/>
      <c r="J21" s="86"/>
    </row>
    <row r="22" ht="19.5" customHeight="1" spans="1:10">
      <c r="A22" s="82" t="s">
        <v>153</v>
      </c>
      <c r="B22" s="82"/>
      <c r="C22" s="82"/>
      <c r="D22" s="82" t="s">
        <v>154</v>
      </c>
      <c r="E22" s="86">
        <f t="shared" si="0"/>
        <v>35</v>
      </c>
      <c r="F22" s="143"/>
      <c r="G22" s="143">
        <v>35</v>
      </c>
      <c r="H22" s="86"/>
      <c r="I22" s="86"/>
      <c r="J22" s="86"/>
    </row>
    <row r="23" ht="19.5" customHeight="1" spans="1:10">
      <c r="A23" s="82" t="s">
        <v>155</v>
      </c>
      <c r="B23" s="82"/>
      <c r="C23" s="82"/>
      <c r="D23" s="82" t="s">
        <v>156</v>
      </c>
      <c r="E23" s="86">
        <f t="shared" si="0"/>
        <v>41</v>
      </c>
      <c r="F23" s="143"/>
      <c r="G23" s="143">
        <v>41</v>
      </c>
      <c r="H23" s="86"/>
      <c r="I23" s="86"/>
      <c r="J23" s="86"/>
    </row>
    <row r="24" ht="19.5" customHeight="1" spans="1:10">
      <c r="A24" s="82" t="s">
        <v>157</v>
      </c>
      <c r="B24" s="82"/>
      <c r="C24" s="82"/>
      <c r="D24" s="82" t="s">
        <v>158</v>
      </c>
      <c r="E24" s="86">
        <f t="shared" si="0"/>
        <v>41</v>
      </c>
      <c r="F24" s="143"/>
      <c r="G24" s="143">
        <v>41</v>
      </c>
      <c r="H24" s="86"/>
      <c r="I24" s="86"/>
      <c r="J24" s="86"/>
    </row>
    <row r="25" ht="19.5" customHeight="1" spans="1:10">
      <c r="A25" s="82" t="s">
        <v>159</v>
      </c>
      <c r="B25" s="82"/>
      <c r="C25" s="82"/>
      <c r="D25" s="82" t="s">
        <v>160</v>
      </c>
      <c r="E25" s="86">
        <f t="shared" si="0"/>
        <v>1.77</v>
      </c>
      <c r="F25" s="143">
        <v>1.77</v>
      </c>
      <c r="G25" s="143"/>
      <c r="H25" s="86"/>
      <c r="I25" s="86"/>
      <c r="J25" s="86"/>
    </row>
    <row r="26" ht="19.5" customHeight="1" spans="1:10">
      <c r="A26" s="82" t="s">
        <v>161</v>
      </c>
      <c r="B26" s="82"/>
      <c r="C26" s="82"/>
      <c r="D26" s="82" t="s">
        <v>162</v>
      </c>
      <c r="E26" s="86">
        <f t="shared" si="0"/>
        <v>1.77</v>
      </c>
      <c r="F26" s="143">
        <v>1.77</v>
      </c>
      <c r="G26" s="143"/>
      <c r="H26" s="86"/>
      <c r="I26" s="86"/>
      <c r="J26" s="86"/>
    </row>
    <row r="27" ht="19.5" customHeight="1" spans="1:10">
      <c r="A27" s="82" t="s">
        <v>163</v>
      </c>
      <c r="B27" s="82"/>
      <c r="C27" s="82"/>
      <c r="D27" s="82" t="s">
        <v>164</v>
      </c>
      <c r="E27" s="86">
        <f t="shared" si="0"/>
        <v>24.72</v>
      </c>
      <c r="F27" s="143"/>
      <c r="G27" s="143">
        <v>24.72</v>
      </c>
      <c r="H27" s="86"/>
      <c r="I27" s="86"/>
      <c r="J27" s="86"/>
    </row>
    <row r="28" ht="19.5" customHeight="1" spans="1:10">
      <c r="A28" s="82" t="s">
        <v>165</v>
      </c>
      <c r="B28" s="82"/>
      <c r="C28" s="82"/>
      <c r="D28" s="82" t="s">
        <v>166</v>
      </c>
      <c r="E28" s="86">
        <f t="shared" si="0"/>
        <v>24.72</v>
      </c>
      <c r="F28" s="143"/>
      <c r="G28" s="143">
        <v>24.72</v>
      </c>
      <c r="H28" s="86"/>
      <c r="I28" s="86"/>
      <c r="J28" s="86"/>
    </row>
    <row r="29" ht="19.5" customHeight="1" spans="1:10">
      <c r="A29" s="82" t="s">
        <v>167</v>
      </c>
      <c r="B29" s="82"/>
      <c r="C29" s="82"/>
      <c r="D29" s="82" t="s">
        <v>168</v>
      </c>
      <c r="E29" s="86">
        <f t="shared" si="0"/>
        <v>0.3</v>
      </c>
      <c r="F29" s="143">
        <v>0.3</v>
      </c>
      <c r="G29" s="143"/>
      <c r="H29" s="86"/>
      <c r="I29" s="86"/>
      <c r="J29" s="86"/>
    </row>
    <row r="30" ht="19.5" customHeight="1" spans="1:10">
      <c r="A30" s="82" t="s">
        <v>169</v>
      </c>
      <c r="B30" s="82"/>
      <c r="C30" s="82"/>
      <c r="D30" s="82" t="s">
        <v>168</v>
      </c>
      <c r="E30" s="86">
        <f t="shared" si="0"/>
        <v>0.3</v>
      </c>
      <c r="F30" s="143">
        <v>0.3</v>
      </c>
      <c r="G30" s="143"/>
      <c r="H30" s="86"/>
      <c r="I30" s="86"/>
      <c r="J30" s="86"/>
    </row>
    <row r="31" ht="19.5" customHeight="1" spans="1:10">
      <c r="A31" s="82" t="s">
        <v>174</v>
      </c>
      <c r="B31" s="82"/>
      <c r="C31" s="82"/>
      <c r="D31" s="82" t="s">
        <v>175</v>
      </c>
      <c r="E31" s="86">
        <f t="shared" si="0"/>
        <v>1.06</v>
      </c>
      <c r="F31" s="143"/>
      <c r="G31" s="143">
        <v>1.06</v>
      </c>
      <c r="H31" s="86"/>
      <c r="I31" s="86"/>
      <c r="J31" s="86"/>
    </row>
    <row r="32" ht="19.5" customHeight="1" spans="1:10">
      <c r="A32" s="82" t="s">
        <v>176</v>
      </c>
      <c r="B32" s="82"/>
      <c r="C32" s="82"/>
      <c r="D32" s="82" t="s">
        <v>175</v>
      </c>
      <c r="E32" s="86">
        <f t="shared" si="0"/>
        <v>1.06</v>
      </c>
      <c r="F32" s="143"/>
      <c r="G32" s="143">
        <v>1.06</v>
      </c>
      <c r="H32" s="86"/>
      <c r="I32" s="86"/>
      <c r="J32" s="86"/>
    </row>
    <row r="33" ht="19.5" customHeight="1" spans="1:10">
      <c r="A33" s="82" t="s">
        <v>182</v>
      </c>
      <c r="B33" s="82"/>
      <c r="C33" s="82"/>
      <c r="D33" s="82" t="s">
        <v>183</v>
      </c>
      <c r="E33" s="86">
        <f t="shared" si="0"/>
        <v>1537.39</v>
      </c>
      <c r="F33" s="143"/>
      <c r="G33" s="74">
        <v>1537.39</v>
      </c>
      <c r="H33" s="86"/>
      <c r="I33" s="86"/>
      <c r="J33" s="86"/>
    </row>
    <row r="34" ht="19.5" customHeight="1" spans="1:10">
      <c r="A34" s="82" t="s">
        <v>184</v>
      </c>
      <c r="B34" s="82"/>
      <c r="C34" s="82"/>
      <c r="D34" s="82" t="s">
        <v>185</v>
      </c>
      <c r="E34" s="86">
        <f t="shared" si="0"/>
        <v>1537.39</v>
      </c>
      <c r="F34" s="143"/>
      <c r="G34" s="74">
        <v>1537.39</v>
      </c>
      <c r="H34" s="86"/>
      <c r="I34" s="86"/>
      <c r="J34" s="86"/>
    </row>
    <row r="35" ht="19.5" customHeight="1" spans="1:10">
      <c r="A35" s="82" t="s">
        <v>186</v>
      </c>
      <c r="B35" s="82"/>
      <c r="C35" s="82"/>
      <c r="D35" s="82" t="s">
        <v>185</v>
      </c>
      <c r="E35" s="86">
        <f t="shared" si="0"/>
        <v>1537.39</v>
      </c>
      <c r="F35" s="143"/>
      <c r="G35" s="74">
        <v>1537.39</v>
      </c>
      <c r="H35" s="86"/>
      <c r="I35" s="86"/>
      <c r="J35" s="86"/>
    </row>
    <row r="36" ht="19.5" customHeight="1" spans="1:10">
      <c r="A36" s="82" t="s">
        <v>187</v>
      </c>
      <c r="B36" s="82"/>
      <c r="C36" s="82"/>
      <c r="D36" s="82" t="s">
        <v>188</v>
      </c>
      <c r="E36" s="86">
        <f t="shared" si="0"/>
        <v>57.86</v>
      </c>
      <c r="F36" s="143"/>
      <c r="G36" s="143">
        <v>57.86</v>
      </c>
      <c r="H36" s="86"/>
      <c r="I36" s="86"/>
      <c r="J36" s="86"/>
    </row>
    <row r="37" ht="19.5" customHeight="1" spans="1:10">
      <c r="A37" s="82" t="s">
        <v>189</v>
      </c>
      <c r="B37" s="82"/>
      <c r="C37" s="82"/>
      <c r="D37" s="82" t="s">
        <v>190</v>
      </c>
      <c r="E37" s="86">
        <f t="shared" si="0"/>
        <v>1.16</v>
      </c>
      <c r="F37" s="143"/>
      <c r="G37" s="143">
        <v>1.16</v>
      </c>
      <c r="H37" s="86"/>
      <c r="I37" s="86"/>
      <c r="J37" s="86"/>
    </row>
    <row r="38" ht="19.5" customHeight="1" spans="1:10">
      <c r="A38" s="82" t="s">
        <v>191</v>
      </c>
      <c r="B38" s="82"/>
      <c r="C38" s="82"/>
      <c r="D38" s="82" t="s">
        <v>192</v>
      </c>
      <c r="E38" s="86">
        <f t="shared" si="0"/>
        <v>1.16</v>
      </c>
      <c r="F38" s="143"/>
      <c r="G38" s="143">
        <v>1.16</v>
      </c>
      <c r="H38" s="86"/>
      <c r="I38" s="86"/>
      <c r="J38" s="86"/>
    </row>
    <row r="39" ht="19.5" customHeight="1" spans="1:10">
      <c r="A39" s="82" t="s">
        <v>193</v>
      </c>
      <c r="B39" s="82"/>
      <c r="C39" s="82"/>
      <c r="D39" s="82" t="s">
        <v>194</v>
      </c>
      <c r="E39" s="86">
        <f t="shared" si="0"/>
        <v>56.7</v>
      </c>
      <c r="F39" s="143"/>
      <c r="G39" s="143">
        <v>56.7</v>
      </c>
      <c r="H39" s="86"/>
      <c r="I39" s="86"/>
      <c r="J39" s="86"/>
    </row>
    <row r="40" ht="19.5" customHeight="1" spans="1:10">
      <c r="A40" s="82" t="s">
        <v>195</v>
      </c>
      <c r="B40" s="82"/>
      <c r="C40" s="82"/>
      <c r="D40" s="82" t="s">
        <v>196</v>
      </c>
      <c r="E40" s="86">
        <f t="shared" si="0"/>
        <v>56.7</v>
      </c>
      <c r="F40" s="143"/>
      <c r="G40" s="143">
        <v>56.7</v>
      </c>
      <c r="H40" s="86"/>
      <c r="I40" s="86"/>
      <c r="J40" s="86"/>
    </row>
    <row r="41" ht="19.5" customHeight="1" spans="1:10">
      <c r="A41" s="82" t="s">
        <v>197</v>
      </c>
      <c r="B41" s="82"/>
      <c r="C41" s="82"/>
      <c r="D41" s="82" t="s">
        <v>198</v>
      </c>
      <c r="E41" s="86">
        <f t="shared" si="0"/>
        <v>1084.39</v>
      </c>
      <c r="F41" s="74">
        <v>1052.34</v>
      </c>
      <c r="G41" s="143">
        <v>32.05</v>
      </c>
      <c r="H41" s="86"/>
      <c r="I41" s="86"/>
      <c r="J41" s="86"/>
    </row>
    <row r="42" ht="19.5" customHeight="1" spans="1:10">
      <c r="A42" s="82" t="s">
        <v>199</v>
      </c>
      <c r="B42" s="82"/>
      <c r="C42" s="82"/>
      <c r="D42" s="82" t="s">
        <v>200</v>
      </c>
      <c r="E42" s="86">
        <f t="shared" si="0"/>
        <v>856.89</v>
      </c>
      <c r="F42" s="143">
        <v>844.05</v>
      </c>
      <c r="G42" s="143">
        <v>12.84</v>
      </c>
      <c r="H42" s="86"/>
      <c r="I42" s="86"/>
      <c r="J42" s="86"/>
    </row>
    <row r="43" ht="19.5" customHeight="1" spans="1:10">
      <c r="A43" s="82" t="s">
        <v>201</v>
      </c>
      <c r="B43" s="82"/>
      <c r="C43" s="82"/>
      <c r="D43" s="82" t="s">
        <v>202</v>
      </c>
      <c r="E43" s="86">
        <f t="shared" si="0"/>
        <v>844.05</v>
      </c>
      <c r="F43" s="143">
        <v>844.05</v>
      </c>
      <c r="G43" s="143"/>
      <c r="H43" s="86"/>
      <c r="I43" s="86"/>
      <c r="J43" s="86"/>
    </row>
    <row r="44" ht="19.5" customHeight="1" spans="1:10">
      <c r="A44" s="82" t="s">
        <v>203</v>
      </c>
      <c r="B44" s="82"/>
      <c r="C44" s="82"/>
      <c r="D44" s="82" t="s">
        <v>204</v>
      </c>
      <c r="E44" s="86">
        <f t="shared" si="0"/>
        <v>12.84</v>
      </c>
      <c r="F44" s="143"/>
      <c r="G44" s="143">
        <v>12.84</v>
      </c>
      <c r="H44" s="86"/>
      <c r="I44" s="86"/>
      <c r="J44" s="86"/>
    </row>
    <row r="45" ht="19.5" customHeight="1" spans="1:10">
      <c r="A45" s="82" t="s">
        <v>205</v>
      </c>
      <c r="B45" s="82"/>
      <c r="C45" s="82"/>
      <c r="D45" s="82" t="s">
        <v>206</v>
      </c>
      <c r="E45" s="86">
        <f t="shared" si="0"/>
        <v>208.29</v>
      </c>
      <c r="F45" s="143">
        <v>208.29</v>
      </c>
      <c r="G45" s="143"/>
      <c r="H45" s="86"/>
      <c r="I45" s="86"/>
      <c r="J45" s="86"/>
    </row>
    <row r="46" ht="19.5" customHeight="1" spans="1:10">
      <c r="A46" s="82" t="s">
        <v>207</v>
      </c>
      <c r="B46" s="82"/>
      <c r="C46" s="82"/>
      <c r="D46" s="82" t="s">
        <v>208</v>
      </c>
      <c r="E46" s="86">
        <f t="shared" si="0"/>
        <v>44.75</v>
      </c>
      <c r="F46" s="143">
        <v>44.75</v>
      </c>
      <c r="G46" s="143"/>
      <c r="H46" s="86"/>
      <c r="I46" s="86"/>
      <c r="J46" s="86"/>
    </row>
    <row r="47" ht="19.5" customHeight="1" spans="1:10">
      <c r="A47" s="82" t="s">
        <v>209</v>
      </c>
      <c r="B47" s="82"/>
      <c r="C47" s="82"/>
      <c r="D47" s="82" t="s">
        <v>210</v>
      </c>
      <c r="E47" s="86">
        <f t="shared" si="0"/>
        <v>2.34</v>
      </c>
      <c r="F47" s="143">
        <v>2.34</v>
      </c>
      <c r="G47" s="143"/>
      <c r="H47" s="86"/>
      <c r="I47" s="86"/>
      <c r="J47" s="86"/>
    </row>
    <row r="48" ht="19.5" customHeight="1" spans="1:10">
      <c r="A48" s="82" t="s">
        <v>211</v>
      </c>
      <c r="B48" s="82"/>
      <c r="C48" s="82"/>
      <c r="D48" s="82" t="s">
        <v>212</v>
      </c>
      <c r="E48" s="86">
        <f t="shared" si="0"/>
        <v>132</v>
      </c>
      <c r="F48" s="143">
        <v>132</v>
      </c>
      <c r="G48" s="143"/>
      <c r="H48" s="86"/>
      <c r="I48" s="86"/>
      <c r="J48" s="86"/>
    </row>
    <row r="49" ht="19.5" customHeight="1" spans="1:10">
      <c r="A49" s="82" t="s">
        <v>213</v>
      </c>
      <c r="B49" s="82"/>
      <c r="C49" s="82"/>
      <c r="D49" s="82" t="s">
        <v>214</v>
      </c>
      <c r="E49" s="86">
        <f t="shared" si="0"/>
        <v>29.2</v>
      </c>
      <c r="F49" s="143">
        <v>29.2</v>
      </c>
      <c r="G49" s="143"/>
      <c r="H49" s="86"/>
      <c r="I49" s="86"/>
      <c r="J49" s="86"/>
    </row>
    <row r="50" ht="19.5" customHeight="1" spans="1:10">
      <c r="A50" s="82" t="s">
        <v>215</v>
      </c>
      <c r="B50" s="82"/>
      <c r="C50" s="82"/>
      <c r="D50" s="82" t="s">
        <v>216</v>
      </c>
      <c r="E50" s="86">
        <f t="shared" si="0"/>
        <v>15.06</v>
      </c>
      <c r="F50" s="143"/>
      <c r="G50" s="143">
        <v>15.06</v>
      </c>
      <c r="H50" s="86"/>
      <c r="I50" s="86"/>
      <c r="J50" s="86"/>
    </row>
    <row r="51" ht="19.5" customHeight="1" spans="1:10">
      <c r="A51" s="82" t="s">
        <v>217</v>
      </c>
      <c r="B51" s="82"/>
      <c r="C51" s="82"/>
      <c r="D51" s="82" t="s">
        <v>218</v>
      </c>
      <c r="E51" s="86">
        <f t="shared" si="0"/>
        <v>15.06</v>
      </c>
      <c r="F51" s="143"/>
      <c r="G51" s="143">
        <v>15.06</v>
      </c>
      <c r="H51" s="86"/>
      <c r="I51" s="86"/>
      <c r="J51" s="86"/>
    </row>
    <row r="52" ht="19.5" customHeight="1" spans="1:10">
      <c r="A52" s="82" t="s">
        <v>219</v>
      </c>
      <c r="B52" s="82"/>
      <c r="C52" s="82"/>
      <c r="D52" s="82" t="s">
        <v>220</v>
      </c>
      <c r="E52" s="86">
        <f t="shared" si="0"/>
        <v>4.15</v>
      </c>
      <c r="F52" s="143"/>
      <c r="G52" s="143">
        <v>4.15</v>
      </c>
      <c r="H52" s="86"/>
      <c r="I52" s="86"/>
      <c r="J52" s="86"/>
    </row>
    <row r="53" ht="19.5" customHeight="1" spans="1:10">
      <c r="A53" s="82" t="s">
        <v>221</v>
      </c>
      <c r="B53" s="82"/>
      <c r="C53" s="82"/>
      <c r="D53" s="82" t="s">
        <v>222</v>
      </c>
      <c r="E53" s="86">
        <f t="shared" si="0"/>
        <v>4.15</v>
      </c>
      <c r="F53" s="143"/>
      <c r="G53" s="143">
        <v>4.15</v>
      </c>
      <c r="H53" s="86"/>
      <c r="I53" s="86"/>
      <c r="J53" s="86"/>
    </row>
    <row r="54" ht="19.5" customHeight="1" spans="1:10">
      <c r="A54" s="82" t="s">
        <v>223</v>
      </c>
      <c r="B54" s="82"/>
      <c r="C54" s="82"/>
      <c r="D54" s="82" t="s">
        <v>224</v>
      </c>
      <c r="E54" s="86">
        <f t="shared" si="0"/>
        <v>258.13</v>
      </c>
      <c r="F54" s="143">
        <v>246.2</v>
      </c>
      <c r="G54" s="143">
        <v>11.93</v>
      </c>
      <c r="H54" s="86"/>
      <c r="I54" s="86"/>
      <c r="J54" s="86"/>
    </row>
    <row r="55" ht="19.5" customHeight="1" spans="1:10">
      <c r="A55" s="82" t="s">
        <v>225</v>
      </c>
      <c r="B55" s="82"/>
      <c r="C55" s="82"/>
      <c r="D55" s="82" t="s">
        <v>226</v>
      </c>
      <c r="E55" s="86">
        <f t="shared" si="0"/>
        <v>8.66</v>
      </c>
      <c r="F55" s="143"/>
      <c r="G55" s="143">
        <v>8.66</v>
      </c>
      <c r="H55" s="86"/>
      <c r="I55" s="86"/>
      <c r="J55" s="86"/>
    </row>
    <row r="56" ht="19.5" customHeight="1" spans="1:10">
      <c r="A56" s="82" t="s">
        <v>227</v>
      </c>
      <c r="B56" s="82"/>
      <c r="C56" s="82"/>
      <c r="D56" s="82" t="s">
        <v>228</v>
      </c>
      <c r="E56" s="86">
        <f t="shared" si="0"/>
        <v>8.66</v>
      </c>
      <c r="F56" s="143"/>
      <c r="G56" s="143">
        <v>8.66</v>
      </c>
      <c r="H56" s="86"/>
      <c r="I56" s="86"/>
      <c r="J56" s="86"/>
    </row>
    <row r="57" ht="19.5" customHeight="1" spans="1:10">
      <c r="A57" s="82" t="s">
        <v>229</v>
      </c>
      <c r="B57" s="82"/>
      <c r="C57" s="82"/>
      <c r="D57" s="82" t="s">
        <v>230</v>
      </c>
      <c r="E57" s="86">
        <f t="shared" si="0"/>
        <v>246.2</v>
      </c>
      <c r="F57" s="143">
        <v>246.2</v>
      </c>
      <c r="G57" s="143"/>
      <c r="H57" s="86"/>
      <c r="I57" s="86"/>
      <c r="J57" s="86"/>
    </row>
    <row r="58" ht="19.5" customHeight="1" spans="1:10">
      <c r="A58" s="82" t="s">
        <v>231</v>
      </c>
      <c r="B58" s="82"/>
      <c r="C58" s="82"/>
      <c r="D58" s="82" t="s">
        <v>232</v>
      </c>
      <c r="E58" s="86">
        <f t="shared" si="0"/>
        <v>129.2</v>
      </c>
      <c r="F58" s="143">
        <v>129.2</v>
      </c>
      <c r="G58" s="143"/>
      <c r="H58" s="86"/>
      <c r="I58" s="86"/>
      <c r="J58" s="86"/>
    </row>
    <row r="59" ht="19.5" customHeight="1" spans="1:10">
      <c r="A59" s="82" t="s">
        <v>233</v>
      </c>
      <c r="B59" s="82"/>
      <c r="C59" s="82"/>
      <c r="D59" s="82" t="s">
        <v>234</v>
      </c>
      <c r="E59" s="86">
        <f t="shared" si="0"/>
        <v>22.4</v>
      </c>
      <c r="F59" s="143">
        <v>22.4</v>
      </c>
      <c r="G59" s="143"/>
      <c r="H59" s="86"/>
      <c r="I59" s="86"/>
      <c r="J59" s="86"/>
    </row>
    <row r="60" ht="19.5" customHeight="1" spans="1:10">
      <c r="A60" s="82" t="s">
        <v>235</v>
      </c>
      <c r="B60" s="82"/>
      <c r="C60" s="82"/>
      <c r="D60" s="82" t="s">
        <v>236</v>
      </c>
      <c r="E60" s="86">
        <f t="shared" si="0"/>
        <v>45.6</v>
      </c>
      <c r="F60" s="143">
        <v>45.6</v>
      </c>
      <c r="G60" s="143"/>
      <c r="H60" s="86"/>
      <c r="I60" s="86"/>
      <c r="J60" s="86"/>
    </row>
    <row r="61" ht="19.5" customHeight="1" spans="1:10">
      <c r="A61" s="82" t="s">
        <v>237</v>
      </c>
      <c r="B61" s="82"/>
      <c r="C61" s="82"/>
      <c r="D61" s="82" t="s">
        <v>238</v>
      </c>
      <c r="E61" s="86">
        <f t="shared" si="0"/>
        <v>49</v>
      </c>
      <c r="F61" s="143">
        <v>49</v>
      </c>
      <c r="G61" s="143"/>
      <c r="H61" s="86"/>
      <c r="I61" s="86"/>
      <c r="J61" s="86"/>
    </row>
    <row r="62" ht="19.5" customHeight="1" spans="1:10">
      <c r="A62" s="82" t="s">
        <v>239</v>
      </c>
      <c r="B62" s="82"/>
      <c r="C62" s="82"/>
      <c r="D62" s="82" t="s">
        <v>240</v>
      </c>
      <c r="E62" s="86">
        <f t="shared" si="0"/>
        <v>3.27</v>
      </c>
      <c r="F62" s="143"/>
      <c r="G62" s="143">
        <v>3.27</v>
      </c>
      <c r="H62" s="86"/>
      <c r="I62" s="86"/>
      <c r="J62" s="86"/>
    </row>
    <row r="63" ht="19.5" customHeight="1" spans="1:10">
      <c r="A63" s="82" t="s">
        <v>241</v>
      </c>
      <c r="B63" s="82"/>
      <c r="C63" s="82"/>
      <c r="D63" s="82" t="s">
        <v>240</v>
      </c>
      <c r="E63" s="86">
        <f t="shared" si="0"/>
        <v>3.27</v>
      </c>
      <c r="F63" s="143"/>
      <c r="G63" s="143">
        <v>3.27</v>
      </c>
      <c r="H63" s="86"/>
      <c r="I63" s="86"/>
      <c r="J63" s="86"/>
    </row>
    <row r="64" ht="19.5" customHeight="1" spans="1:10">
      <c r="A64" s="82" t="s">
        <v>242</v>
      </c>
      <c r="B64" s="82"/>
      <c r="C64" s="82"/>
      <c r="D64" s="82" t="s">
        <v>243</v>
      </c>
      <c r="E64" s="86">
        <f t="shared" si="0"/>
        <v>446.6</v>
      </c>
      <c r="F64" s="143">
        <v>293.95</v>
      </c>
      <c r="G64" s="143">
        <v>152.65</v>
      </c>
      <c r="H64" s="86"/>
      <c r="I64" s="86"/>
      <c r="J64" s="86"/>
    </row>
    <row r="65" ht="19.5" customHeight="1" spans="1:10">
      <c r="A65" s="82" t="s">
        <v>244</v>
      </c>
      <c r="B65" s="82"/>
      <c r="C65" s="82"/>
      <c r="D65" s="82" t="s">
        <v>245</v>
      </c>
      <c r="E65" s="86">
        <f t="shared" si="0"/>
        <v>328</v>
      </c>
      <c r="F65" s="143">
        <v>293.95</v>
      </c>
      <c r="G65" s="143">
        <v>34.05</v>
      </c>
      <c r="H65" s="86"/>
      <c r="I65" s="86"/>
      <c r="J65" s="86"/>
    </row>
    <row r="66" ht="19.5" customHeight="1" spans="1:10">
      <c r="A66" s="82" t="s">
        <v>246</v>
      </c>
      <c r="B66" s="82"/>
      <c r="C66" s="82"/>
      <c r="D66" s="82" t="s">
        <v>247</v>
      </c>
      <c r="E66" s="86">
        <f t="shared" si="0"/>
        <v>328</v>
      </c>
      <c r="F66" s="143">
        <v>293.95</v>
      </c>
      <c r="G66" s="143">
        <v>34.05</v>
      </c>
      <c r="H66" s="86"/>
      <c r="I66" s="86"/>
      <c r="J66" s="86"/>
    </row>
    <row r="67" ht="19.5" customHeight="1" spans="1:10">
      <c r="A67" s="82" t="s">
        <v>250</v>
      </c>
      <c r="B67" s="82"/>
      <c r="C67" s="82"/>
      <c r="D67" s="82" t="s">
        <v>251</v>
      </c>
      <c r="E67" s="86">
        <f t="shared" si="0"/>
        <v>94</v>
      </c>
      <c r="F67" s="143"/>
      <c r="G67" s="143">
        <v>94</v>
      </c>
      <c r="H67" s="86"/>
      <c r="I67" s="86"/>
      <c r="J67" s="86"/>
    </row>
    <row r="68" ht="19.5" customHeight="1" spans="1:10">
      <c r="A68" s="82" t="s">
        <v>252</v>
      </c>
      <c r="B68" s="82"/>
      <c r="C68" s="82"/>
      <c r="D68" s="82" t="s">
        <v>253</v>
      </c>
      <c r="E68" s="86">
        <f t="shared" si="0"/>
        <v>94</v>
      </c>
      <c r="F68" s="143"/>
      <c r="G68" s="143">
        <v>94</v>
      </c>
      <c r="H68" s="86"/>
      <c r="I68" s="86"/>
      <c r="J68" s="86"/>
    </row>
    <row r="69" ht="19.5" customHeight="1" spans="1:10">
      <c r="A69" s="82" t="s">
        <v>254</v>
      </c>
      <c r="B69" s="82"/>
      <c r="C69" s="82"/>
      <c r="D69" s="82" t="s">
        <v>255</v>
      </c>
      <c r="E69" s="86">
        <f t="shared" si="0"/>
        <v>24.6</v>
      </c>
      <c r="F69" s="143"/>
      <c r="G69" s="143">
        <v>24.6</v>
      </c>
      <c r="H69" s="86"/>
      <c r="I69" s="86"/>
      <c r="J69" s="86"/>
    </row>
    <row r="70" ht="19.5" customHeight="1" spans="1:10">
      <c r="A70" s="82" t="s">
        <v>256</v>
      </c>
      <c r="B70" s="82"/>
      <c r="C70" s="82"/>
      <c r="D70" s="82" t="s">
        <v>255</v>
      </c>
      <c r="E70" s="86">
        <f t="shared" si="0"/>
        <v>24.6</v>
      </c>
      <c r="F70" s="143"/>
      <c r="G70" s="143">
        <v>24.6</v>
      </c>
      <c r="H70" s="86"/>
      <c r="I70" s="86"/>
      <c r="J70" s="86"/>
    </row>
    <row r="71" ht="19.5" customHeight="1" spans="1:10">
      <c r="A71" s="82" t="s">
        <v>257</v>
      </c>
      <c r="B71" s="82"/>
      <c r="C71" s="82"/>
      <c r="D71" s="82" t="s">
        <v>258</v>
      </c>
      <c r="E71" s="86">
        <f t="shared" si="0"/>
        <v>267.11</v>
      </c>
      <c r="F71" s="143">
        <v>264.45</v>
      </c>
      <c r="G71" s="143">
        <v>2.66</v>
      </c>
      <c r="H71" s="86"/>
      <c r="I71" s="86"/>
      <c r="J71" s="86"/>
    </row>
    <row r="72" ht="19.5" customHeight="1" spans="1:10">
      <c r="A72" s="82" t="s">
        <v>259</v>
      </c>
      <c r="B72" s="82"/>
      <c r="C72" s="82"/>
      <c r="D72" s="82" t="s">
        <v>260</v>
      </c>
      <c r="E72" s="86">
        <f t="shared" si="0"/>
        <v>264.45</v>
      </c>
      <c r="F72" s="143">
        <v>264.45</v>
      </c>
      <c r="G72" s="143"/>
      <c r="H72" s="86"/>
      <c r="I72" s="86"/>
      <c r="J72" s="86"/>
    </row>
    <row r="73" ht="19.5" customHeight="1" spans="1:10">
      <c r="A73" s="82" t="s">
        <v>261</v>
      </c>
      <c r="B73" s="82"/>
      <c r="C73" s="82"/>
      <c r="D73" s="82" t="s">
        <v>262</v>
      </c>
      <c r="E73" s="86">
        <f t="shared" si="0"/>
        <v>245</v>
      </c>
      <c r="F73" s="143">
        <v>245</v>
      </c>
      <c r="G73" s="143"/>
      <c r="H73" s="86"/>
      <c r="I73" s="86"/>
      <c r="J73" s="86"/>
    </row>
    <row r="74" ht="19.5" customHeight="1" spans="1:10">
      <c r="A74" s="82" t="s">
        <v>263</v>
      </c>
      <c r="B74" s="82"/>
      <c r="C74" s="82"/>
      <c r="D74" s="82" t="s">
        <v>264</v>
      </c>
      <c r="E74" s="86">
        <f t="shared" si="0"/>
        <v>19.45</v>
      </c>
      <c r="F74" s="143">
        <v>19.45</v>
      </c>
      <c r="G74" s="143"/>
      <c r="H74" s="86"/>
      <c r="I74" s="86"/>
      <c r="J74" s="86"/>
    </row>
    <row r="75" ht="19.5" customHeight="1" spans="1:10">
      <c r="A75" s="82" t="s">
        <v>265</v>
      </c>
      <c r="B75" s="82"/>
      <c r="C75" s="82"/>
      <c r="D75" s="82" t="s">
        <v>266</v>
      </c>
      <c r="E75" s="86">
        <f t="shared" si="0"/>
        <v>2.66</v>
      </c>
      <c r="F75" s="143"/>
      <c r="G75" s="143">
        <v>2.66</v>
      </c>
      <c r="H75" s="86"/>
      <c r="I75" s="86"/>
      <c r="J75" s="86"/>
    </row>
    <row r="76" ht="19.5" customHeight="1" spans="1:10">
      <c r="A76" s="82" t="s">
        <v>267</v>
      </c>
      <c r="B76" s="82"/>
      <c r="C76" s="82"/>
      <c r="D76" s="82" t="s">
        <v>268</v>
      </c>
      <c r="E76" s="86">
        <f t="shared" ref="E76:E88" si="1">F76+G76</f>
        <v>2.42</v>
      </c>
      <c r="F76" s="143"/>
      <c r="G76" s="143">
        <v>2.42</v>
      </c>
      <c r="H76" s="86"/>
      <c r="I76" s="86"/>
      <c r="J76" s="86"/>
    </row>
    <row r="77" ht="19.5" customHeight="1" spans="1:10">
      <c r="A77" s="82" t="s">
        <v>269</v>
      </c>
      <c r="B77" s="82"/>
      <c r="C77" s="82"/>
      <c r="D77" s="82" t="s">
        <v>270</v>
      </c>
      <c r="E77" s="86">
        <f t="shared" si="1"/>
        <v>0.24</v>
      </c>
      <c r="F77" s="143"/>
      <c r="G77" s="143">
        <v>0.24</v>
      </c>
      <c r="H77" s="86"/>
      <c r="I77" s="86"/>
      <c r="J77" s="86"/>
    </row>
    <row r="78" ht="19.5" customHeight="1" spans="1:10">
      <c r="A78" s="82" t="s">
        <v>271</v>
      </c>
      <c r="B78" s="82"/>
      <c r="C78" s="82"/>
      <c r="D78" s="82" t="s">
        <v>272</v>
      </c>
      <c r="E78" s="86">
        <f t="shared" si="1"/>
        <v>37</v>
      </c>
      <c r="F78" s="143"/>
      <c r="G78" s="143">
        <v>37</v>
      </c>
      <c r="H78" s="86"/>
      <c r="I78" s="86"/>
      <c r="J78" s="86"/>
    </row>
    <row r="79" ht="19.5" customHeight="1" spans="1:10">
      <c r="A79" s="82" t="s">
        <v>273</v>
      </c>
      <c r="B79" s="82"/>
      <c r="C79" s="82"/>
      <c r="D79" s="82" t="s">
        <v>274</v>
      </c>
      <c r="E79" s="86">
        <f t="shared" si="1"/>
        <v>37</v>
      </c>
      <c r="F79" s="143"/>
      <c r="G79" s="143">
        <v>37</v>
      </c>
      <c r="H79" s="86"/>
      <c r="I79" s="86"/>
      <c r="J79" s="86"/>
    </row>
    <row r="80" ht="19.5" customHeight="1" spans="1:10">
      <c r="A80" s="82" t="s">
        <v>275</v>
      </c>
      <c r="B80" s="82"/>
      <c r="C80" s="82"/>
      <c r="D80" s="82" t="s">
        <v>276</v>
      </c>
      <c r="E80" s="86">
        <f t="shared" si="1"/>
        <v>37</v>
      </c>
      <c r="F80" s="143"/>
      <c r="G80" s="143">
        <v>37</v>
      </c>
      <c r="H80" s="86"/>
      <c r="I80" s="86"/>
      <c r="J80" s="86"/>
    </row>
    <row r="81" ht="19.5" customHeight="1" spans="1:10">
      <c r="A81" s="82" t="s">
        <v>277</v>
      </c>
      <c r="B81" s="82"/>
      <c r="C81" s="82"/>
      <c r="D81" s="82" t="s">
        <v>278</v>
      </c>
      <c r="E81" s="86">
        <f t="shared" si="1"/>
        <v>434.2</v>
      </c>
      <c r="F81" s="143">
        <v>154.2</v>
      </c>
      <c r="G81" s="143">
        <v>280</v>
      </c>
      <c r="H81" s="86"/>
      <c r="I81" s="86"/>
      <c r="J81" s="86"/>
    </row>
    <row r="82" ht="19.5" customHeight="1" spans="1:10">
      <c r="A82" s="82" t="s">
        <v>279</v>
      </c>
      <c r="B82" s="82"/>
      <c r="C82" s="82"/>
      <c r="D82" s="82" t="s">
        <v>280</v>
      </c>
      <c r="E82" s="86">
        <f t="shared" si="1"/>
        <v>280</v>
      </c>
      <c r="F82" s="143"/>
      <c r="G82" s="143">
        <v>280</v>
      </c>
      <c r="H82" s="86"/>
      <c r="I82" s="86"/>
      <c r="J82" s="86"/>
    </row>
    <row r="83" ht="19.5" customHeight="1" spans="1:10">
      <c r="A83" s="82" t="s">
        <v>281</v>
      </c>
      <c r="B83" s="82"/>
      <c r="C83" s="82"/>
      <c r="D83" s="82" t="s">
        <v>282</v>
      </c>
      <c r="E83" s="86">
        <f t="shared" si="1"/>
        <v>280</v>
      </c>
      <c r="F83" s="143"/>
      <c r="G83" s="143">
        <v>280</v>
      </c>
      <c r="H83" s="86"/>
      <c r="I83" s="86"/>
      <c r="J83" s="86"/>
    </row>
    <row r="84" ht="19.5" customHeight="1" spans="1:10">
      <c r="A84" s="82" t="s">
        <v>283</v>
      </c>
      <c r="B84" s="82"/>
      <c r="C84" s="82"/>
      <c r="D84" s="82" t="s">
        <v>284</v>
      </c>
      <c r="E84" s="86">
        <f t="shared" si="1"/>
        <v>154.2</v>
      </c>
      <c r="F84" s="143">
        <v>154.2</v>
      </c>
      <c r="G84" s="143"/>
      <c r="H84" s="86"/>
      <c r="I84" s="86"/>
      <c r="J84" s="86"/>
    </row>
    <row r="85" ht="19.5" customHeight="1" spans="1:10">
      <c r="A85" s="82" t="s">
        <v>285</v>
      </c>
      <c r="B85" s="82"/>
      <c r="C85" s="82"/>
      <c r="D85" s="82" t="s">
        <v>286</v>
      </c>
      <c r="E85" s="86">
        <f t="shared" si="1"/>
        <v>154.2</v>
      </c>
      <c r="F85" s="143">
        <v>154.2</v>
      </c>
      <c r="G85" s="143"/>
      <c r="H85" s="86"/>
      <c r="I85" s="86"/>
      <c r="J85" s="86"/>
    </row>
    <row r="86" ht="19.5" customHeight="1" spans="1:10">
      <c r="A86" s="82" t="s">
        <v>287</v>
      </c>
      <c r="B86" s="82"/>
      <c r="C86" s="82"/>
      <c r="D86" s="82" t="s">
        <v>288</v>
      </c>
      <c r="E86" s="86">
        <f t="shared" si="1"/>
        <v>308.95</v>
      </c>
      <c r="F86" s="143"/>
      <c r="G86" s="143">
        <v>308.95</v>
      </c>
      <c r="H86" s="86"/>
      <c r="I86" s="86"/>
      <c r="J86" s="86"/>
    </row>
    <row r="87" ht="19.5" customHeight="1" spans="1:10">
      <c r="A87" s="82" t="s">
        <v>289</v>
      </c>
      <c r="B87" s="82"/>
      <c r="C87" s="82"/>
      <c r="D87" s="82" t="s">
        <v>288</v>
      </c>
      <c r="E87" s="86">
        <f t="shared" si="1"/>
        <v>308.95</v>
      </c>
      <c r="F87" s="143"/>
      <c r="G87" s="143">
        <v>308.95</v>
      </c>
      <c r="H87" s="86"/>
      <c r="I87" s="86"/>
      <c r="J87" s="86"/>
    </row>
    <row r="88" ht="19.5" customHeight="1" spans="1:10">
      <c r="A88" s="82" t="s">
        <v>290</v>
      </c>
      <c r="B88" s="82"/>
      <c r="C88" s="82"/>
      <c r="D88" s="82" t="s">
        <v>288</v>
      </c>
      <c r="E88" s="86">
        <f t="shared" si="1"/>
        <v>308.95</v>
      </c>
      <c r="F88" s="143"/>
      <c r="G88" s="143">
        <v>308.95</v>
      </c>
      <c r="H88" s="86"/>
      <c r="I88" s="86"/>
      <c r="J88" s="86"/>
    </row>
    <row r="89" ht="19.5" customHeight="1" spans="1:10">
      <c r="A89" s="82" t="s">
        <v>299</v>
      </c>
      <c r="B89" s="82"/>
      <c r="C89" s="82"/>
      <c r="D89" s="82"/>
      <c r="E89" s="82"/>
      <c r="F89" s="82"/>
      <c r="G89" s="82"/>
      <c r="H89" s="82"/>
      <c r="I89" s="82"/>
      <c r="J89" s="82"/>
    </row>
  </sheetData>
  <mergeCells count="9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J89"/>
    <mergeCell ref="A8:A9"/>
    <mergeCell ref="B8:B9"/>
    <mergeCell ref="C8:C9"/>
    <mergeCell ref="D5:D7"/>
    <mergeCell ref="E4:E7"/>
    <mergeCell ref="F4:F7"/>
    <mergeCell ref="G4:G7"/>
    <mergeCell ref="H4:H7"/>
    <mergeCell ref="I4:I7"/>
    <mergeCell ref="J4:J7"/>
    <mergeCell ref="A5:C7"/>
  </mergeCells>
  <pageMargins left="0.236220472440945" right="0.236220472440945" top="0" bottom="0"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M6" sqref="M6:N7"/>
    </sheetView>
  </sheetViews>
  <sheetFormatPr defaultColWidth="9" defaultRowHeight="13.5"/>
  <cols>
    <col min="1" max="1" width="5" style="1" customWidth="1"/>
    <col min="2" max="2" width="12.45"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891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102.07</v>
      </c>
      <c r="F6" s="9"/>
      <c r="G6" s="8">
        <v>102.07</v>
      </c>
      <c r="H6" s="9"/>
      <c r="I6" s="8">
        <v>3.68</v>
      </c>
      <c r="J6" s="9"/>
      <c r="K6" s="10">
        <v>10</v>
      </c>
      <c r="L6" s="11"/>
      <c r="M6" s="12">
        <f>I6/G6</f>
        <v>0.0360536886450475</v>
      </c>
      <c r="N6" s="13"/>
      <c r="O6" s="5">
        <v>0.36</v>
      </c>
    </row>
    <row r="7" ht="17" customHeight="1" spans="1:15">
      <c r="A7" s="5"/>
      <c r="B7" s="5"/>
      <c r="C7" s="5" t="s">
        <v>723</v>
      </c>
      <c r="D7" s="5"/>
      <c r="E7" s="8">
        <v>102.07</v>
      </c>
      <c r="F7" s="9"/>
      <c r="G7" s="8">
        <v>102.07</v>
      </c>
      <c r="H7" s="9"/>
      <c r="I7" s="8">
        <v>3.68</v>
      </c>
      <c r="J7" s="9"/>
      <c r="K7" s="10" t="s">
        <v>570</v>
      </c>
      <c r="L7" s="11"/>
      <c r="M7" s="12">
        <f>I7/G7</f>
        <v>0.0360536886450475</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892</v>
      </c>
      <c r="C11" s="15"/>
      <c r="D11" s="15"/>
      <c r="E11" s="15"/>
      <c r="F11" s="15"/>
      <c r="G11" s="15"/>
      <c r="H11" s="11"/>
      <c r="I11" s="10" t="s">
        <v>892</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893</v>
      </c>
      <c r="E13" s="7"/>
      <c r="F13" s="7"/>
      <c r="G13" s="7"/>
      <c r="H13" s="24" t="s">
        <v>894</v>
      </c>
      <c r="I13" s="24" t="s">
        <v>894</v>
      </c>
      <c r="J13" s="10">
        <v>15</v>
      </c>
      <c r="K13" s="11"/>
      <c r="L13" s="10">
        <v>15</v>
      </c>
      <c r="M13" s="11"/>
      <c r="N13" s="10"/>
      <c r="O13" s="11"/>
    </row>
    <row r="14" spans="1:15">
      <c r="A14" s="5"/>
      <c r="B14" s="5"/>
      <c r="C14" s="5" t="s">
        <v>765</v>
      </c>
      <c r="D14" s="7" t="s">
        <v>895</v>
      </c>
      <c r="E14" s="7"/>
      <c r="F14" s="7"/>
      <c r="G14" s="7"/>
      <c r="H14" s="16">
        <v>1</v>
      </c>
      <c r="I14" s="16">
        <v>1</v>
      </c>
      <c r="J14" s="10">
        <v>15</v>
      </c>
      <c r="K14" s="11"/>
      <c r="L14" s="10">
        <v>15</v>
      </c>
      <c r="M14" s="11"/>
      <c r="N14" s="10"/>
      <c r="O14" s="11"/>
    </row>
    <row r="15" spans="1:15">
      <c r="A15" s="5"/>
      <c r="B15" s="5"/>
      <c r="C15" s="5" t="s">
        <v>738</v>
      </c>
      <c r="D15" s="7" t="s">
        <v>875</v>
      </c>
      <c r="E15" s="7"/>
      <c r="F15" s="7"/>
      <c r="G15" s="7"/>
      <c r="H15" s="16" t="s">
        <v>865</v>
      </c>
      <c r="I15" s="16" t="s">
        <v>865</v>
      </c>
      <c r="J15" s="10">
        <v>20</v>
      </c>
      <c r="K15" s="11"/>
      <c r="L15" s="10">
        <v>20</v>
      </c>
      <c r="M15" s="11"/>
      <c r="N15" s="10"/>
      <c r="O15" s="11"/>
    </row>
    <row r="16" ht="27" spans="1:15">
      <c r="A16" s="5"/>
      <c r="B16" s="5" t="s">
        <v>743</v>
      </c>
      <c r="C16" s="5" t="s">
        <v>744</v>
      </c>
      <c r="D16" s="7" t="s">
        <v>896</v>
      </c>
      <c r="E16" s="7"/>
      <c r="F16" s="7"/>
      <c r="G16" s="7"/>
      <c r="H16" s="5" t="s">
        <v>897</v>
      </c>
      <c r="I16" s="5" t="s">
        <v>897</v>
      </c>
      <c r="J16" s="10">
        <v>30</v>
      </c>
      <c r="K16" s="11"/>
      <c r="L16" s="10">
        <v>30</v>
      </c>
      <c r="M16" s="11"/>
      <c r="N16" s="10"/>
      <c r="O16" s="11"/>
    </row>
    <row r="17" ht="40.5" spans="1:15">
      <c r="A17" s="5"/>
      <c r="B17" s="5" t="s">
        <v>747</v>
      </c>
      <c r="C17" s="5" t="s">
        <v>748</v>
      </c>
      <c r="D17" s="7" t="s">
        <v>898</v>
      </c>
      <c r="E17" s="7"/>
      <c r="F17" s="7"/>
      <c r="G17" s="7"/>
      <c r="H17" s="16">
        <v>0.9</v>
      </c>
      <c r="I17" s="16">
        <v>1</v>
      </c>
      <c r="J17" s="10">
        <v>10</v>
      </c>
      <c r="K17" s="11"/>
      <c r="L17" s="10">
        <v>10</v>
      </c>
      <c r="M17" s="11"/>
      <c r="N17" s="10"/>
      <c r="O17" s="11"/>
    </row>
    <row r="18" ht="24" customHeight="1" spans="1:15">
      <c r="A18" s="5"/>
      <c r="B18" s="10" t="s">
        <v>750</v>
      </c>
      <c r="C18" s="17"/>
      <c r="D18" s="10" t="s">
        <v>661</v>
      </c>
      <c r="E18" s="15"/>
      <c r="F18" s="15"/>
      <c r="G18" s="15"/>
      <c r="H18" s="15"/>
      <c r="I18" s="15"/>
      <c r="J18" s="15"/>
      <c r="K18" s="15"/>
      <c r="L18" s="15"/>
      <c r="M18" s="15"/>
      <c r="N18" s="15"/>
      <c r="O18" s="11"/>
    </row>
    <row r="19" ht="18" customHeight="1" spans="1:15">
      <c r="A19" s="5"/>
      <c r="B19" s="10" t="s">
        <v>751</v>
      </c>
      <c r="C19" s="15"/>
      <c r="D19" s="15"/>
      <c r="E19" s="15"/>
      <c r="F19" s="15"/>
      <c r="G19" s="15"/>
      <c r="H19" s="15"/>
      <c r="I19" s="17"/>
      <c r="J19" s="10">
        <v>100</v>
      </c>
      <c r="K19" s="17"/>
      <c r="L19" s="10">
        <v>90.36</v>
      </c>
      <c r="M19" s="11"/>
      <c r="N19" s="10" t="s">
        <v>752</v>
      </c>
      <c r="O19" s="11"/>
    </row>
    <row r="20" spans="1:15">
      <c r="A20" s="18" t="s">
        <v>753</v>
      </c>
      <c r="O20" s="19"/>
    </row>
    <row r="21" spans="1:15">
      <c r="A21" s="20"/>
      <c r="O21" s="19"/>
    </row>
    <row r="22" spans="1:15">
      <c r="A22" s="20"/>
      <c r="O22" s="19"/>
    </row>
    <row r="23" ht="27" customHeight="1" spans="1:15">
      <c r="A23" s="21"/>
      <c r="B23" s="22"/>
      <c r="C23" s="22"/>
      <c r="D23" s="22"/>
      <c r="E23" s="22"/>
      <c r="F23" s="22"/>
      <c r="G23" s="22"/>
      <c r="H23" s="22"/>
      <c r="I23" s="22"/>
      <c r="J23" s="22"/>
      <c r="K23" s="22"/>
      <c r="L23" s="22"/>
      <c r="M23" s="22"/>
      <c r="N23" s="22"/>
      <c r="O23" s="23"/>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6" sqref="M6:N7"/>
    </sheetView>
  </sheetViews>
  <sheetFormatPr defaultColWidth="9" defaultRowHeight="13.5"/>
  <cols>
    <col min="1" max="1" width="5" style="1" customWidth="1"/>
    <col min="2" max="2" width="12"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899</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0.23</v>
      </c>
      <c r="F6" s="9"/>
      <c r="G6" s="8">
        <v>0.23</v>
      </c>
      <c r="H6" s="9"/>
      <c r="I6" s="8">
        <v>0.23</v>
      </c>
      <c r="J6" s="9"/>
      <c r="K6" s="10">
        <v>10</v>
      </c>
      <c r="L6" s="11"/>
      <c r="M6" s="12">
        <f>I6/G6</f>
        <v>1</v>
      </c>
      <c r="N6" s="13"/>
      <c r="O6" s="5">
        <v>10</v>
      </c>
    </row>
    <row r="7" ht="17" customHeight="1" spans="1:15">
      <c r="A7" s="5"/>
      <c r="B7" s="5"/>
      <c r="C7" s="5" t="s">
        <v>723</v>
      </c>
      <c r="D7" s="5"/>
      <c r="E7" s="8">
        <v>0.23</v>
      </c>
      <c r="F7" s="9"/>
      <c r="G7" s="8">
        <v>0.23</v>
      </c>
      <c r="H7" s="9"/>
      <c r="I7" s="8">
        <v>0.23</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900</v>
      </c>
      <c r="C11" s="15"/>
      <c r="D11" s="15"/>
      <c r="E11" s="15"/>
      <c r="F11" s="15"/>
      <c r="G11" s="15"/>
      <c r="H11" s="11"/>
      <c r="I11" s="10" t="s">
        <v>901</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765</v>
      </c>
      <c r="D13" s="7" t="s">
        <v>902</v>
      </c>
      <c r="E13" s="7"/>
      <c r="F13" s="7"/>
      <c r="G13" s="7"/>
      <c r="H13" s="16">
        <v>1</v>
      </c>
      <c r="I13" s="16">
        <v>1</v>
      </c>
      <c r="J13" s="10">
        <v>15</v>
      </c>
      <c r="K13" s="11"/>
      <c r="L13" s="10">
        <v>15</v>
      </c>
      <c r="M13" s="11"/>
      <c r="N13" s="10"/>
      <c r="O13" s="11"/>
    </row>
    <row r="14" spans="1:15">
      <c r="A14" s="5"/>
      <c r="B14" s="5"/>
      <c r="C14" s="5"/>
      <c r="D14" s="7" t="s">
        <v>903</v>
      </c>
      <c r="E14" s="7"/>
      <c r="F14" s="7"/>
      <c r="G14" s="7"/>
      <c r="H14" s="16">
        <v>1</v>
      </c>
      <c r="I14" s="16">
        <v>1</v>
      </c>
      <c r="J14" s="10">
        <v>15</v>
      </c>
      <c r="K14" s="11"/>
      <c r="L14" s="10">
        <v>15</v>
      </c>
      <c r="M14" s="11"/>
      <c r="N14" s="10"/>
      <c r="O14" s="11"/>
    </row>
    <row r="15" spans="1:15">
      <c r="A15" s="5"/>
      <c r="B15" s="5"/>
      <c r="C15" s="5" t="s">
        <v>738</v>
      </c>
      <c r="D15" s="7" t="s">
        <v>904</v>
      </c>
      <c r="E15" s="7"/>
      <c r="F15" s="7"/>
      <c r="G15" s="7"/>
      <c r="H15" s="16" t="s">
        <v>876</v>
      </c>
      <c r="I15" s="16" t="s">
        <v>876</v>
      </c>
      <c r="J15" s="10">
        <v>10</v>
      </c>
      <c r="K15" s="11"/>
      <c r="L15" s="10">
        <v>10</v>
      </c>
      <c r="M15" s="11"/>
      <c r="N15" s="10"/>
      <c r="O15" s="11"/>
    </row>
    <row r="16" spans="1:15">
      <c r="A16" s="5"/>
      <c r="B16" s="5"/>
      <c r="C16" s="5" t="s">
        <v>740</v>
      </c>
      <c r="D16" s="7" t="s">
        <v>905</v>
      </c>
      <c r="E16" s="7"/>
      <c r="F16" s="7"/>
      <c r="G16" s="7"/>
      <c r="H16" s="5" t="s">
        <v>906</v>
      </c>
      <c r="I16" s="5" t="s">
        <v>906</v>
      </c>
      <c r="J16" s="10">
        <v>10</v>
      </c>
      <c r="K16" s="11"/>
      <c r="L16" s="10">
        <v>10</v>
      </c>
      <c r="M16" s="11"/>
      <c r="N16" s="10"/>
      <c r="O16" s="11"/>
    </row>
    <row r="17" ht="27" spans="1:15">
      <c r="A17" s="5"/>
      <c r="B17" s="5" t="s">
        <v>743</v>
      </c>
      <c r="C17" s="5" t="s">
        <v>744</v>
      </c>
      <c r="D17" s="7" t="s">
        <v>907</v>
      </c>
      <c r="E17" s="7"/>
      <c r="F17" s="7"/>
      <c r="G17" s="7"/>
      <c r="H17" s="5" t="s">
        <v>908</v>
      </c>
      <c r="I17" s="5" t="s">
        <v>908</v>
      </c>
      <c r="J17" s="10">
        <v>30</v>
      </c>
      <c r="K17" s="11"/>
      <c r="L17" s="10">
        <v>28</v>
      </c>
      <c r="M17" s="11"/>
      <c r="N17" s="10"/>
      <c r="O17" s="11"/>
    </row>
    <row r="18" ht="40.5" spans="1:15">
      <c r="A18" s="5"/>
      <c r="B18" s="5" t="s">
        <v>747</v>
      </c>
      <c r="C18" s="5" t="s">
        <v>748</v>
      </c>
      <c r="D18" s="7" t="s">
        <v>909</v>
      </c>
      <c r="E18" s="7"/>
      <c r="F18" s="7"/>
      <c r="G18" s="7"/>
      <c r="H18" s="16">
        <v>0.9</v>
      </c>
      <c r="I18" s="16">
        <v>0.98</v>
      </c>
      <c r="J18" s="10">
        <v>10</v>
      </c>
      <c r="K18" s="11"/>
      <c r="L18" s="10">
        <v>9</v>
      </c>
      <c r="M18" s="11"/>
      <c r="N18" s="10"/>
      <c r="O18" s="11"/>
    </row>
    <row r="19" ht="24" customHeight="1" spans="1:15">
      <c r="A19" s="5"/>
      <c r="B19" s="10" t="s">
        <v>750</v>
      </c>
      <c r="C19" s="17"/>
      <c r="D19" s="10" t="s">
        <v>661</v>
      </c>
      <c r="E19" s="15"/>
      <c r="F19" s="15"/>
      <c r="G19" s="15"/>
      <c r="H19" s="15"/>
      <c r="I19" s="15"/>
      <c r="J19" s="15"/>
      <c r="K19" s="15"/>
      <c r="L19" s="15"/>
      <c r="M19" s="15"/>
      <c r="N19" s="15"/>
      <c r="O19" s="11"/>
    </row>
    <row r="20" ht="18" customHeight="1" spans="1:15">
      <c r="A20" s="5"/>
      <c r="B20" s="10" t="s">
        <v>751</v>
      </c>
      <c r="C20" s="15"/>
      <c r="D20" s="15"/>
      <c r="E20" s="15"/>
      <c r="F20" s="15"/>
      <c r="G20" s="15"/>
      <c r="H20" s="15"/>
      <c r="I20" s="17"/>
      <c r="J20" s="10">
        <v>100</v>
      </c>
      <c r="K20" s="17"/>
      <c r="L20" s="10">
        <v>97</v>
      </c>
      <c r="M20" s="11"/>
      <c r="N20" s="10" t="s">
        <v>752</v>
      </c>
      <c r="O20" s="11"/>
    </row>
    <row r="21" spans="1:15">
      <c r="A21" s="18" t="s">
        <v>753</v>
      </c>
      <c r="O21" s="19"/>
    </row>
    <row r="22" spans="1:15">
      <c r="A22" s="20"/>
      <c r="O22" s="19"/>
    </row>
    <row r="23" spans="1:15">
      <c r="A23" s="20"/>
      <c r="O23" s="19"/>
    </row>
    <row r="24" ht="27" customHeight="1" spans="1:15">
      <c r="A24" s="21"/>
      <c r="B24" s="22"/>
      <c r="C24" s="22"/>
      <c r="D24" s="22"/>
      <c r="E24" s="22"/>
      <c r="F24" s="22"/>
      <c r="G24" s="22"/>
      <c r="H24" s="22"/>
      <c r="I24" s="22"/>
      <c r="J24" s="22"/>
      <c r="K24" s="22"/>
      <c r="L24" s="22"/>
      <c r="M24" s="22"/>
      <c r="N24" s="22"/>
      <c r="O24" s="23"/>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3:C14"/>
    <mergeCell ref="A21:O24"/>
    <mergeCell ref="A5:B9"/>
  </mergeCells>
  <pageMargins left="0.7" right="0.7" top="0.75" bottom="0.75" header="0.3" footer="0.3"/>
  <pageSetup paperSize="9" orientation="portrait" horizontalDpi="200" verticalDpi="3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1.54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910</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1.06</v>
      </c>
      <c r="F6" s="9"/>
      <c r="G6" s="8">
        <v>1.06</v>
      </c>
      <c r="H6" s="9"/>
      <c r="I6" s="8">
        <v>1.06</v>
      </c>
      <c r="J6" s="9"/>
      <c r="K6" s="10">
        <v>10</v>
      </c>
      <c r="L6" s="11"/>
      <c r="M6" s="12">
        <f>I6/G6</f>
        <v>1</v>
      </c>
      <c r="N6" s="13"/>
      <c r="O6" s="5">
        <v>10</v>
      </c>
    </row>
    <row r="7" ht="17" customHeight="1" spans="1:15">
      <c r="A7" s="5"/>
      <c r="B7" s="5"/>
      <c r="C7" s="5" t="s">
        <v>723</v>
      </c>
      <c r="D7" s="5"/>
      <c r="E7" s="8">
        <v>1.06</v>
      </c>
      <c r="F7" s="9"/>
      <c r="G7" s="8">
        <v>1.06</v>
      </c>
      <c r="H7" s="9"/>
      <c r="I7" s="8">
        <v>1.06</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911</v>
      </c>
      <c r="C11" s="15"/>
      <c r="D11" s="15"/>
      <c r="E11" s="15"/>
      <c r="F11" s="15"/>
      <c r="G11" s="15"/>
      <c r="H11" s="11"/>
      <c r="I11" s="10" t="s">
        <v>911</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757</v>
      </c>
      <c r="E13" s="7"/>
      <c r="F13" s="7"/>
      <c r="G13" s="7"/>
      <c r="H13" s="16">
        <v>1</v>
      </c>
      <c r="I13" s="16">
        <v>1</v>
      </c>
      <c r="J13" s="10">
        <v>25</v>
      </c>
      <c r="K13" s="11"/>
      <c r="L13" s="10">
        <v>25</v>
      </c>
      <c r="M13" s="11"/>
      <c r="N13" s="10"/>
      <c r="O13" s="11"/>
    </row>
    <row r="14" spans="1:15">
      <c r="A14" s="5"/>
      <c r="B14" s="5"/>
      <c r="C14" s="5" t="s">
        <v>740</v>
      </c>
      <c r="D14" s="7" t="s">
        <v>758</v>
      </c>
      <c r="E14" s="7"/>
      <c r="F14" s="7"/>
      <c r="G14" s="7"/>
      <c r="H14" s="5" t="s">
        <v>912</v>
      </c>
      <c r="I14" s="5" t="s">
        <v>912</v>
      </c>
      <c r="J14" s="10">
        <v>25</v>
      </c>
      <c r="K14" s="11"/>
      <c r="L14" s="10">
        <v>25</v>
      </c>
      <c r="M14" s="11"/>
      <c r="N14" s="10"/>
      <c r="O14" s="11"/>
    </row>
    <row r="15" ht="27" spans="1:15">
      <c r="A15" s="5"/>
      <c r="B15" s="5" t="s">
        <v>743</v>
      </c>
      <c r="C15" s="5" t="s">
        <v>744</v>
      </c>
      <c r="D15" s="7" t="s">
        <v>913</v>
      </c>
      <c r="E15" s="7"/>
      <c r="F15" s="7"/>
      <c r="G15" s="7"/>
      <c r="H15" s="5" t="s">
        <v>914</v>
      </c>
      <c r="I15" s="5" t="s">
        <v>914</v>
      </c>
      <c r="J15" s="10">
        <v>30</v>
      </c>
      <c r="K15" s="11"/>
      <c r="L15" s="10">
        <v>28</v>
      </c>
      <c r="M15" s="11"/>
      <c r="N15" s="10"/>
      <c r="O15" s="11"/>
    </row>
    <row r="16" ht="40.5" spans="1:15">
      <c r="A16" s="5"/>
      <c r="B16" s="5" t="s">
        <v>747</v>
      </c>
      <c r="C16" s="5" t="s">
        <v>748</v>
      </c>
      <c r="D16" s="7" t="s">
        <v>749</v>
      </c>
      <c r="E16" s="7"/>
      <c r="F16" s="7"/>
      <c r="G16" s="7"/>
      <c r="H16" s="16">
        <v>0.9</v>
      </c>
      <c r="I16" s="16">
        <v>0.98</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96</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9.45"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915</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12</v>
      </c>
      <c r="F6" s="9"/>
      <c r="G6" s="8">
        <v>12</v>
      </c>
      <c r="H6" s="9"/>
      <c r="I6" s="8">
        <v>12</v>
      </c>
      <c r="J6" s="9"/>
      <c r="K6" s="10">
        <v>10</v>
      </c>
      <c r="L6" s="11"/>
      <c r="M6" s="12">
        <f>I6/G6</f>
        <v>1</v>
      </c>
      <c r="N6" s="13"/>
      <c r="O6" s="5">
        <v>10</v>
      </c>
    </row>
    <row r="7" ht="17" customHeight="1" spans="1:15">
      <c r="A7" s="5"/>
      <c r="B7" s="5"/>
      <c r="C7" s="5" t="s">
        <v>723</v>
      </c>
      <c r="D7" s="5"/>
      <c r="E7" s="8">
        <v>12</v>
      </c>
      <c r="F7" s="9"/>
      <c r="G7" s="8">
        <v>12</v>
      </c>
      <c r="H7" s="9"/>
      <c r="I7" s="8">
        <v>12</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916</v>
      </c>
      <c r="C11" s="15"/>
      <c r="D11" s="15"/>
      <c r="E11" s="15"/>
      <c r="F11" s="15"/>
      <c r="G11" s="15"/>
      <c r="H11" s="11"/>
      <c r="I11" s="10" t="s">
        <v>916</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757</v>
      </c>
      <c r="E13" s="7"/>
      <c r="F13" s="7"/>
      <c r="G13" s="7"/>
      <c r="H13" s="16">
        <v>1</v>
      </c>
      <c r="I13" s="16">
        <v>1</v>
      </c>
      <c r="J13" s="10">
        <v>25</v>
      </c>
      <c r="K13" s="11"/>
      <c r="L13" s="10">
        <v>25</v>
      </c>
      <c r="M13" s="11"/>
      <c r="N13" s="10"/>
      <c r="O13" s="11"/>
    </row>
    <row r="14" spans="1:15">
      <c r="A14" s="5"/>
      <c r="B14" s="5"/>
      <c r="C14" s="5" t="s">
        <v>740</v>
      </c>
      <c r="D14" s="7" t="s">
        <v>866</v>
      </c>
      <c r="E14" s="7"/>
      <c r="F14" s="7"/>
      <c r="G14" s="7"/>
      <c r="H14" s="5" t="s">
        <v>917</v>
      </c>
      <c r="I14" s="5" t="s">
        <v>917</v>
      </c>
      <c r="J14" s="10">
        <v>25</v>
      </c>
      <c r="K14" s="11"/>
      <c r="L14" s="10">
        <v>25</v>
      </c>
      <c r="M14" s="11"/>
      <c r="N14" s="10"/>
      <c r="O14" s="11"/>
    </row>
    <row r="15" ht="27" spans="1:15">
      <c r="A15" s="5"/>
      <c r="B15" s="5" t="s">
        <v>743</v>
      </c>
      <c r="C15" s="5" t="s">
        <v>744</v>
      </c>
      <c r="D15" s="7" t="s">
        <v>918</v>
      </c>
      <c r="E15" s="7"/>
      <c r="F15" s="7"/>
      <c r="G15" s="7"/>
      <c r="H15" s="5" t="s">
        <v>919</v>
      </c>
      <c r="I15" s="5" t="s">
        <v>919</v>
      </c>
      <c r="J15" s="10">
        <v>30</v>
      </c>
      <c r="K15" s="11"/>
      <c r="L15" s="10">
        <v>29</v>
      </c>
      <c r="M15" s="11"/>
      <c r="N15" s="10"/>
      <c r="O15" s="11"/>
    </row>
    <row r="16" ht="40.5" spans="1:15">
      <c r="A16" s="5"/>
      <c r="B16" s="5" t="s">
        <v>747</v>
      </c>
      <c r="C16" s="5" t="s">
        <v>748</v>
      </c>
      <c r="D16" s="7" t="s">
        <v>920</v>
      </c>
      <c r="E16" s="7"/>
      <c r="F16" s="7"/>
      <c r="G16" s="7"/>
      <c r="H16" s="16">
        <v>0.9</v>
      </c>
      <c r="I16" s="16">
        <v>0.95</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98</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K6" sqref="K6:L6"/>
    </sheetView>
  </sheetViews>
  <sheetFormatPr defaultColWidth="9" defaultRowHeight="13.5"/>
  <cols>
    <col min="1" max="1" width="5" style="1" customWidth="1"/>
    <col min="2" max="2" width="13.816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921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4.93</v>
      </c>
      <c r="F6" s="9"/>
      <c r="G6" s="8">
        <v>4.93</v>
      </c>
      <c r="H6" s="9"/>
      <c r="I6" s="8">
        <v>1.26</v>
      </c>
      <c r="J6" s="9"/>
      <c r="K6" s="10">
        <v>10</v>
      </c>
      <c r="L6" s="11"/>
      <c r="M6" s="12">
        <f>I6/G6</f>
        <v>0.255578093306288</v>
      </c>
      <c r="N6" s="13"/>
      <c r="O6" s="5">
        <v>2.55</v>
      </c>
    </row>
    <row r="7" ht="17" customHeight="1" spans="1:15">
      <c r="A7" s="5"/>
      <c r="B7" s="5"/>
      <c r="C7" s="5" t="s">
        <v>723</v>
      </c>
      <c r="D7" s="5"/>
      <c r="E7" s="8">
        <v>4.93</v>
      </c>
      <c r="F7" s="9"/>
      <c r="G7" s="8">
        <v>4.93</v>
      </c>
      <c r="H7" s="9"/>
      <c r="I7" s="8">
        <v>1.26</v>
      </c>
      <c r="J7" s="9"/>
      <c r="K7" s="10" t="s">
        <v>570</v>
      </c>
      <c r="L7" s="11"/>
      <c r="M7" s="12">
        <f>I7/G7</f>
        <v>0.255578093306288</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922</v>
      </c>
      <c r="C11" s="15"/>
      <c r="D11" s="15"/>
      <c r="E11" s="15"/>
      <c r="F11" s="15"/>
      <c r="G11" s="15"/>
      <c r="H11" s="11"/>
      <c r="I11" s="10" t="s">
        <v>923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864</v>
      </c>
      <c r="E13" s="7"/>
      <c r="F13" s="7"/>
      <c r="G13" s="7"/>
      <c r="H13" s="16" t="s">
        <v>865</v>
      </c>
      <c r="I13" s="16" t="s">
        <v>865</v>
      </c>
      <c r="J13" s="10">
        <v>25</v>
      </c>
      <c r="K13" s="11"/>
      <c r="L13" s="10">
        <v>25</v>
      </c>
      <c r="M13" s="11"/>
      <c r="N13" s="10"/>
      <c r="O13" s="11"/>
    </row>
    <row r="14" spans="1:15">
      <c r="A14" s="5"/>
      <c r="B14" s="5"/>
      <c r="C14" s="5" t="s">
        <v>740</v>
      </c>
      <c r="D14" s="7" t="s">
        <v>924</v>
      </c>
      <c r="E14" s="7"/>
      <c r="F14" s="7"/>
      <c r="G14" s="7"/>
      <c r="H14" s="5" t="s">
        <v>925</v>
      </c>
      <c r="I14" s="5" t="s">
        <v>926</v>
      </c>
      <c r="J14" s="10">
        <v>25</v>
      </c>
      <c r="K14" s="11"/>
      <c r="L14" s="10">
        <v>25</v>
      </c>
      <c r="M14" s="11"/>
      <c r="N14" s="10"/>
      <c r="O14" s="11"/>
    </row>
    <row r="15" ht="27" spans="1:15">
      <c r="A15" s="5"/>
      <c r="B15" s="5" t="s">
        <v>743</v>
      </c>
      <c r="C15" s="5" t="s">
        <v>744</v>
      </c>
      <c r="D15" s="7" t="s">
        <v>927</v>
      </c>
      <c r="E15" s="7"/>
      <c r="F15" s="7"/>
      <c r="G15" s="7"/>
      <c r="H15" s="5" t="s">
        <v>928</v>
      </c>
      <c r="I15" s="5" t="s">
        <v>928</v>
      </c>
      <c r="J15" s="10">
        <v>30</v>
      </c>
      <c r="K15" s="11"/>
      <c r="L15" s="10">
        <v>30</v>
      </c>
      <c r="M15" s="11"/>
      <c r="N15" s="10"/>
      <c r="O15" s="11"/>
    </row>
    <row r="16" ht="40.5" spans="1:15">
      <c r="A16" s="5"/>
      <c r="B16" s="5" t="s">
        <v>747</v>
      </c>
      <c r="C16" s="5" t="s">
        <v>748</v>
      </c>
      <c r="D16" s="7" t="s">
        <v>929</v>
      </c>
      <c r="E16" s="7"/>
      <c r="F16" s="7"/>
      <c r="G16" s="7"/>
      <c r="H16" s="16">
        <v>0.95</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91.55</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6" sqref="M6:N7"/>
    </sheetView>
  </sheetViews>
  <sheetFormatPr defaultColWidth="9" defaultRowHeight="13.5"/>
  <cols>
    <col min="1" max="1" width="5" style="1" customWidth="1"/>
    <col min="2" max="2" width="13"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930</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280</v>
      </c>
      <c r="F6" s="9"/>
      <c r="G6" s="8">
        <v>280</v>
      </c>
      <c r="H6" s="9"/>
      <c r="I6" s="8">
        <v>280</v>
      </c>
      <c r="J6" s="9"/>
      <c r="K6" s="10">
        <v>10</v>
      </c>
      <c r="L6" s="11"/>
      <c r="M6" s="12">
        <f>I6/G6</f>
        <v>1</v>
      </c>
      <c r="N6" s="13"/>
      <c r="O6" s="5">
        <v>10</v>
      </c>
    </row>
    <row r="7" ht="17" customHeight="1" spans="1:15">
      <c r="A7" s="5"/>
      <c r="B7" s="5"/>
      <c r="C7" s="5" t="s">
        <v>723</v>
      </c>
      <c r="D7" s="5"/>
      <c r="E7" s="8">
        <v>280</v>
      </c>
      <c r="F7" s="9"/>
      <c r="G7" s="8">
        <v>280</v>
      </c>
      <c r="H7" s="9"/>
      <c r="I7" s="8">
        <v>280</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931</v>
      </c>
      <c r="C11" s="15"/>
      <c r="D11" s="15"/>
      <c r="E11" s="15"/>
      <c r="F11" s="15"/>
      <c r="G11" s="15"/>
      <c r="H11" s="11"/>
      <c r="I11" s="10" t="s">
        <v>932</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933</v>
      </c>
      <c r="E13" s="7"/>
      <c r="F13" s="7"/>
      <c r="G13" s="7"/>
      <c r="H13" s="24" t="s">
        <v>934</v>
      </c>
      <c r="I13" s="24" t="s">
        <v>934</v>
      </c>
      <c r="J13" s="10">
        <v>10</v>
      </c>
      <c r="K13" s="11"/>
      <c r="L13" s="10">
        <v>10</v>
      </c>
      <c r="M13" s="11"/>
      <c r="N13" s="10"/>
      <c r="O13" s="11"/>
    </row>
    <row r="14" spans="1:15">
      <c r="A14" s="5"/>
      <c r="B14" s="5"/>
      <c r="C14" s="5"/>
      <c r="D14" s="7" t="s">
        <v>935</v>
      </c>
      <c r="E14" s="7"/>
      <c r="F14" s="7"/>
      <c r="G14" s="7"/>
      <c r="H14" s="5" t="s">
        <v>936</v>
      </c>
      <c r="I14" s="5" t="s">
        <v>936</v>
      </c>
      <c r="J14" s="10">
        <v>10</v>
      </c>
      <c r="K14" s="11"/>
      <c r="L14" s="10">
        <v>10</v>
      </c>
      <c r="M14" s="11"/>
      <c r="N14" s="10"/>
      <c r="O14" s="11"/>
    </row>
    <row r="15" ht="14" customHeight="1" spans="1:15">
      <c r="A15" s="5"/>
      <c r="B15" s="5"/>
      <c r="C15" s="5"/>
      <c r="D15" s="7" t="s">
        <v>937</v>
      </c>
      <c r="E15" s="7"/>
      <c r="F15" s="7"/>
      <c r="G15" s="7"/>
      <c r="H15" s="24" t="s">
        <v>938</v>
      </c>
      <c r="I15" s="24" t="s">
        <v>938</v>
      </c>
      <c r="J15" s="10">
        <v>10</v>
      </c>
      <c r="K15" s="11"/>
      <c r="L15" s="10">
        <v>10</v>
      </c>
      <c r="M15" s="11"/>
      <c r="N15" s="10"/>
      <c r="O15" s="11"/>
    </row>
    <row r="16" spans="1:15">
      <c r="A16" s="5"/>
      <c r="B16" s="5"/>
      <c r="C16" s="5"/>
      <c r="D16" s="7" t="s">
        <v>939</v>
      </c>
      <c r="E16" s="7"/>
      <c r="F16" s="7"/>
      <c r="G16" s="7"/>
      <c r="H16" s="5" t="s">
        <v>940</v>
      </c>
      <c r="I16" s="5" t="s">
        <v>940</v>
      </c>
      <c r="J16" s="10">
        <v>10</v>
      </c>
      <c r="K16" s="11"/>
      <c r="L16" s="10">
        <v>10</v>
      </c>
      <c r="M16" s="11"/>
      <c r="N16" s="10"/>
      <c r="O16" s="11"/>
    </row>
    <row r="17" spans="1:15">
      <c r="A17" s="5"/>
      <c r="B17" s="5"/>
      <c r="C17" s="5" t="s">
        <v>765</v>
      </c>
      <c r="D17" s="7" t="s">
        <v>941</v>
      </c>
      <c r="E17" s="7"/>
      <c r="F17" s="7"/>
      <c r="G17" s="7"/>
      <c r="H17" s="16">
        <v>1</v>
      </c>
      <c r="I17" s="16">
        <v>1</v>
      </c>
      <c r="J17" s="10">
        <v>5</v>
      </c>
      <c r="K17" s="11"/>
      <c r="L17" s="10">
        <v>5</v>
      </c>
      <c r="M17" s="11"/>
      <c r="N17" s="10"/>
      <c r="O17" s="11"/>
    </row>
    <row r="18" spans="1:15">
      <c r="A18" s="5"/>
      <c r="B18" s="5"/>
      <c r="C18" s="5" t="s">
        <v>738</v>
      </c>
      <c r="D18" s="7" t="s">
        <v>942</v>
      </c>
      <c r="E18" s="7"/>
      <c r="F18" s="7"/>
      <c r="G18" s="7"/>
      <c r="H18" s="16">
        <v>1</v>
      </c>
      <c r="I18" s="16">
        <v>1</v>
      </c>
      <c r="J18" s="10">
        <v>5</v>
      </c>
      <c r="K18" s="11"/>
      <c r="L18" s="10">
        <v>5</v>
      </c>
      <c r="M18" s="11"/>
      <c r="N18" s="10"/>
      <c r="O18" s="11"/>
    </row>
    <row r="19" ht="27" spans="1:15">
      <c r="A19" s="5"/>
      <c r="B19" s="5" t="s">
        <v>743</v>
      </c>
      <c r="C19" s="5" t="s">
        <v>744</v>
      </c>
      <c r="D19" s="7" t="s">
        <v>943</v>
      </c>
      <c r="E19" s="7"/>
      <c r="F19" s="7"/>
      <c r="G19" s="7"/>
      <c r="H19" s="5" t="s">
        <v>944</v>
      </c>
      <c r="I19" s="5" t="s">
        <v>944</v>
      </c>
      <c r="J19" s="10">
        <v>30</v>
      </c>
      <c r="K19" s="11"/>
      <c r="L19" s="10">
        <v>29</v>
      </c>
      <c r="M19" s="11"/>
      <c r="N19" s="10"/>
      <c r="O19" s="11"/>
    </row>
    <row r="20" ht="40.5" spans="1:15">
      <c r="A20" s="5"/>
      <c r="B20" s="5" t="s">
        <v>747</v>
      </c>
      <c r="C20" s="5" t="s">
        <v>748</v>
      </c>
      <c r="D20" s="7" t="s">
        <v>945</v>
      </c>
      <c r="E20" s="7"/>
      <c r="F20" s="7"/>
      <c r="G20" s="7"/>
      <c r="H20" s="16">
        <v>0.95</v>
      </c>
      <c r="I20" s="16">
        <v>0.95</v>
      </c>
      <c r="J20" s="10">
        <v>10</v>
      </c>
      <c r="K20" s="11"/>
      <c r="L20" s="10">
        <v>8</v>
      </c>
      <c r="M20" s="11"/>
      <c r="N20" s="10"/>
      <c r="O20" s="11"/>
    </row>
    <row r="21" ht="24" customHeight="1" spans="1:15">
      <c r="A21" s="5"/>
      <c r="B21" s="10" t="s">
        <v>750</v>
      </c>
      <c r="C21" s="17"/>
      <c r="D21" s="10" t="s">
        <v>661</v>
      </c>
      <c r="E21" s="15"/>
      <c r="F21" s="15"/>
      <c r="G21" s="15"/>
      <c r="H21" s="15"/>
      <c r="I21" s="15"/>
      <c r="J21" s="15"/>
      <c r="K21" s="15"/>
      <c r="L21" s="15"/>
      <c r="M21" s="15"/>
      <c r="N21" s="15"/>
      <c r="O21" s="11"/>
    </row>
    <row r="22" ht="18" customHeight="1" spans="1:15">
      <c r="A22" s="5"/>
      <c r="B22" s="10" t="s">
        <v>751</v>
      </c>
      <c r="C22" s="15"/>
      <c r="D22" s="15"/>
      <c r="E22" s="15"/>
      <c r="F22" s="15"/>
      <c r="G22" s="15"/>
      <c r="H22" s="15"/>
      <c r="I22" s="17"/>
      <c r="J22" s="10">
        <v>100</v>
      </c>
      <c r="K22" s="17"/>
      <c r="L22" s="10">
        <v>97</v>
      </c>
      <c r="M22" s="11"/>
      <c r="N22" s="10" t="s">
        <v>752</v>
      </c>
      <c r="O22" s="11"/>
    </row>
    <row r="23" spans="1:15">
      <c r="A23" s="18" t="s">
        <v>753</v>
      </c>
      <c r="O23" s="19"/>
    </row>
    <row r="24" spans="1:15">
      <c r="A24" s="20"/>
      <c r="O24" s="19"/>
    </row>
    <row r="25" spans="1:15">
      <c r="A25" s="20"/>
      <c r="O25" s="19"/>
    </row>
    <row r="26" ht="27" customHeight="1" spans="1:15">
      <c r="A26" s="21"/>
      <c r="B26" s="22"/>
      <c r="C26" s="22"/>
      <c r="D26" s="22"/>
      <c r="E26" s="22"/>
      <c r="F26" s="22"/>
      <c r="G26" s="22"/>
      <c r="H26" s="22"/>
      <c r="I26" s="22"/>
      <c r="J26" s="22"/>
      <c r="K26" s="22"/>
      <c r="L26" s="22"/>
      <c r="M26" s="22"/>
      <c r="N26" s="22"/>
      <c r="O26" s="23"/>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6"/>
    <mergeCell ref="A23:O26"/>
    <mergeCell ref="A5:B9"/>
  </mergeCells>
  <pageMargins left="0.7" right="0.7" top="0.75" bottom="0.75" header="0.3" footer="0.3"/>
  <pageSetup paperSize="9" orientation="portrait" horizontalDpi="200" verticalDpi="3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6" sqref="M6:N7"/>
    </sheetView>
  </sheetViews>
  <sheetFormatPr defaultColWidth="9" defaultRowHeight="13.5"/>
  <cols>
    <col min="1" max="1" width="5" style="1" customWidth="1"/>
    <col min="2" max="2" width="13.54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946</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80</v>
      </c>
      <c r="F6" s="9"/>
      <c r="G6" s="8">
        <v>80</v>
      </c>
      <c r="H6" s="9"/>
      <c r="I6" s="8">
        <v>41</v>
      </c>
      <c r="J6" s="9"/>
      <c r="K6" s="10">
        <v>10</v>
      </c>
      <c r="L6" s="11"/>
      <c r="M6" s="12">
        <f>I6/G6</f>
        <v>0.5125</v>
      </c>
      <c r="N6" s="13"/>
      <c r="O6" s="5">
        <v>5.12</v>
      </c>
    </row>
    <row r="7" ht="17" customHeight="1" spans="1:15">
      <c r="A7" s="5"/>
      <c r="B7" s="5"/>
      <c r="C7" s="5" t="s">
        <v>723</v>
      </c>
      <c r="D7" s="5"/>
      <c r="E7" s="8">
        <v>80</v>
      </c>
      <c r="F7" s="9"/>
      <c r="G7" s="8">
        <v>80</v>
      </c>
      <c r="H7" s="9"/>
      <c r="I7" s="8">
        <v>41</v>
      </c>
      <c r="J7" s="9"/>
      <c r="K7" s="10" t="s">
        <v>570</v>
      </c>
      <c r="L7" s="11"/>
      <c r="M7" s="12">
        <f>I7/G7</f>
        <v>0.5125</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102" customHeight="1" spans="1:15">
      <c r="A11" s="5"/>
      <c r="B11" s="10" t="s">
        <v>947</v>
      </c>
      <c r="C11" s="15"/>
      <c r="D11" s="15"/>
      <c r="E11" s="15"/>
      <c r="F11" s="15"/>
      <c r="G11" s="15"/>
      <c r="H11" s="11"/>
      <c r="I11" s="10" t="s">
        <v>948</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949</v>
      </c>
      <c r="E13" s="7"/>
      <c r="F13" s="7"/>
      <c r="G13" s="7"/>
      <c r="H13" s="24">
        <v>600</v>
      </c>
      <c r="I13" s="24">
        <v>600</v>
      </c>
      <c r="J13" s="10">
        <v>25</v>
      </c>
      <c r="K13" s="11"/>
      <c r="L13" s="10">
        <v>25</v>
      </c>
      <c r="M13" s="11"/>
      <c r="N13" s="10"/>
      <c r="O13" s="11"/>
    </row>
    <row r="14" spans="1:15">
      <c r="A14" s="5"/>
      <c r="B14" s="5"/>
      <c r="C14" s="5" t="s">
        <v>738</v>
      </c>
      <c r="D14" s="7" t="s">
        <v>739</v>
      </c>
      <c r="E14" s="7"/>
      <c r="F14" s="7"/>
      <c r="G14" s="7"/>
      <c r="H14" s="16" t="s">
        <v>769</v>
      </c>
      <c r="I14" s="16" t="s">
        <v>769</v>
      </c>
      <c r="J14" s="10">
        <v>25</v>
      </c>
      <c r="K14" s="11"/>
      <c r="L14" s="10">
        <v>25</v>
      </c>
      <c r="M14" s="11"/>
      <c r="N14" s="10"/>
      <c r="O14" s="11"/>
    </row>
    <row r="15" ht="27" spans="1:15">
      <c r="A15" s="5"/>
      <c r="B15" s="5" t="s">
        <v>743</v>
      </c>
      <c r="C15" s="5" t="s">
        <v>950</v>
      </c>
      <c r="D15" s="7" t="s">
        <v>951</v>
      </c>
      <c r="E15" s="7"/>
      <c r="F15" s="7"/>
      <c r="G15" s="7"/>
      <c r="H15" s="6" t="s">
        <v>952</v>
      </c>
      <c r="I15" s="6" t="s">
        <v>952</v>
      </c>
      <c r="J15" s="10">
        <v>10</v>
      </c>
      <c r="K15" s="11"/>
      <c r="L15" s="10">
        <v>10</v>
      </c>
      <c r="M15" s="11"/>
      <c r="N15" s="10"/>
      <c r="O15" s="11"/>
    </row>
    <row r="16" ht="27" spans="1:15">
      <c r="A16" s="5"/>
      <c r="B16" s="5"/>
      <c r="C16" s="5" t="s">
        <v>744</v>
      </c>
      <c r="D16" s="7" t="s">
        <v>953</v>
      </c>
      <c r="E16" s="7"/>
      <c r="F16" s="7"/>
      <c r="G16" s="7"/>
      <c r="H16" s="5" t="s">
        <v>954</v>
      </c>
      <c r="I16" s="5" t="s">
        <v>954</v>
      </c>
      <c r="J16" s="10">
        <v>10</v>
      </c>
      <c r="K16" s="11"/>
      <c r="L16" s="10">
        <v>10</v>
      </c>
      <c r="M16" s="11"/>
      <c r="N16" s="10"/>
      <c r="O16" s="11"/>
    </row>
    <row r="17" ht="27" spans="1:15">
      <c r="A17" s="5"/>
      <c r="B17" s="5"/>
      <c r="C17" s="5" t="s">
        <v>828</v>
      </c>
      <c r="D17" s="7" t="s">
        <v>955</v>
      </c>
      <c r="E17" s="7"/>
      <c r="F17" s="7"/>
      <c r="G17" s="7"/>
      <c r="H17" s="5" t="s">
        <v>955</v>
      </c>
      <c r="I17" s="5" t="s">
        <v>955</v>
      </c>
      <c r="J17" s="10">
        <v>10</v>
      </c>
      <c r="K17" s="11"/>
      <c r="L17" s="10">
        <v>10</v>
      </c>
      <c r="M17" s="11"/>
      <c r="N17" s="10"/>
      <c r="O17" s="11"/>
    </row>
    <row r="18" ht="40.5" spans="1:15">
      <c r="A18" s="5"/>
      <c r="B18" s="5" t="s">
        <v>747</v>
      </c>
      <c r="C18" s="5" t="s">
        <v>748</v>
      </c>
      <c r="D18" s="7" t="s">
        <v>956</v>
      </c>
      <c r="E18" s="7"/>
      <c r="F18" s="7"/>
      <c r="G18" s="7"/>
      <c r="H18" s="16">
        <v>0.9</v>
      </c>
      <c r="I18" s="16">
        <v>0.95</v>
      </c>
      <c r="J18" s="10">
        <v>10</v>
      </c>
      <c r="K18" s="11"/>
      <c r="L18" s="10">
        <v>8</v>
      </c>
      <c r="M18" s="11"/>
      <c r="N18" s="10"/>
      <c r="O18" s="11"/>
    </row>
    <row r="19" ht="24" customHeight="1" spans="1:15">
      <c r="A19" s="5"/>
      <c r="B19" s="10" t="s">
        <v>750</v>
      </c>
      <c r="C19" s="17"/>
      <c r="D19" s="10" t="s">
        <v>661</v>
      </c>
      <c r="E19" s="15"/>
      <c r="F19" s="15"/>
      <c r="G19" s="15"/>
      <c r="H19" s="15"/>
      <c r="I19" s="15"/>
      <c r="J19" s="15"/>
      <c r="K19" s="15"/>
      <c r="L19" s="15"/>
      <c r="M19" s="15"/>
      <c r="N19" s="15"/>
      <c r="O19" s="11"/>
    </row>
    <row r="20" ht="18" customHeight="1" spans="1:15">
      <c r="A20" s="5"/>
      <c r="B20" s="10" t="s">
        <v>751</v>
      </c>
      <c r="C20" s="15"/>
      <c r="D20" s="15"/>
      <c r="E20" s="15"/>
      <c r="F20" s="15"/>
      <c r="G20" s="15"/>
      <c r="H20" s="15"/>
      <c r="I20" s="17"/>
      <c r="J20" s="10">
        <v>100</v>
      </c>
      <c r="K20" s="17"/>
      <c r="L20" s="10">
        <v>93.12</v>
      </c>
      <c r="M20" s="11"/>
      <c r="N20" s="10" t="s">
        <v>752</v>
      </c>
      <c r="O20" s="11"/>
    </row>
    <row r="21" spans="1:15">
      <c r="A21" s="18" t="s">
        <v>753</v>
      </c>
      <c r="O21" s="19"/>
    </row>
    <row r="22" spans="1:15">
      <c r="A22" s="20"/>
      <c r="O22" s="19"/>
    </row>
    <row r="23" spans="1:15">
      <c r="A23" s="20"/>
      <c r="O23" s="19"/>
    </row>
    <row r="24" ht="27" customHeight="1" spans="1:15">
      <c r="A24" s="21"/>
      <c r="B24" s="22"/>
      <c r="C24" s="22"/>
      <c r="D24" s="22"/>
      <c r="E24" s="22"/>
      <c r="F24" s="22"/>
      <c r="G24" s="22"/>
      <c r="H24" s="22"/>
      <c r="I24" s="22"/>
      <c r="J24" s="22"/>
      <c r="K24" s="22"/>
      <c r="L24" s="22"/>
      <c r="M24" s="22"/>
      <c r="N24" s="22"/>
      <c r="O24" s="23"/>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4"/>
    <mergeCell ref="B15:B17"/>
    <mergeCell ref="A21:O24"/>
    <mergeCell ref="A5:B9"/>
  </mergeCells>
  <pageMargins left="0.7" right="0.7" top="0.75" bottom="0.75" header="0.3" footer="0.3"/>
  <pageSetup paperSize="9" orientation="portrait" horizontalDpi="200" verticalDpi="3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M6" sqref="M6:N7"/>
    </sheetView>
  </sheetViews>
  <sheetFormatPr defaultColWidth="9" defaultRowHeight="13.5"/>
  <cols>
    <col min="1" max="1" width="5" style="1" customWidth="1"/>
    <col min="2" max="2" width="13"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957</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196.05</v>
      </c>
      <c r="F6" s="9"/>
      <c r="G6" s="8">
        <v>196.05</v>
      </c>
      <c r="H6" s="9"/>
      <c r="I6" s="8">
        <v>167.95</v>
      </c>
      <c r="J6" s="9"/>
      <c r="K6" s="10">
        <v>10</v>
      </c>
      <c r="L6" s="11"/>
      <c r="M6" s="12">
        <f>I6/G6</f>
        <v>0.85666921703647</v>
      </c>
      <c r="N6" s="13"/>
      <c r="O6" s="5">
        <v>8.57</v>
      </c>
    </row>
    <row r="7" ht="17" customHeight="1" spans="1:15">
      <c r="A7" s="5"/>
      <c r="B7" s="5"/>
      <c r="C7" s="5" t="s">
        <v>723</v>
      </c>
      <c r="D7" s="5"/>
      <c r="E7" s="8">
        <v>196.05</v>
      </c>
      <c r="F7" s="9"/>
      <c r="G7" s="8">
        <v>196.05</v>
      </c>
      <c r="H7" s="9"/>
      <c r="I7" s="8">
        <v>167.95</v>
      </c>
      <c r="J7" s="9"/>
      <c r="K7" s="10" t="s">
        <v>570</v>
      </c>
      <c r="L7" s="11"/>
      <c r="M7" s="12">
        <f>I7/G7</f>
        <v>0.85666921703647</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90" customHeight="1" spans="1:15">
      <c r="A11" s="5"/>
      <c r="B11" s="10" t="s">
        <v>958</v>
      </c>
      <c r="C11" s="15"/>
      <c r="D11" s="15"/>
      <c r="E11" s="15"/>
      <c r="F11" s="15"/>
      <c r="G11" s="15"/>
      <c r="H11" s="11"/>
      <c r="I11" s="10" t="s">
        <v>959</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960</v>
      </c>
      <c r="E13" s="7"/>
      <c r="F13" s="7"/>
      <c r="G13" s="7"/>
      <c r="H13" s="24" t="s">
        <v>961</v>
      </c>
      <c r="I13" s="24" t="s">
        <v>961</v>
      </c>
      <c r="J13" s="10">
        <v>10</v>
      </c>
      <c r="K13" s="11"/>
      <c r="L13" s="10">
        <v>10</v>
      </c>
      <c r="M13" s="11"/>
      <c r="N13" s="10"/>
      <c r="O13" s="11"/>
    </row>
    <row r="14" spans="1:15">
      <c r="A14" s="5"/>
      <c r="B14" s="5"/>
      <c r="C14" s="5"/>
      <c r="D14" s="7" t="s">
        <v>962</v>
      </c>
      <c r="E14" s="7"/>
      <c r="F14" s="7"/>
      <c r="G14" s="7"/>
      <c r="H14" s="5" t="s">
        <v>963</v>
      </c>
      <c r="I14" s="5" t="s">
        <v>963</v>
      </c>
      <c r="J14" s="10">
        <v>10</v>
      </c>
      <c r="K14" s="11"/>
      <c r="L14" s="10">
        <v>10</v>
      </c>
      <c r="M14" s="11"/>
      <c r="N14" s="10"/>
      <c r="O14" s="11"/>
    </row>
    <row r="15" spans="1:15">
      <c r="A15" s="5"/>
      <c r="B15" s="5"/>
      <c r="C15" s="5"/>
      <c r="D15" s="7" t="s">
        <v>964</v>
      </c>
      <c r="E15" s="7"/>
      <c r="F15" s="7"/>
      <c r="G15" s="7"/>
      <c r="H15" s="5" t="s">
        <v>965</v>
      </c>
      <c r="I15" s="5" t="s">
        <v>965</v>
      </c>
      <c r="J15" s="10">
        <v>10</v>
      </c>
      <c r="K15" s="11"/>
      <c r="L15" s="10">
        <v>10</v>
      </c>
      <c r="M15" s="11"/>
      <c r="N15" s="10"/>
      <c r="O15" s="11"/>
    </row>
    <row r="16" spans="1:15">
      <c r="A16" s="5"/>
      <c r="B16" s="5"/>
      <c r="C16" s="5" t="s">
        <v>738</v>
      </c>
      <c r="D16" s="7" t="s">
        <v>966</v>
      </c>
      <c r="E16" s="7"/>
      <c r="F16" s="7"/>
      <c r="G16" s="7"/>
      <c r="H16" s="16">
        <v>1</v>
      </c>
      <c r="I16" s="16">
        <v>1</v>
      </c>
      <c r="J16" s="10">
        <v>10</v>
      </c>
      <c r="K16" s="11"/>
      <c r="L16" s="10">
        <v>10</v>
      </c>
      <c r="M16" s="11"/>
      <c r="N16" s="10"/>
      <c r="O16" s="11"/>
    </row>
    <row r="17" spans="1:15">
      <c r="A17" s="5"/>
      <c r="B17" s="5"/>
      <c r="C17" s="5" t="s">
        <v>740</v>
      </c>
      <c r="D17" s="7" t="s">
        <v>967</v>
      </c>
      <c r="E17" s="7"/>
      <c r="F17" s="7"/>
      <c r="G17" s="7"/>
      <c r="H17" s="16">
        <v>0.9</v>
      </c>
      <c r="I17" s="16">
        <v>0.86</v>
      </c>
      <c r="J17" s="10">
        <v>10</v>
      </c>
      <c r="K17" s="11"/>
      <c r="L17" s="10">
        <v>8</v>
      </c>
      <c r="M17" s="11"/>
      <c r="N17" s="10"/>
      <c r="O17" s="11"/>
    </row>
    <row r="18" ht="27" spans="1:15">
      <c r="A18" s="5"/>
      <c r="B18" s="5" t="s">
        <v>743</v>
      </c>
      <c r="C18" s="5" t="s">
        <v>744</v>
      </c>
      <c r="D18" s="7" t="s">
        <v>968</v>
      </c>
      <c r="E18" s="7"/>
      <c r="F18" s="7"/>
      <c r="G18" s="7"/>
      <c r="H18" s="5" t="s">
        <v>969</v>
      </c>
      <c r="I18" s="5" t="s">
        <v>969</v>
      </c>
      <c r="J18" s="10">
        <v>30</v>
      </c>
      <c r="K18" s="11"/>
      <c r="L18" s="10">
        <v>28</v>
      </c>
      <c r="M18" s="11"/>
      <c r="N18" s="10"/>
      <c r="O18" s="11"/>
    </row>
    <row r="19" ht="40.5" spans="1:15">
      <c r="A19" s="5"/>
      <c r="B19" s="5" t="s">
        <v>747</v>
      </c>
      <c r="C19" s="5" t="s">
        <v>748</v>
      </c>
      <c r="D19" s="7" t="s">
        <v>970</v>
      </c>
      <c r="E19" s="7"/>
      <c r="F19" s="7"/>
      <c r="G19" s="7"/>
      <c r="H19" s="16">
        <v>0.9</v>
      </c>
      <c r="I19" s="16">
        <v>0.97</v>
      </c>
      <c r="J19" s="10">
        <v>10</v>
      </c>
      <c r="K19" s="11"/>
      <c r="L19" s="10">
        <v>8</v>
      </c>
      <c r="M19" s="11"/>
      <c r="N19" s="10"/>
      <c r="O19" s="11"/>
    </row>
    <row r="20" ht="24" customHeight="1" spans="1:15">
      <c r="A20" s="5"/>
      <c r="B20" s="10" t="s">
        <v>750</v>
      </c>
      <c r="C20" s="17"/>
      <c r="D20" s="10" t="s">
        <v>661</v>
      </c>
      <c r="E20" s="15"/>
      <c r="F20" s="15"/>
      <c r="G20" s="15"/>
      <c r="H20" s="15"/>
      <c r="I20" s="15"/>
      <c r="J20" s="15"/>
      <c r="K20" s="15"/>
      <c r="L20" s="15"/>
      <c r="M20" s="15"/>
      <c r="N20" s="15"/>
      <c r="O20" s="11"/>
    </row>
    <row r="21" ht="18" customHeight="1" spans="1:15">
      <c r="A21" s="5"/>
      <c r="B21" s="10" t="s">
        <v>751</v>
      </c>
      <c r="C21" s="15"/>
      <c r="D21" s="15"/>
      <c r="E21" s="15"/>
      <c r="F21" s="15"/>
      <c r="G21" s="15"/>
      <c r="H21" s="15"/>
      <c r="I21" s="17"/>
      <c r="J21" s="10">
        <v>100</v>
      </c>
      <c r="K21" s="17"/>
      <c r="L21" s="10">
        <v>92.57</v>
      </c>
      <c r="M21" s="11"/>
      <c r="N21" s="10" t="s">
        <v>752</v>
      </c>
      <c r="O21" s="11"/>
    </row>
    <row r="22" spans="1:15">
      <c r="A22" s="18" t="s">
        <v>753</v>
      </c>
      <c r="O22" s="19"/>
    </row>
    <row r="23" spans="1:15">
      <c r="A23" s="20"/>
      <c r="O23" s="19"/>
    </row>
    <row r="24" spans="1:15">
      <c r="A24" s="20"/>
      <c r="O24" s="19"/>
    </row>
    <row r="25" ht="27" customHeight="1" spans="1:15">
      <c r="A25" s="21"/>
      <c r="B25" s="22"/>
      <c r="C25" s="22"/>
      <c r="D25" s="22"/>
      <c r="E25" s="22"/>
      <c r="F25" s="22"/>
      <c r="G25" s="22"/>
      <c r="H25" s="22"/>
      <c r="I25" s="22"/>
      <c r="J25" s="22"/>
      <c r="K25" s="22"/>
      <c r="L25" s="22"/>
      <c r="M25" s="22"/>
      <c r="N25" s="22"/>
      <c r="O25" s="23"/>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5"/>
    <mergeCell ref="A22:O25"/>
    <mergeCell ref="A5:B9"/>
  </mergeCells>
  <pageMargins left="0.7" right="0.7" top="0.75" bottom="0.75" header="0.3" footer="0.3"/>
  <pageSetup paperSize="9" orientation="portrait" horizontalDpi="200" verticalDpi="3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6" sqref="M6:N7"/>
    </sheetView>
  </sheetViews>
  <sheetFormatPr defaultColWidth="9" defaultRowHeight="13.5"/>
  <cols>
    <col min="1" max="1" width="5" style="1" customWidth="1"/>
    <col min="2" max="2" width="12.09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971</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0.23</v>
      </c>
      <c r="F6" s="9"/>
      <c r="G6" s="8">
        <v>0.23</v>
      </c>
      <c r="H6" s="9"/>
      <c r="I6" s="8">
        <v>0.23</v>
      </c>
      <c r="J6" s="9"/>
      <c r="K6" s="10">
        <v>10</v>
      </c>
      <c r="L6" s="11"/>
      <c r="M6" s="12">
        <f>I6/G6</f>
        <v>1</v>
      </c>
      <c r="N6" s="13"/>
      <c r="O6" s="5">
        <v>10</v>
      </c>
    </row>
    <row r="7" ht="17" customHeight="1" spans="1:15">
      <c r="A7" s="5"/>
      <c r="B7" s="5"/>
      <c r="C7" s="5" t="s">
        <v>723</v>
      </c>
      <c r="D7" s="5"/>
      <c r="E7" s="8">
        <v>0.23</v>
      </c>
      <c r="F7" s="9"/>
      <c r="G7" s="8">
        <v>0.23</v>
      </c>
      <c r="H7" s="9"/>
      <c r="I7" s="8">
        <v>0.23</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972</v>
      </c>
      <c r="C11" s="15"/>
      <c r="D11" s="15"/>
      <c r="E11" s="15"/>
      <c r="F11" s="15"/>
      <c r="G11" s="15"/>
      <c r="H11" s="11"/>
      <c r="I11" s="10" t="s">
        <v>973</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902</v>
      </c>
      <c r="E13" s="7"/>
      <c r="F13" s="7"/>
      <c r="G13" s="7"/>
      <c r="H13" s="16">
        <v>1</v>
      </c>
      <c r="I13" s="16">
        <v>1</v>
      </c>
      <c r="J13" s="10">
        <v>15</v>
      </c>
      <c r="K13" s="11"/>
      <c r="L13" s="10">
        <v>15</v>
      </c>
      <c r="M13" s="11"/>
      <c r="N13" s="10"/>
      <c r="O13" s="11"/>
    </row>
    <row r="14" spans="1:15">
      <c r="A14" s="5"/>
      <c r="B14" s="5"/>
      <c r="C14" s="5"/>
      <c r="D14" s="7" t="s">
        <v>903</v>
      </c>
      <c r="E14" s="7"/>
      <c r="F14" s="7"/>
      <c r="G14" s="7"/>
      <c r="H14" s="16">
        <v>1</v>
      </c>
      <c r="I14" s="16">
        <v>1</v>
      </c>
      <c r="J14" s="10">
        <v>15</v>
      </c>
      <c r="K14" s="11"/>
      <c r="L14" s="10">
        <v>15</v>
      </c>
      <c r="M14" s="11"/>
      <c r="N14" s="10"/>
      <c r="O14" s="11"/>
    </row>
    <row r="15" spans="1:15">
      <c r="A15" s="5"/>
      <c r="B15" s="5"/>
      <c r="C15" s="5" t="s">
        <v>738</v>
      </c>
      <c r="D15" s="7" t="s">
        <v>904</v>
      </c>
      <c r="E15" s="7"/>
      <c r="F15" s="7"/>
      <c r="G15" s="7"/>
      <c r="H15" s="16" t="s">
        <v>865</v>
      </c>
      <c r="I15" s="16" t="s">
        <v>865</v>
      </c>
      <c r="J15" s="10">
        <v>10</v>
      </c>
      <c r="K15" s="11"/>
      <c r="L15" s="10">
        <v>10</v>
      </c>
      <c r="M15" s="11"/>
      <c r="N15" s="10"/>
      <c r="O15" s="11"/>
    </row>
    <row r="16" spans="1:15">
      <c r="A16" s="5"/>
      <c r="B16" s="5"/>
      <c r="C16" s="5" t="s">
        <v>740</v>
      </c>
      <c r="D16" s="7" t="s">
        <v>905</v>
      </c>
      <c r="E16" s="7"/>
      <c r="F16" s="7"/>
      <c r="G16" s="7"/>
      <c r="H16" s="16" t="s">
        <v>906</v>
      </c>
      <c r="I16" s="16" t="s">
        <v>906</v>
      </c>
      <c r="J16" s="10">
        <v>10</v>
      </c>
      <c r="K16" s="11"/>
      <c r="L16" s="10">
        <v>10</v>
      </c>
      <c r="M16" s="11"/>
      <c r="N16" s="10"/>
      <c r="O16" s="11"/>
    </row>
    <row r="17" ht="27" spans="1:15">
      <c r="A17" s="5"/>
      <c r="B17" s="5" t="s">
        <v>743</v>
      </c>
      <c r="C17" s="5" t="s">
        <v>744</v>
      </c>
      <c r="D17" s="7" t="s">
        <v>907</v>
      </c>
      <c r="E17" s="7"/>
      <c r="F17" s="7"/>
      <c r="G17" s="7"/>
      <c r="H17" s="5" t="s">
        <v>908</v>
      </c>
      <c r="I17" s="5" t="s">
        <v>908</v>
      </c>
      <c r="J17" s="10">
        <v>30</v>
      </c>
      <c r="K17" s="11"/>
      <c r="L17" s="10">
        <v>28</v>
      </c>
      <c r="M17" s="11"/>
      <c r="N17" s="10"/>
      <c r="O17" s="11"/>
    </row>
    <row r="18" ht="40.5" spans="1:15">
      <c r="A18" s="5"/>
      <c r="B18" s="5" t="s">
        <v>747</v>
      </c>
      <c r="C18" s="5" t="s">
        <v>748</v>
      </c>
      <c r="D18" s="7" t="s">
        <v>909</v>
      </c>
      <c r="E18" s="7"/>
      <c r="F18" s="7"/>
      <c r="G18" s="7"/>
      <c r="H18" s="16">
        <v>0.9</v>
      </c>
      <c r="I18" s="16">
        <v>0.98</v>
      </c>
      <c r="J18" s="10">
        <v>10</v>
      </c>
      <c r="K18" s="11"/>
      <c r="L18" s="10">
        <v>9</v>
      </c>
      <c r="M18" s="11"/>
      <c r="N18" s="10"/>
      <c r="O18" s="11"/>
    </row>
    <row r="19" ht="24" customHeight="1" spans="1:15">
      <c r="A19" s="5"/>
      <c r="B19" s="10" t="s">
        <v>750</v>
      </c>
      <c r="C19" s="17"/>
      <c r="D19" s="10" t="s">
        <v>661</v>
      </c>
      <c r="E19" s="15"/>
      <c r="F19" s="15"/>
      <c r="G19" s="15"/>
      <c r="H19" s="15"/>
      <c r="I19" s="15"/>
      <c r="J19" s="15"/>
      <c r="K19" s="15"/>
      <c r="L19" s="15"/>
      <c r="M19" s="15"/>
      <c r="N19" s="15"/>
      <c r="O19" s="11"/>
    </row>
    <row r="20" ht="18" customHeight="1" spans="1:15">
      <c r="A20" s="5"/>
      <c r="B20" s="10" t="s">
        <v>751</v>
      </c>
      <c r="C20" s="15"/>
      <c r="D20" s="15"/>
      <c r="E20" s="15"/>
      <c r="F20" s="15"/>
      <c r="G20" s="15"/>
      <c r="H20" s="15"/>
      <c r="I20" s="17"/>
      <c r="J20" s="10">
        <v>100</v>
      </c>
      <c r="K20" s="17"/>
      <c r="L20" s="10">
        <v>97</v>
      </c>
      <c r="M20" s="11"/>
      <c r="N20" s="10" t="s">
        <v>752</v>
      </c>
      <c r="O20" s="11"/>
    </row>
    <row r="21" spans="1:15">
      <c r="A21" s="18" t="s">
        <v>753</v>
      </c>
      <c r="O21" s="19"/>
    </row>
    <row r="22" spans="1:15">
      <c r="A22" s="20"/>
      <c r="O22" s="19"/>
    </row>
    <row r="23" spans="1:15">
      <c r="A23" s="20"/>
      <c r="O23" s="19"/>
    </row>
    <row r="24" ht="27" customHeight="1" spans="1:15">
      <c r="A24" s="21"/>
      <c r="B24" s="22"/>
      <c r="C24" s="22"/>
      <c r="D24" s="22"/>
      <c r="E24" s="22"/>
      <c r="F24" s="22"/>
      <c r="G24" s="22"/>
      <c r="H24" s="22"/>
      <c r="I24" s="22"/>
      <c r="J24" s="22"/>
      <c r="K24" s="22"/>
      <c r="L24" s="22"/>
      <c r="M24" s="22"/>
      <c r="N24" s="22"/>
      <c r="O24" s="23"/>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3:C14"/>
    <mergeCell ref="A21:O24"/>
    <mergeCell ref="A5:B9"/>
  </mergeCells>
  <pageMargins left="0.7" right="0.7" top="0.75" bottom="0.75" header="0.3" footer="0.3"/>
  <pageSetup paperSize="9" orientation="portrait" horizontalDpi="200" verticalDpi="3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2.6333333333333"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974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9</v>
      </c>
      <c r="F6" s="9"/>
      <c r="G6" s="8">
        <v>9</v>
      </c>
      <c r="H6" s="9"/>
      <c r="I6" s="8">
        <v>0.18</v>
      </c>
      <c r="J6" s="9"/>
      <c r="K6" s="10">
        <v>10</v>
      </c>
      <c r="L6" s="11"/>
      <c r="M6" s="12">
        <f>I6/G6</f>
        <v>0.02</v>
      </c>
      <c r="N6" s="13"/>
      <c r="O6" s="5">
        <v>0.2</v>
      </c>
    </row>
    <row r="7" ht="17" customHeight="1" spans="1:15">
      <c r="A7" s="5"/>
      <c r="B7" s="5"/>
      <c r="C7" s="5" t="s">
        <v>723</v>
      </c>
      <c r="D7" s="5"/>
      <c r="E7" s="8">
        <v>9</v>
      </c>
      <c r="F7" s="9"/>
      <c r="G7" s="8">
        <v>9</v>
      </c>
      <c r="H7" s="9"/>
      <c r="I7" s="8">
        <v>0.18</v>
      </c>
      <c r="J7" s="9"/>
      <c r="K7" s="10" t="s">
        <v>570</v>
      </c>
      <c r="L7" s="11"/>
      <c r="M7" s="12">
        <f>I7/G7</f>
        <v>0.02</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975</v>
      </c>
      <c r="C11" s="15"/>
      <c r="D11" s="15"/>
      <c r="E11" s="15"/>
      <c r="F11" s="15"/>
      <c r="G11" s="15"/>
      <c r="H11" s="11"/>
      <c r="I11" s="10" t="s">
        <v>976</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757</v>
      </c>
      <c r="E13" s="7"/>
      <c r="F13" s="7"/>
      <c r="G13" s="7"/>
      <c r="H13" s="16">
        <v>1</v>
      </c>
      <c r="I13" s="16">
        <v>1</v>
      </c>
      <c r="J13" s="10">
        <v>25</v>
      </c>
      <c r="K13" s="11"/>
      <c r="L13" s="10">
        <v>25</v>
      </c>
      <c r="M13" s="11"/>
      <c r="N13" s="10"/>
      <c r="O13" s="11"/>
    </row>
    <row r="14" spans="1:15">
      <c r="A14" s="5"/>
      <c r="B14" s="5"/>
      <c r="C14" s="5" t="s">
        <v>740</v>
      </c>
      <c r="D14" s="7" t="s">
        <v>758</v>
      </c>
      <c r="E14" s="7"/>
      <c r="F14" s="7"/>
      <c r="G14" s="7"/>
      <c r="H14" s="16" t="s">
        <v>977</v>
      </c>
      <c r="I14" s="16" t="s">
        <v>978</v>
      </c>
      <c r="J14" s="10">
        <v>25</v>
      </c>
      <c r="K14" s="11"/>
      <c r="L14" s="10">
        <v>20</v>
      </c>
      <c r="M14" s="11"/>
      <c r="N14" s="10"/>
      <c r="O14" s="11"/>
    </row>
    <row r="15" ht="27" spans="1:15">
      <c r="A15" s="5"/>
      <c r="B15" s="5" t="s">
        <v>743</v>
      </c>
      <c r="C15" s="5" t="s">
        <v>744</v>
      </c>
      <c r="D15" s="7" t="s">
        <v>811</v>
      </c>
      <c r="E15" s="7"/>
      <c r="F15" s="7"/>
      <c r="G15" s="7"/>
      <c r="H15" s="5" t="s">
        <v>889</v>
      </c>
      <c r="I15" s="5" t="s">
        <v>889</v>
      </c>
      <c r="J15" s="10">
        <v>30</v>
      </c>
      <c r="K15" s="11"/>
      <c r="L15" s="10">
        <v>30</v>
      </c>
      <c r="M15" s="11"/>
      <c r="N15" s="10"/>
      <c r="O15" s="11"/>
    </row>
    <row r="16" ht="40.5" spans="1:15">
      <c r="A16" s="5"/>
      <c r="B16" s="5" t="s">
        <v>747</v>
      </c>
      <c r="C16" s="5" t="s">
        <v>748</v>
      </c>
      <c r="D16" s="7" t="s">
        <v>749</v>
      </c>
      <c r="E16" s="7"/>
      <c r="F16" s="7"/>
      <c r="G16" s="7"/>
      <c r="H16" s="16">
        <v>0.9</v>
      </c>
      <c r="I16" s="16">
        <v>0.98</v>
      </c>
      <c r="J16" s="10">
        <v>10</v>
      </c>
      <c r="K16" s="11"/>
      <c r="L16" s="10">
        <v>10</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85.2</v>
      </c>
      <c r="M18" s="11"/>
      <c r="N18" s="10" t="s">
        <v>784</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G19" sqref="G19"/>
    </sheetView>
  </sheetViews>
  <sheetFormatPr defaultColWidth="9" defaultRowHeight="13.5"/>
  <cols>
    <col min="1" max="1" width="28.6333333333333" customWidth="1"/>
    <col min="2" max="2" width="4.725" customWidth="1"/>
    <col min="3" max="3" width="18.725" customWidth="1"/>
    <col min="4" max="4" width="30.45" customWidth="1"/>
    <col min="5" max="5" width="4.725" customWidth="1"/>
    <col min="6" max="9" width="18.725" customWidth="1"/>
  </cols>
  <sheetData>
    <row r="1" ht="27" spans="1:9">
      <c r="D1" s="150" t="s">
        <v>300</v>
      </c>
    </row>
    <row r="2" spans="1:9">
      <c r="I2" s="79" t="s">
        <v>301</v>
      </c>
    </row>
    <row r="3" spans="1:9">
      <c r="A3" s="80" t="s">
        <v>2</v>
      </c>
      <c r="I3" s="79" t="s">
        <v>3</v>
      </c>
    </row>
    <row r="4" ht="19.5" customHeight="1" spans="1:9">
      <c r="A4" s="81" t="s">
        <v>302</v>
      </c>
      <c r="B4" s="81"/>
      <c r="C4" s="81"/>
      <c r="D4" s="81" t="s">
        <v>303</v>
      </c>
      <c r="E4" s="81"/>
      <c r="F4" s="81"/>
      <c r="G4" s="81"/>
      <c r="H4" s="81"/>
      <c r="I4" s="81"/>
    </row>
    <row r="5" ht="19.5" customHeight="1" spans="1:9">
      <c r="A5" s="90" t="s">
        <v>304</v>
      </c>
      <c r="B5" s="90" t="s">
        <v>7</v>
      </c>
      <c r="C5" s="90" t="s">
        <v>305</v>
      </c>
      <c r="D5" s="90" t="s">
        <v>306</v>
      </c>
      <c r="E5" s="90" t="s">
        <v>7</v>
      </c>
      <c r="F5" s="81" t="s">
        <v>129</v>
      </c>
      <c r="G5" s="90" t="s">
        <v>307</v>
      </c>
      <c r="H5" s="90" t="s">
        <v>308</v>
      </c>
      <c r="I5" s="90" t="s">
        <v>309</v>
      </c>
    </row>
    <row r="6" ht="19.5" customHeight="1" spans="1:9">
      <c r="A6" s="90"/>
      <c r="B6" s="90"/>
      <c r="C6" s="90"/>
      <c r="D6" s="90"/>
      <c r="E6" s="90"/>
      <c r="F6" s="81" t="s">
        <v>124</v>
      </c>
      <c r="G6" s="90" t="s">
        <v>307</v>
      </c>
      <c r="H6" s="90"/>
      <c r="I6" s="90"/>
    </row>
    <row r="7" ht="19.5" customHeight="1" spans="1:9">
      <c r="A7" s="81" t="s">
        <v>310</v>
      </c>
      <c r="B7" s="81"/>
      <c r="C7" s="81" t="s">
        <v>11</v>
      </c>
      <c r="D7" s="81" t="s">
        <v>310</v>
      </c>
      <c r="E7" s="81"/>
      <c r="F7" s="81" t="s">
        <v>12</v>
      </c>
      <c r="G7" s="81" t="s">
        <v>20</v>
      </c>
      <c r="H7" s="81" t="s">
        <v>24</v>
      </c>
      <c r="I7" s="81" t="s">
        <v>28</v>
      </c>
    </row>
    <row r="8" ht="19.5" customHeight="1" spans="1:9">
      <c r="A8" s="82" t="s">
        <v>311</v>
      </c>
      <c r="B8" s="81" t="s">
        <v>11</v>
      </c>
      <c r="C8" s="74">
        <v>5746.73</v>
      </c>
      <c r="D8" s="82" t="s">
        <v>14</v>
      </c>
      <c r="E8" s="81" t="s">
        <v>22</v>
      </c>
      <c r="F8" s="74">
        <f>G8</f>
        <v>1624.05</v>
      </c>
      <c r="G8" s="74">
        <v>1624.05</v>
      </c>
      <c r="H8" s="86"/>
      <c r="I8" s="86"/>
    </row>
    <row r="9" ht="19.5" customHeight="1" spans="1:9">
      <c r="A9" s="82" t="s">
        <v>312</v>
      </c>
      <c r="B9" s="81" t="s">
        <v>12</v>
      </c>
      <c r="C9" s="86"/>
      <c r="D9" s="82" t="s">
        <v>17</v>
      </c>
      <c r="E9" s="81" t="s">
        <v>26</v>
      </c>
      <c r="F9" s="143"/>
      <c r="G9" s="143"/>
      <c r="H9" s="86"/>
      <c r="I9" s="86"/>
    </row>
    <row r="10" ht="19.5" customHeight="1" spans="1:9">
      <c r="A10" s="82" t="s">
        <v>313</v>
      </c>
      <c r="B10" s="81" t="s">
        <v>20</v>
      </c>
      <c r="C10" s="86"/>
      <c r="D10" s="82" t="s">
        <v>21</v>
      </c>
      <c r="E10" s="81" t="s">
        <v>30</v>
      </c>
      <c r="F10" s="143"/>
      <c r="G10" s="143"/>
      <c r="H10" s="86"/>
      <c r="I10" s="86"/>
    </row>
    <row r="11" ht="19.5" customHeight="1" spans="1:9">
      <c r="A11" s="82"/>
      <c r="B11" s="81" t="s">
        <v>24</v>
      </c>
      <c r="C11" s="151"/>
      <c r="D11" s="82" t="s">
        <v>25</v>
      </c>
      <c r="E11" s="81" t="s">
        <v>34</v>
      </c>
      <c r="F11" s="143"/>
      <c r="G11" s="143"/>
      <c r="H11" s="86"/>
      <c r="I11" s="86"/>
    </row>
    <row r="12" ht="19.5" customHeight="1" spans="1:9">
      <c r="A12" s="82"/>
      <c r="B12" s="81" t="s">
        <v>28</v>
      </c>
      <c r="C12" s="151"/>
      <c r="D12" s="82" t="s">
        <v>29</v>
      </c>
      <c r="E12" s="81" t="s">
        <v>38</v>
      </c>
      <c r="F12" s="74">
        <v>1537.39</v>
      </c>
      <c r="G12" s="74">
        <v>1537.39</v>
      </c>
      <c r="H12" s="86"/>
      <c r="I12" s="86"/>
    </row>
    <row r="13" ht="19.5" customHeight="1" spans="1:9">
      <c r="A13" s="82"/>
      <c r="B13" s="81" t="s">
        <v>32</v>
      </c>
      <c r="C13" s="151"/>
      <c r="D13" s="82" t="s">
        <v>33</v>
      </c>
      <c r="E13" s="81" t="s">
        <v>42</v>
      </c>
      <c r="F13" s="143"/>
      <c r="G13" s="143"/>
      <c r="H13" s="86"/>
      <c r="I13" s="86"/>
    </row>
    <row r="14" ht="19.5" customHeight="1" spans="1:9">
      <c r="A14" s="82"/>
      <c r="B14" s="81" t="s">
        <v>36</v>
      </c>
      <c r="C14" s="151"/>
      <c r="D14" s="82" t="s">
        <v>37</v>
      </c>
      <c r="E14" s="81" t="s">
        <v>45</v>
      </c>
      <c r="F14" s="143">
        <v>57.86</v>
      </c>
      <c r="G14" s="143">
        <v>57.86</v>
      </c>
      <c r="H14" s="86"/>
      <c r="I14" s="86"/>
    </row>
    <row r="15" ht="19.5" customHeight="1" spans="1:9">
      <c r="A15" s="82"/>
      <c r="B15" s="81" t="s">
        <v>40</v>
      </c>
      <c r="C15" s="151"/>
      <c r="D15" s="82" t="s">
        <v>41</v>
      </c>
      <c r="E15" s="81" t="s">
        <v>48</v>
      </c>
      <c r="F15" s="74">
        <v>1084.39</v>
      </c>
      <c r="G15" s="74">
        <v>1084.39</v>
      </c>
      <c r="H15" s="86"/>
      <c r="I15" s="86"/>
    </row>
    <row r="16" ht="19.5" customHeight="1" spans="1:9">
      <c r="A16" s="82"/>
      <c r="B16" s="81" t="s">
        <v>43</v>
      </c>
      <c r="C16" s="151"/>
      <c r="D16" s="82" t="s">
        <v>44</v>
      </c>
      <c r="E16" s="81" t="s">
        <v>51</v>
      </c>
      <c r="F16" s="143">
        <v>258.13</v>
      </c>
      <c r="G16" s="143">
        <v>258.13</v>
      </c>
      <c r="H16" s="86"/>
      <c r="I16" s="86"/>
    </row>
    <row r="17" ht="19.5" customHeight="1" spans="1:9">
      <c r="A17" s="82"/>
      <c r="B17" s="81" t="s">
        <v>46</v>
      </c>
      <c r="C17" s="151"/>
      <c r="D17" s="82" t="s">
        <v>47</v>
      </c>
      <c r="E17" s="81" t="s">
        <v>54</v>
      </c>
      <c r="F17" s="143"/>
      <c r="G17" s="143"/>
      <c r="H17" s="86"/>
      <c r="I17" s="86"/>
    </row>
    <row r="18" ht="19.5" customHeight="1" spans="1:9">
      <c r="A18" s="82"/>
      <c r="B18" s="81" t="s">
        <v>49</v>
      </c>
      <c r="C18" s="151"/>
      <c r="D18" s="82" t="s">
        <v>50</v>
      </c>
      <c r="E18" s="81" t="s">
        <v>57</v>
      </c>
      <c r="F18" s="143">
        <v>446.6</v>
      </c>
      <c r="G18" s="143">
        <v>446.6</v>
      </c>
      <c r="H18" s="86"/>
      <c r="I18" s="86"/>
    </row>
    <row r="19" ht="19.5" customHeight="1" spans="1:9">
      <c r="A19" s="82"/>
      <c r="B19" s="81" t="s">
        <v>52</v>
      </c>
      <c r="C19" s="151"/>
      <c r="D19" s="82" t="s">
        <v>53</v>
      </c>
      <c r="E19" s="81" t="s">
        <v>60</v>
      </c>
      <c r="F19" s="143">
        <v>267.11</v>
      </c>
      <c r="G19" s="143">
        <v>267.11</v>
      </c>
      <c r="H19" s="86"/>
      <c r="I19" s="86"/>
    </row>
    <row r="20" ht="19.5" customHeight="1" spans="1:9">
      <c r="A20" s="82"/>
      <c r="B20" s="81" t="s">
        <v>55</v>
      </c>
      <c r="C20" s="151"/>
      <c r="D20" s="82" t="s">
        <v>56</v>
      </c>
      <c r="E20" s="81" t="s">
        <v>63</v>
      </c>
      <c r="F20" s="143"/>
      <c r="G20" s="143"/>
      <c r="H20" s="86"/>
      <c r="I20" s="86"/>
    </row>
    <row r="21" ht="19.5" customHeight="1" spans="1:9">
      <c r="A21" s="82"/>
      <c r="B21" s="81" t="s">
        <v>58</v>
      </c>
      <c r="C21" s="151"/>
      <c r="D21" s="82" t="s">
        <v>59</v>
      </c>
      <c r="E21" s="81" t="s">
        <v>66</v>
      </c>
      <c r="F21" s="143">
        <v>37</v>
      </c>
      <c r="G21" s="143">
        <v>37</v>
      </c>
      <c r="H21" s="86"/>
      <c r="I21" s="86"/>
    </row>
    <row r="22" ht="19.5" customHeight="1" spans="1:9">
      <c r="A22" s="82"/>
      <c r="B22" s="81" t="s">
        <v>61</v>
      </c>
      <c r="C22" s="151"/>
      <c r="D22" s="82" t="s">
        <v>62</v>
      </c>
      <c r="E22" s="81" t="s">
        <v>69</v>
      </c>
      <c r="F22" s="143"/>
      <c r="G22" s="143"/>
      <c r="H22" s="86"/>
      <c r="I22" s="86"/>
    </row>
    <row r="23" ht="19.5" customHeight="1" spans="1:9">
      <c r="A23" s="82"/>
      <c r="B23" s="81" t="s">
        <v>64</v>
      </c>
      <c r="C23" s="151"/>
      <c r="D23" s="82" t="s">
        <v>65</v>
      </c>
      <c r="E23" s="81" t="s">
        <v>72</v>
      </c>
      <c r="F23" s="143"/>
      <c r="G23" s="143"/>
      <c r="H23" s="86"/>
      <c r="I23" s="86"/>
    </row>
    <row r="24" ht="19.5" customHeight="1" spans="1:9">
      <c r="A24" s="82"/>
      <c r="B24" s="81" t="s">
        <v>67</v>
      </c>
      <c r="C24" s="151"/>
      <c r="D24" s="82" t="s">
        <v>68</v>
      </c>
      <c r="E24" s="81" t="s">
        <v>75</v>
      </c>
      <c r="F24" s="143"/>
      <c r="G24" s="143"/>
      <c r="H24" s="86"/>
      <c r="I24" s="86"/>
    </row>
    <row r="25" ht="19.5" customHeight="1" spans="1:9">
      <c r="A25" s="82"/>
      <c r="B25" s="81" t="s">
        <v>70</v>
      </c>
      <c r="C25" s="151"/>
      <c r="D25" s="82" t="s">
        <v>71</v>
      </c>
      <c r="E25" s="81" t="s">
        <v>78</v>
      </c>
      <c r="F25" s="143"/>
      <c r="G25" s="143"/>
      <c r="H25" s="86"/>
      <c r="I25" s="86"/>
    </row>
    <row r="26" ht="19.5" customHeight="1" spans="1:9">
      <c r="A26" s="82"/>
      <c r="B26" s="81" t="s">
        <v>73</v>
      </c>
      <c r="C26" s="151"/>
      <c r="D26" s="82" t="s">
        <v>74</v>
      </c>
      <c r="E26" s="81" t="s">
        <v>81</v>
      </c>
      <c r="F26" s="143">
        <v>434.2</v>
      </c>
      <c r="G26" s="143">
        <v>434.2</v>
      </c>
      <c r="H26" s="86"/>
      <c r="I26" s="86"/>
    </row>
    <row r="27" ht="19.5" customHeight="1" spans="1:9">
      <c r="A27" s="82"/>
      <c r="B27" s="81" t="s">
        <v>76</v>
      </c>
      <c r="C27" s="151"/>
      <c r="D27" s="82" t="s">
        <v>77</v>
      </c>
      <c r="E27" s="81" t="s">
        <v>84</v>
      </c>
      <c r="F27" s="143"/>
      <c r="G27" s="143"/>
      <c r="H27" s="86"/>
      <c r="I27" s="86"/>
    </row>
    <row r="28" ht="19.5" customHeight="1" spans="1:9">
      <c r="A28" s="82"/>
      <c r="B28" s="81" t="s">
        <v>79</v>
      </c>
      <c r="C28" s="151"/>
      <c r="D28" s="82" t="s">
        <v>80</v>
      </c>
      <c r="E28" s="81" t="s">
        <v>87</v>
      </c>
      <c r="F28" s="143"/>
      <c r="G28" s="143"/>
      <c r="H28" s="86"/>
      <c r="I28" s="86"/>
    </row>
    <row r="29" ht="19.5" customHeight="1" spans="1:9">
      <c r="A29" s="82"/>
      <c r="B29" s="81" t="s">
        <v>82</v>
      </c>
      <c r="C29" s="151"/>
      <c r="D29" s="82" t="s">
        <v>83</v>
      </c>
      <c r="E29" s="81" t="s">
        <v>90</v>
      </c>
      <c r="F29" s="143"/>
      <c r="G29" s="143"/>
      <c r="H29" s="86"/>
      <c r="I29" s="86"/>
    </row>
    <row r="30" ht="19.5" customHeight="1" spans="1:9">
      <c r="A30" s="82"/>
      <c r="B30" s="81" t="s">
        <v>85</v>
      </c>
      <c r="C30" s="151"/>
      <c r="D30" s="82" t="s">
        <v>86</v>
      </c>
      <c r="E30" s="81" t="s">
        <v>93</v>
      </c>
      <c r="F30" s="143"/>
      <c r="G30" s="143"/>
      <c r="H30" s="86"/>
      <c r="I30" s="86"/>
    </row>
    <row r="31" ht="19.5" customHeight="1" spans="1:9">
      <c r="A31" s="82"/>
      <c r="B31" s="81" t="s">
        <v>88</v>
      </c>
      <c r="C31" s="151"/>
      <c r="D31" s="82" t="s">
        <v>89</v>
      </c>
      <c r="E31" s="81" t="s">
        <v>96</v>
      </c>
      <c r="F31" s="143"/>
      <c r="G31" s="143"/>
      <c r="H31" s="86"/>
      <c r="I31" s="86"/>
    </row>
    <row r="32" ht="19.5" customHeight="1" spans="1:9">
      <c r="A32" s="82"/>
      <c r="B32" s="81" t="s">
        <v>91</v>
      </c>
      <c r="C32" s="151"/>
      <c r="D32" s="82" t="s">
        <v>92</v>
      </c>
      <c r="E32" s="81" t="s">
        <v>100</v>
      </c>
      <c r="F32" s="143"/>
      <c r="G32" s="143"/>
      <c r="H32" s="86"/>
      <c r="I32" s="86"/>
    </row>
    <row r="33" ht="19.5" customHeight="1" spans="1:9">
      <c r="A33" s="82"/>
      <c r="B33" s="81" t="s">
        <v>94</v>
      </c>
      <c r="C33" s="151"/>
      <c r="D33" s="82" t="s">
        <v>95</v>
      </c>
      <c r="E33" s="81" t="s">
        <v>104</v>
      </c>
      <c r="F33" s="143"/>
      <c r="G33" s="143"/>
      <c r="H33" s="86"/>
      <c r="I33" s="86"/>
    </row>
    <row r="34" ht="19.5" customHeight="1" spans="1:9">
      <c r="A34" s="81" t="s">
        <v>97</v>
      </c>
      <c r="B34" s="81" t="s">
        <v>98</v>
      </c>
      <c r="C34" s="86">
        <f>C8</f>
        <v>5746.73</v>
      </c>
      <c r="D34" s="81" t="s">
        <v>99</v>
      </c>
      <c r="E34" s="81" t="s">
        <v>108</v>
      </c>
      <c r="F34" s="86">
        <f>F8+F12+F14+F15+F16+F18+F19+F21+F26</f>
        <v>5746.73</v>
      </c>
      <c r="G34" s="86">
        <f>G8+G12+G14+G15+G16+G18+G19+G21+G26</f>
        <v>5746.73</v>
      </c>
      <c r="H34" s="86"/>
      <c r="I34" s="86"/>
    </row>
    <row r="35" ht="19.5" customHeight="1" spans="1:9">
      <c r="A35" s="82" t="s">
        <v>314</v>
      </c>
      <c r="B35" s="81" t="s">
        <v>102</v>
      </c>
      <c r="C35" s="86"/>
      <c r="D35" s="82" t="s">
        <v>315</v>
      </c>
      <c r="E35" s="81" t="s">
        <v>111</v>
      </c>
      <c r="F35" s="86"/>
      <c r="G35" s="86"/>
      <c r="H35" s="86"/>
      <c r="I35" s="86"/>
    </row>
    <row r="36" ht="19.5" customHeight="1" spans="1:9">
      <c r="A36" s="82" t="s">
        <v>311</v>
      </c>
      <c r="B36" s="81" t="s">
        <v>106</v>
      </c>
      <c r="C36" s="86"/>
      <c r="D36" s="82"/>
      <c r="E36" s="81" t="s">
        <v>316</v>
      </c>
      <c r="F36" s="151"/>
      <c r="G36" s="151"/>
      <c r="H36" s="151"/>
      <c r="I36" s="151"/>
    </row>
    <row r="37" ht="19.5" customHeight="1" spans="1:9">
      <c r="A37" s="82" t="s">
        <v>312</v>
      </c>
      <c r="B37" s="81" t="s">
        <v>110</v>
      </c>
      <c r="C37" s="86"/>
      <c r="D37" s="81"/>
      <c r="E37" s="81" t="s">
        <v>317</v>
      </c>
      <c r="F37" s="151"/>
      <c r="G37" s="151"/>
      <c r="H37" s="151"/>
      <c r="I37" s="151"/>
    </row>
    <row r="38" ht="19.5" customHeight="1" spans="1:9">
      <c r="A38" s="82" t="s">
        <v>313</v>
      </c>
      <c r="B38" s="81" t="s">
        <v>15</v>
      </c>
      <c r="C38" s="86"/>
      <c r="D38" s="82"/>
      <c r="E38" s="81" t="s">
        <v>318</v>
      </c>
      <c r="F38" s="151"/>
      <c r="G38" s="151"/>
      <c r="H38" s="151"/>
      <c r="I38" s="151"/>
    </row>
    <row r="39" ht="19.5" customHeight="1" spans="1:9">
      <c r="A39" s="81" t="s">
        <v>109</v>
      </c>
      <c r="B39" s="81" t="s">
        <v>18</v>
      </c>
      <c r="C39" s="86">
        <f>C34</f>
        <v>5746.73</v>
      </c>
      <c r="D39" s="81" t="s">
        <v>109</v>
      </c>
      <c r="E39" s="81" t="s">
        <v>319</v>
      </c>
      <c r="F39" s="86">
        <f>F34</f>
        <v>5746.73</v>
      </c>
      <c r="G39" s="86">
        <f>G34</f>
        <v>5746.73</v>
      </c>
      <c r="H39" s="86"/>
      <c r="I39" s="86"/>
    </row>
    <row r="40" ht="19.5" customHeight="1" spans="1:9">
      <c r="A40" s="82" t="s">
        <v>320</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3.09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979</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30</v>
      </c>
      <c r="F6" s="9"/>
      <c r="G6" s="8">
        <v>30</v>
      </c>
      <c r="H6" s="9"/>
      <c r="I6" s="8">
        <v>30</v>
      </c>
      <c r="J6" s="9"/>
      <c r="K6" s="10">
        <v>10</v>
      </c>
      <c r="L6" s="11"/>
      <c r="M6" s="12">
        <f>I6/G6</f>
        <v>1</v>
      </c>
      <c r="N6" s="13"/>
      <c r="O6" s="5">
        <v>10</v>
      </c>
    </row>
    <row r="7" ht="17" customHeight="1" spans="1:15">
      <c r="A7" s="5"/>
      <c r="B7" s="5"/>
      <c r="C7" s="5" t="s">
        <v>723</v>
      </c>
      <c r="D7" s="5"/>
      <c r="E7" s="8">
        <v>30</v>
      </c>
      <c r="F7" s="9"/>
      <c r="G7" s="8">
        <v>30</v>
      </c>
      <c r="H7" s="9"/>
      <c r="I7" s="8">
        <v>30</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108" customHeight="1" spans="1:15">
      <c r="A11" s="5"/>
      <c r="B11" s="10" t="s">
        <v>980</v>
      </c>
      <c r="C11" s="15"/>
      <c r="D11" s="15"/>
      <c r="E11" s="15"/>
      <c r="F11" s="15"/>
      <c r="G11" s="15"/>
      <c r="H11" s="11"/>
      <c r="I11" s="10" t="s">
        <v>981</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982</v>
      </c>
      <c r="E13" s="7"/>
      <c r="F13" s="7"/>
      <c r="G13" s="7"/>
      <c r="H13" s="16" t="s">
        <v>983</v>
      </c>
      <c r="I13" s="16" t="s">
        <v>983</v>
      </c>
      <c r="J13" s="10">
        <v>25</v>
      </c>
      <c r="K13" s="11"/>
      <c r="L13" s="10">
        <v>25</v>
      </c>
      <c r="M13" s="11"/>
      <c r="N13" s="10"/>
      <c r="O13" s="11"/>
    </row>
    <row r="14" spans="1:15">
      <c r="A14" s="5"/>
      <c r="B14" s="5"/>
      <c r="C14" s="5" t="s">
        <v>740</v>
      </c>
      <c r="D14" s="7" t="s">
        <v>866</v>
      </c>
      <c r="E14" s="7"/>
      <c r="F14" s="7"/>
      <c r="G14" s="7"/>
      <c r="H14" s="16" t="s">
        <v>984</v>
      </c>
      <c r="I14" s="16" t="s">
        <v>984</v>
      </c>
      <c r="J14" s="10">
        <v>25</v>
      </c>
      <c r="K14" s="11"/>
      <c r="L14" s="10">
        <v>20</v>
      </c>
      <c r="M14" s="11"/>
      <c r="N14" s="10"/>
      <c r="O14" s="11"/>
    </row>
    <row r="15" ht="27" spans="1:15">
      <c r="A15" s="5"/>
      <c r="B15" s="5" t="s">
        <v>743</v>
      </c>
      <c r="C15" s="5" t="s">
        <v>744</v>
      </c>
      <c r="D15" s="7" t="s">
        <v>985</v>
      </c>
      <c r="E15" s="7"/>
      <c r="F15" s="7"/>
      <c r="G15" s="7"/>
      <c r="H15" s="5" t="s">
        <v>824</v>
      </c>
      <c r="I15" s="5" t="s">
        <v>824</v>
      </c>
      <c r="J15" s="10">
        <v>30</v>
      </c>
      <c r="K15" s="11"/>
      <c r="L15" s="10">
        <v>30</v>
      </c>
      <c r="M15" s="11"/>
      <c r="N15" s="10"/>
      <c r="O15" s="11"/>
    </row>
    <row r="16" ht="40.5" spans="1:15">
      <c r="A16" s="5"/>
      <c r="B16" s="5" t="s">
        <v>747</v>
      </c>
      <c r="C16" s="5" t="s">
        <v>748</v>
      </c>
      <c r="D16" s="7" t="s">
        <v>986</v>
      </c>
      <c r="E16" s="7"/>
      <c r="F16" s="7"/>
      <c r="G16" s="7"/>
      <c r="H16" s="16">
        <v>0.95</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94</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7"/>
    </sheetView>
  </sheetViews>
  <sheetFormatPr defaultColWidth="9" defaultRowHeight="13.5"/>
  <cols>
    <col min="1" max="1" width="5" style="1" customWidth="1"/>
    <col min="2" max="2" width="14.54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987</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2.64</v>
      </c>
      <c r="F6" s="9"/>
      <c r="G6" s="8">
        <v>2.64</v>
      </c>
      <c r="H6" s="9"/>
      <c r="I6" s="8">
        <v>2.42</v>
      </c>
      <c r="J6" s="9"/>
      <c r="K6" s="10">
        <v>10</v>
      </c>
      <c r="L6" s="11"/>
      <c r="M6" s="12">
        <f>I6/G6</f>
        <v>0.916666666666667</v>
      </c>
      <c r="N6" s="13"/>
      <c r="O6" s="5">
        <v>9.17</v>
      </c>
    </row>
    <row r="7" ht="17" customHeight="1" spans="1:15">
      <c r="A7" s="5"/>
      <c r="B7" s="5"/>
      <c r="C7" s="5" t="s">
        <v>723</v>
      </c>
      <c r="D7" s="5"/>
      <c r="E7" s="8">
        <v>2.64</v>
      </c>
      <c r="F7" s="9"/>
      <c r="G7" s="8">
        <v>2.64</v>
      </c>
      <c r="H7" s="9"/>
      <c r="I7" s="8">
        <v>2.42</v>
      </c>
      <c r="J7" s="9"/>
      <c r="K7" s="10" t="s">
        <v>570</v>
      </c>
      <c r="L7" s="11"/>
      <c r="M7" s="12">
        <f>I7/G7</f>
        <v>0.916666666666667</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988</v>
      </c>
      <c r="C11" s="15"/>
      <c r="D11" s="15"/>
      <c r="E11" s="15"/>
      <c r="F11" s="15"/>
      <c r="G11" s="15"/>
      <c r="H11" s="11"/>
      <c r="I11" s="10" t="s">
        <v>988</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989</v>
      </c>
      <c r="E13" s="7"/>
      <c r="F13" s="7"/>
      <c r="G13" s="7"/>
      <c r="H13" s="16" t="s">
        <v>769</v>
      </c>
      <c r="I13" s="16" t="s">
        <v>769</v>
      </c>
      <c r="J13" s="10">
        <v>25</v>
      </c>
      <c r="K13" s="11"/>
      <c r="L13" s="10">
        <v>25</v>
      </c>
      <c r="M13" s="11"/>
      <c r="N13" s="10"/>
      <c r="O13" s="11"/>
    </row>
    <row r="14" spans="1:15">
      <c r="A14" s="5"/>
      <c r="B14" s="5"/>
      <c r="C14" s="5" t="s">
        <v>740</v>
      </c>
      <c r="D14" s="7" t="s">
        <v>758</v>
      </c>
      <c r="E14" s="7"/>
      <c r="F14" s="7"/>
      <c r="G14" s="7"/>
      <c r="H14" s="16" t="s">
        <v>990</v>
      </c>
      <c r="I14" s="16" t="s">
        <v>991</v>
      </c>
      <c r="J14" s="10">
        <v>25</v>
      </c>
      <c r="K14" s="11"/>
      <c r="L14" s="10">
        <v>25</v>
      </c>
      <c r="M14" s="11"/>
      <c r="N14" s="10"/>
      <c r="O14" s="11"/>
    </row>
    <row r="15" ht="27" spans="1:15">
      <c r="A15" s="5"/>
      <c r="B15" s="5" t="s">
        <v>743</v>
      </c>
      <c r="C15" s="5" t="s">
        <v>744</v>
      </c>
      <c r="D15" s="7" t="s">
        <v>992</v>
      </c>
      <c r="E15" s="7"/>
      <c r="F15" s="7"/>
      <c r="G15" s="7"/>
      <c r="H15" s="5" t="s">
        <v>993</v>
      </c>
      <c r="I15" s="5" t="s">
        <v>993</v>
      </c>
      <c r="J15" s="10">
        <v>30</v>
      </c>
      <c r="K15" s="11"/>
      <c r="L15" s="10">
        <v>28</v>
      </c>
      <c r="M15" s="11"/>
      <c r="N15" s="10"/>
      <c r="O15" s="11"/>
    </row>
    <row r="16" ht="40.5" spans="1:15">
      <c r="A16" s="5"/>
      <c r="B16" s="5" t="s">
        <v>747</v>
      </c>
      <c r="C16" s="5" t="s">
        <v>748</v>
      </c>
      <c r="D16" s="7" t="s">
        <v>749</v>
      </c>
      <c r="E16" s="7"/>
      <c r="F16" s="7"/>
      <c r="G16" s="7"/>
      <c r="H16" s="16">
        <v>0.95</v>
      </c>
      <c r="I16" s="16">
        <v>0.98</v>
      </c>
      <c r="J16" s="10">
        <v>10</v>
      </c>
      <c r="K16" s="11"/>
      <c r="L16" s="10">
        <v>8</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95.17</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6" sqref="M6:N7"/>
    </sheetView>
  </sheetViews>
  <sheetFormatPr defaultColWidth="9" defaultRowHeight="13.5"/>
  <cols>
    <col min="1" max="1" width="5" style="1" customWidth="1"/>
    <col min="2" max="2" width="13.9083333333333"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994</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25.08</v>
      </c>
      <c r="F6" s="9"/>
      <c r="G6" s="8">
        <v>25.08</v>
      </c>
      <c r="H6" s="9"/>
      <c r="I6" s="8">
        <v>24.72</v>
      </c>
      <c r="J6" s="9"/>
      <c r="K6" s="10">
        <v>10</v>
      </c>
      <c r="L6" s="11"/>
      <c r="M6" s="12">
        <f>I6/G6</f>
        <v>0.985645933014354</v>
      </c>
      <c r="N6" s="13"/>
      <c r="O6" s="5">
        <v>9.86</v>
      </c>
    </row>
    <row r="7" ht="17" customHeight="1" spans="1:15">
      <c r="A7" s="5"/>
      <c r="B7" s="5"/>
      <c r="C7" s="5" t="s">
        <v>723</v>
      </c>
      <c r="D7" s="5"/>
      <c r="E7" s="8">
        <v>25.08</v>
      </c>
      <c r="F7" s="9"/>
      <c r="G7" s="8">
        <v>25.08</v>
      </c>
      <c r="H7" s="9"/>
      <c r="I7" s="8">
        <v>24.72</v>
      </c>
      <c r="J7" s="9"/>
      <c r="K7" s="10" t="s">
        <v>570</v>
      </c>
      <c r="L7" s="11"/>
      <c r="M7" s="12">
        <f>I7/G7</f>
        <v>0.985645933014354</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149" customHeight="1" spans="1:15">
      <c r="A11" s="5"/>
      <c r="B11" s="10" t="s">
        <v>995</v>
      </c>
      <c r="C11" s="15"/>
      <c r="D11" s="15"/>
      <c r="E11" s="15"/>
      <c r="F11" s="15"/>
      <c r="G11" s="15"/>
      <c r="H11" s="11"/>
      <c r="I11" s="10" t="s">
        <v>996</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997</v>
      </c>
      <c r="E13" s="7"/>
      <c r="F13" s="7"/>
      <c r="G13" s="7"/>
      <c r="H13" s="16" t="s">
        <v>998</v>
      </c>
      <c r="I13" s="16" t="s">
        <v>998</v>
      </c>
      <c r="J13" s="10">
        <v>15</v>
      </c>
      <c r="K13" s="11"/>
      <c r="L13" s="10">
        <v>15</v>
      </c>
      <c r="M13" s="11"/>
      <c r="N13" s="10"/>
      <c r="O13" s="11"/>
    </row>
    <row r="14" spans="1:15">
      <c r="A14" s="5"/>
      <c r="B14" s="5"/>
      <c r="C14" s="5" t="s">
        <v>765</v>
      </c>
      <c r="D14" s="7" t="s">
        <v>999</v>
      </c>
      <c r="E14" s="7"/>
      <c r="F14" s="7"/>
      <c r="G14" s="7"/>
      <c r="H14" s="16">
        <v>1</v>
      </c>
      <c r="I14" s="16">
        <v>1</v>
      </c>
      <c r="J14" s="10">
        <v>15</v>
      </c>
      <c r="K14" s="11"/>
      <c r="L14" s="10">
        <v>15</v>
      </c>
      <c r="M14" s="11"/>
      <c r="N14" s="10"/>
      <c r="O14" s="11"/>
    </row>
    <row r="15" spans="1:15">
      <c r="A15" s="5"/>
      <c r="B15" s="5"/>
      <c r="C15" s="5" t="s">
        <v>738</v>
      </c>
      <c r="D15" s="7" t="s">
        <v>1000</v>
      </c>
      <c r="E15" s="7"/>
      <c r="F15" s="7"/>
      <c r="G15" s="7"/>
      <c r="H15" s="16">
        <v>1</v>
      </c>
      <c r="I15" s="16">
        <v>1</v>
      </c>
      <c r="J15" s="10">
        <v>20</v>
      </c>
      <c r="K15" s="11"/>
      <c r="L15" s="10">
        <v>20</v>
      </c>
      <c r="M15" s="11"/>
      <c r="N15" s="10"/>
      <c r="O15" s="11"/>
    </row>
    <row r="16" ht="27" spans="1:15">
      <c r="A16" s="5"/>
      <c r="B16" s="5" t="s">
        <v>743</v>
      </c>
      <c r="C16" s="5" t="s">
        <v>744</v>
      </c>
      <c r="D16" s="7" t="s">
        <v>1001</v>
      </c>
      <c r="E16" s="7"/>
      <c r="F16" s="7"/>
      <c r="G16" s="7"/>
      <c r="H16" s="5" t="s">
        <v>1002</v>
      </c>
      <c r="I16" s="5" t="s">
        <v>1002</v>
      </c>
      <c r="J16" s="10">
        <v>15</v>
      </c>
      <c r="K16" s="11"/>
      <c r="L16" s="10">
        <v>12</v>
      </c>
      <c r="M16" s="11"/>
      <c r="N16" s="10"/>
      <c r="O16" s="11"/>
    </row>
    <row r="17" ht="27" spans="1:15">
      <c r="A17" s="5"/>
      <c r="B17" s="5"/>
      <c r="C17" s="5" t="s">
        <v>828</v>
      </c>
      <c r="D17" s="7" t="s">
        <v>1003</v>
      </c>
      <c r="E17" s="7"/>
      <c r="F17" s="7"/>
      <c r="G17" s="7"/>
      <c r="H17" s="5" t="s">
        <v>889</v>
      </c>
      <c r="I17" s="5" t="s">
        <v>889</v>
      </c>
      <c r="J17" s="10">
        <v>15</v>
      </c>
      <c r="K17" s="11"/>
      <c r="L17" s="10">
        <v>12</v>
      </c>
      <c r="M17" s="11"/>
      <c r="N17" s="10"/>
      <c r="O17" s="11"/>
    </row>
    <row r="18" ht="40.5" spans="1:15">
      <c r="A18" s="5"/>
      <c r="B18" s="5" t="s">
        <v>747</v>
      </c>
      <c r="C18" s="5" t="s">
        <v>748</v>
      </c>
      <c r="D18" s="7" t="s">
        <v>1004</v>
      </c>
      <c r="E18" s="7"/>
      <c r="F18" s="7"/>
      <c r="G18" s="7"/>
      <c r="H18" s="16">
        <v>0.95</v>
      </c>
      <c r="I18" s="16">
        <v>0.98</v>
      </c>
      <c r="J18" s="10">
        <v>10</v>
      </c>
      <c r="K18" s="11"/>
      <c r="L18" s="10">
        <v>8</v>
      </c>
      <c r="M18" s="11"/>
      <c r="N18" s="10"/>
      <c r="O18" s="11"/>
    </row>
    <row r="19" ht="24" customHeight="1" spans="1:15">
      <c r="A19" s="5"/>
      <c r="B19" s="10" t="s">
        <v>750</v>
      </c>
      <c r="C19" s="17"/>
      <c r="D19" s="10" t="s">
        <v>661</v>
      </c>
      <c r="E19" s="15"/>
      <c r="F19" s="15"/>
      <c r="G19" s="15"/>
      <c r="H19" s="15"/>
      <c r="I19" s="15"/>
      <c r="J19" s="15"/>
      <c r="K19" s="15"/>
      <c r="L19" s="15"/>
      <c r="M19" s="15"/>
      <c r="N19" s="15"/>
      <c r="O19" s="11"/>
    </row>
    <row r="20" ht="18" customHeight="1" spans="1:15">
      <c r="A20" s="5"/>
      <c r="B20" s="10" t="s">
        <v>751</v>
      </c>
      <c r="C20" s="15"/>
      <c r="D20" s="15"/>
      <c r="E20" s="15"/>
      <c r="F20" s="15"/>
      <c r="G20" s="15"/>
      <c r="H20" s="15"/>
      <c r="I20" s="17"/>
      <c r="J20" s="10">
        <v>100</v>
      </c>
      <c r="K20" s="17"/>
      <c r="L20" s="10">
        <v>91.86</v>
      </c>
      <c r="M20" s="11"/>
      <c r="N20" s="10" t="s">
        <v>752</v>
      </c>
      <c r="O20" s="11"/>
    </row>
    <row r="21" spans="1:15">
      <c r="A21" s="18" t="s">
        <v>753</v>
      </c>
      <c r="O21" s="19"/>
    </row>
    <row r="22" spans="1:15">
      <c r="A22" s="20"/>
      <c r="O22" s="19"/>
    </row>
    <row r="23" spans="1:15">
      <c r="A23" s="20"/>
      <c r="O23" s="19"/>
    </row>
    <row r="24" ht="27" customHeight="1" spans="1:15">
      <c r="A24" s="21"/>
      <c r="B24" s="22"/>
      <c r="C24" s="22"/>
      <c r="D24" s="22"/>
      <c r="E24" s="22"/>
      <c r="F24" s="22"/>
      <c r="G24" s="22"/>
      <c r="H24" s="22"/>
      <c r="I24" s="22"/>
      <c r="J24" s="22"/>
      <c r="K24" s="22"/>
      <c r="L24" s="22"/>
      <c r="M24" s="22"/>
      <c r="N24" s="22"/>
      <c r="O24" s="23"/>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5"/>
    <mergeCell ref="B16:B17"/>
    <mergeCell ref="A21:O24"/>
    <mergeCell ref="A5:B9"/>
  </mergeCells>
  <pageMargins left="0.7" right="0.7" top="0.75" bottom="0.75" header="0.3" footer="0.3"/>
  <pageSetup paperSize="9" orientation="portrait" horizontalDpi="200" verticalDpi="3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2" sqref="A2:O2"/>
    </sheetView>
  </sheetViews>
  <sheetFormatPr defaultColWidth="9" defaultRowHeight="13.5"/>
  <cols>
    <col min="1" max="1" width="5" style="1" customWidth="1"/>
    <col min="2" max="2" width="18.45"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1005</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15.06</v>
      </c>
      <c r="F6" s="9"/>
      <c r="G6" s="8">
        <v>15.06</v>
      </c>
      <c r="H6" s="9"/>
      <c r="I6" s="8">
        <v>13.81</v>
      </c>
      <c r="J6" s="9"/>
      <c r="K6" s="10">
        <v>10</v>
      </c>
      <c r="L6" s="11"/>
      <c r="M6" s="12">
        <f>I6/G6</f>
        <v>0.916998671978752</v>
      </c>
      <c r="N6" s="13"/>
      <c r="O6" s="5">
        <v>9.17</v>
      </c>
    </row>
    <row r="7" ht="17" customHeight="1" spans="1:15">
      <c r="A7" s="5"/>
      <c r="B7" s="5"/>
      <c r="C7" s="5" t="s">
        <v>723</v>
      </c>
      <c r="D7" s="5"/>
      <c r="E7" s="8">
        <v>15.06</v>
      </c>
      <c r="F7" s="9"/>
      <c r="G7" s="8">
        <v>15.06</v>
      </c>
      <c r="H7" s="9"/>
      <c r="I7" s="8">
        <v>13.81</v>
      </c>
      <c r="J7" s="9"/>
      <c r="K7" s="10" t="s">
        <v>570</v>
      </c>
      <c r="L7" s="11"/>
      <c r="M7" s="12">
        <f>I7/G7</f>
        <v>0.916998671978752</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136" customHeight="1" spans="1:15">
      <c r="A11" s="5"/>
      <c r="B11" s="10" t="s">
        <v>1006</v>
      </c>
      <c r="C11" s="15"/>
      <c r="D11" s="15"/>
      <c r="E11" s="15"/>
      <c r="F11" s="15"/>
      <c r="G11" s="15"/>
      <c r="H11" s="11"/>
      <c r="I11" s="10" t="s">
        <v>1007</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ht="14" customHeight="1" spans="1:15">
      <c r="A13" s="5"/>
      <c r="B13" s="5" t="s">
        <v>737</v>
      </c>
      <c r="C13" s="5" t="s">
        <v>797</v>
      </c>
      <c r="D13" s="7" t="s">
        <v>1008</v>
      </c>
      <c r="E13" s="7"/>
      <c r="F13" s="7"/>
      <c r="G13" s="7"/>
      <c r="H13" s="16" t="s">
        <v>1009</v>
      </c>
      <c r="I13" s="16" t="s">
        <v>1009</v>
      </c>
      <c r="J13" s="10">
        <v>25</v>
      </c>
      <c r="K13" s="11"/>
      <c r="L13" s="10">
        <v>25</v>
      </c>
      <c r="M13" s="11"/>
      <c r="N13" s="10"/>
      <c r="O13" s="11"/>
    </row>
    <row r="14" spans="1:15">
      <c r="A14" s="5"/>
      <c r="B14" s="5"/>
      <c r="C14" s="5" t="s">
        <v>738</v>
      </c>
      <c r="D14" s="7" t="s">
        <v>999</v>
      </c>
      <c r="E14" s="7"/>
      <c r="F14" s="7"/>
      <c r="G14" s="7"/>
      <c r="H14" s="16" t="s">
        <v>865</v>
      </c>
      <c r="I14" s="16" t="s">
        <v>865</v>
      </c>
      <c r="J14" s="10">
        <v>15</v>
      </c>
      <c r="K14" s="11"/>
      <c r="L14" s="10">
        <v>15</v>
      </c>
      <c r="M14" s="11"/>
      <c r="N14" s="10"/>
      <c r="O14" s="11"/>
    </row>
    <row r="15" spans="1:15">
      <c r="A15" s="5"/>
      <c r="B15" s="5"/>
      <c r="C15" s="5" t="s">
        <v>740</v>
      </c>
      <c r="D15" s="7" t="s">
        <v>1010</v>
      </c>
      <c r="E15" s="7"/>
      <c r="F15" s="7"/>
      <c r="G15" s="7"/>
      <c r="H15" s="16" t="s">
        <v>1011</v>
      </c>
      <c r="I15" s="16" t="s">
        <v>1012</v>
      </c>
      <c r="J15" s="10">
        <v>10</v>
      </c>
      <c r="K15" s="11"/>
      <c r="L15" s="10">
        <v>10</v>
      </c>
      <c r="M15" s="11"/>
      <c r="N15" s="10"/>
      <c r="O15" s="11"/>
    </row>
    <row r="16" ht="27" spans="1:15">
      <c r="A16" s="5"/>
      <c r="B16" s="5" t="s">
        <v>743</v>
      </c>
      <c r="C16" s="5" t="s">
        <v>744</v>
      </c>
      <c r="D16" s="7" t="s">
        <v>1013</v>
      </c>
      <c r="E16" s="7"/>
      <c r="F16" s="7"/>
      <c r="G16" s="7"/>
      <c r="H16" s="5" t="s">
        <v>1014</v>
      </c>
      <c r="I16" s="5" t="s">
        <v>1014</v>
      </c>
      <c r="J16" s="10">
        <v>30</v>
      </c>
      <c r="K16" s="11"/>
      <c r="L16" s="10">
        <v>29</v>
      </c>
      <c r="M16" s="11"/>
      <c r="N16" s="10"/>
      <c r="O16" s="11"/>
    </row>
    <row r="17" ht="40.5" spans="1:15">
      <c r="A17" s="5"/>
      <c r="B17" s="5" t="s">
        <v>747</v>
      </c>
      <c r="C17" s="5" t="s">
        <v>748</v>
      </c>
      <c r="D17" s="7" t="s">
        <v>1015</v>
      </c>
      <c r="E17" s="7"/>
      <c r="F17" s="7"/>
      <c r="G17" s="7"/>
      <c r="H17" s="16">
        <v>0.95</v>
      </c>
      <c r="I17" s="16">
        <v>0.97</v>
      </c>
      <c r="J17" s="10">
        <v>10</v>
      </c>
      <c r="K17" s="11"/>
      <c r="L17" s="10">
        <v>9</v>
      </c>
      <c r="M17" s="11"/>
      <c r="N17" s="10"/>
      <c r="O17" s="11"/>
    </row>
    <row r="18" ht="24" customHeight="1" spans="1:15">
      <c r="A18" s="5"/>
      <c r="B18" s="10" t="s">
        <v>750</v>
      </c>
      <c r="C18" s="17"/>
      <c r="D18" s="10" t="s">
        <v>661</v>
      </c>
      <c r="E18" s="15"/>
      <c r="F18" s="15"/>
      <c r="G18" s="15"/>
      <c r="H18" s="15"/>
      <c r="I18" s="15"/>
      <c r="J18" s="15"/>
      <c r="K18" s="15"/>
      <c r="L18" s="15"/>
      <c r="M18" s="15"/>
      <c r="N18" s="15"/>
      <c r="O18" s="11"/>
    </row>
    <row r="19" ht="18" customHeight="1" spans="1:15">
      <c r="A19" s="5"/>
      <c r="B19" s="10" t="s">
        <v>751</v>
      </c>
      <c r="C19" s="15"/>
      <c r="D19" s="15"/>
      <c r="E19" s="15"/>
      <c r="F19" s="15"/>
      <c r="G19" s="15"/>
      <c r="H19" s="15"/>
      <c r="I19" s="17"/>
      <c r="J19" s="10">
        <v>100</v>
      </c>
      <c r="K19" s="17"/>
      <c r="L19" s="10">
        <v>97.17</v>
      </c>
      <c r="M19" s="11"/>
      <c r="N19" s="10" t="s">
        <v>752</v>
      </c>
      <c r="O19" s="11"/>
    </row>
    <row r="20" spans="1:15">
      <c r="A20" s="18" t="s">
        <v>753</v>
      </c>
      <c r="O20" s="19"/>
    </row>
    <row r="21" spans="1:15">
      <c r="A21" s="20"/>
      <c r="O21" s="19"/>
    </row>
    <row r="22" spans="1:15">
      <c r="A22" s="20"/>
      <c r="O22" s="19"/>
    </row>
    <row r="23" ht="27" customHeight="1" spans="1:15">
      <c r="A23" s="21"/>
      <c r="B23" s="22"/>
      <c r="C23" s="22"/>
      <c r="D23" s="22"/>
      <c r="E23" s="22"/>
      <c r="F23" s="22"/>
      <c r="G23" s="22"/>
      <c r="H23" s="22"/>
      <c r="I23" s="22"/>
      <c r="J23" s="22"/>
      <c r="K23" s="22"/>
      <c r="L23" s="22"/>
      <c r="M23" s="22"/>
      <c r="N23" s="22"/>
      <c r="O23" s="23"/>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P8" sqref="P8"/>
    </sheetView>
  </sheetViews>
  <sheetFormatPr defaultColWidth="9" defaultRowHeight="13.5"/>
  <cols>
    <col min="1" max="1" width="5" style="1" customWidth="1"/>
    <col min="2" max="2" width="14.0916666666667"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1016</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3.27</v>
      </c>
      <c r="F6" s="9"/>
      <c r="G6" s="8">
        <v>3.27</v>
      </c>
      <c r="H6" s="9"/>
      <c r="I6" s="8">
        <v>3.27</v>
      </c>
      <c r="J6" s="9"/>
      <c r="K6" s="10">
        <v>10</v>
      </c>
      <c r="L6" s="11"/>
      <c r="M6" s="12">
        <f>I6/G6</f>
        <v>1</v>
      </c>
      <c r="N6" s="13"/>
      <c r="O6" s="5">
        <v>10</v>
      </c>
    </row>
    <row r="7" ht="17" customHeight="1" spans="1:15">
      <c r="A7" s="5"/>
      <c r="B7" s="5"/>
      <c r="C7" s="5" t="s">
        <v>723</v>
      </c>
      <c r="D7" s="5"/>
      <c r="E7" s="8">
        <v>3.27</v>
      </c>
      <c r="F7" s="9"/>
      <c r="G7" s="8">
        <v>3.27</v>
      </c>
      <c r="H7" s="9"/>
      <c r="I7" s="8">
        <v>3.27</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1017</v>
      </c>
      <c r="C11" s="15"/>
      <c r="D11" s="15"/>
      <c r="E11" s="15"/>
      <c r="F11" s="15"/>
      <c r="G11" s="15"/>
      <c r="H11" s="11"/>
      <c r="I11" s="10" t="s">
        <v>1018</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768</v>
      </c>
      <c r="E13" s="7"/>
      <c r="F13" s="7"/>
      <c r="G13" s="7"/>
      <c r="H13" s="16" t="s">
        <v>865</v>
      </c>
      <c r="I13" s="16" t="s">
        <v>865</v>
      </c>
      <c r="J13" s="10">
        <v>25</v>
      </c>
      <c r="K13" s="11"/>
      <c r="L13" s="10">
        <v>25</v>
      </c>
      <c r="M13" s="11"/>
      <c r="N13" s="10"/>
      <c r="O13" s="11"/>
    </row>
    <row r="14" spans="1:15">
      <c r="A14" s="5"/>
      <c r="B14" s="5"/>
      <c r="C14" s="5" t="s">
        <v>740</v>
      </c>
      <c r="D14" s="7" t="s">
        <v>758</v>
      </c>
      <c r="E14" s="7"/>
      <c r="F14" s="7"/>
      <c r="G14" s="7"/>
      <c r="H14" s="16" t="s">
        <v>1019</v>
      </c>
      <c r="I14" s="16" t="s">
        <v>1019</v>
      </c>
      <c r="J14" s="10">
        <v>25</v>
      </c>
      <c r="K14" s="11"/>
      <c r="L14" s="10">
        <v>25</v>
      </c>
      <c r="M14" s="11"/>
      <c r="N14" s="10"/>
      <c r="O14" s="11"/>
    </row>
    <row r="15" ht="27" spans="1:15">
      <c r="A15" s="5"/>
      <c r="B15" s="5" t="s">
        <v>743</v>
      </c>
      <c r="C15" s="5" t="s">
        <v>744</v>
      </c>
      <c r="D15" s="7" t="s">
        <v>1020</v>
      </c>
      <c r="E15" s="7"/>
      <c r="F15" s="7"/>
      <c r="G15" s="7"/>
      <c r="H15" s="5" t="s">
        <v>824</v>
      </c>
      <c r="I15" s="5" t="s">
        <v>824</v>
      </c>
      <c r="J15" s="10">
        <v>30</v>
      </c>
      <c r="K15" s="11"/>
      <c r="L15" s="10">
        <v>28</v>
      </c>
      <c r="M15" s="11"/>
      <c r="N15" s="10"/>
      <c r="O15" s="11"/>
    </row>
    <row r="16" ht="40.5" spans="1:15">
      <c r="A16" s="5"/>
      <c r="B16" s="5" t="s">
        <v>747</v>
      </c>
      <c r="C16" s="5" t="s">
        <v>748</v>
      </c>
      <c r="D16" s="7" t="s">
        <v>1021</v>
      </c>
      <c r="E16" s="7"/>
      <c r="F16" s="7"/>
      <c r="G16" s="7"/>
      <c r="H16" s="16">
        <v>0.9</v>
      </c>
      <c r="I16" s="16">
        <v>0.98</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97</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B10" sqref="B10:H10"/>
    </sheetView>
  </sheetViews>
  <sheetFormatPr defaultColWidth="9" defaultRowHeight="13.5"/>
  <cols>
    <col min="1" max="1" width="5" style="1" customWidth="1"/>
    <col min="2" max="2" width="16" style="1" customWidth="1"/>
    <col min="3" max="3" width="9" style="1" customWidth="1"/>
    <col min="4" max="4" width="13.3666666666667" style="1" customWidth="1"/>
    <col min="5" max="5" width="15.8166666666667" style="1" customWidth="1"/>
    <col min="6" max="6" width="1.63333333333333" style="1" hidden="1" customWidth="1"/>
    <col min="7" max="7" width="4" style="1" customWidth="1"/>
    <col min="8" max="8" width="15.1833333333333" style="1" customWidth="1"/>
    <col min="9" max="9" width="15.45" style="1" customWidth="1"/>
    <col min="10" max="10" width="5.26666666666667" style="1" customWidth="1"/>
    <col min="11" max="11" width="1.45" style="1" customWidth="1"/>
    <col min="12" max="12" width="4.63333333333333" style="1" customWidth="1"/>
    <col min="13" max="13" width="1.36666666666667" style="1" customWidth="1"/>
    <col min="14" max="14" width="15.45" style="1" customWidth="1"/>
    <col min="15" max="15" width="12.9083333333333" style="1" customWidth="1"/>
    <col min="16" max="16384" width="9" style="1"/>
  </cols>
  <sheetData>
    <row r="1" spans="1:15">
      <c r="A1" s="2"/>
      <c r="B1" s="2"/>
      <c r="C1" s="2"/>
      <c r="D1" s="2"/>
      <c r="E1" s="2"/>
      <c r="F1" s="2"/>
      <c r="G1" s="2"/>
      <c r="H1" s="2"/>
      <c r="I1" s="2"/>
      <c r="J1" s="2"/>
      <c r="K1" s="2"/>
      <c r="L1" s="2"/>
      <c r="M1" s="2"/>
      <c r="N1" s="2"/>
      <c r="O1" s="2"/>
    </row>
    <row r="2" ht="48" customHeight="1" spans="1:15">
      <c r="A2" s="3" t="s">
        <v>710</v>
      </c>
      <c r="B2" s="4"/>
      <c r="C2" s="4"/>
      <c r="D2" s="4"/>
      <c r="E2" s="4"/>
      <c r="F2" s="4"/>
      <c r="G2" s="4"/>
      <c r="H2" s="4"/>
      <c r="I2" s="4"/>
      <c r="J2" s="4"/>
      <c r="K2" s="4"/>
      <c r="L2" s="4"/>
      <c r="M2" s="4"/>
      <c r="N2" s="4"/>
      <c r="O2" s="4"/>
    </row>
    <row r="3" ht="17" customHeight="1" spans="1:15">
      <c r="A3" s="5" t="s">
        <v>711</v>
      </c>
      <c r="B3" s="6"/>
      <c r="C3" s="5" t="s">
        <v>1022</v>
      </c>
      <c r="D3" s="5"/>
      <c r="E3" s="5"/>
      <c r="F3" s="5"/>
      <c r="G3" s="5"/>
      <c r="H3" s="5"/>
      <c r="I3" s="5"/>
      <c r="J3" s="5"/>
      <c r="K3" s="5"/>
      <c r="L3" s="5"/>
      <c r="M3" s="5"/>
      <c r="N3" s="5"/>
      <c r="O3" s="5"/>
    </row>
    <row r="4" ht="16" customHeight="1" spans="1:15">
      <c r="A4" s="5" t="s">
        <v>713</v>
      </c>
      <c r="B4" s="6"/>
      <c r="C4" s="5" t="s">
        <v>714</v>
      </c>
      <c r="D4" s="5"/>
      <c r="E4" s="5"/>
      <c r="F4" s="5"/>
      <c r="G4" s="5"/>
      <c r="H4" s="5"/>
      <c r="I4" s="5" t="s">
        <v>715</v>
      </c>
      <c r="J4" s="5"/>
      <c r="K4" s="5" t="s">
        <v>714</v>
      </c>
      <c r="L4" s="5"/>
      <c r="M4" s="5"/>
      <c r="N4" s="5"/>
      <c r="O4" s="5"/>
    </row>
    <row r="5" ht="16" customHeight="1" spans="1:15">
      <c r="A5" s="5" t="s">
        <v>716</v>
      </c>
      <c r="B5" s="5"/>
      <c r="C5" s="5"/>
      <c r="D5" s="5"/>
      <c r="E5" s="5" t="s">
        <v>717</v>
      </c>
      <c r="F5" s="5"/>
      <c r="G5" s="5" t="s">
        <v>566</v>
      </c>
      <c r="H5" s="6"/>
      <c r="I5" s="5" t="s">
        <v>718</v>
      </c>
      <c r="J5" s="5"/>
      <c r="K5" s="5" t="s">
        <v>719</v>
      </c>
      <c r="L5" s="6"/>
      <c r="M5" s="5" t="s">
        <v>720</v>
      </c>
      <c r="N5" s="6"/>
      <c r="O5" s="6" t="s">
        <v>721</v>
      </c>
    </row>
    <row r="6" ht="16" customHeight="1" spans="1:15">
      <c r="A6" s="5"/>
      <c r="B6" s="5"/>
      <c r="C6" s="7" t="s">
        <v>722</v>
      </c>
      <c r="D6" s="7"/>
      <c r="E6" s="8">
        <v>37</v>
      </c>
      <c r="F6" s="9"/>
      <c r="G6" s="8">
        <v>37</v>
      </c>
      <c r="H6" s="9"/>
      <c r="I6" s="8">
        <v>37</v>
      </c>
      <c r="J6" s="9"/>
      <c r="K6" s="10">
        <v>10</v>
      </c>
      <c r="L6" s="11"/>
      <c r="M6" s="12">
        <f>I6/G6</f>
        <v>1</v>
      </c>
      <c r="N6" s="13"/>
      <c r="O6" s="5">
        <v>10</v>
      </c>
    </row>
    <row r="7" ht="17" customHeight="1" spans="1:15">
      <c r="A7" s="5"/>
      <c r="B7" s="5"/>
      <c r="C7" s="5" t="s">
        <v>723</v>
      </c>
      <c r="D7" s="5"/>
      <c r="E7" s="8">
        <v>37</v>
      </c>
      <c r="F7" s="9"/>
      <c r="G7" s="8">
        <v>37</v>
      </c>
      <c r="H7" s="9"/>
      <c r="I7" s="8">
        <v>37</v>
      </c>
      <c r="J7" s="9"/>
      <c r="K7" s="10" t="s">
        <v>570</v>
      </c>
      <c r="L7" s="11"/>
      <c r="M7" s="12">
        <f>I7/G7</f>
        <v>1</v>
      </c>
      <c r="N7" s="13"/>
      <c r="O7" s="6" t="s">
        <v>570</v>
      </c>
    </row>
    <row r="8" ht="17" customHeight="1" spans="1:15">
      <c r="A8" s="5"/>
      <c r="B8" s="5"/>
      <c r="C8" s="14" t="s">
        <v>724</v>
      </c>
      <c r="D8" s="14"/>
      <c r="E8" s="5"/>
      <c r="F8" s="5"/>
      <c r="G8" s="5"/>
      <c r="H8" s="5"/>
      <c r="I8" s="5"/>
      <c r="J8" s="5"/>
      <c r="K8" s="10" t="s">
        <v>570</v>
      </c>
      <c r="L8" s="11"/>
      <c r="M8" s="10"/>
      <c r="N8" s="11"/>
      <c r="O8" s="6" t="s">
        <v>570</v>
      </c>
    </row>
    <row r="9" ht="17" customHeight="1" spans="1:15">
      <c r="A9" s="5"/>
      <c r="B9" s="5"/>
      <c r="C9" s="5" t="s">
        <v>725</v>
      </c>
      <c r="D9" s="5"/>
      <c r="E9" s="5"/>
      <c r="F9" s="5"/>
      <c r="G9" s="5"/>
      <c r="H9" s="5"/>
      <c r="I9" s="5"/>
      <c r="J9" s="5"/>
      <c r="K9" s="10" t="s">
        <v>570</v>
      </c>
      <c r="L9" s="11"/>
      <c r="M9" s="10"/>
      <c r="N9" s="11"/>
      <c r="O9" s="6" t="s">
        <v>570</v>
      </c>
    </row>
    <row r="10" ht="25" customHeight="1" spans="1:15">
      <c r="A10" s="5" t="s">
        <v>726</v>
      </c>
      <c r="B10" s="5" t="s">
        <v>727</v>
      </c>
      <c r="C10" s="5"/>
      <c r="D10" s="5"/>
      <c r="E10" s="5"/>
      <c r="F10" s="5"/>
      <c r="G10" s="5"/>
      <c r="H10" s="5"/>
      <c r="I10" s="5" t="s">
        <v>728</v>
      </c>
      <c r="J10" s="5"/>
      <c r="K10" s="5"/>
      <c r="L10" s="5"/>
      <c r="M10" s="5"/>
      <c r="N10" s="5"/>
      <c r="O10" s="5"/>
    </row>
    <row r="11" ht="40.5" customHeight="1" spans="1:15">
      <c r="A11" s="5"/>
      <c r="B11" s="10" t="s">
        <v>1023</v>
      </c>
      <c r="C11" s="15"/>
      <c r="D11" s="15"/>
      <c r="E11" s="15"/>
      <c r="F11" s="15"/>
      <c r="G11" s="15"/>
      <c r="H11" s="11"/>
      <c r="I11" s="10" t="s">
        <v>1024</v>
      </c>
      <c r="J11" s="15"/>
      <c r="K11" s="15"/>
      <c r="L11" s="15"/>
      <c r="M11" s="15"/>
      <c r="N11" s="15"/>
      <c r="O11" s="11"/>
    </row>
    <row r="12" ht="30" customHeight="1" spans="1:15">
      <c r="A12" s="5" t="s">
        <v>730</v>
      </c>
      <c r="B12" s="5" t="s">
        <v>731</v>
      </c>
      <c r="C12" s="6" t="s">
        <v>732</v>
      </c>
      <c r="D12" s="5" t="s">
        <v>733</v>
      </c>
      <c r="E12" s="5"/>
      <c r="F12" s="5"/>
      <c r="G12" s="5"/>
      <c r="H12" s="5" t="s">
        <v>734</v>
      </c>
      <c r="I12" s="5" t="s">
        <v>735</v>
      </c>
      <c r="J12" s="5" t="s">
        <v>719</v>
      </c>
      <c r="K12" s="6"/>
      <c r="L12" s="5" t="s">
        <v>721</v>
      </c>
      <c r="M12" s="6"/>
      <c r="N12" s="5" t="s">
        <v>736</v>
      </c>
      <c r="O12" s="6"/>
    </row>
    <row r="13" spans="1:15">
      <c r="A13" s="5"/>
      <c r="B13" s="5" t="s">
        <v>737</v>
      </c>
      <c r="C13" s="5" t="s">
        <v>738</v>
      </c>
      <c r="D13" s="7" t="s">
        <v>788</v>
      </c>
      <c r="E13" s="7"/>
      <c r="F13" s="7"/>
      <c r="G13" s="7"/>
      <c r="H13" s="16" t="s">
        <v>1025</v>
      </c>
      <c r="I13" s="16" t="s">
        <v>1025</v>
      </c>
      <c r="J13" s="10">
        <v>25</v>
      </c>
      <c r="K13" s="11"/>
      <c r="L13" s="10">
        <v>25</v>
      </c>
      <c r="M13" s="11"/>
      <c r="N13" s="10"/>
      <c r="O13" s="11"/>
    </row>
    <row r="14" spans="1:15">
      <c r="A14" s="5"/>
      <c r="B14" s="5"/>
      <c r="C14" s="5" t="s">
        <v>740</v>
      </c>
      <c r="D14" s="7" t="s">
        <v>1026</v>
      </c>
      <c r="E14" s="7"/>
      <c r="F14" s="7"/>
      <c r="G14" s="7"/>
      <c r="H14" s="16" t="s">
        <v>1027</v>
      </c>
      <c r="I14" s="16" t="s">
        <v>1027</v>
      </c>
      <c r="J14" s="10">
        <v>25</v>
      </c>
      <c r="K14" s="11"/>
      <c r="L14" s="10">
        <v>25</v>
      </c>
      <c r="M14" s="11"/>
      <c r="N14" s="10"/>
      <c r="O14" s="11"/>
    </row>
    <row r="15" ht="27" spans="1:15">
      <c r="A15" s="5"/>
      <c r="B15" s="5" t="s">
        <v>743</v>
      </c>
      <c r="C15" s="5" t="s">
        <v>744</v>
      </c>
      <c r="D15" s="7" t="s">
        <v>1028</v>
      </c>
      <c r="E15" s="7"/>
      <c r="F15" s="7"/>
      <c r="G15" s="7"/>
      <c r="H15" s="5" t="s">
        <v>928</v>
      </c>
      <c r="I15" s="5" t="s">
        <v>928</v>
      </c>
      <c r="J15" s="10">
        <v>30</v>
      </c>
      <c r="K15" s="11"/>
      <c r="L15" s="10">
        <v>30</v>
      </c>
      <c r="M15" s="11"/>
      <c r="N15" s="10"/>
      <c r="O15" s="11"/>
    </row>
    <row r="16" ht="40.5" spans="1:15">
      <c r="A16" s="5"/>
      <c r="B16" s="5" t="s">
        <v>747</v>
      </c>
      <c r="C16" s="5" t="s">
        <v>748</v>
      </c>
      <c r="D16" s="7" t="s">
        <v>1029</v>
      </c>
      <c r="E16" s="7"/>
      <c r="F16" s="7"/>
      <c r="G16" s="7"/>
      <c r="H16" s="16">
        <v>0.95</v>
      </c>
      <c r="I16" s="16">
        <v>1</v>
      </c>
      <c r="J16" s="10">
        <v>10</v>
      </c>
      <c r="K16" s="11"/>
      <c r="L16" s="10">
        <v>9</v>
      </c>
      <c r="M16" s="11"/>
      <c r="N16" s="10"/>
      <c r="O16" s="11"/>
    </row>
    <row r="17" ht="24" customHeight="1" spans="1:15">
      <c r="A17" s="5"/>
      <c r="B17" s="10" t="s">
        <v>750</v>
      </c>
      <c r="C17" s="17"/>
      <c r="D17" s="10" t="s">
        <v>661</v>
      </c>
      <c r="E17" s="15"/>
      <c r="F17" s="15"/>
      <c r="G17" s="15"/>
      <c r="H17" s="15"/>
      <c r="I17" s="15"/>
      <c r="J17" s="15"/>
      <c r="K17" s="15"/>
      <c r="L17" s="15"/>
      <c r="M17" s="15"/>
      <c r="N17" s="15"/>
      <c r="O17" s="11"/>
    </row>
    <row r="18" ht="18" customHeight="1" spans="1:15">
      <c r="A18" s="5"/>
      <c r="B18" s="10" t="s">
        <v>751</v>
      </c>
      <c r="C18" s="15"/>
      <c r="D18" s="15"/>
      <c r="E18" s="15"/>
      <c r="F18" s="15"/>
      <c r="G18" s="15"/>
      <c r="H18" s="15"/>
      <c r="I18" s="17"/>
      <c r="J18" s="10">
        <v>100</v>
      </c>
      <c r="K18" s="17"/>
      <c r="L18" s="10">
        <v>99</v>
      </c>
      <c r="M18" s="11"/>
      <c r="N18" s="10" t="s">
        <v>752</v>
      </c>
      <c r="O18" s="11"/>
    </row>
    <row r="19" spans="1:15">
      <c r="A19" s="18" t="s">
        <v>753</v>
      </c>
      <c r="O19" s="19"/>
    </row>
    <row r="20" spans="1:15">
      <c r="A20" s="20"/>
      <c r="O20" s="19"/>
    </row>
    <row r="21" spans="1:15">
      <c r="A21" s="20"/>
      <c r="O21" s="19"/>
    </row>
    <row r="22" ht="27" customHeight="1" spans="1:15">
      <c r="A22" s="21"/>
      <c r="B22" s="22"/>
      <c r="C22" s="22"/>
      <c r="D22" s="22"/>
      <c r="E22" s="22"/>
      <c r="F22" s="22"/>
      <c r="G22" s="22"/>
      <c r="H22" s="22"/>
      <c r="I22" s="22"/>
      <c r="J22" s="22"/>
      <c r="K22" s="22"/>
      <c r="L22" s="22"/>
      <c r="M22" s="22"/>
      <c r="N22" s="22"/>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6"/>
  <sheetViews>
    <sheetView topLeftCell="H1" workbookViewId="0">
      <selection activeCell="S13" sqref="S13"/>
    </sheetView>
  </sheetViews>
  <sheetFormatPr defaultColWidth="9" defaultRowHeight="13.5"/>
  <cols>
    <col min="1" max="3" width="2.725" customWidth="1"/>
    <col min="4" max="4" width="41.4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50" t="s">
        <v>321</v>
      </c>
    </row>
    <row r="2" spans="1:20">
      <c r="T2" s="79" t="s">
        <v>322</v>
      </c>
    </row>
    <row r="3" spans="1:20">
      <c r="A3" s="80" t="s">
        <v>2</v>
      </c>
      <c r="T3" s="79" t="s">
        <v>3</v>
      </c>
    </row>
    <row r="4" ht="19.5" customHeight="1" spans="1:20">
      <c r="A4" s="90" t="s">
        <v>6</v>
      </c>
      <c r="B4" s="90"/>
      <c r="C4" s="90"/>
      <c r="D4" s="90"/>
      <c r="E4" s="90" t="s">
        <v>323</v>
      </c>
      <c r="F4" s="90"/>
      <c r="G4" s="90"/>
      <c r="H4" s="90" t="s">
        <v>324</v>
      </c>
      <c r="I4" s="90"/>
      <c r="J4" s="90"/>
      <c r="K4" s="90" t="s">
        <v>325</v>
      </c>
      <c r="L4" s="90"/>
      <c r="M4" s="90"/>
      <c r="N4" s="90"/>
      <c r="O4" s="90"/>
      <c r="P4" s="90" t="s">
        <v>107</v>
      </c>
      <c r="Q4" s="90"/>
      <c r="R4" s="90"/>
      <c r="S4" s="90"/>
      <c r="T4" s="90"/>
    </row>
    <row r="5" ht="19.5" customHeight="1" spans="1:20">
      <c r="A5" s="90" t="s">
        <v>122</v>
      </c>
      <c r="B5" s="90"/>
      <c r="C5" s="90"/>
      <c r="D5" s="90" t="s">
        <v>123</v>
      </c>
      <c r="E5" s="90" t="s">
        <v>129</v>
      </c>
      <c r="F5" s="90" t="s">
        <v>326</v>
      </c>
      <c r="G5" s="90" t="s">
        <v>327</v>
      </c>
      <c r="H5" s="90" t="s">
        <v>129</v>
      </c>
      <c r="I5" s="90" t="s">
        <v>294</v>
      </c>
      <c r="J5" s="90" t="s">
        <v>295</v>
      </c>
      <c r="K5" s="90" t="s">
        <v>129</v>
      </c>
      <c r="L5" s="90" t="s">
        <v>294</v>
      </c>
      <c r="M5" s="90"/>
      <c r="N5" s="90" t="s">
        <v>294</v>
      </c>
      <c r="O5" s="90" t="s">
        <v>295</v>
      </c>
      <c r="P5" s="90" t="s">
        <v>129</v>
      </c>
      <c r="Q5" s="90" t="s">
        <v>326</v>
      </c>
      <c r="R5" s="90" t="s">
        <v>327</v>
      </c>
      <c r="S5" s="90" t="s">
        <v>327</v>
      </c>
      <c r="T5" s="90"/>
    </row>
    <row r="6" ht="19.5" customHeight="1" spans="1:20">
      <c r="A6" s="90"/>
      <c r="B6" s="90"/>
      <c r="C6" s="90"/>
      <c r="D6" s="90"/>
      <c r="E6" s="90"/>
      <c r="F6" s="90"/>
      <c r="G6" s="90" t="s">
        <v>124</v>
      </c>
      <c r="H6" s="90"/>
      <c r="I6" s="90" t="s">
        <v>328</v>
      </c>
      <c r="J6" s="90" t="s">
        <v>124</v>
      </c>
      <c r="K6" s="90"/>
      <c r="L6" s="90" t="s">
        <v>124</v>
      </c>
      <c r="M6" s="90" t="s">
        <v>329</v>
      </c>
      <c r="N6" s="90" t="s">
        <v>328</v>
      </c>
      <c r="O6" s="90" t="s">
        <v>124</v>
      </c>
      <c r="P6" s="90"/>
      <c r="Q6" s="90"/>
      <c r="R6" s="90" t="s">
        <v>124</v>
      </c>
      <c r="S6" s="90" t="s">
        <v>330</v>
      </c>
      <c r="T6" s="90" t="s">
        <v>331</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126</v>
      </c>
      <c r="B8" s="90" t="s">
        <v>127</v>
      </c>
      <c r="C8" s="90" t="s">
        <v>128</v>
      </c>
      <c r="D8" s="90"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90"/>
      <c r="B9" s="90"/>
      <c r="C9" s="90"/>
      <c r="D9" s="90" t="s">
        <v>129</v>
      </c>
      <c r="E9" s="86"/>
      <c r="F9" s="86"/>
      <c r="G9" s="86"/>
      <c r="H9" s="86">
        <f>I9+J9</f>
        <v>5746.73</v>
      </c>
      <c r="I9" s="86">
        <f>I10+I41+I54+I64+I71+I81</f>
        <v>3157.68</v>
      </c>
      <c r="J9" s="86">
        <f>J10+J33+J36+J41+J54+J64+J71+J78+J81</f>
        <v>2589.05</v>
      </c>
      <c r="K9" s="86">
        <f t="shared" ref="K9:O9" si="0">K10+K33+K36+K41+K54+K64+K71+K78+K81</f>
        <v>5746.73</v>
      </c>
      <c r="L9" s="86">
        <f t="shared" si="0"/>
        <v>3157.68</v>
      </c>
      <c r="M9" s="86">
        <f t="shared" si="0"/>
        <v>2971.29</v>
      </c>
      <c r="N9" s="86">
        <f t="shared" si="0"/>
        <v>186.39</v>
      </c>
      <c r="O9" s="86">
        <f t="shared" si="0"/>
        <v>2589.05</v>
      </c>
      <c r="P9" s="86"/>
      <c r="Q9" s="86"/>
      <c r="R9" s="86"/>
      <c r="S9" s="86"/>
      <c r="T9" s="86"/>
    </row>
    <row r="10" ht="19.5" customHeight="1" spans="1:20">
      <c r="A10" s="82" t="s">
        <v>130</v>
      </c>
      <c r="B10" s="82"/>
      <c r="C10" s="82"/>
      <c r="D10" s="82" t="s">
        <v>131</v>
      </c>
      <c r="E10" s="86"/>
      <c r="F10" s="86"/>
      <c r="G10" s="86"/>
      <c r="H10" s="86">
        <f>I10+J10</f>
        <v>1624.05</v>
      </c>
      <c r="I10" s="74">
        <f>I11+I15+I25+I29</f>
        <v>1146.54</v>
      </c>
      <c r="J10" s="143">
        <f>J11+J15+J18+J21+J23+J27+J31</f>
        <v>477.51</v>
      </c>
      <c r="K10" s="86">
        <f t="shared" ref="K10:K73" si="1">L10+O10</f>
        <v>1624.05</v>
      </c>
      <c r="L10" s="86">
        <f t="shared" ref="L10:L73" si="2">M10+N10</f>
        <v>1146.54</v>
      </c>
      <c r="M10" s="74">
        <f>M15</f>
        <v>1045.6</v>
      </c>
      <c r="N10" s="74">
        <f>N11+N15+N25+N29</f>
        <v>100.94</v>
      </c>
      <c r="O10" s="143">
        <f>O11+O15+O18+O21+O23+O27+O31</f>
        <v>477.51</v>
      </c>
      <c r="P10" s="86"/>
      <c r="Q10" s="86"/>
      <c r="R10" s="86"/>
      <c r="S10" s="86"/>
      <c r="T10" s="86"/>
    </row>
    <row r="11" ht="19.5" customHeight="1" spans="1:20">
      <c r="A11" s="82" t="s">
        <v>132</v>
      </c>
      <c r="B11" s="82"/>
      <c r="C11" s="82"/>
      <c r="D11" s="82" t="s">
        <v>133</v>
      </c>
      <c r="E11" s="86"/>
      <c r="F11" s="86"/>
      <c r="G11" s="86"/>
      <c r="H11" s="86">
        <f t="shared" ref="H11:H74" si="3">I11+J11</f>
        <v>7.71</v>
      </c>
      <c r="I11" s="143">
        <v>0.46</v>
      </c>
      <c r="J11" s="143">
        <f>J12+J13</f>
        <v>7.25</v>
      </c>
      <c r="K11" s="86">
        <f t="shared" si="1"/>
        <v>7.71</v>
      </c>
      <c r="L11" s="86">
        <f t="shared" si="2"/>
        <v>0.46</v>
      </c>
      <c r="M11" s="143">
        <v>0</v>
      </c>
      <c r="N11" s="143">
        <v>0.46</v>
      </c>
      <c r="O11" s="143">
        <v>7.25</v>
      </c>
      <c r="P11" s="86"/>
      <c r="Q11" s="86"/>
      <c r="R11" s="86"/>
      <c r="S11" s="86"/>
      <c r="T11" s="86"/>
    </row>
    <row r="12" ht="19.5" customHeight="1" spans="1:20">
      <c r="A12" s="82" t="s">
        <v>134</v>
      </c>
      <c r="B12" s="82"/>
      <c r="C12" s="82"/>
      <c r="D12" s="82" t="s">
        <v>135</v>
      </c>
      <c r="E12" s="86"/>
      <c r="F12" s="86"/>
      <c r="G12" s="86"/>
      <c r="H12" s="86">
        <f t="shared" si="3"/>
        <v>1.6</v>
      </c>
      <c r="I12" s="143"/>
      <c r="J12" s="143">
        <v>1.6</v>
      </c>
      <c r="K12" s="86">
        <f t="shared" si="1"/>
        <v>1.6</v>
      </c>
      <c r="L12" s="86">
        <f t="shared" si="2"/>
        <v>0</v>
      </c>
      <c r="M12" s="143"/>
      <c r="N12" s="143"/>
      <c r="O12" s="143">
        <v>1.6</v>
      </c>
      <c r="P12" s="86"/>
      <c r="Q12" s="86"/>
      <c r="R12" s="86"/>
      <c r="S12" s="86"/>
      <c r="T12" s="86"/>
    </row>
    <row r="13" ht="19.5" customHeight="1" spans="1:20">
      <c r="A13" s="82" t="s">
        <v>136</v>
      </c>
      <c r="B13" s="82"/>
      <c r="C13" s="82"/>
      <c r="D13" s="82" t="s">
        <v>137</v>
      </c>
      <c r="E13" s="86"/>
      <c r="F13" s="86"/>
      <c r="G13" s="86"/>
      <c r="H13" s="86">
        <f t="shared" si="3"/>
        <v>5.65</v>
      </c>
      <c r="I13" s="143"/>
      <c r="J13" s="143">
        <v>5.65</v>
      </c>
      <c r="K13" s="86">
        <f t="shared" si="1"/>
        <v>5.65</v>
      </c>
      <c r="L13" s="86">
        <f t="shared" si="2"/>
        <v>0</v>
      </c>
      <c r="M13" s="143"/>
      <c r="N13" s="143"/>
      <c r="O13" s="143">
        <v>5.65</v>
      </c>
      <c r="P13" s="86"/>
      <c r="Q13" s="86"/>
      <c r="R13" s="86"/>
      <c r="S13" s="86"/>
      <c r="T13" s="86"/>
    </row>
    <row r="14" ht="19.5" customHeight="1" spans="1:20">
      <c r="A14" s="82" t="s">
        <v>138</v>
      </c>
      <c r="B14" s="82"/>
      <c r="C14" s="82"/>
      <c r="D14" s="82" t="s">
        <v>139</v>
      </c>
      <c r="E14" s="86"/>
      <c r="F14" s="86"/>
      <c r="G14" s="86"/>
      <c r="H14" s="86">
        <f t="shared" si="3"/>
        <v>0.46</v>
      </c>
      <c r="I14" s="143">
        <v>0.46</v>
      </c>
      <c r="J14" s="143"/>
      <c r="K14" s="86">
        <f t="shared" si="1"/>
        <v>0.46</v>
      </c>
      <c r="L14" s="86">
        <f t="shared" si="2"/>
        <v>0.46</v>
      </c>
      <c r="M14" s="143">
        <v>0</v>
      </c>
      <c r="N14" s="143">
        <v>0.46</v>
      </c>
      <c r="O14" s="143"/>
      <c r="P14" s="86"/>
      <c r="Q14" s="86"/>
      <c r="R14" s="86"/>
      <c r="S14" s="86"/>
      <c r="T14" s="86"/>
    </row>
    <row r="15" ht="19.5" customHeight="1" spans="1:20">
      <c r="A15" s="82" t="s">
        <v>140</v>
      </c>
      <c r="B15" s="82"/>
      <c r="C15" s="82"/>
      <c r="D15" s="82" t="s">
        <v>141</v>
      </c>
      <c r="E15" s="86"/>
      <c r="F15" s="86"/>
      <c r="G15" s="86"/>
      <c r="H15" s="86">
        <f t="shared" si="3"/>
        <v>1439.06</v>
      </c>
      <c r="I15" s="74">
        <f>I16+I17</f>
        <v>1144.01</v>
      </c>
      <c r="J15" s="143">
        <v>295.05</v>
      </c>
      <c r="K15" s="86">
        <f t="shared" si="1"/>
        <v>1439.06</v>
      </c>
      <c r="L15" s="86">
        <f>L16+L17</f>
        <v>1144.01</v>
      </c>
      <c r="M15" s="74">
        <f>M16+M17</f>
        <v>1045.6</v>
      </c>
      <c r="N15" s="74">
        <f>N16+N17</f>
        <v>98.41</v>
      </c>
      <c r="O15" s="143">
        <v>295.05</v>
      </c>
      <c r="P15" s="86"/>
      <c r="Q15" s="86"/>
      <c r="R15" s="86"/>
      <c r="S15" s="86"/>
      <c r="T15" s="86"/>
    </row>
    <row r="16" ht="19.5" customHeight="1" spans="1:20">
      <c r="A16" s="82" t="s">
        <v>142</v>
      </c>
      <c r="B16" s="82"/>
      <c r="C16" s="82"/>
      <c r="D16" s="82" t="s">
        <v>135</v>
      </c>
      <c r="E16" s="86"/>
      <c r="F16" s="86"/>
      <c r="G16" s="86"/>
      <c r="H16" s="86">
        <f t="shared" si="3"/>
        <v>1082.8</v>
      </c>
      <c r="I16" s="74">
        <v>1080.4</v>
      </c>
      <c r="J16" s="143">
        <v>2.4</v>
      </c>
      <c r="K16" s="86">
        <f t="shared" si="1"/>
        <v>1082.8</v>
      </c>
      <c r="L16" s="86">
        <f t="shared" si="2"/>
        <v>1080.4</v>
      </c>
      <c r="M16" s="74">
        <v>1004.01</v>
      </c>
      <c r="N16" s="143">
        <v>76.39</v>
      </c>
      <c r="O16" s="143">
        <v>2.4</v>
      </c>
      <c r="P16" s="86"/>
      <c r="Q16" s="86"/>
      <c r="R16" s="86"/>
      <c r="S16" s="86"/>
      <c r="T16" s="86"/>
    </row>
    <row r="17" ht="19.5" customHeight="1" spans="1:20">
      <c r="A17" s="82" t="s">
        <v>143</v>
      </c>
      <c r="B17" s="82"/>
      <c r="C17" s="82"/>
      <c r="D17" s="82" t="s">
        <v>144</v>
      </c>
      <c r="E17" s="86"/>
      <c r="F17" s="86"/>
      <c r="G17" s="86"/>
      <c r="H17" s="86">
        <f t="shared" si="3"/>
        <v>356.26</v>
      </c>
      <c r="I17" s="143">
        <v>63.61</v>
      </c>
      <c r="J17" s="143">
        <v>292.65</v>
      </c>
      <c r="K17" s="86">
        <f t="shared" si="1"/>
        <v>356.26</v>
      </c>
      <c r="L17" s="86">
        <f t="shared" si="2"/>
        <v>63.61</v>
      </c>
      <c r="M17" s="143">
        <v>41.59</v>
      </c>
      <c r="N17" s="143">
        <v>22.02</v>
      </c>
      <c r="O17" s="143">
        <v>292.65</v>
      </c>
      <c r="P17" s="86"/>
      <c r="Q17" s="86"/>
      <c r="R17" s="86"/>
      <c r="S17" s="86"/>
      <c r="T17" s="86"/>
    </row>
    <row r="18" ht="19.5" customHeight="1" spans="1:20">
      <c r="A18" s="82" t="s">
        <v>145</v>
      </c>
      <c r="B18" s="82"/>
      <c r="C18" s="82"/>
      <c r="D18" s="82" t="s">
        <v>146</v>
      </c>
      <c r="E18" s="86"/>
      <c r="F18" s="86"/>
      <c r="G18" s="86"/>
      <c r="H18" s="86">
        <f t="shared" si="3"/>
        <v>73.43</v>
      </c>
      <c r="I18" s="143"/>
      <c r="J18" s="143">
        <v>73.43</v>
      </c>
      <c r="K18" s="86">
        <f t="shared" si="1"/>
        <v>73.43</v>
      </c>
      <c r="L18" s="86">
        <f t="shared" si="2"/>
        <v>0</v>
      </c>
      <c r="M18" s="143"/>
      <c r="N18" s="143"/>
      <c r="O18" s="143">
        <v>73.43</v>
      </c>
      <c r="P18" s="86"/>
      <c r="Q18" s="86"/>
      <c r="R18" s="86"/>
      <c r="S18" s="86"/>
      <c r="T18" s="86"/>
    </row>
    <row r="19" ht="19.5" customHeight="1" spans="1:20">
      <c r="A19" s="82" t="s">
        <v>147</v>
      </c>
      <c r="B19" s="82"/>
      <c r="C19" s="82"/>
      <c r="D19" s="82" t="s">
        <v>148</v>
      </c>
      <c r="E19" s="86"/>
      <c r="F19" s="86"/>
      <c r="G19" s="86"/>
      <c r="H19" s="86">
        <f t="shared" si="3"/>
        <v>61.2</v>
      </c>
      <c r="I19" s="143"/>
      <c r="J19" s="143">
        <v>61.2</v>
      </c>
      <c r="K19" s="86">
        <f t="shared" si="1"/>
        <v>61.2</v>
      </c>
      <c r="L19" s="86">
        <f t="shared" si="2"/>
        <v>0</v>
      </c>
      <c r="M19" s="143"/>
      <c r="N19" s="143"/>
      <c r="O19" s="143">
        <v>61.2</v>
      </c>
      <c r="P19" s="86"/>
      <c r="Q19" s="86"/>
      <c r="R19" s="86"/>
      <c r="S19" s="86"/>
      <c r="T19" s="86"/>
    </row>
    <row r="20" ht="19.5" customHeight="1" spans="1:20">
      <c r="A20" s="82" t="s">
        <v>149</v>
      </c>
      <c r="B20" s="82"/>
      <c r="C20" s="82"/>
      <c r="D20" s="82" t="s">
        <v>150</v>
      </c>
      <c r="E20" s="86"/>
      <c r="F20" s="86"/>
      <c r="G20" s="86"/>
      <c r="H20" s="86">
        <f t="shared" si="3"/>
        <v>12.23</v>
      </c>
      <c r="I20" s="143"/>
      <c r="J20" s="143">
        <v>12.23</v>
      </c>
      <c r="K20" s="86">
        <f t="shared" si="1"/>
        <v>12.23</v>
      </c>
      <c r="L20" s="86">
        <f t="shared" si="2"/>
        <v>0</v>
      </c>
      <c r="M20" s="143"/>
      <c r="N20" s="143"/>
      <c r="O20" s="143">
        <v>12.23</v>
      </c>
      <c r="P20" s="86"/>
      <c r="Q20" s="86"/>
      <c r="R20" s="86"/>
      <c r="S20" s="86"/>
      <c r="T20" s="86"/>
    </row>
    <row r="21" ht="19.5" customHeight="1" spans="1:20">
      <c r="A21" s="82" t="s">
        <v>151</v>
      </c>
      <c r="B21" s="82"/>
      <c r="C21" s="82"/>
      <c r="D21" s="82" t="s">
        <v>152</v>
      </c>
      <c r="E21" s="86"/>
      <c r="F21" s="86"/>
      <c r="G21" s="86"/>
      <c r="H21" s="86">
        <f t="shared" si="3"/>
        <v>35</v>
      </c>
      <c r="I21" s="143"/>
      <c r="J21" s="143">
        <v>35</v>
      </c>
      <c r="K21" s="86">
        <f t="shared" si="1"/>
        <v>35</v>
      </c>
      <c r="L21" s="86">
        <f t="shared" si="2"/>
        <v>0</v>
      </c>
      <c r="M21" s="143"/>
      <c r="N21" s="143"/>
      <c r="O21" s="143">
        <v>35</v>
      </c>
      <c r="P21" s="86"/>
      <c r="Q21" s="86"/>
      <c r="R21" s="86"/>
      <c r="S21" s="86"/>
      <c r="T21" s="86"/>
    </row>
    <row r="22" ht="19.5" customHeight="1" spans="1:20">
      <c r="A22" s="82" t="s">
        <v>153</v>
      </c>
      <c r="B22" s="82"/>
      <c r="C22" s="82"/>
      <c r="D22" s="82" t="s">
        <v>154</v>
      </c>
      <c r="E22" s="86"/>
      <c r="F22" s="86"/>
      <c r="G22" s="86"/>
      <c r="H22" s="86">
        <f t="shared" si="3"/>
        <v>35</v>
      </c>
      <c r="I22" s="143"/>
      <c r="J22" s="143">
        <v>35</v>
      </c>
      <c r="K22" s="86">
        <f t="shared" si="1"/>
        <v>35</v>
      </c>
      <c r="L22" s="86">
        <f t="shared" si="2"/>
        <v>0</v>
      </c>
      <c r="M22" s="143"/>
      <c r="N22" s="143"/>
      <c r="O22" s="143">
        <v>35</v>
      </c>
      <c r="P22" s="86"/>
      <c r="Q22" s="86"/>
      <c r="R22" s="86"/>
      <c r="S22" s="86"/>
      <c r="T22" s="86"/>
    </row>
    <row r="23" ht="19.5" customHeight="1" spans="1:20">
      <c r="A23" s="82" t="s">
        <v>155</v>
      </c>
      <c r="B23" s="82"/>
      <c r="C23" s="82"/>
      <c r="D23" s="82" t="s">
        <v>156</v>
      </c>
      <c r="E23" s="86"/>
      <c r="F23" s="86"/>
      <c r="G23" s="86"/>
      <c r="H23" s="86">
        <f t="shared" si="3"/>
        <v>41</v>
      </c>
      <c r="I23" s="143"/>
      <c r="J23" s="143">
        <v>41</v>
      </c>
      <c r="K23" s="86">
        <f t="shared" si="1"/>
        <v>41</v>
      </c>
      <c r="L23" s="86">
        <f t="shared" si="2"/>
        <v>0</v>
      </c>
      <c r="M23" s="143"/>
      <c r="N23" s="143"/>
      <c r="O23" s="143">
        <v>41</v>
      </c>
      <c r="P23" s="86"/>
      <c r="Q23" s="86"/>
      <c r="R23" s="86"/>
      <c r="S23" s="86"/>
      <c r="T23" s="86"/>
    </row>
    <row r="24" ht="19.5" customHeight="1" spans="1:20">
      <c r="A24" s="82" t="s">
        <v>157</v>
      </c>
      <c r="B24" s="82"/>
      <c r="C24" s="82"/>
      <c r="D24" s="82" t="s">
        <v>158</v>
      </c>
      <c r="E24" s="86"/>
      <c r="F24" s="86"/>
      <c r="G24" s="86"/>
      <c r="H24" s="86">
        <f t="shared" si="3"/>
        <v>41</v>
      </c>
      <c r="I24" s="143"/>
      <c r="J24" s="143">
        <v>41</v>
      </c>
      <c r="K24" s="86">
        <f t="shared" si="1"/>
        <v>41</v>
      </c>
      <c r="L24" s="86">
        <f t="shared" si="2"/>
        <v>0</v>
      </c>
      <c r="M24" s="143"/>
      <c r="N24" s="143"/>
      <c r="O24" s="143">
        <v>41</v>
      </c>
      <c r="P24" s="86"/>
      <c r="Q24" s="86"/>
      <c r="R24" s="86"/>
      <c r="S24" s="86"/>
      <c r="T24" s="86"/>
    </row>
    <row r="25" ht="19.5" customHeight="1" spans="1:20">
      <c r="A25" s="82" t="s">
        <v>159</v>
      </c>
      <c r="B25" s="82"/>
      <c r="C25" s="82"/>
      <c r="D25" s="82" t="s">
        <v>160</v>
      </c>
      <c r="E25" s="86"/>
      <c r="F25" s="86"/>
      <c r="G25" s="86"/>
      <c r="H25" s="86">
        <f t="shared" si="3"/>
        <v>1.77</v>
      </c>
      <c r="I25" s="143">
        <v>1.77</v>
      </c>
      <c r="J25" s="143"/>
      <c r="K25" s="86">
        <f t="shared" si="1"/>
        <v>1.77</v>
      </c>
      <c r="L25" s="86">
        <f t="shared" si="2"/>
        <v>1.77</v>
      </c>
      <c r="M25" s="143">
        <v>0</v>
      </c>
      <c r="N25" s="143">
        <v>1.77</v>
      </c>
      <c r="O25" s="143"/>
      <c r="P25" s="86"/>
      <c r="Q25" s="86"/>
      <c r="R25" s="86"/>
      <c r="S25" s="86"/>
      <c r="T25" s="86"/>
    </row>
    <row r="26" ht="19.5" customHeight="1" spans="1:20">
      <c r="A26" s="82" t="s">
        <v>161</v>
      </c>
      <c r="B26" s="82"/>
      <c r="C26" s="82"/>
      <c r="D26" s="82" t="s">
        <v>162</v>
      </c>
      <c r="E26" s="86"/>
      <c r="F26" s="86"/>
      <c r="G26" s="86"/>
      <c r="H26" s="86">
        <f t="shared" si="3"/>
        <v>1.77</v>
      </c>
      <c r="I26" s="143">
        <v>1.77</v>
      </c>
      <c r="J26" s="143"/>
      <c r="K26" s="86">
        <f t="shared" si="1"/>
        <v>1.77</v>
      </c>
      <c r="L26" s="86">
        <f t="shared" si="2"/>
        <v>1.77</v>
      </c>
      <c r="M26" s="143">
        <v>0</v>
      </c>
      <c r="N26" s="143">
        <v>1.77</v>
      </c>
      <c r="O26" s="143"/>
      <c r="P26" s="86"/>
      <c r="Q26" s="86"/>
      <c r="R26" s="86"/>
      <c r="S26" s="86"/>
      <c r="T26" s="86"/>
    </row>
    <row r="27" ht="19.5" customHeight="1" spans="1:20">
      <c r="A27" s="82" t="s">
        <v>163</v>
      </c>
      <c r="B27" s="82"/>
      <c r="C27" s="82"/>
      <c r="D27" s="82" t="s">
        <v>164</v>
      </c>
      <c r="E27" s="86"/>
      <c r="F27" s="86"/>
      <c r="G27" s="86"/>
      <c r="H27" s="86">
        <f t="shared" si="3"/>
        <v>24.72</v>
      </c>
      <c r="I27" s="143"/>
      <c r="J27" s="143">
        <v>24.72</v>
      </c>
      <c r="K27" s="86">
        <f t="shared" si="1"/>
        <v>24.72</v>
      </c>
      <c r="L27" s="86">
        <f t="shared" si="2"/>
        <v>0</v>
      </c>
      <c r="M27" s="143"/>
      <c r="N27" s="143"/>
      <c r="O27" s="143">
        <v>24.72</v>
      </c>
      <c r="P27" s="86"/>
      <c r="Q27" s="86"/>
      <c r="R27" s="86"/>
      <c r="S27" s="86"/>
      <c r="T27" s="86"/>
    </row>
    <row r="28" ht="19.5" customHeight="1" spans="1:20">
      <c r="A28" s="82" t="s">
        <v>165</v>
      </c>
      <c r="B28" s="82"/>
      <c r="C28" s="82"/>
      <c r="D28" s="82" t="s">
        <v>166</v>
      </c>
      <c r="E28" s="86"/>
      <c r="F28" s="86"/>
      <c r="G28" s="86"/>
      <c r="H28" s="86">
        <f t="shared" si="3"/>
        <v>24.72</v>
      </c>
      <c r="I28" s="143"/>
      <c r="J28" s="143">
        <v>24.72</v>
      </c>
      <c r="K28" s="86">
        <f t="shared" si="1"/>
        <v>24.72</v>
      </c>
      <c r="L28" s="86">
        <f t="shared" si="2"/>
        <v>0</v>
      </c>
      <c r="M28" s="143"/>
      <c r="N28" s="143"/>
      <c r="O28" s="143">
        <v>24.72</v>
      </c>
      <c r="P28" s="86"/>
      <c r="Q28" s="86"/>
      <c r="R28" s="86"/>
      <c r="S28" s="86"/>
      <c r="T28" s="86"/>
    </row>
    <row r="29" ht="19.5" customHeight="1" spans="1:20">
      <c r="A29" s="82" t="s">
        <v>167</v>
      </c>
      <c r="B29" s="82"/>
      <c r="C29" s="82"/>
      <c r="D29" s="82" t="s">
        <v>168</v>
      </c>
      <c r="E29" s="86"/>
      <c r="F29" s="86"/>
      <c r="G29" s="86"/>
      <c r="H29" s="86">
        <f t="shared" si="3"/>
        <v>0.3</v>
      </c>
      <c r="I29" s="143">
        <v>0.3</v>
      </c>
      <c r="J29" s="143"/>
      <c r="K29" s="86">
        <f t="shared" si="1"/>
        <v>0.3</v>
      </c>
      <c r="L29" s="86">
        <f t="shared" si="2"/>
        <v>0.3</v>
      </c>
      <c r="M29" s="143">
        <v>0</v>
      </c>
      <c r="N29" s="143">
        <v>0.3</v>
      </c>
      <c r="O29" s="143"/>
      <c r="P29" s="86"/>
      <c r="Q29" s="86"/>
      <c r="R29" s="86"/>
      <c r="S29" s="86"/>
      <c r="T29" s="86"/>
    </row>
    <row r="30" ht="19.5" customHeight="1" spans="1:20">
      <c r="A30" s="82" t="s">
        <v>169</v>
      </c>
      <c r="B30" s="82"/>
      <c r="C30" s="82"/>
      <c r="D30" s="82" t="s">
        <v>168</v>
      </c>
      <c r="E30" s="86"/>
      <c r="F30" s="86"/>
      <c r="G30" s="86"/>
      <c r="H30" s="86">
        <f t="shared" si="3"/>
        <v>0.3</v>
      </c>
      <c r="I30" s="143">
        <v>0.3</v>
      </c>
      <c r="J30" s="143"/>
      <c r="K30" s="86">
        <f t="shared" si="1"/>
        <v>0.3</v>
      </c>
      <c r="L30" s="86">
        <f t="shared" si="2"/>
        <v>0.3</v>
      </c>
      <c r="M30" s="143">
        <v>0</v>
      </c>
      <c r="N30" s="143">
        <v>0.3</v>
      </c>
      <c r="O30" s="143"/>
      <c r="P30" s="86"/>
      <c r="Q30" s="86"/>
      <c r="R30" s="86"/>
      <c r="S30" s="86"/>
      <c r="T30" s="86"/>
    </row>
    <row r="31" ht="19.5" customHeight="1" spans="1:20">
      <c r="A31" s="82" t="s">
        <v>174</v>
      </c>
      <c r="B31" s="82"/>
      <c r="C31" s="82"/>
      <c r="D31" s="82" t="s">
        <v>175</v>
      </c>
      <c r="E31" s="86"/>
      <c r="F31" s="86"/>
      <c r="G31" s="86"/>
      <c r="H31" s="86">
        <f t="shared" si="3"/>
        <v>1.06</v>
      </c>
      <c r="I31" s="143"/>
      <c r="J31" s="143">
        <v>1.06</v>
      </c>
      <c r="K31" s="86">
        <f t="shared" si="1"/>
        <v>1.06</v>
      </c>
      <c r="L31" s="86">
        <f t="shared" si="2"/>
        <v>0</v>
      </c>
      <c r="M31" s="143"/>
      <c r="N31" s="143"/>
      <c r="O31" s="143">
        <v>1.06</v>
      </c>
      <c r="P31" s="86"/>
      <c r="Q31" s="86"/>
      <c r="R31" s="86"/>
      <c r="S31" s="86"/>
      <c r="T31" s="86"/>
    </row>
    <row r="32" ht="19.5" customHeight="1" spans="1:20">
      <c r="A32" s="82" t="s">
        <v>176</v>
      </c>
      <c r="B32" s="82"/>
      <c r="C32" s="82"/>
      <c r="D32" s="82" t="s">
        <v>175</v>
      </c>
      <c r="E32" s="86"/>
      <c r="F32" s="86"/>
      <c r="G32" s="86"/>
      <c r="H32" s="86">
        <f t="shared" si="3"/>
        <v>1.06</v>
      </c>
      <c r="I32" s="143"/>
      <c r="J32" s="143">
        <v>1.06</v>
      </c>
      <c r="K32" s="86">
        <f t="shared" si="1"/>
        <v>1.06</v>
      </c>
      <c r="L32" s="86">
        <f t="shared" si="2"/>
        <v>0</v>
      </c>
      <c r="M32" s="143"/>
      <c r="N32" s="143"/>
      <c r="O32" s="143">
        <v>1.06</v>
      </c>
      <c r="P32" s="86"/>
      <c r="Q32" s="86"/>
      <c r="R32" s="86"/>
      <c r="S32" s="86"/>
      <c r="T32" s="86"/>
    </row>
    <row r="33" ht="19.5" customHeight="1" spans="1:20">
      <c r="A33" s="82" t="s">
        <v>182</v>
      </c>
      <c r="B33" s="82"/>
      <c r="C33" s="82"/>
      <c r="D33" s="82" t="s">
        <v>183</v>
      </c>
      <c r="E33" s="86"/>
      <c r="F33" s="86"/>
      <c r="G33" s="86"/>
      <c r="H33" s="86">
        <f t="shared" si="3"/>
        <v>1537.39</v>
      </c>
      <c r="I33" s="143"/>
      <c r="J33" s="74">
        <v>1537.39</v>
      </c>
      <c r="K33" s="86">
        <f t="shared" si="1"/>
        <v>1537.39</v>
      </c>
      <c r="L33" s="86">
        <f t="shared" si="2"/>
        <v>0</v>
      </c>
      <c r="M33" s="143"/>
      <c r="N33" s="143"/>
      <c r="O33" s="74">
        <v>1537.39</v>
      </c>
      <c r="P33" s="86"/>
      <c r="Q33" s="86"/>
      <c r="R33" s="86"/>
      <c r="S33" s="86"/>
      <c r="T33" s="86"/>
    </row>
    <row r="34" ht="19.5" customHeight="1" spans="1:20">
      <c r="A34" s="82" t="s">
        <v>184</v>
      </c>
      <c r="B34" s="82"/>
      <c r="C34" s="82"/>
      <c r="D34" s="82" t="s">
        <v>185</v>
      </c>
      <c r="E34" s="86"/>
      <c r="F34" s="86"/>
      <c r="G34" s="86"/>
      <c r="H34" s="86">
        <f t="shared" si="3"/>
        <v>1537.39</v>
      </c>
      <c r="I34" s="143"/>
      <c r="J34" s="74">
        <v>1537.39</v>
      </c>
      <c r="K34" s="86">
        <f t="shared" si="1"/>
        <v>1537.39</v>
      </c>
      <c r="L34" s="86">
        <f t="shared" si="2"/>
        <v>0</v>
      </c>
      <c r="M34" s="143"/>
      <c r="N34" s="143"/>
      <c r="O34" s="74">
        <v>1537.39</v>
      </c>
      <c r="P34" s="86"/>
      <c r="Q34" s="86"/>
      <c r="R34" s="86"/>
      <c r="S34" s="86"/>
      <c r="T34" s="86"/>
    </row>
    <row r="35" ht="19.5" customHeight="1" spans="1:20">
      <c r="A35" s="82" t="s">
        <v>186</v>
      </c>
      <c r="B35" s="82"/>
      <c r="C35" s="82"/>
      <c r="D35" s="82" t="s">
        <v>185</v>
      </c>
      <c r="E35" s="86"/>
      <c r="F35" s="86"/>
      <c r="G35" s="86"/>
      <c r="H35" s="86">
        <f t="shared" si="3"/>
        <v>1537.39</v>
      </c>
      <c r="I35" s="143"/>
      <c r="J35" s="74">
        <v>1537.39</v>
      </c>
      <c r="K35" s="86">
        <f t="shared" si="1"/>
        <v>1537.39</v>
      </c>
      <c r="L35" s="86">
        <f t="shared" si="2"/>
        <v>0</v>
      </c>
      <c r="M35" s="143"/>
      <c r="N35" s="143"/>
      <c r="O35" s="74">
        <v>1537.39</v>
      </c>
      <c r="P35" s="86"/>
      <c r="Q35" s="86"/>
      <c r="R35" s="86"/>
      <c r="S35" s="86"/>
      <c r="T35" s="86"/>
    </row>
    <row r="36" ht="19.5" customHeight="1" spans="1:20">
      <c r="A36" s="82" t="s">
        <v>187</v>
      </c>
      <c r="B36" s="82"/>
      <c r="C36" s="82"/>
      <c r="D36" s="82" t="s">
        <v>188</v>
      </c>
      <c r="E36" s="86"/>
      <c r="F36" s="86"/>
      <c r="G36" s="86"/>
      <c r="H36" s="86">
        <f t="shared" si="3"/>
        <v>57.86</v>
      </c>
      <c r="I36" s="143"/>
      <c r="J36" s="143">
        <v>57.86</v>
      </c>
      <c r="K36" s="86">
        <f t="shared" si="1"/>
        <v>57.86</v>
      </c>
      <c r="L36" s="86">
        <f t="shared" si="2"/>
        <v>0</v>
      </c>
      <c r="M36" s="143"/>
      <c r="N36" s="143"/>
      <c r="O36" s="143">
        <v>57.86</v>
      </c>
      <c r="P36" s="86"/>
      <c r="Q36" s="86"/>
      <c r="R36" s="86"/>
      <c r="S36" s="86"/>
      <c r="T36" s="86"/>
    </row>
    <row r="37" ht="19.5" customHeight="1" spans="1:20">
      <c r="A37" s="82" t="s">
        <v>189</v>
      </c>
      <c r="B37" s="82"/>
      <c r="C37" s="82"/>
      <c r="D37" s="82" t="s">
        <v>190</v>
      </c>
      <c r="E37" s="86"/>
      <c r="F37" s="86"/>
      <c r="G37" s="86"/>
      <c r="H37" s="86">
        <f t="shared" si="3"/>
        <v>1.16</v>
      </c>
      <c r="I37" s="143"/>
      <c r="J37" s="143">
        <v>1.16</v>
      </c>
      <c r="K37" s="86">
        <f t="shared" si="1"/>
        <v>1.16</v>
      </c>
      <c r="L37" s="86">
        <f t="shared" si="2"/>
        <v>0</v>
      </c>
      <c r="M37" s="143"/>
      <c r="N37" s="143"/>
      <c r="O37" s="143">
        <v>1.16</v>
      </c>
      <c r="P37" s="86"/>
      <c r="Q37" s="86"/>
      <c r="R37" s="86"/>
      <c r="S37" s="86"/>
      <c r="T37" s="86"/>
    </row>
    <row r="38" ht="19.5" customHeight="1" spans="1:20">
      <c r="A38" s="82" t="s">
        <v>191</v>
      </c>
      <c r="B38" s="82"/>
      <c r="C38" s="82"/>
      <c r="D38" s="82" t="s">
        <v>192</v>
      </c>
      <c r="E38" s="86"/>
      <c r="F38" s="86"/>
      <c r="G38" s="86"/>
      <c r="H38" s="86">
        <f t="shared" si="3"/>
        <v>1.16</v>
      </c>
      <c r="I38" s="143"/>
      <c r="J38" s="143">
        <v>1.16</v>
      </c>
      <c r="K38" s="86">
        <f t="shared" si="1"/>
        <v>1.16</v>
      </c>
      <c r="L38" s="86">
        <f t="shared" si="2"/>
        <v>0</v>
      </c>
      <c r="M38" s="143"/>
      <c r="N38" s="143"/>
      <c r="O38" s="143">
        <v>1.16</v>
      </c>
      <c r="P38" s="86"/>
      <c r="Q38" s="86"/>
      <c r="R38" s="86"/>
      <c r="S38" s="86"/>
      <c r="T38" s="86"/>
    </row>
    <row r="39" ht="19.5" customHeight="1" spans="1:20">
      <c r="A39" s="82" t="s">
        <v>193</v>
      </c>
      <c r="B39" s="82"/>
      <c r="C39" s="82"/>
      <c r="D39" s="82" t="s">
        <v>194</v>
      </c>
      <c r="E39" s="86"/>
      <c r="F39" s="86"/>
      <c r="G39" s="86"/>
      <c r="H39" s="86">
        <f t="shared" si="3"/>
        <v>56.7</v>
      </c>
      <c r="I39" s="143"/>
      <c r="J39" s="143">
        <v>56.7</v>
      </c>
      <c r="K39" s="86">
        <f t="shared" si="1"/>
        <v>56.7</v>
      </c>
      <c r="L39" s="86">
        <f t="shared" si="2"/>
        <v>0</v>
      </c>
      <c r="M39" s="143"/>
      <c r="N39" s="143"/>
      <c r="O39" s="143">
        <v>56.7</v>
      </c>
      <c r="P39" s="86"/>
      <c r="Q39" s="86"/>
      <c r="R39" s="86"/>
      <c r="S39" s="86"/>
      <c r="T39" s="86"/>
    </row>
    <row r="40" ht="19.5" customHeight="1" spans="1:20">
      <c r="A40" s="82" t="s">
        <v>195</v>
      </c>
      <c r="B40" s="82"/>
      <c r="C40" s="82"/>
      <c r="D40" s="82" t="s">
        <v>196</v>
      </c>
      <c r="E40" s="86"/>
      <c r="F40" s="86"/>
      <c r="G40" s="86"/>
      <c r="H40" s="86">
        <f t="shared" si="3"/>
        <v>56.7</v>
      </c>
      <c r="I40" s="143"/>
      <c r="J40" s="143">
        <v>56.7</v>
      </c>
      <c r="K40" s="86">
        <f t="shared" si="1"/>
        <v>56.7</v>
      </c>
      <c r="L40" s="86">
        <f t="shared" si="2"/>
        <v>0</v>
      </c>
      <c r="M40" s="143"/>
      <c r="N40" s="143"/>
      <c r="O40" s="143">
        <v>56.7</v>
      </c>
      <c r="P40" s="86"/>
      <c r="Q40" s="86"/>
      <c r="R40" s="86"/>
      <c r="S40" s="86"/>
      <c r="T40" s="86"/>
    </row>
    <row r="41" ht="19.5" customHeight="1" spans="1:20">
      <c r="A41" s="82" t="s">
        <v>197</v>
      </c>
      <c r="B41" s="82"/>
      <c r="C41" s="82"/>
      <c r="D41" s="82" t="s">
        <v>198</v>
      </c>
      <c r="E41" s="86"/>
      <c r="F41" s="86"/>
      <c r="G41" s="86"/>
      <c r="H41" s="86">
        <f t="shared" si="3"/>
        <v>1084.39</v>
      </c>
      <c r="I41" s="74">
        <v>1052.34</v>
      </c>
      <c r="J41" s="143">
        <v>32.05</v>
      </c>
      <c r="K41" s="86">
        <f t="shared" si="1"/>
        <v>1084.39</v>
      </c>
      <c r="L41" s="86">
        <f t="shared" si="2"/>
        <v>1052.34</v>
      </c>
      <c r="M41" s="143">
        <v>986.34</v>
      </c>
      <c r="N41" s="143">
        <v>66</v>
      </c>
      <c r="O41" s="143">
        <v>32.05</v>
      </c>
      <c r="P41" s="86"/>
      <c r="Q41" s="86"/>
      <c r="R41" s="86"/>
      <c r="S41" s="86"/>
      <c r="T41" s="86"/>
    </row>
    <row r="42" ht="19.5" customHeight="1" spans="1:20">
      <c r="A42" s="82" t="s">
        <v>199</v>
      </c>
      <c r="B42" s="82"/>
      <c r="C42" s="82"/>
      <c r="D42" s="82" t="s">
        <v>200</v>
      </c>
      <c r="E42" s="86"/>
      <c r="F42" s="86"/>
      <c r="G42" s="86"/>
      <c r="H42" s="86">
        <f t="shared" si="3"/>
        <v>856.89</v>
      </c>
      <c r="I42" s="143">
        <v>844.05</v>
      </c>
      <c r="J42" s="143">
        <v>12.84</v>
      </c>
      <c r="K42" s="86">
        <f t="shared" si="1"/>
        <v>856.89</v>
      </c>
      <c r="L42" s="86">
        <f t="shared" si="2"/>
        <v>844.05</v>
      </c>
      <c r="M42" s="143">
        <v>782.55</v>
      </c>
      <c r="N42" s="143">
        <v>61.5</v>
      </c>
      <c r="O42" s="143">
        <v>12.84</v>
      </c>
      <c r="P42" s="86"/>
      <c r="Q42" s="86"/>
      <c r="R42" s="86"/>
      <c r="S42" s="86"/>
      <c r="T42" s="86"/>
    </row>
    <row r="43" ht="19.5" customHeight="1" spans="1:20">
      <c r="A43" s="82" t="s">
        <v>201</v>
      </c>
      <c r="B43" s="82"/>
      <c r="C43" s="82"/>
      <c r="D43" s="82" t="s">
        <v>202</v>
      </c>
      <c r="E43" s="86"/>
      <c r="F43" s="86"/>
      <c r="G43" s="86"/>
      <c r="H43" s="86">
        <f t="shared" si="3"/>
        <v>844.05</v>
      </c>
      <c r="I43" s="143">
        <v>844.05</v>
      </c>
      <c r="J43" s="143"/>
      <c r="K43" s="86">
        <f t="shared" si="1"/>
        <v>844.05</v>
      </c>
      <c r="L43" s="86">
        <f t="shared" si="2"/>
        <v>844.05</v>
      </c>
      <c r="M43" s="143">
        <v>782.55</v>
      </c>
      <c r="N43" s="143">
        <v>61.5</v>
      </c>
      <c r="O43" s="143"/>
      <c r="P43" s="86"/>
      <c r="Q43" s="86"/>
      <c r="R43" s="86"/>
      <c r="S43" s="86"/>
      <c r="T43" s="86"/>
    </row>
    <row r="44" ht="19.5" customHeight="1" spans="1:20">
      <c r="A44" s="82" t="s">
        <v>203</v>
      </c>
      <c r="B44" s="82"/>
      <c r="C44" s="82"/>
      <c r="D44" s="82" t="s">
        <v>204</v>
      </c>
      <c r="E44" s="86"/>
      <c r="F44" s="86"/>
      <c r="G44" s="86"/>
      <c r="H44" s="86">
        <f t="shared" si="3"/>
        <v>12.84</v>
      </c>
      <c r="I44" s="143"/>
      <c r="J44" s="143">
        <v>12.84</v>
      </c>
      <c r="K44" s="86">
        <f t="shared" si="1"/>
        <v>12.84</v>
      </c>
      <c r="L44" s="86">
        <f t="shared" si="2"/>
        <v>0</v>
      </c>
      <c r="M44" s="143"/>
      <c r="N44" s="143"/>
      <c r="O44" s="143">
        <v>12.84</v>
      </c>
      <c r="P44" s="86"/>
      <c r="Q44" s="86"/>
      <c r="R44" s="86"/>
      <c r="S44" s="86"/>
      <c r="T44" s="86"/>
    </row>
    <row r="45" ht="19.5" customHeight="1" spans="1:20">
      <c r="A45" s="82" t="s">
        <v>205</v>
      </c>
      <c r="B45" s="82"/>
      <c r="C45" s="82"/>
      <c r="D45" s="82" t="s">
        <v>206</v>
      </c>
      <c r="E45" s="86"/>
      <c r="F45" s="86"/>
      <c r="G45" s="86"/>
      <c r="H45" s="86">
        <f t="shared" si="3"/>
        <v>208.29</v>
      </c>
      <c r="I45" s="143">
        <v>208.29</v>
      </c>
      <c r="J45" s="143"/>
      <c r="K45" s="86">
        <f t="shared" si="1"/>
        <v>208.29</v>
      </c>
      <c r="L45" s="86">
        <f t="shared" si="2"/>
        <v>208.29</v>
      </c>
      <c r="M45" s="143">
        <v>203.79</v>
      </c>
      <c r="N45" s="143">
        <v>4.5</v>
      </c>
      <c r="O45" s="143"/>
      <c r="P45" s="86"/>
      <c r="Q45" s="86"/>
      <c r="R45" s="86"/>
      <c r="S45" s="86"/>
      <c r="T45" s="86"/>
    </row>
    <row r="46" ht="19.5" customHeight="1" spans="1:20">
      <c r="A46" s="82" t="s">
        <v>207</v>
      </c>
      <c r="B46" s="82"/>
      <c r="C46" s="82"/>
      <c r="D46" s="82" t="s">
        <v>208</v>
      </c>
      <c r="E46" s="86"/>
      <c r="F46" s="86"/>
      <c r="G46" s="86"/>
      <c r="H46" s="86">
        <f t="shared" si="3"/>
        <v>44.75</v>
      </c>
      <c r="I46" s="143">
        <v>44.75</v>
      </c>
      <c r="J46" s="143"/>
      <c r="K46" s="86">
        <f t="shared" si="1"/>
        <v>44.75</v>
      </c>
      <c r="L46" s="86">
        <f t="shared" si="2"/>
        <v>44.75</v>
      </c>
      <c r="M46" s="143">
        <v>40.55</v>
      </c>
      <c r="N46" s="143">
        <v>4.2</v>
      </c>
      <c r="O46" s="143"/>
      <c r="P46" s="86"/>
      <c r="Q46" s="86"/>
      <c r="R46" s="86"/>
      <c r="S46" s="86"/>
      <c r="T46" s="86"/>
    </row>
    <row r="47" ht="19.5" customHeight="1" spans="1:20">
      <c r="A47" s="82" t="s">
        <v>209</v>
      </c>
      <c r="B47" s="82"/>
      <c r="C47" s="82"/>
      <c r="D47" s="82" t="s">
        <v>210</v>
      </c>
      <c r="E47" s="86"/>
      <c r="F47" s="86"/>
      <c r="G47" s="86"/>
      <c r="H47" s="86">
        <f t="shared" si="3"/>
        <v>2.34</v>
      </c>
      <c r="I47" s="143">
        <v>2.34</v>
      </c>
      <c r="J47" s="143"/>
      <c r="K47" s="86">
        <f t="shared" si="1"/>
        <v>2.34</v>
      </c>
      <c r="L47" s="86">
        <f t="shared" si="2"/>
        <v>2.34</v>
      </c>
      <c r="M47" s="143">
        <v>2.04</v>
      </c>
      <c r="N47" s="143">
        <v>0.3</v>
      </c>
      <c r="O47" s="143"/>
      <c r="P47" s="86"/>
      <c r="Q47" s="86"/>
      <c r="R47" s="86"/>
      <c r="S47" s="86"/>
      <c r="T47" s="86"/>
    </row>
    <row r="48" ht="19.5" customHeight="1" spans="1:20">
      <c r="A48" s="82" t="s">
        <v>211</v>
      </c>
      <c r="B48" s="82"/>
      <c r="C48" s="82"/>
      <c r="D48" s="82" t="s">
        <v>212</v>
      </c>
      <c r="E48" s="86"/>
      <c r="F48" s="86"/>
      <c r="G48" s="86"/>
      <c r="H48" s="86">
        <f t="shared" si="3"/>
        <v>132</v>
      </c>
      <c r="I48" s="143">
        <v>132</v>
      </c>
      <c r="J48" s="143"/>
      <c r="K48" s="86">
        <f t="shared" si="1"/>
        <v>132</v>
      </c>
      <c r="L48" s="86">
        <f t="shared" si="2"/>
        <v>132</v>
      </c>
      <c r="M48" s="143">
        <v>132</v>
      </c>
      <c r="N48" s="143">
        <v>0</v>
      </c>
      <c r="O48" s="143"/>
      <c r="P48" s="86"/>
      <c r="Q48" s="86"/>
      <c r="R48" s="86"/>
      <c r="S48" s="86"/>
      <c r="T48" s="86"/>
    </row>
    <row r="49" ht="19.5" customHeight="1" spans="1:20">
      <c r="A49" s="82" t="s">
        <v>213</v>
      </c>
      <c r="B49" s="82"/>
      <c r="C49" s="82"/>
      <c r="D49" s="82" t="s">
        <v>214</v>
      </c>
      <c r="E49" s="86"/>
      <c r="F49" s="86"/>
      <c r="G49" s="86"/>
      <c r="H49" s="86">
        <f t="shared" si="3"/>
        <v>29.2</v>
      </c>
      <c r="I49" s="143">
        <v>29.2</v>
      </c>
      <c r="J49" s="143"/>
      <c r="K49" s="86">
        <f t="shared" si="1"/>
        <v>29.2</v>
      </c>
      <c r="L49" s="86">
        <f t="shared" si="2"/>
        <v>29.2</v>
      </c>
      <c r="M49" s="143">
        <v>29.2</v>
      </c>
      <c r="N49" s="143">
        <v>0</v>
      </c>
      <c r="O49" s="143"/>
      <c r="P49" s="86"/>
      <c r="Q49" s="86"/>
      <c r="R49" s="86"/>
      <c r="S49" s="86"/>
      <c r="T49" s="86"/>
    </row>
    <row r="50" ht="19.5" customHeight="1" spans="1:20">
      <c r="A50" s="82" t="s">
        <v>215</v>
      </c>
      <c r="B50" s="82"/>
      <c r="C50" s="82"/>
      <c r="D50" s="82" t="s">
        <v>216</v>
      </c>
      <c r="E50" s="86"/>
      <c r="F50" s="86"/>
      <c r="G50" s="86"/>
      <c r="H50" s="86">
        <f t="shared" si="3"/>
        <v>15.06</v>
      </c>
      <c r="I50" s="143"/>
      <c r="J50" s="143">
        <v>15.06</v>
      </c>
      <c r="K50" s="86">
        <f t="shared" si="1"/>
        <v>15.06</v>
      </c>
      <c r="L50" s="86">
        <f t="shared" si="2"/>
        <v>0</v>
      </c>
      <c r="M50" s="143"/>
      <c r="N50" s="143"/>
      <c r="O50" s="143">
        <v>15.06</v>
      </c>
      <c r="P50" s="86"/>
      <c r="Q50" s="86"/>
      <c r="R50" s="86"/>
      <c r="S50" s="86"/>
      <c r="T50" s="86"/>
    </row>
    <row r="51" ht="19.5" customHeight="1" spans="1:20">
      <c r="A51" s="82" t="s">
        <v>217</v>
      </c>
      <c r="B51" s="82"/>
      <c r="C51" s="82"/>
      <c r="D51" s="82" t="s">
        <v>218</v>
      </c>
      <c r="E51" s="86"/>
      <c r="F51" s="86"/>
      <c r="G51" s="86"/>
      <c r="H51" s="86">
        <f t="shared" si="3"/>
        <v>15.06</v>
      </c>
      <c r="I51" s="143"/>
      <c r="J51" s="143">
        <v>15.06</v>
      </c>
      <c r="K51" s="86">
        <f t="shared" si="1"/>
        <v>15.06</v>
      </c>
      <c r="L51" s="86">
        <f t="shared" si="2"/>
        <v>0</v>
      </c>
      <c r="M51" s="143"/>
      <c r="N51" s="143"/>
      <c r="O51" s="143">
        <v>15.06</v>
      </c>
      <c r="P51" s="86"/>
      <c r="Q51" s="86"/>
      <c r="R51" s="86"/>
      <c r="S51" s="86"/>
      <c r="T51" s="86"/>
    </row>
    <row r="52" ht="19.5" customHeight="1" spans="1:20">
      <c r="A52" s="82" t="s">
        <v>219</v>
      </c>
      <c r="B52" s="82"/>
      <c r="C52" s="82"/>
      <c r="D52" s="82" t="s">
        <v>220</v>
      </c>
      <c r="E52" s="86"/>
      <c r="F52" s="86"/>
      <c r="G52" s="86"/>
      <c r="H52" s="86">
        <f t="shared" si="3"/>
        <v>4.15</v>
      </c>
      <c r="I52" s="143"/>
      <c r="J52" s="143">
        <v>4.15</v>
      </c>
      <c r="K52" s="86">
        <f t="shared" si="1"/>
        <v>4.15</v>
      </c>
      <c r="L52" s="86">
        <f t="shared" si="2"/>
        <v>0</v>
      </c>
      <c r="M52" s="143"/>
      <c r="N52" s="143"/>
      <c r="O52" s="143">
        <v>4.15</v>
      </c>
      <c r="P52" s="86"/>
      <c r="Q52" s="86"/>
      <c r="R52" s="86"/>
      <c r="S52" s="86"/>
      <c r="T52" s="86"/>
    </row>
    <row r="53" ht="19.5" customHeight="1" spans="1:20">
      <c r="A53" s="82" t="s">
        <v>221</v>
      </c>
      <c r="B53" s="82"/>
      <c r="C53" s="82"/>
      <c r="D53" s="82" t="s">
        <v>222</v>
      </c>
      <c r="E53" s="86"/>
      <c r="F53" s="86"/>
      <c r="G53" s="86"/>
      <c r="H53" s="86">
        <f t="shared" si="3"/>
        <v>4.15</v>
      </c>
      <c r="I53" s="143"/>
      <c r="J53" s="143">
        <v>4.15</v>
      </c>
      <c r="K53" s="86">
        <f t="shared" si="1"/>
        <v>4.15</v>
      </c>
      <c r="L53" s="86">
        <f t="shared" si="2"/>
        <v>0</v>
      </c>
      <c r="M53" s="143"/>
      <c r="N53" s="143"/>
      <c r="O53" s="143">
        <v>4.15</v>
      </c>
      <c r="P53" s="86"/>
      <c r="Q53" s="86"/>
      <c r="R53" s="86"/>
      <c r="S53" s="86"/>
      <c r="T53" s="86"/>
    </row>
    <row r="54" ht="19.5" customHeight="1" spans="1:20">
      <c r="A54" s="82" t="s">
        <v>223</v>
      </c>
      <c r="B54" s="82"/>
      <c r="C54" s="82"/>
      <c r="D54" s="82" t="s">
        <v>224</v>
      </c>
      <c r="E54" s="86"/>
      <c r="F54" s="86"/>
      <c r="G54" s="86"/>
      <c r="H54" s="86">
        <f t="shared" si="3"/>
        <v>258.13</v>
      </c>
      <c r="I54" s="143">
        <v>246.2</v>
      </c>
      <c r="J54" s="143">
        <v>11.93</v>
      </c>
      <c r="K54" s="86">
        <f t="shared" si="1"/>
        <v>258.13</v>
      </c>
      <c r="L54" s="86">
        <f t="shared" si="2"/>
        <v>246.2</v>
      </c>
      <c r="M54" s="143">
        <v>246.2</v>
      </c>
      <c r="N54" s="143">
        <v>0</v>
      </c>
      <c r="O54" s="143">
        <v>11.93</v>
      </c>
      <c r="P54" s="86"/>
      <c r="Q54" s="86"/>
      <c r="R54" s="86"/>
      <c r="S54" s="86"/>
      <c r="T54" s="86"/>
    </row>
    <row r="55" ht="19.5" customHeight="1" spans="1:20">
      <c r="A55" s="82" t="s">
        <v>225</v>
      </c>
      <c r="B55" s="82"/>
      <c r="C55" s="82"/>
      <c r="D55" s="82" t="s">
        <v>226</v>
      </c>
      <c r="E55" s="86"/>
      <c r="F55" s="86"/>
      <c r="G55" s="86"/>
      <c r="H55" s="86">
        <f t="shared" si="3"/>
        <v>8.66</v>
      </c>
      <c r="I55" s="143"/>
      <c r="J55" s="143">
        <v>8.66</v>
      </c>
      <c r="K55" s="86">
        <f t="shared" si="1"/>
        <v>8.66</v>
      </c>
      <c r="L55" s="86">
        <f t="shared" si="2"/>
        <v>0</v>
      </c>
      <c r="M55" s="143"/>
      <c r="N55" s="143"/>
      <c r="O55" s="143">
        <v>8.66</v>
      </c>
      <c r="P55" s="86"/>
      <c r="Q55" s="86"/>
      <c r="R55" s="86"/>
      <c r="S55" s="86"/>
      <c r="T55" s="86"/>
    </row>
    <row r="56" ht="19.5" customHeight="1" spans="1:20">
      <c r="A56" s="82" t="s">
        <v>227</v>
      </c>
      <c r="B56" s="82"/>
      <c r="C56" s="82"/>
      <c r="D56" s="82" t="s">
        <v>228</v>
      </c>
      <c r="E56" s="86"/>
      <c r="F56" s="86"/>
      <c r="G56" s="86"/>
      <c r="H56" s="86">
        <f t="shared" si="3"/>
        <v>8.66</v>
      </c>
      <c r="I56" s="143"/>
      <c r="J56" s="143">
        <v>8.66</v>
      </c>
      <c r="K56" s="86">
        <f t="shared" si="1"/>
        <v>8.66</v>
      </c>
      <c r="L56" s="86">
        <f t="shared" si="2"/>
        <v>0</v>
      </c>
      <c r="M56" s="143"/>
      <c r="N56" s="143"/>
      <c r="O56" s="143">
        <v>8.66</v>
      </c>
      <c r="P56" s="86"/>
      <c r="Q56" s="86"/>
      <c r="R56" s="86"/>
      <c r="S56" s="86"/>
      <c r="T56" s="86"/>
    </row>
    <row r="57" ht="19.5" customHeight="1" spans="1:20">
      <c r="A57" s="82" t="s">
        <v>229</v>
      </c>
      <c r="B57" s="82"/>
      <c r="C57" s="82"/>
      <c r="D57" s="82" t="s">
        <v>230</v>
      </c>
      <c r="E57" s="86"/>
      <c r="F57" s="86"/>
      <c r="G57" s="86"/>
      <c r="H57" s="86">
        <f t="shared" si="3"/>
        <v>246.2</v>
      </c>
      <c r="I57" s="143">
        <v>246.2</v>
      </c>
      <c r="J57" s="143"/>
      <c r="K57" s="86">
        <f t="shared" si="1"/>
        <v>246.2</v>
      </c>
      <c r="L57" s="86">
        <f t="shared" si="2"/>
        <v>246.2</v>
      </c>
      <c r="M57" s="143">
        <v>246.2</v>
      </c>
      <c r="N57" s="143">
        <v>0</v>
      </c>
      <c r="O57" s="143"/>
      <c r="P57" s="86"/>
      <c r="Q57" s="86"/>
      <c r="R57" s="86"/>
      <c r="S57" s="86"/>
      <c r="T57" s="86"/>
    </row>
    <row r="58" ht="19.5" customHeight="1" spans="1:20">
      <c r="A58" s="82" t="s">
        <v>231</v>
      </c>
      <c r="B58" s="82"/>
      <c r="C58" s="82"/>
      <c r="D58" s="82" t="s">
        <v>232</v>
      </c>
      <c r="E58" s="86"/>
      <c r="F58" s="86"/>
      <c r="G58" s="86"/>
      <c r="H58" s="86">
        <f t="shared" si="3"/>
        <v>129.2</v>
      </c>
      <c r="I58" s="143">
        <v>129.2</v>
      </c>
      <c r="J58" s="143"/>
      <c r="K58" s="86">
        <f t="shared" si="1"/>
        <v>129.2</v>
      </c>
      <c r="L58" s="86">
        <f t="shared" si="2"/>
        <v>129.2</v>
      </c>
      <c r="M58" s="143">
        <v>129.2</v>
      </c>
      <c r="N58" s="143">
        <v>0</v>
      </c>
      <c r="O58" s="143"/>
      <c r="P58" s="86"/>
      <c r="Q58" s="86"/>
      <c r="R58" s="86"/>
      <c r="S58" s="86"/>
      <c r="T58" s="86"/>
    </row>
    <row r="59" ht="19.5" customHeight="1" spans="1:20">
      <c r="A59" s="82" t="s">
        <v>233</v>
      </c>
      <c r="B59" s="82"/>
      <c r="C59" s="82"/>
      <c r="D59" s="82" t="s">
        <v>234</v>
      </c>
      <c r="E59" s="86"/>
      <c r="F59" s="86"/>
      <c r="G59" s="86"/>
      <c r="H59" s="86">
        <f t="shared" si="3"/>
        <v>22.4</v>
      </c>
      <c r="I59" s="143">
        <v>22.4</v>
      </c>
      <c r="J59" s="143"/>
      <c r="K59" s="86">
        <f t="shared" si="1"/>
        <v>22.4</v>
      </c>
      <c r="L59" s="86">
        <f t="shared" si="2"/>
        <v>22.4</v>
      </c>
      <c r="M59" s="143">
        <v>22.4</v>
      </c>
      <c r="N59" s="143">
        <v>0</v>
      </c>
      <c r="O59" s="143"/>
      <c r="P59" s="86"/>
      <c r="Q59" s="86"/>
      <c r="R59" s="86"/>
      <c r="S59" s="86"/>
      <c r="T59" s="86"/>
    </row>
    <row r="60" ht="19.5" customHeight="1" spans="1:20">
      <c r="A60" s="82" t="s">
        <v>235</v>
      </c>
      <c r="B60" s="82"/>
      <c r="C60" s="82"/>
      <c r="D60" s="82" t="s">
        <v>236</v>
      </c>
      <c r="E60" s="86"/>
      <c r="F60" s="86"/>
      <c r="G60" s="86"/>
      <c r="H60" s="86">
        <f t="shared" si="3"/>
        <v>45.6</v>
      </c>
      <c r="I60" s="143">
        <v>45.6</v>
      </c>
      <c r="J60" s="143"/>
      <c r="K60" s="86">
        <f t="shared" si="1"/>
        <v>45.6</v>
      </c>
      <c r="L60" s="86">
        <f t="shared" si="2"/>
        <v>45.6</v>
      </c>
      <c r="M60" s="143">
        <v>45.6</v>
      </c>
      <c r="N60" s="143">
        <v>0</v>
      </c>
      <c r="O60" s="143"/>
      <c r="P60" s="86"/>
      <c r="Q60" s="86"/>
      <c r="R60" s="86"/>
      <c r="S60" s="86"/>
      <c r="T60" s="86"/>
    </row>
    <row r="61" ht="19.5" customHeight="1" spans="1:20">
      <c r="A61" s="82" t="s">
        <v>237</v>
      </c>
      <c r="B61" s="82"/>
      <c r="C61" s="82"/>
      <c r="D61" s="82" t="s">
        <v>238</v>
      </c>
      <c r="E61" s="86"/>
      <c r="F61" s="86"/>
      <c r="G61" s="86"/>
      <c r="H61" s="86">
        <f t="shared" si="3"/>
        <v>49</v>
      </c>
      <c r="I61" s="143">
        <v>49</v>
      </c>
      <c r="J61" s="143"/>
      <c r="K61" s="86">
        <f t="shared" si="1"/>
        <v>49</v>
      </c>
      <c r="L61" s="86">
        <f t="shared" si="2"/>
        <v>49</v>
      </c>
      <c r="M61" s="143">
        <v>49</v>
      </c>
      <c r="N61" s="143">
        <v>0</v>
      </c>
      <c r="O61" s="143"/>
      <c r="P61" s="86"/>
      <c r="Q61" s="86"/>
      <c r="R61" s="86"/>
      <c r="S61" s="86"/>
      <c r="T61" s="86"/>
    </row>
    <row r="62" ht="19.5" customHeight="1" spans="1:20">
      <c r="A62" s="82" t="s">
        <v>239</v>
      </c>
      <c r="B62" s="82"/>
      <c r="C62" s="82"/>
      <c r="D62" s="82" t="s">
        <v>240</v>
      </c>
      <c r="E62" s="86"/>
      <c r="F62" s="86"/>
      <c r="G62" s="86"/>
      <c r="H62" s="86">
        <f t="shared" si="3"/>
        <v>3.27</v>
      </c>
      <c r="I62" s="143"/>
      <c r="J62" s="143">
        <v>3.27</v>
      </c>
      <c r="K62" s="86">
        <f t="shared" si="1"/>
        <v>3.27</v>
      </c>
      <c r="L62" s="86">
        <f t="shared" si="2"/>
        <v>0</v>
      </c>
      <c r="M62" s="143"/>
      <c r="N62" s="143"/>
      <c r="O62" s="143">
        <v>3.27</v>
      </c>
      <c r="P62" s="86"/>
      <c r="Q62" s="86"/>
      <c r="R62" s="86"/>
      <c r="S62" s="86"/>
      <c r="T62" s="86"/>
    </row>
    <row r="63" ht="19.5" customHeight="1" spans="1:20">
      <c r="A63" s="82" t="s">
        <v>241</v>
      </c>
      <c r="B63" s="82"/>
      <c r="C63" s="82"/>
      <c r="D63" s="82" t="s">
        <v>240</v>
      </c>
      <c r="E63" s="86"/>
      <c r="F63" s="86"/>
      <c r="G63" s="86"/>
      <c r="H63" s="86">
        <f t="shared" si="3"/>
        <v>3.27</v>
      </c>
      <c r="I63" s="143"/>
      <c r="J63" s="143">
        <v>3.27</v>
      </c>
      <c r="K63" s="86">
        <f t="shared" si="1"/>
        <v>3.27</v>
      </c>
      <c r="L63" s="86">
        <f t="shared" si="2"/>
        <v>0</v>
      </c>
      <c r="M63" s="143"/>
      <c r="N63" s="143"/>
      <c r="O63" s="143">
        <v>3.27</v>
      </c>
      <c r="P63" s="86"/>
      <c r="Q63" s="86"/>
      <c r="R63" s="86"/>
      <c r="S63" s="86"/>
      <c r="T63" s="86"/>
    </row>
    <row r="64" ht="19.5" customHeight="1" spans="1:20">
      <c r="A64" s="82" t="s">
        <v>242</v>
      </c>
      <c r="B64" s="82"/>
      <c r="C64" s="82"/>
      <c r="D64" s="82" t="s">
        <v>243</v>
      </c>
      <c r="E64" s="86"/>
      <c r="F64" s="86"/>
      <c r="G64" s="86"/>
      <c r="H64" s="86">
        <f t="shared" si="3"/>
        <v>446.6</v>
      </c>
      <c r="I64" s="143">
        <v>293.95</v>
      </c>
      <c r="J64" s="143">
        <v>152.65</v>
      </c>
      <c r="K64" s="86">
        <f t="shared" si="1"/>
        <v>446.6</v>
      </c>
      <c r="L64" s="86">
        <f t="shared" si="2"/>
        <v>293.95</v>
      </c>
      <c r="M64" s="143">
        <v>293.95</v>
      </c>
      <c r="N64" s="143">
        <v>0</v>
      </c>
      <c r="O64" s="143">
        <v>152.65</v>
      </c>
      <c r="P64" s="86"/>
      <c r="Q64" s="86"/>
      <c r="R64" s="86"/>
      <c r="S64" s="86"/>
      <c r="T64" s="86"/>
    </row>
    <row r="65" ht="19.5" customHeight="1" spans="1:20">
      <c r="A65" s="82" t="s">
        <v>244</v>
      </c>
      <c r="B65" s="82"/>
      <c r="C65" s="82"/>
      <c r="D65" s="82" t="s">
        <v>245</v>
      </c>
      <c r="E65" s="86"/>
      <c r="F65" s="86"/>
      <c r="G65" s="86"/>
      <c r="H65" s="86">
        <f t="shared" si="3"/>
        <v>328</v>
      </c>
      <c r="I65" s="143">
        <v>293.95</v>
      </c>
      <c r="J65" s="143">
        <v>34.05</v>
      </c>
      <c r="K65" s="86">
        <f t="shared" si="1"/>
        <v>328</v>
      </c>
      <c r="L65" s="86">
        <f t="shared" si="2"/>
        <v>293.95</v>
      </c>
      <c r="M65" s="143">
        <v>293.95</v>
      </c>
      <c r="N65" s="143">
        <v>0</v>
      </c>
      <c r="O65" s="143">
        <v>34.05</v>
      </c>
      <c r="P65" s="86"/>
      <c r="Q65" s="86"/>
      <c r="R65" s="86"/>
      <c r="S65" s="86"/>
      <c r="T65" s="86"/>
    </row>
    <row r="66" ht="19.5" customHeight="1" spans="1:20">
      <c r="A66" s="82" t="s">
        <v>246</v>
      </c>
      <c r="B66" s="82"/>
      <c r="C66" s="82"/>
      <c r="D66" s="82" t="s">
        <v>247</v>
      </c>
      <c r="E66" s="86"/>
      <c r="F66" s="86"/>
      <c r="G66" s="86"/>
      <c r="H66" s="86">
        <f t="shared" si="3"/>
        <v>328</v>
      </c>
      <c r="I66" s="143">
        <v>293.95</v>
      </c>
      <c r="J66" s="143">
        <v>34.05</v>
      </c>
      <c r="K66" s="86">
        <f t="shared" si="1"/>
        <v>328</v>
      </c>
      <c r="L66" s="86">
        <f t="shared" si="2"/>
        <v>293.95</v>
      </c>
      <c r="M66" s="143">
        <v>293.95</v>
      </c>
      <c r="N66" s="143">
        <v>0</v>
      </c>
      <c r="O66" s="143">
        <v>34.05</v>
      </c>
      <c r="P66" s="86"/>
      <c r="Q66" s="86"/>
      <c r="R66" s="86"/>
      <c r="S66" s="86"/>
      <c r="T66" s="86"/>
    </row>
    <row r="67" ht="19.5" customHeight="1" spans="1:20">
      <c r="A67" s="82" t="s">
        <v>250</v>
      </c>
      <c r="B67" s="82"/>
      <c r="C67" s="82"/>
      <c r="D67" s="82" t="s">
        <v>251</v>
      </c>
      <c r="E67" s="86"/>
      <c r="F67" s="86"/>
      <c r="G67" s="86"/>
      <c r="H67" s="86">
        <f t="shared" si="3"/>
        <v>94</v>
      </c>
      <c r="I67" s="143"/>
      <c r="J67" s="143">
        <v>94</v>
      </c>
      <c r="K67" s="86">
        <f t="shared" si="1"/>
        <v>94</v>
      </c>
      <c r="L67" s="86">
        <f t="shared" si="2"/>
        <v>0</v>
      </c>
      <c r="M67" s="143"/>
      <c r="N67" s="143"/>
      <c r="O67" s="143">
        <v>94</v>
      </c>
      <c r="P67" s="86"/>
      <c r="Q67" s="86"/>
      <c r="R67" s="86"/>
      <c r="S67" s="86"/>
      <c r="T67" s="86"/>
    </row>
    <row r="68" ht="19.5" customHeight="1" spans="1:20">
      <c r="A68" s="82" t="s">
        <v>252</v>
      </c>
      <c r="B68" s="82"/>
      <c r="C68" s="82"/>
      <c r="D68" s="82" t="s">
        <v>253</v>
      </c>
      <c r="E68" s="86"/>
      <c r="F68" s="86"/>
      <c r="G68" s="86"/>
      <c r="H68" s="86">
        <f t="shared" si="3"/>
        <v>94</v>
      </c>
      <c r="I68" s="143"/>
      <c r="J68" s="143">
        <v>94</v>
      </c>
      <c r="K68" s="86">
        <f t="shared" si="1"/>
        <v>94</v>
      </c>
      <c r="L68" s="86">
        <f t="shared" si="2"/>
        <v>0</v>
      </c>
      <c r="M68" s="143"/>
      <c r="N68" s="143"/>
      <c r="O68" s="143">
        <v>94</v>
      </c>
      <c r="P68" s="86"/>
      <c r="Q68" s="86"/>
      <c r="R68" s="86"/>
      <c r="S68" s="86"/>
      <c r="T68" s="86"/>
    </row>
    <row r="69" ht="19.5" customHeight="1" spans="1:20">
      <c r="A69" s="82" t="s">
        <v>254</v>
      </c>
      <c r="B69" s="82"/>
      <c r="C69" s="82"/>
      <c r="D69" s="82" t="s">
        <v>255</v>
      </c>
      <c r="E69" s="86"/>
      <c r="F69" s="86"/>
      <c r="G69" s="86"/>
      <c r="H69" s="86">
        <f t="shared" si="3"/>
        <v>24.6</v>
      </c>
      <c r="I69" s="143"/>
      <c r="J69" s="143">
        <v>24.6</v>
      </c>
      <c r="K69" s="86">
        <f t="shared" si="1"/>
        <v>24.6</v>
      </c>
      <c r="L69" s="86">
        <f t="shared" si="2"/>
        <v>0</v>
      </c>
      <c r="M69" s="143"/>
      <c r="N69" s="143"/>
      <c r="O69" s="143">
        <v>24.6</v>
      </c>
      <c r="P69" s="86"/>
      <c r="Q69" s="86"/>
      <c r="R69" s="86"/>
      <c r="S69" s="86"/>
      <c r="T69" s="86"/>
    </row>
    <row r="70" ht="19.5" customHeight="1" spans="1:20">
      <c r="A70" s="82" t="s">
        <v>256</v>
      </c>
      <c r="B70" s="82"/>
      <c r="C70" s="82"/>
      <c r="D70" s="82" t="s">
        <v>255</v>
      </c>
      <c r="E70" s="86"/>
      <c r="F70" s="86"/>
      <c r="G70" s="86"/>
      <c r="H70" s="86">
        <f t="shared" si="3"/>
        <v>24.6</v>
      </c>
      <c r="I70" s="143"/>
      <c r="J70" s="143">
        <v>24.6</v>
      </c>
      <c r="K70" s="86">
        <f t="shared" si="1"/>
        <v>24.6</v>
      </c>
      <c r="L70" s="86">
        <f t="shared" si="2"/>
        <v>0</v>
      </c>
      <c r="M70" s="143"/>
      <c r="N70" s="143"/>
      <c r="O70" s="143">
        <v>24.6</v>
      </c>
      <c r="P70" s="86"/>
      <c r="Q70" s="86"/>
      <c r="R70" s="86"/>
      <c r="S70" s="86"/>
      <c r="T70" s="86"/>
    </row>
    <row r="71" ht="19.5" customHeight="1" spans="1:20">
      <c r="A71" s="82" t="s">
        <v>257</v>
      </c>
      <c r="B71" s="82"/>
      <c r="C71" s="82"/>
      <c r="D71" s="82" t="s">
        <v>258</v>
      </c>
      <c r="E71" s="86"/>
      <c r="F71" s="86"/>
      <c r="G71" s="86"/>
      <c r="H71" s="86">
        <f t="shared" si="3"/>
        <v>267.11</v>
      </c>
      <c r="I71" s="143">
        <v>264.45</v>
      </c>
      <c r="J71" s="143">
        <v>2.66</v>
      </c>
      <c r="K71" s="86">
        <f t="shared" si="1"/>
        <v>267.11</v>
      </c>
      <c r="L71" s="86">
        <f t="shared" si="2"/>
        <v>264.45</v>
      </c>
      <c r="M71" s="143">
        <v>245</v>
      </c>
      <c r="N71" s="143">
        <v>19.45</v>
      </c>
      <c r="O71" s="143">
        <v>2.66</v>
      </c>
      <c r="P71" s="86"/>
      <c r="Q71" s="86"/>
      <c r="R71" s="86"/>
      <c r="S71" s="86"/>
      <c r="T71" s="86"/>
    </row>
    <row r="72" ht="19.5" customHeight="1" spans="1:20">
      <c r="A72" s="82" t="s">
        <v>259</v>
      </c>
      <c r="B72" s="82"/>
      <c r="C72" s="82"/>
      <c r="D72" s="82" t="s">
        <v>260</v>
      </c>
      <c r="E72" s="86"/>
      <c r="F72" s="86"/>
      <c r="G72" s="86"/>
      <c r="H72" s="86">
        <f t="shared" si="3"/>
        <v>264.45</v>
      </c>
      <c r="I72" s="143">
        <v>264.45</v>
      </c>
      <c r="J72" s="143"/>
      <c r="K72" s="86">
        <f t="shared" si="1"/>
        <v>264.45</v>
      </c>
      <c r="L72" s="86">
        <f t="shared" si="2"/>
        <v>264.45</v>
      </c>
      <c r="M72" s="143">
        <v>245</v>
      </c>
      <c r="N72" s="143">
        <v>19.45</v>
      </c>
      <c r="O72" s="143"/>
      <c r="P72" s="86"/>
      <c r="Q72" s="86"/>
      <c r="R72" s="86"/>
      <c r="S72" s="86"/>
      <c r="T72" s="86"/>
    </row>
    <row r="73" ht="19.5" customHeight="1" spans="1:20">
      <c r="A73" s="82" t="s">
        <v>261</v>
      </c>
      <c r="B73" s="82"/>
      <c r="C73" s="82"/>
      <c r="D73" s="82" t="s">
        <v>262</v>
      </c>
      <c r="E73" s="86"/>
      <c r="F73" s="86"/>
      <c r="G73" s="86"/>
      <c r="H73" s="86">
        <f t="shared" si="3"/>
        <v>245</v>
      </c>
      <c r="I73" s="143">
        <v>245</v>
      </c>
      <c r="J73" s="143"/>
      <c r="K73" s="86">
        <f t="shared" si="1"/>
        <v>245</v>
      </c>
      <c r="L73" s="86">
        <f t="shared" si="2"/>
        <v>245</v>
      </c>
      <c r="M73" s="143">
        <v>245</v>
      </c>
      <c r="N73" s="143">
        <v>0</v>
      </c>
      <c r="O73" s="143"/>
      <c r="P73" s="86"/>
      <c r="Q73" s="86"/>
      <c r="R73" s="86"/>
      <c r="S73" s="86"/>
      <c r="T73" s="86"/>
    </row>
    <row r="74" ht="19.5" customHeight="1" spans="1:20">
      <c r="A74" s="82" t="s">
        <v>263</v>
      </c>
      <c r="B74" s="82"/>
      <c r="C74" s="82"/>
      <c r="D74" s="82" t="s">
        <v>264</v>
      </c>
      <c r="E74" s="86"/>
      <c r="F74" s="86"/>
      <c r="G74" s="86"/>
      <c r="H74" s="86">
        <f t="shared" si="3"/>
        <v>19.45</v>
      </c>
      <c r="I74" s="143">
        <v>19.45</v>
      </c>
      <c r="J74" s="143"/>
      <c r="K74" s="86">
        <f t="shared" ref="K74:K85" si="4">L74+O74</f>
        <v>19.45</v>
      </c>
      <c r="L74" s="86">
        <f t="shared" ref="L74:L85" si="5">M74+N74</f>
        <v>19.45</v>
      </c>
      <c r="M74" s="143">
        <v>0</v>
      </c>
      <c r="N74" s="143">
        <v>19.45</v>
      </c>
      <c r="O74" s="143"/>
      <c r="P74" s="86"/>
      <c r="Q74" s="86"/>
      <c r="R74" s="86"/>
      <c r="S74" s="86"/>
      <c r="T74" s="86"/>
    </row>
    <row r="75" ht="19.5" customHeight="1" spans="1:20">
      <c r="A75" s="82" t="s">
        <v>265</v>
      </c>
      <c r="B75" s="82"/>
      <c r="C75" s="82"/>
      <c r="D75" s="82" t="s">
        <v>266</v>
      </c>
      <c r="E75" s="86"/>
      <c r="F75" s="86"/>
      <c r="G75" s="86"/>
      <c r="H75" s="86">
        <f t="shared" ref="H75:H85" si="6">I75+J75</f>
        <v>2.66</v>
      </c>
      <c r="I75" s="143"/>
      <c r="J75" s="143">
        <v>2.66</v>
      </c>
      <c r="K75" s="86">
        <f t="shared" si="4"/>
        <v>2.66</v>
      </c>
      <c r="L75" s="86">
        <f t="shared" si="5"/>
        <v>0</v>
      </c>
      <c r="M75" s="143"/>
      <c r="N75" s="143"/>
      <c r="O75" s="143">
        <v>2.66</v>
      </c>
      <c r="P75" s="86"/>
      <c r="Q75" s="86"/>
      <c r="R75" s="86"/>
      <c r="S75" s="86"/>
      <c r="T75" s="86"/>
    </row>
    <row r="76" ht="19.5" customHeight="1" spans="1:20">
      <c r="A76" s="82" t="s">
        <v>267</v>
      </c>
      <c r="B76" s="82"/>
      <c r="C76" s="82"/>
      <c r="D76" s="82" t="s">
        <v>268</v>
      </c>
      <c r="E76" s="86"/>
      <c r="F76" s="86"/>
      <c r="G76" s="86"/>
      <c r="H76" s="86">
        <f t="shared" si="6"/>
        <v>2.42</v>
      </c>
      <c r="I76" s="143"/>
      <c r="J76" s="143">
        <v>2.42</v>
      </c>
      <c r="K76" s="86">
        <f t="shared" si="4"/>
        <v>2.42</v>
      </c>
      <c r="L76" s="86">
        <f t="shared" si="5"/>
        <v>0</v>
      </c>
      <c r="M76" s="143"/>
      <c r="N76" s="143"/>
      <c r="O76" s="143">
        <v>2.42</v>
      </c>
      <c r="P76" s="86"/>
      <c r="Q76" s="86"/>
      <c r="R76" s="86"/>
      <c r="S76" s="86"/>
      <c r="T76" s="86"/>
    </row>
    <row r="77" ht="19.5" customHeight="1" spans="1:20">
      <c r="A77" s="82" t="s">
        <v>269</v>
      </c>
      <c r="B77" s="82"/>
      <c r="C77" s="82"/>
      <c r="D77" s="82" t="s">
        <v>270</v>
      </c>
      <c r="E77" s="86"/>
      <c r="F77" s="86"/>
      <c r="G77" s="86"/>
      <c r="H77" s="86">
        <f t="shared" si="6"/>
        <v>0.24</v>
      </c>
      <c r="I77" s="143"/>
      <c r="J77" s="143">
        <v>0.24</v>
      </c>
      <c r="K77" s="86">
        <f t="shared" si="4"/>
        <v>0.24</v>
      </c>
      <c r="L77" s="86">
        <f t="shared" si="5"/>
        <v>0</v>
      </c>
      <c r="M77" s="143"/>
      <c r="N77" s="143"/>
      <c r="O77" s="143">
        <v>0.24</v>
      </c>
      <c r="P77" s="86"/>
      <c r="Q77" s="86"/>
      <c r="R77" s="86"/>
      <c r="S77" s="86"/>
      <c r="T77" s="86"/>
    </row>
    <row r="78" ht="19.5" customHeight="1" spans="1:20">
      <c r="A78" s="82" t="s">
        <v>271</v>
      </c>
      <c r="B78" s="82"/>
      <c r="C78" s="82"/>
      <c r="D78" s="82" t="s">
        <v>272</v>
      </c>
      <c r="E78" s="86"/>
      <c r="F78" s="86"/>
      <c r="G78" s="86"/>
      <c r="H78" s="86">
        <f t="shared" si="6"/>
        <v>37</v>
      </c>
      <c r="I78" s="143"/>
      <c r="J78" s="143">
        <v>37</v>
      </c>
      <c r="K78" s="86">
        <f t="shared" si="4"/>
        <v>37</v>
      </c>
      <c r="L78" s="86">
        <f t="shared" si="5"/>
        <v>0</v>
      </c>
      <c r="M78" s="143"/>
      <c r="N78" s="143"/>
      <c r="O78" s="143">
        <v>37</v>
      </c>
      <c r="P78" s="86"/>
      <c r="Q78" s="86"/>
      <c r="R78" s="86"/>
      <c r="S78" s="86"/>
      <c r="T78" s="86"/>
    </row>
    <row r="79" ht="19.5" customHeight="1" spans="1:20">
      <c r="A79" s="82" t="s">
        <v>273</v>
      </c>
      <c r="B79" s="82"/>
      <c r="C79" s="82"/>
      <c r="D79" s="82" t="s">
        <v>274</v>
      </c>
      <c r="E79" s="86"/>
      <c r="F79" s="86"/>
      <c r="G79" s="86"/>
      <c r="H79" s="86">
        <f t="shared" si="6"/>
        <v>37</v>
      </c>
      <c r="I79" s="143"/>
      <c r="J79" s="143">
        <v>37</v>
      </c>
      <c r="K79" s="86">
        <f t="shared" si="4"/>
        <v>37</v>
      </c>
      <c r="L79" s="86">
        <f t="shared" si="5"/>
        <v>0</v>
      </c>
      <c r="M79" s="143"/>
      <c r="N79" s="143"/>
      <c r="O79" s="143">
        <v>37</v>
      </c>
      <c r="P79" s="86"/>
      <c r="Q79" s="86"/>
      <c r="R79" s="86"/>
      <c r="S79" s="86"/>
      <c r="T79" s="86"/>
    </row>
    <row r="80" ht="19.5" customHeight="1" spans="1:20">
      <c r="A80" s="82" t="s">
        <v>275</v>
      </c>
      <c r="B80" s="82"/>
      <c r="C80" s="82"/>
      <c r="D80" s="82" t="s">
        <v>276</v>
      </c>
      <c r="E80" s="86"/>
      <c r="F80" s="86"/>
      <c r="G80" s="86"/>
      <c r="H80" s="86">
        <f t="shared" si="6"/>
        <v>37</v>
      </c>
      <c r="I80" s="143"/>
      <c r="J80" s="143">
        <v>37</v>
      </c>
      <c r="K80" s="86">
        <f t="shared" si="4"/>
        <v>37</v>
      </c>
      <c r="L80" s="86">
        <f t="shared" si="5"/>
        <v>0</v>
      </c>
      <c r="M80" s="143"/>
      <c r="N80" s="143"/>
      <c r="O80" s="143">
        <v>37</v>
      </c>
      <c r="P80" s="86"/>
      <c r="Q80" s="86"/>
      <c r="R80" s="86"/>
      <c r="S80" s="86"/>
      <c r="T80" s="86"/>
    </row>
    <row r="81" ht="19.5" customHeight="1" spans="1:20">
      <c r="A81" s="82" t="s">
        <v>277</v>
      </c>
      <c r="B81" s="82"/>
      <c r="C81" s="82"/>
      <c r="D81" s="82" t="s">
        <v>278</v>
      </c>
      <c r="E81" s="86"/>
      <c r="F81" s="86"/>
      <c r="G81" s="86"/>
      <c r="H81" s="86">
        <f t="shared" si="6"/>
        <v>434.2</v>
      </c>
      <c r="I81" s="143">
        <v>154.2</v>
      </c>
      <c r="J81" s="143">
        <v>280</v>
      </c>
      <c r="K81" s="86">
        <f t="shared" si="4"/>
        <v>434.2</v>
      </c>
      <c r="L81" s="86">
        <f t="shared" si="5"/>
        <v>154.2</v>
      </c>
      <c r="M81" s="143">
        <v>154.2</v>
      </c>
      <c r="N81" s="143">
        <v>0</v>
      </c>
      <c r="O81" s="143">
        <v>280</v>
      </c>
      <c r="P81" s="86"/>
      <c r="Q81" s="86"/>
      <c r="R81" s="86"/>
      <c r="S81" s="86"/>
      <c r="T81" s="86"/>
    </row>
    <row r="82" ht="19.5" customHeight="1" spans="1:20">
      <c r="A82" s="82" t="s">
        <v>279</v>
      </c>
      <c r="B82" s="82"/>
      <c r="C82" s="82"/>
      <c r="D82" s="82" t="s">
        <v>280</v>
      </c>
      <c r="E82" s="86"/>
      <c r="F82" s="86"/>
      <c r="G82" s="86"/>
      <c r="H82" s="86">
        <f t="shared" si="6"/>
        <v>280</v>
      </c>
      <c r="I82" s="143"/>
      <c r="J82" s="143">
        <v>280</v>
      </c>
      <c r="K82" s="86">
        <f t="shared" si="4"/>
        <v>280</v>
      </c>
      <c r="L82" s="86">
        <f t="shared" si="5"/>
        <v>0</v>
      </c>
      <c r="M82" s="143"/>
      <c r="N82" s="143"/>
      <c r="O82" s="143">
        <v>280</v>
      </c>
      <c r="P82" s="86"/>
      <c r="Q82" s="86"/>
      <c r="R82" s="86"/>
      <c r="S82" s="86"/>
      <c r="T82" s="86"/>
    </row>
    <row r="83" ht="19.5" customHeight="1" spans="1:20">
      <c r="A83" s="82" t="s">
        <v>281</v>
      </c>
      <c r="B83" s="82"/>
      <c r="C83" s="82"/>
      <c r="D83" s="82" t="s">
        <v>282</v>
      </c>
      <c r="E83" s="86"/>
      <c r="F83" s="86"/>
      <c r="G83" s="86"/>
      <c r="H83" s="86">
        <f t="shared" si="6"/>
        <v>280</v>
      </c>
      <c r="I83" s="143"/>
      <c r="J83" s="143">
        <v>280</v>
      </c>
      <c r="K83" s="86">
        <f t="shared" si="4"/>
        <v>280</v>
      </c>
      <c r="L83" s="86">
        <f t="shared" si="5"/>
        <v>0</v>
      </c>
      <c r="M83" s="143"/>
      <c r="N83" s="143"/>
      <c r="O83" s="143">
        <v>280</v>
      </c>
      <c r="P83" s="86"/>
      <c r="Q83" s="86"/>
      <c r="R83" s="86"/>
      <c r="S83" s="86"/>
      <c r="T83" s="86"/>
    </row>
    <row r="84" ht="19.5" customHeight="1" spans="1:20">
      <c r="A84" s="82" t="s">
        <v>283</v>
      </c>
      <c r="B84" s="82"/>
      <c r="C84" s="82"/>
      <c r="D84" s="82" t="s">
        <v>284</v>
      </c>
      <c r="E84" s="86"/>
      <c r="F84" s="86"/>
      <c r="G84" s="86"/>
      <c r="H84" s="86">
        <f t="shared" si="6"/>
        <v>154.2</v>
      </c>
      <c r="I84" s="143">
        <v>154.2</v>
      </c>
      <c r="J84" s="143"/>
      <c r="K84" s="86">
        <f t="shared" si="4"/>
        <v>154.2</v>
      </c>
      <c r="L84" s="86">
        <f t="shared" si="5"/>
        <v>154.2</v>
      </c>
      <c r="M84" s="143">
        <v>154.2</v>
      </c>
      <c r="N84" s="143">
        <v>0</v>
      </c>
      <c r="O84" s="143"/>
      <c r="P84" s="86"/>
      <c r="Q84" s="86"/>
      <c r="R84" s="86"/>
      <c r="S84" s="86"/>
      <c r="T84" s="86"/>
    </row>
    <row r="85" ht="19.5" customHeight="1" spans="1:20">
      <c r="A85" s="82" t="s">
        <v>285</v>
      </c>
      <c r="B85" s="82"/>
      <c r="C85" s="82"/>
      <c r="D85" s="82" t="s">
        <v>286</v>
      </c>
      <c r="E85" s="86"/>
      <c r="F85" s="86"/>
      <c r="G85" s="86"/>
      <c r="H85" s="86">
        <f t="shared" si="6"/>
        <v>154.2</v>
      </c>
      <c r="I85" s="143">
        <v>154.2</v>
      </c>
      <c r="J85" s="143"/>
      <c r="K85" s="86">
        <f t="shared" si="4"/>
        <v>154.2</v>
      </c>
      <c r="L85" s="86">
        <f t="shared" si="5"/>
        <v>154.2</v>
      </c>
      <c r="M85" s="143">
        <v>154.2</v>
      </c>
      <c r="N85" s="143">
        <v>0</v>
      </c>
      <c r="O85" s="143"/>
      <c r="P85" s="86"/>
      <c r="Q85" s="86"/>
      <c r="R85" s="86"/>
      <c r="S85" s="86"/>
      <c r="T85" s="86"/>
    </row>
    <row r="86" ht="19.5" customHeight="1" spans="1:20">
      <c r="A86" s="82" t="s">
        <v>332</v>
      </c>
      <c r="B86" s="82"/>
      <c r="C86" s="82"/>
      <c r="D86" s="82"/>
      <c r="E86" s="82"/>
      <c r="F86" s="82"/>
      <c r="G86" s="82"/>
      <c r="H86" s="82"/>
      <c r="I86" s="82"/>
      <c r="J86" s="82"/>
      <c r="K86" s="82"/>
      <c r="L86" s="82"/>
      <c r="M86" s="82"/>
      <c r="N86" s="82"/>
      <c r="O86" s="82"/>
      <c r="P86" s="82"/>
      <c r="Q86" s="82"/>
      <c r="R86" s="82"/>
      <c r="S86" s="82"/>
      <c r="T86" s="82"/>
    </row>
  </sheetData>
  <mergeCells count="10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T8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ignoredErrors>
    <ignoredError sqref="L15"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3" sqref="H13"/>
    </sheetView>
  </sheetViews>
  <sheetFormatPr defaultColWidth="9" defaultRowHeight="13.5"/>
  <cols>
    <col min="1" max="1" width="6.09166666666667" customWidth="1"/>
    <col min="2" max="2" width="32.9083333333333" customWidth="1"/>
    <col min="3" max="3" width="20.5416666666667" customWidth="1"/>
    <col min="4" max="4" width="6.09166666666667" customWidth="1"/>
    <col min="5" max="5" width="22.725" customWidth="1"/>
    <col min="6" max="6" width="20.5416666666667" customWidth="1"/>
    <col min="7" max="7" width="6.09166666666667" customWidth="1"/>
    <col min="8" max="8" width="41.5416666666667" customWidth="1"/>
    <col min="9" max="9" width="20.5416666666667" customWidth="1"/>
  </cols>
  <sheetData>
    <row r="1" ht="27" spans="1:9">
      <c r="E1" s="150" t="s">
        <v>333</v>
      </c>
    </row>
    <row r="2" spans="1:9">
      <c r="I2" s="79" t="s">
        <v>334</v>
      </c>
    </row>
    <row r="3" spans="1:9">
      <c r="A3" s="80" t="s">
        <v>2</v>
      </c>
      <c r="I3" s="79" t="s">
        <v>3</v>
      </c>
    </row>
    <row r="4" ht="19.5" customHeight="1" spans="1:9">
      <c r="A4" s="90" t="s">
        <v>329</v>
      </c>
      <c r="B4" s="90"/>
      <c r="C4" s="90"/>
      <c r="D4" s="90" t="s">
        <v>328</v>
      </c>
      <c r="E4" s="90"/>
      <c r="F4" s="90"/>
      <c r="G4" s="90"/>
      <c r="H4" s="90"/>
      <c r="I4" s="90"/>
    </row>
    <row r="5" ht="19.5" customHeight="1" spans="1:9">
      <c r="A5" s="90" t="s">
        <v>335</v>
      </c>
      <c r="B5" s="90" t="s">
        <v>123</v>
      </c>
      <c r="C5" s="90" t="s">
        <v>8</v>
      </c>
      <c r="D5" s="90" t="s">
        <v>335</v>
      </c>
      <c r="E5" s="90" t="s">
        <v>123</v>
      </c>
      <c r="F5" s="90" t="s">
        <v>8</v>
      </c>
      <c r="G5" s="90" t="s">
        <v>335</v>
      </c>
      <c r="H5" s="90" t="s">
        <v>123</v>
      </c>
      <c r="I5" s="90" t="s">
        <v>8</v>
      </c>
    </row>
    <row r="6" ht="19.5" customHeight="1" spans="1:9">
      <c r="A6" s="90"/>
      <c r="B6" s="90"/>
      <c r="C6" s="90"/>
      <c r="D6" s="90"/>
      <c r="E6" s="90"/>
      <c r="F6" s="90"/>
      <c r="G6" s="90"/>
      <c r="H6" s="90"/>
      <c r="I6" s="90"/>
    </row>
    <row r="7" ht="19.5" customHeight="1" spans="1:9">
      <c r="A7" s="82" t="s">
        <v>336</v>
      </c>
      <c r="B7" s="82" t="s">
        <v>337</v>
      </c>
      <c r="C7" s="74">
        <v>2013.95</v>
      </c>
      <c r="D7" s="82" t="s">
        <v>338</v>
      </c>
      <c r="E7" s="82" t="s">
        <v>339</v>
      </c>
      <c r="F7" s="143">
        <v>186.39</v>
      </c>
      <c r="G7" s="82" t="s">
        <v>340</v>
      </c>
      <c r="H7" s="82" t="s">
        <v>341</v>
      </c>
      <c r="I7" s="86"/>
    </row>
    <row r="8" ht="19.5" customHeight="1" spans="1:9">
      <c r="A8" s="82" t="s">
        <v>342</v>
      </c>
      <c r="B8" s="82" t="s">
        <v>343</v>
      </c>
      <c r="C8" s="143">
        <v>269.86</v>
      </c>
      <c r="D8" s="82" t="s">
        <v>344</v>
      </c>
      <c r="E8" s="82" t="s">
        <v>345</v>
      </c>
      <c r="F8" s="143">
        <v>51.91</v>
      </c>
      <c r="G8" s="82" t="s">
        <v>346</v>
      </c>
      <c r="H8" s="82" t="s">
        <v>347</v>
      </c>
      <c r="I8" s="86"/>
    </row>
    <row r="9" ht="19.5" customHeight="1" spans="1:9">
      <c r="A9" s="82" t="s">
        <v>348</v>
      </c>
      <c r="B9" s="82" t="s">
        <v>349</v>
      </c>
      <c r="C9" s="143">
        <v>329.71</v>
      </c>
      <c r="D9" s="82" t="s">
        <v>350</v>
      </c>
      <c r="E9" s="82" t="s">
        <v>351</v>
      </c>
      <c r="F9" s="143"/>
      <c r="G9" s="82" t="s">
        <v>352</v>
      </c>
      <c r="H9" s="82" t="s">
        <v>353</v>
      </c>
      <c r="I9" s="86"/>
    </row>
    <row r="10" ht="19.5" customHeight="1" spans="1:9">
      <c r="A10" s="82" t="s">
        <v>354</v>
      </c>
      <c r="B10" s="82" t="s">
        <v>355</v>
      </c>
      <c r="C10" s="143">
        <v>253.36</v>
      </c>
      <c r="D10" s="82" t="s">
        <v>356</v>
      </c>
      <c r="E10" s="82" t="s">
        <v>357</v>
      </c>
      <c r="F10" s="143"/>
      <c r="G10" s="82" t="s">
        <v>358</v>
      </c>
      <c r="H10" s="82" t="s">
        <v>359</v>
      </c>
      <c r="I10" s="86"/>
    </row>
    <row r="11" ht="19.5" customHeight="1" spans="1:9">
      <c r="A11" s="82" t="s">
        <v>360</v>
      </c>
      <c r="B11" s="82" t="s">
        <v>361</v>
      </c>
      <c r="C11" s="143"/>
      <c r="D11" s="82" t="s">
        <v>362</v>
      </c>
      <c r="E11" s="82" t="s">
        <v>363</v>
      </c>
      <c r="F11" s="143"/>
      <c r="G11" s="82" t="s">
        <v>364</v>
      </c>
      <c r="H11" s="82" t="s">
        <v>365</v>
      </c>
      <c r="I11" s="86"/>
    </row>
    <row r="12" ht="19.5" customHeight="1" spans="1:9">
      <c r="A12" s="82" t="s">
        <v>366</v>
      </c>
      <c r="B12" s="82" t="s">
        <v>367</v>
      </c>
      <c r="C12" s="143">
        <v>146.27</v>
      </c>
      <c r="D12" s="82" t="s">
        <v>368</v>
      </c>
      <c r="E12" s="82" t="s">
        <v>369</v>
      </c>
      <c r="F12" s="143">
        <v>4.58</v>
      </c>
      <c r="G12" s="82" t="s">
        <v>370</v>
      </c>
      <c r="H12" s="82" t="s">
        <v>371</v>
      </c>
      <c r="I12" s="86"/>
    </row>
    <row r="13" ht="19.5" customHeight="1" spans="1:9">
      <c r="A13" s="82" t="s">
        <v>372</v>
      </c>
      <c r="B13" s="82" t="s">
        <v>373</v>
      </c>
      <c r="C13" s="143">
        <v>132</v>
      </c>
      <c r="D13" s="82" t="s">
        <v>374</v>
      </c>
      <c r="E13" s="82" t="s">
        <v>375</v>
      </c>
      <c r="F13" s="143">
        <v>4.01</v>
      </c>
      <c r="G13" s="82" t="s">
        <v>376</v>
      </c>
      <c r="H13" s="82" t="s">
        <v>377</v>
      </c>
      <c r="I13" s="86"/>
    </row>
    <row r="14" ht="19.5" customHeight="1" spans="1:9">
      <c r="A14" s="82" t="s">
        <v>378</v>
      </c>
      <c r="B14" s="82" t="s">
        <v>379</v>
      </c>
      <c r="C14" s="143">
        <v>29.2</v>
      </c>
      <c r="D14" s="82" t="s">
        <v>380</v>
      </c>
      <c r="E14" s="82" t="s">
        <v>381</v>
      </c>
      <c r="F14" s="143">
        <v>3.84</v>
      </c>
      <c r="G14" s="82" t="s">
        <v>382</v>
      </c>
      <c r="H14" s="82" t="s">
        <v>383</v>
      </c>
      <c r="I14" s="86"/>
    </row>
    <row r="15" ht="19.5" customHeight="1" spans="1:9">
      <c r="A15" s="82" t="s">
        <v>384</v>
      </c>
      <c r="B15" s="82" t="s">
        <v>385</v>
      </c>
      <c r="C15" s="143">
        <v>151.6</v>
      </c>
      <c r="D15" s="82" t="s">
        <v>386</v>
      </c>
      <c r="E15" s="82" t="s">
        <v>387</v>
      </c>
      <c r="F15" s="143"/>
      <c r="G15" s="82" t="s">
        <v>388</v>
      </c>
      <c r="H15" s="82" t="s">
        <v>389</v>
      </c>
      <c r="I15" s="86"/>
    </row>
    <row r="16" ht="19.5" customHeight="1" spans="1:9">
      <c r="A16" s="82" t="s">
        <v>390</v>
      </c>
      <c r="B16" s="82" t="s">
        <v>391</v>
      </c>
      <c r="C16" s="143">
        <v>45.6</v>
      </c>
      <c r="D16" s="82" t="s">
        <v>392</v>
      </c>
      <c r="E16" s="82" t="s">
        <v>393</v>
      </c>
      <c r="F16" s="143"/>
      <c r="G16" s="82" t="s">
        <v>394</v>
      </c>
      <c r="H16" s="82" t="s">
        <v>395</v>
      </c>
      <c r="I16" s="86"/>
    </row>
    <row r="17" ht="19.5" customHeight="1" spans="1:9">
      <c r="A17" s="82" t="s">
        <v>396</v>
      </c>
      <c r="B17" s="82" t="s">
        <v>397</v>
      </c>
      <c r="C17" s="143">
        <v>53.8</v>
      </c>
      <c r="D17" s="82" t="s">
        <v>398</v>
      </c>
      <c r="E17" s="82" t="s">
        <v>399</v>
      </c>
      <c r="F17" s="143">
        <v>5.62</v>
      </c>
      <c r="G17" s="82" t="s">
        <v>400</v>
      </c>
      <c r="H17" s="82" t="s">
        <v>401</v>
      </c>
      <c r="I17" s="86"/>
    </row>
    <row r="18" ht="19.5" customHeight="1" spans="1:9">
      <c r="A18" s="82" t="s">
        <v>402</v>
      </c>
      <c r="B18" s="82" t="s">
        <v>403</v>
      </c>
      <c r="C18" s="143">
        <v>154.2</v>
      </c>
      <c r="D18" s="82" t="s">
        <v>404</v>
      </c>
      <c r="E18" s="82" t="s">
        <v>405</v>
      </c>
      <c r="F18" s="143"/>
      <c r="G18" s="82" t="s">
        <v>406</v>
      </c>
      <c r="H18" s="82" t="s">
        <v>407</v>
      </c>
      <c r="I18" s="86"/>
    </row>
    <row r="19" ht="19.5" customHeight="1" spans="1:9">
      <c r="A19" s="82" t="s">
        <v>408</v>
      </c>
      <c r="B19" s="82" t="s">
        <v>409</v>
      </c>
      <c r="C19" s="143"/>
      <c r="D19" s="82" t="s">
        <v>410</v>
      </c>
      <c r="E19" s="82" t="s">
        <v>411</v>
      </c>
      <c r="F19" s="143">
        <v>2.85</v>
      </c>
      <c r="G19" s="82" t="s">
        <v>412</v>
      </c>
      <c r="H19" s="82" t="s">
        <v>413</v>
      </c>
      <c r="I19" s="86"/>
    </row>
    <row r="20" ht="19.5" customHeight="1" spans="1:9">
      <c r="A20" s="82" t="s">
        <v>414</v>
      </c>
      <c r="B20" s="82" t="s">
        <v>415</v>
      </c>
      <c r="C20" s="143">
        <v>448.35</v>
      </c>
      <c r="D20" s="82" t="s">
        <v>416</v>
      </c>
      <c r="E20" s="82" t="s">
        <v>417</v>
      </c>
      <c r="F20" s="143"/>
      <c r="G20" s="82" t="s">
        <v>418</v>
      </c>
      <c r="H20" s="82" t="s">
        <v>419</v>
      </c>
      <c r="I20" s="86"/>
    </row>
    <row r="21" ht="19.5" customHeight="1" spans="1:9">
      <c r="A21" s="82" t="s">
        <v>420</v>
      </c>
      <c r="B21" s="82" t="s">
        <v>421</v>
      </c>
      <c r="C21" s="143">
        <v>957.34</v>
      </c>
      <c r="D21" s="82" t="s">
        <v>422</v>
      </c>
      <c r="E21" s="82" t="s">
        <v>423</v>
      </c>
      <c r="F21" s="143"/>
      <c r="G21" s="82" t="s">
        <v>424</v>
      </c>
      <c r="H21" s="82" t="s">
        <v>425</v>
      </c>
      <c r="I21" s="86"/>
    </row>
    <row r="22" ht="19.5" customHeight="1" spans="1:9">
      <c r="A22" s="82" t="s">
        <v>426</v>
      </c>
      <c r="B22" s="82" t="s">
        <v>427</v>
      </c>
      <c r="C22" s="143"/>
      <c r="D22" s="82" t="s">
        <v>428</v>
      </c>
      <c r="E22" s="82" t="s">
        <v>429</v>
      </c>
      <c r="F22" s="143"/>
      <c r="G22" s="82" t="s">
        <v>430</v>
      </c>
      <c r="H22" s="82" t="s">
        <v>431</v>
      </c>
      <c r="I22" s="86"/>
    </row>
    <row r="23" ht="19.5" customHeight="1" spans="1:9">
      <c r="A23" s="82" t="s">
        <v>432</v>
      </c>
      <c r="B23" s="82" t="s">
        <v>433</v>
      </c>
      <c r="C23" s="143"/>
      <c r="D23" s="82" t="s">
        <v>434</v>
      </c>
      <c r="E23" s="82" t="s">
        <v>435</v>
      </c>
      <c r="F23" s="143"/>
      <c r="G23" s="82" t="s">
        <v>436</v>
      </c>
      <c r="H23" s="82" t="s">
        <v>437</v>
      </c>
      <c r="I23" s="86"/>
    </row>
    <row r="24" ht="19.5" customHeight="1" spans="1:9">
      <c r="A24" s="82" t="s">
        <v>438</v>
      </c>
      <c r="B24" s="82" t="s">
        <v>439</v>
      </c>
      <c r="C24" s="143"/>
      <c r="D24" s="82" t="s">
        <v>440</v>
      </c>
      <c r="E24" s="82" t="s">
        <v>441</v>
      </c>
      <c r="F24" s="143"/>
      <c r="G24" s="82" t="s">
        <v>442</v>
      </c>
      <c r="H24" s="82" t="s">
        <v>443</v>
      </c>
      <c r="I24" s="86"/>
    </row>
    <row r="25" ht="19.5" customHeight="1" spans="1:9">
      <c r="A25" s="82" t="s">
        <v>444</v>
      </c>
      <c r="B25" s="82" t="s">
        <v>445</v>
      </c>
      <c r="C25" s="143"/>
      <c r="D25" s="82" t="s">
        <v>446</v>
      </c>
      <c r="E25" s="82" t="s">
        <v>447</v>
      </c>
      <c r="F25" s="143"/>
      <c r="G25" s="82" t="s">
        <v>448</v>
      </c>
      <c r="H25" s="82" t="s">
        <v>449</v>
      </c>
      <c r="I25" s="86"/>
    </row>
    <row r="26" ht="19.5" customHeight="1" spans="1:9">
      <c r="A26" s="82" t="s">
        <v>450</v>
      </c>
      <c r="B26" s="82" t="s">
        <v>451</v>
      </c>
      <c r="C26" s="143">
        <v>957.34</v>
      </c>
      <c r="D26" s="82" t="s">
        <v>452</v>
      </c>
      <c r="E26" s="82" t="s">
        <v>453</v>
      </c>
      <c r="F26" s="143"/>
      <c r="G26" s="82" t="s">
        <v>454</v>
      </c>
      <c r="H26" s="82" t="s">
        <v>455</v>
      </c>
      <c r="I26" s="86"/>
    </row>
    <row r="27" ht="19.5" customHeight="1" spans="1:9">
      <c r="A27" s="82" t="s">
        <v>456</v>
      </c>
      <c r="B27" s="82" t="s">
        <v>457</v>
      </c>
      <c r="C27" s="143"/>
      <c r="D27" s="82" t="s">
        <v>458</v>
      </c>
      <c r="E27" s="82" t="s">
        <v>459</v>
      </c>
      <c r="F27" s="143">
        <v>19.45</v>
      </c>
      <c r="G27" s="82" t="s">
        <v>460</v>
      </c>
      <c r="H27" s="82" t="s">
        <v>461</v>
      </c>
      <c r="I27" s="86"/>
    </row>
    <row r="28" ht="19.5" customHeight="1" spans="1:9">
      <c r="A28" s="82" t="s">
        <v>462</v>
      </c>
      <c r="B28" s="82" t="s">
        <v>463</v>
      </c>
      <c r="C28" s="143"/>
      <c r="D28" s="82" t="s">
        <v>464</v>
      </c>
      <c r="E28" s="82" t="s">
        <v>465</v>
      </c>
      <c r="F28" s="143"/>
      <c r="G28" s="82" t="s">
        <v>466</v>
      </c>
      <c r="H28" s="82" t="s">
        <v>467</v>
      </c>
      <c r="I28" s="86"/>
    </row>
    <row r="29" ht="19.5" customHeight="1" spans="1:9">
      <c r="A29" s="82" t="s">
        <v>468</v>
      </c>
      <c r="B29" s="82" t="s">
        <v>469</v>
      </c>
      <c r="C29" s="143"/>
      <c r="D29" s="82" t="s">
        <v>470</v>
      </c>
      <c r="E29" s="82" t="s">
        <v>471</v>
      </c>
      <c r="F29" s="143">
        <v>2.34</v>
      </c>
      <c r="G29" s="82" t="s">
        <v>472</v>
      </c>
      <c r="H29" s="82" t="s">
        <v>473</v>
      </c>
      <c r="I29" s="86"/>
    </row>
    <row r="30" ht="19.5" customHeight="1" spans="1:9">
      <c r="A30" s="82" t="s">
        <v>474</v>
      </c>
      <c r="B30" s="82" t="s">
        <v>475</v>
      </c>
      <c r="C30" s="143"/>
      <c r="D30" s="82" t="s">
        <v>476</v>
      </c>
      <c r="E30" s="82" t="s">
        <v>477</v>
      </c>
      <c r="F30" s="143">
        <v>33.45</v>
      </c>
      <c r="G30" s="82" t="s">
        <v>478</v>
      </c>
      <c r="H30" s="82" t="s">
        <v>288</v>
      </c>
      <c r="I30" s="86"/>
    </row>
    <row r="31" ht="19.5" customHeight="1" spans="1:9">
      <c r="A31" s="82" t="s">
        <v>479</v>
      </c>
      <c r="B31" s="82" t="s">
        <v>480</v>
      </c>
      <c r="C31" s="143"/>
      <c r="D31" s="82" t="s">
        <v>481</v>
      </c>
      <c r="E31" s="82" t="s">
        <v>482</v>
      </c>
      <c r="F31" s="143">
        <v>3.47</v>
      </c>
      <c r="G31" s="82" t="s">
        <v>483</v>
      </c>
      <c r="H31" s="82" t="s">
        <v>484</v>
      </c>
      <c r="I31" s="86"/>
    </row>
    <row r="32" ht="19.5" customHeight="1" spans="1:9">
      <c r="A32" s="82" t="s">
        <v>485</v>
      </c>
      <c r="B32" s="82" t="s">
        <v>486</v>
      </c>
      <c r="C32" s="143"/>
      <c r="D32" s="82" t="s">
        <v>487</v>
      </c>
      <c r="E32" s="82" t="s">
        <v>488</v>
      </c>
      <c r="F32" s="143">
        <v>32.85</v>
      </c>
      <c r="G32" s="82" t="s">
        <v>489</v>
      </c>
      <c r="H32" s="82" t="s">
        <v>490</v>
      </c>
      <c r="I32" s="86"/>
    </row>
    <row r="33" ht="19.5" customHeight="1" spans="1:9">
      <c r="A33" s="82" t="s">
        <v>491</v>
      </c>
      <c r="B33" s="82" t="s">
        <v>492</v>
      </c>
      <c r="C33" s="143"/>
      <c r="D33" s="82" t="s">
        <v>493</v>
      </c>
      <c r="E33" s="82" t="s">
        <v>494</v>
      </c>
      <c r="F33" s="143"/>
      <c r="G33" s="82" t="s">
        <v>495</v>
      </c>
      <c r="H33" s="82" t="s">
        <v>496</v>
      </c>
      <c r="I33" s="86"/>
    </row>
    <row r="34" ht="19.5" customHeight="1" spans="1:9">
      <c r="A34" s="82"/>
      <c r="B34" s="82"/>
      <c r="C34" s="143"/>
      <c r="D34" s="82" t="s">
        <v>497</v>
      </c>
      <c r="E34" s="82" t="s">
        <v>498</v>
      </c>
      <c r="F34" s="143">
        <v>22.02</v>
      </c>
      <c r="G34" s="82" t="s">
        <v>499</v>
      </c>
      <c r="H34" s="82" t="s">
        <v>500</v>
      </c>
      <c r="I34" s="86"/>
    </row>
    <row r="35" ht="19.5" customHeight="1" spans="1:9">
      <c r="A35" s="82"/>
      <c r="B35" s="82"/>
      <c r="C35" s="143"/>
      <c r="D35" s="82" t="s">
        <v>501</v>
      </c>
      <c r="E35" s="82" t="s">
        <v>502</v>
      </c>
      <c r="F35" s="143"/>
      <c r="G35" s="82" t="s">
        <v>503</v>
      </c>
      <c r="H35" s="82" t="s">
        <v>504</v>
      </c>
      <c r="I35" s="86"/>
    </row>
    <row r="36" ht="19.5" customHeight="1" spans="1:9">
      <c r="A36" s="82"/>
      <c r="B36" s="82"/>
      <c r="C36" s="143"/>
      <c r="D36" s="82" t="s">
        <v>505</v>
      </c>
      <c r="E36" s="82" t="s">
        <v>506</v>
      </c>
      <c r="F36" s="143"/>
      <c r="G36" s="82"/>
      <c r="H36" s="82"/>
      <c r="I36" s="151"/>
    </row>
    <row r="37" ht="19.5" customHeight="1" spans="1:9">
      <c r="A37" s="82"/>
      <c r="B37" s="82"/>
      <c r="C37" s="143"/>
      <c r="D37" s="82" t="s">
        <v>507</v>
      </c>
      <c r="E37" s="82" t="s">
        <v>508</v>
      </c>
      <c r="F37" s="143"/>
      <c r="G37" s="82"/>
      <c r="H37" s="82"/>
      <c r="I37" s="151"/>
    </row>
    <row r="38" ht="19.5" customHeight="1" spans="1:9">
      <c r="A38" s="82"/>
      <c r="B38" s="82"/>
      <c r="C38" s="143"/>
      <c r="D38" s="82" t="s">
        <v>509</v>
      </c>
      <c r="E38" s="82" t="s">
        <v>510</v>
      </c>
      <c r="F38" s="143"/>
      <c r="G38" s="82"/>
      <c r="H38" s="82"/>
      <c r="I38" s="151"/>
    </row>
    <row r="39" ht="19.5" customHeight="1" spans="1:9">
      <c r="A39" s="82"/>
      <c r="B39" s="82"/>
      <c r="C39" s="143"/>
      <c r="D39" s="82" t="s">
        <v>511</v>
      </c>
      <c r="E39" s="82" t="s">
        <v>512</v>
      </c>
      <c r="F39" s="143"/>
      <c r="G39" s="82"/>
      <c r="H39" s="82"/>
      <c r="I39" s="151"/>
    </row>
    <row r="40" ht="19.5" customHeight="1" spans="1:9">
      <c r="A40" s="81" t="s">
        <v>513</v>
      </c>
      <c r="B40" s="81"/>
      <c r="C40" s="86">
        <f>C7+C21</f>
        <v>2971.29</v>
      </c>
      <c r="D40" s="81" t="s">
        <v>514</v>
      </c>
      <c r="E40" s="81"/>
      <c r="F40" s="81"/>
      <c r="G40" s="81"/>
      <c r="H40" s="81"/>
      <c r="I40" s="86">
        <v>186.39</v>
      </c>
    </row>
    <row r="41" ht="19.5" customHeight="1" spans="1:9">
      <c r="A41" s="82" t="s">
        <v>515</v>
      </c>
      <c r="B41" s="82"/>
      <c r="C41" s="82"/>
      <c r="D41" s="82"/>
      <c r="E41" s="82"/>
      <c r="F41" s="82"/>
      <c r="G41" s="82"/>
      <c r="H41" s="82"/>
      <c r="I41" s="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C1" workbookViewId="0">
      <selection activeCell="C26" sqref="C26:C31"/>
    </sheetView>
  </sheetViews>
  <sheetFormatPr defaultColWidth="9" defaultRowHeight="13.5"/>
  <cols>
    <col min="1" max="1" width="8.36666666666667" customWidth="1"/>
    <col min="2" max="2" width="32.9083333333333" customWidth="1"/>
    <col min="3" max="3" width="15" customWidth="1"/>
    <col min="4" max="4" width="8.36666666666667" customWidth="1"/>
    <col min="5" max="5" width="22.1833333333333" customWidth="1"/>
    <col min="6" max="6" width="15" customWidth="1"/>
    <col min="7" max="7" width="8.36666666666667" customWidth="1"/>
    <col min="8" max="8" width="45" customWidth="1"/>
    <col min="9" max="9" width="15" customWidth="1"/>
    <col min="10" max="10" width="8.36666666666667" customWidth="1"/>
    <col min="11" max="11" width="45" customWidth="1"/>
    <col min="12" max="12" width="15" customWidth="1"/>
  </cols>
  <sheetData>
    <row r="1" ht="27" spans="1:12">
      <c r="G1" s="142" t="s">
        <v>516</v>
      </c>
    </row>
    <row r="2" spans="1:12">
      <c r="L2" s="79" t="s">
        <v>517</v>
      </c>
    </row>
    <row r="3" spans="1:12">
      <c r="A3" s="80" t="s">
        <v>2</v>
      </c>
      <c r="L3" s="79" t="s">
        <v>3</v>
      </c>
    </row>
    <row r="4" ht="15" customHeight="1" spans="1:12">
      <c r="A4" s="81" t="s">
        <v>518</v>
      </c>
      <c r="B4" s="81"/>
      <c r="C4" s="81"/>
      <c r="D4" s="81"/>
      <c r="E4" s="81"/>
      <c r="F4" s="81"/>
      <c r="G4" s="81"/>
      <c r="H4" s="81"/>
      <c r="I4" s="81"/>
      <c r="J4" s="81"/>
      <c r="K4" s="81"/>
      <c r="L4" s="81"/>
    </row>
    <row r="5" ht="15" customHeight="1" spans="1:12">
      <c r="A5" s="81" t="s">
        <v>335</v>
      </c>
      <c r="B5" s="81" t="s">
        <v>123</v>
      </c>
      <c r="C5" s="81" t="s">
        <v>8</v>
      </c>
      <c r="D5" s="81" t="s">
        <v>335</v>
      </c>
      <c r="E5" s="81" t="s">
        <v>123</v>
      </c>
      <c r="F5" s="81" t="s">
        <v>8</v>
      </c>
      <c r="G5" s="81" t="s">
        <v>335</v>
      </c>
      <c r="H5" s="81" t="s">
        <v>123</v>
      </c>
      <c r="I5" s="81" t="s">
        <v>8</v>
      </c>
      <c r="J5" s="81" t="s">
        <v>335</v>
      </c>
      <c r="K5" s="81" t="s">
        <v>123</v>
      </c>
      <c r="L5" s="81" t="s">
        <v>8</v>
      </c>
    </row>
    <row r="6" ht="15" customHeight="1" spans="1:12">
      <c r="A6" s="82" t="s">
        <v>336</v>
      </c>
      <c r="B6" s="82" t="s">
        <v>337</v>
      </c>
      <c r="C6" s="143"/>
      <c r="D6" s="82" t="s">
        <v>338</v>
      </c>
      <c r="E6" s="82" t="s">
        <v>339</v>
      </c>
      <c r="F6" s="74">
        <v>2186.25</v>
      </c>
      <c r="G6" s="82" t="s">
        <v>519</v>
      </c>
      <c r="H6" s="82" t="s">
        <v>520</v>
      </c>
      <c r="I6" s="143">
        <v>374</v>
      </c>
      <c r="J6" s="82" t="s">
        <v>521</v>
      </c>
      <c r="K6" s="82" t="s">
        <v>522</v>
      </c>
      <c r="L6" s="86"/>
    </row>
    <row r="7" ht="15" customHeight="1" spans="1:12">
      <c r="A7" s="82" t="s">
        <v>342</v>
      </c>
      <c r="B7" s="82" t="s">
        <v>343</v>
      </c>
      <c r="C7" s="143"/>
      <c r="D7" s="82" t="s">
        <v>344</v>
      </c>
      <c r="E7" s="82" t="s">
        <v>345</v>
      </c>
      <c r="F7" s="74">
        <v>2115.15</v>
      </c>
      <c r="G7" s="82" t="s">
        <v>523</v>
      </c>
      <c r="H7" s="82" t="s">
        <v>347</v>
      </c>
      <c r="I7" s="143"/>
      <c r="J7" s="82" t="s">
        <v>524</v>
      </c>
      <c r="K7" s="82" t="s">
        <v>449</v>
      </c>
      <c r="L7" s="86"/>
    </row>
    <row r="8" ht="15" customHeight="1" spans="1:12">
      <c r="A8" s="82" t="s">
        <v>348</v>
      </c>
      <c r="B8" s="82" t="s">
        <v>349</v>
      </c>
      <c r="C8" s="143"/>
      <c r="D8" s="82" t="s">
        <v>350</v>
      </c>
      <c r="E8" s="82" t="s">
        <v>351</v>
      </c>
      <c r="F8" s="143"/>
      <c r="G8" s="82" t="s">
        <v>525</v>
      </c>
      <c r="H8" s="82" t="s">
        <v>353</v>
      </c>
      <c r="I8" s="143"/>
      <c r="J8" s="82" t="s">
        <v>526</v>
      </c>
      <c r="K8" s="82" t="s">
        <v>473</v>
      </c>
      <c r="L8" s="86"/>
    </row>
    <row r="9" ht="15" customHeight="1" spans="1:12">
      <c r="A9" s="82" t="s">
        <v>354</v>
      </c>
      <c r="B9" s="82" t="s">
        <v>355</v>
      </c>
      <c r="C9" s="143"/>
      <c r="D9" s="82" t="s">
        <v>356</v>
      </c>
      <c r="E9" s="82" t="s">
        <v>357</v>
      </c>
      <c r="F9" s="143"/>
      <c r="G9" s="82" t="s">
        <v>527</v>
      </c>
      <c r="H9" s="82" t="s">
        <v>359</v>
      </c>
      <c r="I9" s="143"/>
      <c r="J9" s="82" t="s">
        <v>442</v>
      </c>
      <c r="K9" s="82" t="s">
        <v>443</v>
      </c>
      <c r="L9" s="86"/>
    </row>
    <row r="10" ht="15" customHeight="1" spans="1:12">
      <c r="A10" s="82" t="s">
        <v>360</v>
      </c>
      <c r="B10" s="82" t="s">
        <v>361</v>
      </c>
      <c r="C10" s="143"/>
      <c r="D10" s="82" t="s">
        <v>362</v>
      </c>
      <c r="E10" s="82" t="s">
        <v>363</v>
      </c>
      <c r="F10" s="143"/>
      <c r="G10" s="82" t="s">
        <v>528</v>
      </c>
      <c r="H10" s="82" t="s">
        <v>365</v>
      </c>
      <c r="I10" s="143">
        <v>374</v>
      </c>
      <c r="J10" s="82" t="s">
        <v>448</v>
      </c>
      <c r="K10" s="82" t="s">
        <v>449</v>
      </c>
      <c r="L10" s="86"/>
    </row>
    <row r="11" ht="15" customHeight="1" spans="1:12">
      <c r="A11" s="82" t="s">
        <v>366</v>
      </c>
      <c r="B11" s="82" t="s">
        <v>367</v>
      </c>
      <c r="C11" s="143"/>
      <c r="D11" s="82" t="s">
        <v>368</v>
      </c>
      <c r="E11" s="82" t="s">
        <v>369</v>
      </c>
      <c r="F11" s="143"/>
      <c r="G11" s="82" t="s">
        <v>529</v>
      </c>
      <c r="H11" s="82" t="s">
        <v>371</v>
      </c>
      <c r="I11" s="143"/>
      <c r="J11" s="82" t="s">
        <v>454</v>
      </c>
      <c r="K11" s="82" t="s">
        <v>455</v>
      </c>
      <c r="L11" s="86"/>
    </row>
    <row r="12" ht="15" customHeight="1" spans="1:12">
      <c r="A12" s="82" t="s">
        <v>372</v>
      </c>
      <c r="B12" s="82" t="s">
        <v>373</v>
      </c>
      <c r="C12" s="143"/>
      <c r="D12" s="82" t="s">
        <v>374</v>
      </c>
      <c r="E12" s="82" t="s">
        <v>375</v>
      </c>
      <c r="F12" s="143">
        <v>2.39</v>
      </c>
      <c r="G12" s="82" t="s">
        <v>530</v>
      </c>
      <c r="H12" s="82" t="s">
        <v>377</v>
      </c>
      <c r="I12" s="143"/>
      <c r="J12" s="82" t="s">
        <v>460</v>
      </c>
      <c r="K12" s="82" t="s">
        <v>461</v>
      </c>
      <c r="L12" s="86"/>
    </row>
    <row r="13" ht="15" customHeight="1" spans="1:12">
      <c r="A13" s="82" t="s">
        <v>378</v>
      </c>
      <c r="B13" s="82" t="s">
        <v>379</v>
      </c>
      <c r="C13" s="143"/>
      <c r="D13" s="82" t="s">
        <v>380</v>
      </c>
      <c r="E13" s="82" t="s">
        <v>381</v>
      </c>
      <c r="F13" s="143"/>
      <c r="G13" s="82" t="s">
        <v>531</v>
      </c>
      <c r="H13" s="82" t="s">
        <v>383</v>
      </c>
      <c r="I13" s="143"/>
      <c r="J13" s="82" t="s">
        <v>466</v>
      </c>
      <c r="K13" s="82" t="s">
        <v>467</v>
      </c>
      <c r="L13" s="86"/>
    </row>
    <row r="14" ht="15" customHeight="1" spans="1:12">
      <c r="A14" s="82" t="s">
        <v>384</v>
      </c>
      <c r="B14" s="82" t="s">
        <v>385</v>
      </c>
      <c r="C14" s="143"/>
      <c r="D14" s="82" t="s">
        <v>386</v>
      </c>
      <c r="E14" s="82" t="s">
        <v>387</v>
      </c>
      <c r="F14" s="143"/>
      <c r="G14" s="82" t="s">
        <v>532</v>
      </c>
      <c r="H14" s="82" t="s">
        <v>413</v>
      </c>
      <c r="I14" s="143"/>
      <c r="J14" s="82" t="s">
        <v>472</v>
      </c>
      <c r="K14" s="82" t="s">
        <v>473</v>
      </c>
      <c r="L14" s="86"/>
    </row>
    <row r="15" ht="15" customHeight="1" spans="1:12">
      <c r="A15" s="82" t="s">
        <v>390</v>
      </c>
      <c r="B15" s="82" t="s">
        <v>391</v>
      </c>
      <c r="C15" s="143"/>
      <c r="D15" s="82" t="s">
        <v>392</v>
      </c>
      <c r="E15" s="82" t="s">
        <v>393</v>
      </c>
      <c r="F15" s="143"/>
      <c r="G15" s="82" t="s">
        <v>533</v>
      </c>
      <c r="H15" s="82" t="s">
        <v>419</v>
      </c>
      <c r="I15" s="143"/>
      <c r="J15" s="82" t="s">
        <v>534</v>
      </c>
      <c r="K15" s="82" t="s">
        <v>535</v>
      </c>
      <c r="L15" s="86"/>
    </row>
    <row r="16" ht="15" customHeight="1" spans="1:12">
      <c r="A16" s="82" t="s">
        <v>396</v>
      </c>
      <c r="B16" s="82" t="s">
        <v>397</v>
      </c>
      <c r="C16" s="143"/>
      <c r="D16" s="82" t="s">
        <v>398</v>
      </c>
      <c r="E16" s="82" t="s">
        <v>399</v>
      </c>
      <c r="F16" s="143"/>
      <c r="G16" s="82" t="s">
        <v>536</v>
      </c>
      <c r="H16" s="82" t="s">
        <v>425</v>
      </c>
      <c r="I16" s="143"/>
      <c r="J16" s="82" t="s">
        <v>537</v>
      </c>
      <c r="K16" s="82" t="s">
        <v>538</v>
      </c>
      <c r="L16" s="86"/>
    </row>
    <row r="17" ht="15" customHeight="1" spans="1:12">
      <c r="A17" s="82" t="s">
        <v>402</v>
      </c>
      <c r="B17" s="82" t="s">
        <v>403</v>
      </c>
      <c r="C17" s="143"/>
      <c r="D17" s="82" t="s">
        <v>404</v>
      </c>
      <c r="E17" s="82" t="s">
        <v>405</v>
      </c>
      <c r="F17" s="143"/>
      <c r="G17" s="82" t="s">
        <v>539</v>
      </c>
      <c r="H17" s="82" t="s">
        <v>431</v>
      </c>
      <c r="I17" s="143"/>
      <c r="J17" s="82" t="s">
        <v>540</v>
      </c>
      <c r="K17" s="82" t="s">
        <v>541</v>
      </c>
      <c r="L17" s="86"/>
    </row>
    <row r="18" ht="15" customHeight="1" spans="1:12">
      <c r="A18" s="82" t="s">
        <v>408</v>
      </c>
      <c r="B18" s="82" t="s">
        <v>409</v>
      </c>
      <c r="C18" s="143"/>
      <c r="D18" s="82" t="s">
        <v>410</v>
      </c>
      <c r="E18" s="82" t="s">
        <v>411</v>
      </c>
      <c r="F18" s="143"/>
      <c r="G18" s="82" t="s">
        <v>542</v>
      </c>
      <c r="H18" s="82" t="s">
        <v>543</v>
      </c>
      <c r="I18" s="143"/>
      <c r="J18" s="82" t="s">
        <v>544</v>
      </c>
      <c r="K18" s="82" t="s">
        <v>545</v>
      </c>
      <c r="L18" s="86"/>
    </row>
    <row r="19" ht="15" customHeight="1" spans="1:12">
      <c r="A19" s="82" t="s">
        <v>414</v>
      </c>
      <c r="B19" s="82" t="s">
        <v>415</v>
      </c>
      <c r="C19" s="143"/>
      <c r="D19" s="82" t="s">
        <v>416</v>
      </c>
      <c r="E19" s="82" t="s">
        <v>417</v>
      </c>
      <c r="F19" s="143"/>
      <c r="G19" s="82" t="s">
        <v>340</v>
      </c>
      <c r="H19" s="82" t="s">
        <v>341</v>
      </c>
      <c r="I19" s="143"/>
      <c r="J19" s="82" t="s">
        <v>478</v>
      </c>
      <c r="K19" s="82" t="s">
        <v>288</v>
      </c>
      <c r="L19" s="86"/>
    </row>
    <row r="20" ht="15" customHeight="1" spans="1:12">
      <c r="A20" s="82" t="s">
        <v>420</v>
      </c>
      <c r="B20" s="82" t="s">
        <v>421</v>
      </c>
      <c r="C20" s="143">
        <v>28.8</v>
      </c>
      <c r="D20" s="82" t="s">
        <v>422</v>
      </c>
      <c r="E20" s="82" t="s">
        <v>423</v>
      </c>
      <c r="F20" s="143"/>
      <c r="G20" s="82" t="s">
        <v>346</v>
      </c>
      <c r="H20" s="82" t="s">
        <v>347</v>
      </c>
      <c r="I20" s="143"/>
      <c r="J20" s="82" t="s">
        <v>483</v>
      </c>
      <c r="K20" s="82" t="s">
        <v>484</v>
      </c>
      <c r="L20" s="86"/>
    </row>
    <row r="21" ht="15" customHeight="1" spans="1:12">
      <c r="A21" s="82" t="s">
        <v>426</v>
      </c>
      <c r="B21" s="82" t="s">
        <v>427</v>
      </c>
      <c r="C21" s="143"/>
      <c r="D21" s="82" t="s">
        <v>428</v>
      </c>
      <c r="E21" s="82" t="s">
        <v>429</v>
      </c>
      <c r="F21" s="143"/>
      <c r="G21" s="82" t="s">
        <v>352</v>
      </c>
      <c r="H21" s="82" t="s">
        <v>353</v>
      </c>
      <c r="I21" s="143"/>
      <c r="J21" s="82" t="s">
        <v>489</v>
      </c>
      <c r="K21" s="82" t="s">
        <v>490</v>
      </c>
      <c r="L21" s="86"/>
    </row>
    <row r="22" ht="15" customHeight="1" spans="1:12">
      <c r="A22" s="82" t="s">
        <v>432</v>
      </c>
      <c r="B22" s="82" t="s">
        <v>433</v>
      </c>
      <c r="C22" s="143"/>
      <c r="D22" s="82" t="s">
        <v>434</v>
      </c>
      <c r="E22" s="82" t="s">
        <v>435</v>
      </c>
      <c r="F22" s="143"/>
      <c r="G22" s="82" t="s">
        <v>358</v>
      </c>
      <c r="H22" s="82" t="s">
        <v>359</v>
      </c>
      <c r="I22" s="143"/>
      <c r="J22" s="82" t="s">
        <v>495</v>
      </c>
      <c r="K22" s="82" t="s">
        <v>496</v>
      </c>
      <c r="L22" s="86"/>
    </row>
    <row r="23" ht="15" customHeight="1" spans="1:12">
      <c r="A23" s="82" t="s">
        <v>438</v>
      </c>
      <c r="B23" s="82" t="s">
        <v>439</v>
      </c>
      <c r="C23" s="143"/>
      <c r="D23" s="82" t="s">
        <v>440</v>
      </c>
      <c r="E23" s="82" t="s">
        <v>441</v>
      </c>
      <c r="F23" s="143"/>
      <c r="G23" s="82" t="s">
        <v>364</v>
      </c>
      <c r="H23" s="82" t="s">
        <v>365</v>
      </c>
      <c r="I23" s="143"/>
      <c r="J23" s="82" t="s">
        <v>499</v>
      </c>
      <c r="K23" s="82" t="s">
        <v>500</v>
      </c>
      <c r="L23" s="86"/>
    </row>
    <row r="24" ht="15" customHeight="1" spans="1:12">
      <c r="A24" s="82" t="s">
        <v>444</v>
      </c>
      <c r="B24" s="82" t="s">
        <v>445</v>
      </c>
      <c r="C24" s="143"/>
      <c r="D24" s="82" t="s">
        <v>446</v>
      </c>
      <c r="E24" s="82" t="s">
        <v>447</v>
      </c>
      <c r="F24" s="143"/>
      <c r="G24" s="82" t="s">
        <v>370</v>
      </c>
      <c r="H24" s="82" t="s">
        <v>371</v>
      </c>
      <c r="I24" s="143"/>
      <c r="J24" s="82" t="s">
        <v>503</v>
      </c>
      <c r="K24" s="82" t="s">
        <v>504</v>
      </c>
      <c r="L24" s="86"/>
    </row>
    <row r="25" ht="15" customHeight="1" spans="1:12">
      <c r="A25" s="82" t="s">
        <v>450</v>
      </c>
      <c r="B25" s="82" t="s">
        <v>451</v>
      </c>
      <c r="C25" s="143">
        <v>28.6</v>
      </c>
      <c r="D25" s="82" t="s">
        <v>452</v>
      </c>
      <c r="E25" s="82" t="s">
        <v>453</v>
      </c>
      <c r="F25" s="143"/>
      <c r="G25" s="82" t="s">
        <v>376</v>
      </c>
      <c r="H25" s="82" t="s">
        <v>377</v>
      </c>
      <c r="I25" s="143"/>
      <c r="J25" s="82"/>
      <c r="K25" s="82"/>
      <c r="L25" s="81"/>
    </row>
    <row r="26" ht="15" customHeight="1" spans="1:12">
      <c r="A26" s="82" t="s">
        <v>456</v>
      </c>
      <c r="B26" s="82" t="s">
        <v>457</v>
      </c>
      <c r="C26" s="143"/>
      <c r="D26" s="82" t="s">
        <v>458</v>
      </c>
      <c r="E26" s="82" t="s">
        <v>459</v>
      </c>
      <c r="F26" s="143">
        <v>12</v>
      </c>
      <c r="G26" s="82" t="s">
        <v>382</v>
      </c>
      <c r="H26" s="82" t="s">
        <v>383</v>
      </c>
      <c r="I26" s="143"/>
      <c r="J26" s="82"/>
      <c r="K26" s="82"/>
      <c r="L26" s="81"/>
    </row>
    <row r="27" ht="15" customHeight="1" spans="1:12">
      <c r="A27" s="82" t="s">
        <v>462</v>
      </c>
      <c r="B27" s="82" t="s">
        <v>463</v>
      </c>
      <c r="C27" s="143"/>
      <c r="D27" s="82" t="s">
        <v>464</v>
      </c>
      <c r="E27" s="82" t="s">
        <v>465</v>
      </c>
      <c r="F27" s="143">
        <v>56.71</v>
      </c>
      <c r="G27" s="82" t="s">
        <v>388</v>
      </c>
      <c r="H27" s="82" t="s">
        <v>389</v>
      </c>
      <c r="I27" s="143"/>
      <c r="J27" s="82"/>
      <c r="K27" s="82"/>
      <c r="L27" s="81"/>
    </row>
    <row r="28" ht="15" customHeight="1" spans="1:12">
      <c r="A28" s="82" t="s">
        <v>468</v>
      </c>
      <c r="B28" s="82" t="s">
        <v>469</v>
      </c>
      <c r="C28" s="143"/>
      <c r="D28" s="82" t="s">
        <v>470</v>
      </c>
      <c r="E28" s="82" t="s">
        <v>471</v>
      </c>
      <c r="F28" s="143"/>
      <c r="G28" s="82" t="s">
        <v>394</v>
      </c>
      <c r="H28" s="82" t="s">
        <v>395</v>
      </c>
      <c r="I28" s="143"/>
      <c r="J28" s="82"/>
      <c r="K28" s="82"/>
      <c r="L28" s="81"/>
    </row>
    <row r="29" ht="15" customHeight="1" spans="1:12">
      <c r="A29" s="82" t="s">
        <v>474</v>
      </c>
      <c r="B29" s="82" t="s">
        <v>475</v>
      </c>
      <c r="C29" s="143"/>
      <c r="D29" s="82" t="s">
        <v>476</v>
      </c>
      <c r="E29" s="82" t="s">
        <v>477</v>
      </c>
      <c r="F29" s="143"/>
      <c r="G29" s="82" t="s">
        <v>400</v>
      </c>
      <c r="H29" s="82" t="s">
        <v>401</v>
      </c>
      <c r="I29" s="143"/>
      <c r="J29" s="82"/>
      <c r="K29" s="82"/>
      <c r="L29" s="81"/>
    </row>
    <row r="30" ht="15" customHeight="1" spans="1:12">
      <c r="A30" s="82" t="s">
        <v>479</v>
      </c>
      <c r="B30" s="82" t="s">
        <v>480</v>
      </c>
      <c r="C30" s="143"/>
      <c r="D30" s="82" t="s">
        <v>481</v>
      </c>
      <c r="E30" s="82" t="s">
        <v>482</v>
      </c>
      <c r="F30" s="143"/>
      <c r="G30" s="82" t="s">
        <v>406</v>
      </c>
      <c r="H30" s="82" t="s">
        <v>407</v>
      </c>
      <c r="I30" s="143"/>
      <c r="J30" s="82"/>
      <c r="K30" s="82"/>
      <c r="L30" s="81"/>
    </row>
    <row r="31" ht="15" customHeight="1" spans="1:12">
      <c r="A31" s="82" t="s">
        <v>485</v>
      </c>
      <c r="B31" s="82" t="s">
        <v>486</v>
      </c>
      <c r="C31" s="143"/>
      <c r="D31" s="82" t="s">
        <v>487</v>
      </c>
      <c r="E31" s="82" t="s">
        <v>488</v>
      </c>
      <c r="F31" s="143"/>
      <c r="G31" s="82" t="s">
        <v>412</v>
      </c>
      <c r="H31" s="82" t="s">
        <v>413</v>
      </c>
      <c r="I31" s="143"/>
      <c r="J31" s="82"/>
      <c r="K31" s="82"/>
      <c r="L31" s="81"/>
    </row>
    <row r="32" ht="15" customHeight="1" spans="1:12">
      <c r="A32" s="82" t="s">
        <v>491</v>
      </c>
      <c r="B32" s="82" t="s">
        <v>546</v>
      </c>
      <c r="C32" s="143">
        <v>0.2</v>
      </c>
      <c r="D32" s="82" t="s">
        <v>493</v>
      </c>
      <c r="E32" s="82" t="s">
        <v>494</v>
      </c>
      <c r="F32" s="143"/>
      <c r="G32" s="82" t="s">
        <v>418</v>
      </c>
      <c r="H32" s="82" t="s">
        <v>419</v>
      </c>
      <c r="I32" s="143"/>
      <c r="J32" s="82"/>
      <c r="K32" s="82"/>
      <c r="L32" s="81"/>
    </row>
    <row r="33" ht="15" customHeight="1" spans="1:12">
      <c r="A33" s="82"/>
      <c r="B33" s="82"/>
      <c r="C33" s="144"/>
      <c r="D33" s="82" t="s">
        <v>497</v>
      </c>
      <c r="E33" s="82" t="s">
        <v>498</v>
      </c>
      <c r="F33" s="143"/>
      <c r="G33" s="82" t="s">
        <v>424</v>
      </c>
      <c r="H33" s="82" t="s">
        <v>425</v>
      </c>
      <c r="I33" s="143"/>
      <c r="J33" s="82"/>
      <c r="K33" s="82"/>
      <c r="L33" s="81"/>
    </row>
    <row r="34" ht="15" customHeight="1" spans="1:12">
      <c r="A34" s="82"/>
      <c r="B34" s="82"/>
      <c r="C34" s="144"/>
      <c r="D34" s="82" t="s">
        <v>501</v>
      </c>
      <c r="E34" s="82" t="s">
        <v>502</v>
      </c>
      <c r="F34" s="143"/>
      <c r="G34" s="82" t="s">
        <v>430</v>
      </c>
      <c r="H34" s="82" t="s">
        <v>431</v>
      </c>
      <c r="I34" s="143"/>
      <c r="J34" s="82"/>
      <c r="K34" s="82"/>
      <c r="L34" s="81"/>
    </row>
    <row r="35" ht="15" customHeight="1" spans="1:12">
      <c r="A35" s="82"/>
      <c r="B35" s="82"/>
      <c r="C35" s="144"/>
      <c r="D35" s="82" t="s">
        <v>505</v>
      </c>
      <c r="E35" s="82" t="s">
        <v>506</v>
      </c>
      <c r="F35" s="143"/>
      <c r="G35" s="82" t="s">
        <v>436</v>
      </c>
      <c r="H35" s="82" t="s">
        <v>437</v>
      </c>
      <c r="I35" s="143"/>
      <c r="J35" s="82"/>
      <c r="K35" s="82"/>
      <c r="L35" s="81"/>
    </row>
    <row r="36" ht="15" customHeight="1" spans="1:12">
      <c r="A36" s="82"/>
      <c r="B36" s="82"/>
      <c r="C36" s="144"/>
      <c r="D36" s="82" t="s">
        <v>507</v>
      </c>
      <c r="E36" s="82" t="s">
        <v>508</v>
      </c>
      <c r="F36" s="143"/>
      <c r="G36" s="82"/>
      <c r="H36" s="82"/>
      <c r="I36" s="144"/>
      <c r="J36" s="82"/>
      <c r="K36" s="82"/>
      <c r="L36" s="81"/>
    </row>
    <row r="37" ht="15" customHeight="1" spans="1:12">
      <c r="A37" s="82"/>
      <c r="B37" s="82"/>
      <c r="C37" s="144"/>
      <c r="D37" s="82" t="s">
        <v>509</v>
      </c>
      <c r="E37" s="82" t="s">
        <v>510</v>
      </c>
      <c r="F37" s="143"/>
      <c r="G37" s="82"/>
      <c r="H37" s="82"/>
      <c r="I37" s="144"/>
      <c r="J37" s="82"/>
      <c r="K37" s="82"/>
      <c r="L37" s="81"/>
    </row>
    <row r="38" ht="15" customHeight="1" spans="1:12">
      <c r="A38" s="82"/>
      <c r="B38" s="82"/>
      <c r="C38" s="144"/>
      <c r="D38" s="82" t="s">
        <v>511</v>
      </c>
      <c r="E38" s="82" t="s">
        <v>512</v>
      </c>
      <c r="F38" s="143"/>
      <c r="G38" s="82"/>
      <c r="H38" s="82"/>
      <c r="I38" s="144"/>
      <c r="J38" s="82"/>
      <c r="K38" s="82"/>
      <c r="L38" s="81"/>
    </row>
    <row r="39" ht="15" customHeight="1" spans="1:12">
      <c r="A39" s="145" t="s">
        <v>513</v>
      </c>
      <c r="B39" s="146"/>
      <c r="C39" s="86">
        <f>C20</f>
        <v>28.8</v>
      </c>
      <c r="D39" s="147" t="s">
        <v>514</v>
      </c>
      <c r="E39" s="148"/>
      <c r="F39" s="148"/>
      <c r="G39" s="148"/>
      <c r="H39" s="148"/>
      <c r="I39" s="148"/>
      <c r="J39" s="148"/>
      <c r="K39" s="149"/>
      <c r="L39" s="86">
        <f>F6+I6</f>
        <v>2560.25</v>
      </c>
    </row>
    <row r="40" ht="15" customHeight="1" spans="1:12">
      <c r="A40" s="82" t="s">
        <v>547</v>
      </c>
      <c r="B40" s="82"/>
      <c r="C40" s="82"/>
      <c r="D40" s="82"/>
      <c r="E40" s="82"/>
      <c r="F40" s="82"/>
      <c r="G40" s="82"/>
      <c r="H40" s="82"/>
      <c r="I40" s="82"/>
      <c r="J40" s="82"/>
      <c r="K40" s="82"/>
      <c r="L40" s="82"/>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workbookViewId="0">
      <selection activeCell="T3" sqref="T3"/>
    </sheetView>
  </sheetViews>
  <sheetFormatPr defaultColWidth="9.81666666666667" defaultRowHeight="14.25"/>
  <cols>
    <col min="1" max="3" width="4.09166666666667" style="118" customWidth="1"/>
    <col min="4" max="8" width="8.54166666666667" style="118" customWidth="1"/>
    <col min="9" max="9" width="8.81666666666667" style="118" customWidth="1"/>
    <col min="10" max="10" width="10.0916666666667" style="118" customWidth="1"/>
    <col min="11" max="13" width="8.54166666666667" style="118" customWidth="1"/>
    <col min="14" max="15" width="10.3666666666667" style="118" customWidth="1"/>
    <col min="16" max="19" width="8.54166666666667" style="118" customWidth="1"/>
    <col min="20" max="20" width="11.45" style="118" customWidth="1"/>
    <col min="21" max="256" width="9.81666666666667" style="118"/>
    <col min="257" max="259" width="4.09166666666667" style="118" customWidth="1"/>
    <col min="260" max="264" width="8.54166666666667" style="118" customWidth="1"/>
    <col min="265" max="265" width="8.81666666666667" style="118" customWidth="1"/>
    <col min="266" max="266" width="10.0916666666667" style="118" customWidth="1"/>
    <col min="267" max="269" width="8.54166666666667" style="118" customWidth="1"/>
    <col min="270" max="271" width="10.3666666666667" style="118" customWidth="1"/>
    <col min="272" max="275" width="8.54166666666667" style="118" customWidth="1"/>
    <col min="276" max="276" width="11.45" style="118" customWidth="1"/>
    <col min="277" max="512" width="9.81666666666667" style="118"/>
    <col min="513" max="515" width="4.09166666666667" style="118" customWidth="1"/>
    <col min="516" max="520" width="8.54166666666667" style="118" customWidth="1"/>
    <col min="521" max="521" width="8.81666666666667" style="118" customWidth="1"/>
    <col min="522" max="522" width="10.0916666666667" style="118" customWidth="1"/>
    <col min="523" max="525" width="8.54166666666667" style="118" customWidth="1"/>
    <col min="526" max="527" width="10.3666666666667" style="118" customWidth="1"/>
    <col min="528" max="531" width="8.54166666666667" style="118" customWidth="1"/>
    <col min="532" max="532" width="11.45" style="118" customWidth="1"/>
    <col min="533" max="768" width="9.81666666666667" style="118"/>
    <col min="769" max="771" width="4.09166666666667" style="118" customWidth="1"/>
    <col min="772" max="776" width="8.54166666666667" style="118" customWidth="1"/>
    <col min="777" max="777" width="8.81666666666667" style="118" customWidth="1"/>
    <col min="778" max="778" width="10.0916666666667" style="118" customWidth="1"/>
    <col min="779" max="781" width="8.54166666666667" style="118" customWidth="1"/>
    <col min="782" max="783" width="10.3666666666667" style="118" customWidth="1"/>
    <col min="784" max="787" width="8.54166666666667" style="118" customWidth="1"/>
    <col min="788" max="788" width="11.45" style="118" customWidth="1"/>
    <col min="789" max="1024" width="9.81666666666667" style="118"/>
    <col min="1025" max="1027" width="4.09166666666667" style="118" customWidth="1"/>
    <col min="1028" max="1032" width="8.54166666666667" style="118" customWidth="1"/>
    <col min="1033" max="1033" width="8.81666666666667" style="118" customWidth="1"/>
    <col min="1034" max="1034" width="10.0916666666667" style="118" customWidth="1"/>
    <col min="1035" max="1037" width="8.54166666666667" style="118" customWidth="1"/>
    <col min="1038" max="1039" width="10.3666666666667" style="118" customWidth="1"/>
    <col min="1040" max="1043" width="8.54166666666667" style="118" customWidth="1"/>
    <col min="1044" max="1044" width="11.45" style="118" customWidth="1"/>
    <col min="1045" max="1280" width="9.81666666666667" style="118"/>
    <col min="1281" max="1283" width="4.09166666666667" style="118" customWidth="1"/>
    <col min="1284" max="1288" width="8.54166666666667" style="118" customWidth="1"/>
    <col min="1289" max="1289" width="8.81666666666667" style="118" customWidth="1"/>
    <col min="1290" max="1290" width="10.0916666666667" style="118" customWidth="1"/>
    <col min="1291" max="1293" width="8.54166666666667" style="118" customWidth="1"/>
    <col min="1294" max="1295" width="10.3666666666667" style="118" customWidth="1"/>
    <col min="1296" max="1299" width="8.54166666666667" style="118" customWidth="1"/>
    <col min="1300" max="1300" width="11.45" style="118" customWidth="1"/>
    <col min="1301" max="1536" width="9.81666666666667" style="118"/>
    <col min="1537" max="1539" width="4.09166666666667" style="118" customWidth="1"/>
    <col min="1540" max="1544" width="8.54166666666667" style="118" customWidth="1"/>
    <col min="1545" max="1545" width="8.81666666666667" style="118" customWidth="1"/>
    <col min="1546" max="1546" width="10.0916666666667" style="118" customWidth="1"/>
    <col min="1547" max="1549" width="8.54166666666667" style="118" customWidth="1"/>
    <col min="1550" max="1551" width="10.3666666666667" style="118" customWidth="1"/>
    <col min="1552" max="1555" width="8.54166666666667" style="118" customWidth="1"/>
    <col min="1556" max="1556" width="11.45" style="118" customWidth="1"/>
    <col min="1557" max="1792" width="9.81666666666667" style="118"/>
    <col min="1793" max="1795" width="4.09166666666667" style="118" customWidth="1"/>
    <col min="1796" max="1800" width="8.54166666666667" style="118" customWidth="1"/>
    <col min="1801" max="1801" width="8.81666666666667" style="118" customWidth="1"/>
    <col min="1802" max="1802" width="10.0916666666667" style="118" customWidth="1"/>
    <col min="1803" max="1805" width="8.54166666666667" style="118" customWidth="1"/>
    <col min="1806" max="1807" width="10.3666666666667" style="118" customWidth="1"/>
    <col min="1808" max="1811" width="8.54166666666667" style="118" customWidth="1"/>
    <col min="1812" max="1812" width="11.45" style="118" customWidth="1"/>
    <col min="1813" max="2048" width="9.81666666666667" style="118"/>
    <col min="2049" max="2051" width="4.09166666666667" style="118" customWidth="1"/>
    <col min="2052" max="2056" width="8.54166666666667" style="118" customWidth="1"/>
    <col min="2057" max="2057" width="8.81666666666667" style="118" customWidth="1"/>
    <col min="2058" max="2058" width="10.0916666666667" style="118" customWidth="1"/>
    <col min="2059" max="2061" width="8.54166666666667" style="118" customWidth="1"/>
    <col min="2062" max="2063" width="10.3666666666667" style="118" customWidth="1"/>
    <col min="2064" max="2067" width="8.54166666666667" style="118" customWidth="1"/>
    <col min="2068" max="2068" width="11.45" style="118" customWidth="1"/>
    <col min="2069" max="2304" width="9.81666666666667" style="118"/>
    <col min="2305" max="2307" width="4.09166666666667" style="118" customWidth="1"/>
    <col min="2308" max="2312" width="8.54166666666667" style="118" customWidth="1"/>
    <col min="2313" max="2313" width="8.81666666666667" style="118" customWidth="1"/>
    <col min="2314" max="2314" width="10.0916666666667" style="118" customWidth="1"/>
    <col min="2315" max="2317" width="8.54166666666667" style="118" customWidth="1"/>
    <col min="2318" max="2319" width="10.3666666666667" style="118" customWidth="1"/>
    <col min="2320" max="2323" width="8.54166666666667" style="118" customWidth="1"/>
    <col min="2324" max="2324" width="11.45" style="118" customWidth="1"/>
    <col min="2325" max="2560" width="9.81666666666667" style="118"/>
    <col min="2561" max="2563" width="4.09166666666667" style="118" customWidth="1"/>
    <col min="2564" max="2568" width="8.54166666666667" style="118" customWidth="1"/>
    <col min="2569" max="2569" width="8.81666666666667" style="118" customWidth="1"/>
    <col min="2570" max="2570" width="10.0916666666667" style="118" customWidth="1"/>
    <col min="2571" max="2573" width="8.54166666666667" style="118" customWidth="1"/>
    <col min="2574" max="2575" width="10.3666666666667" style="118" customWidth="1"/>
    <col min="2576" max="2579" width="8.54166666666667" style="118" customWidth="1"/>
    <col min="2580" max="2580" width="11.45" style="118" customWidth="1"/>
    <col min="2581" max="2816" width="9.81666666666667" style="118"/>
    <col min="2817" max="2819" width="4.09166666666667" style="118" customWidth="1"/>
    <col min="2820" max="2824" width="8.54166666666667" style="118" customWidth="1"/>
    <col min="2825" max="2825" width="8.81666666666667" style="118" customWidth="1"/>
    <col min="2826" max="2826" width="10.0916666666667" style="118" customWidth="1"/>
    <col min="2827" max="2829" width="8.54166666666667" style="118" customWidth="1"/>
    <col min="2830" max="2831" width="10.3666666666667" style="118" customWidth="1"/>
    <col min="2832" max="2835" width="8.54166666666667" style="118" customWidth="1"/>
    <col min="2836" max="2836" width="11.45" style="118" customWidth="1"/>
    <col min="2837" max="3072" width="9.81666666666667" style="118"/>
    <col min="3073" max="3075" width="4.09166666666667" style="118" customWidth="1"/>
    <col min="3076" max="3080" width="8.54166666666667" style="118" customWidth="1"/>
    <col min="3081" max="3081" width="8.81666666666667" style="118" customWidth="1"/>
    <col min="3082" max="3082" width="10.0916666666667" style="118" customWidth="1"/>
    <col min="3083" max="3085" width="8.54166666666667" style="118" customWidth="1"/>
    <col min="3086" max="3087" width="10.3666666666667" style="118" customWidth="1"/>
    <col min="3088" max="3091" width="8.54166666666667" style="118" customWidth="1"/>
    <col min="3092" max="3092" width="11.45" style="118" customWidth="1"/>
    <col min="3093" max="3328" width="9.81666666666667" style="118"/>
    <col min="3329" max="3331" width="4.09166666666667" style="118" customWidth="1"/>
    <col min="3332" max="3336" width="8.54166666666667" style="118" customWidth="1"/>
    <col min="3337" max="3337" width="8.81666666666667" style="118" customWidth="1"/>
    <col min="3338" max="3338" width="10.0916666666667" style="118" customWidth="1"/>
    <col min="3339" max="3341" width="8.54166666666667" style="118" customWidth="1"/>
    <col min="3342" max="3343" width="10.3666666666667" style="118" customWidth="1"/>
    <col min="3344" max="3347" width="8.54166666666667" style="118" customWidth="1"/>
    <col min="3348" max="3348" width="11.45" style="118" customWidth="1"/>
    <col min="3349" max="3584" width="9.81666666666667" style="118"/>
    <col min="3585" max="3587" width="4.09166666666667" style="118" customWidth="1"/>
    <col min="3588" max="3592" width="8.54166666666667" style="118" customWidth="1"/>
    <col min="3593" max="3593" width="8.81666666666667" style="118" customWidth="1"/>
    <col min="3594" max="3594" width="10.0916666666667" style="118" customWidth="1"/>
    <col min="3595" max="3597" width="8.54166666666667" style="118" customWidth="1"/>
    <col min="3598" max="3599" width="10.3666666666667" style="118" customWidth="1"/>
    <col min="3600" max="3603" width="8.54166666666667" style="118" customWidth="1"/>
    <col min="3604" max="3604" width="11.45" style="118" customWidth="1"/>
    <col min="3605" max="3840" width="9.81666666666667" style="118"/>
    <col min="3841" max="3843" width="4.09166666666667" style="118" customWidth="1"/>
    <col min="3844" max="3848" width="8.54166666666667" style="118" customWidth="1"/>
    <col min="3849" max="3849" width="8.81666666666667" style="118" customWidth="1"/>
    <col min="3850" max="3850" width="10.0916666666667" style="118" customWidth="1"/>
    <col min="3851" max="3853" width="8.54166666666667" style="118" customWidth="1"/>
    <col min="3854" max="3855" width="10.3666666666667" style="118" customWidth="1"/>
    <col min="3856" max="3859" width="8.54166666666667" style="118" customWidth="1"/>
    <col min="3860" max="3860" width="11.45" style="118" customWidth="1"/>
    <col min="3861" max="4096" width="9.81666666666667" style="118"/>
    <col min="4097" max="4099" width="4.09166666666667" style="118" customWidth="1"/>
    <col min="4100" max="4104" width="8.54166666666667" style="118" customWidth="1"/>
    <col min="4105" max="4105" width="8.81666666666667" style="118" customWidth="1"/>
    <col min="4106" max="4106" width="10.0916666666667" style="118" customWidth="1"/>
    <col min="4107" max="4109" width="8.54166666666667" style="118" customWidth="1"/>
    <col min="4110" max="4111" width="10.3666666666667" style="118" customWidth="1"/>
    <col min="4112" max="4115" width="8.54166666666667" style="118" customWidth="1"/>
    <col min="4116" max="4116" width="11.45" style="118" customWidth="1"/>
    <col min="4117" max="4352" width="9.81666666666667" style="118"/>
    <col min="4353" max="4355" width="4.09166666666667" style="118" customWidth="1"/>
    <col min="4356" max="4360" width="8.54166666666667" style="118" customWidth="1"/>
    <col min="4361" max="4361" width="8.81666666666667" style="118" customWidth="1"/>
    <col min="4362" max="4362" width="10.0916666666667" style="118" customWidth="1"/>
    <col min="4363" max="4365" width="8.54166666666667" style="118" customWidth="1"/>
    <col min="4366" max="4367" width="10.3666666666667" style="118" customWidth="1"/>
    <col min="4368" max="4371" width="8.54166666666667" style="118" customWidth="1"/>
    <col min="4372" max="4372" width="11.45" style="118" customWidth="1"/>
    <col min="4373" max="4608" width="9.81666666666667" style="118"/>
    <col min="4609" max="4611" width="4.09166666666667" style="118" customWidth="1"/>
    <col min="4612" max="4616" width="8.54166666666667" style="118" customWidth="1"/>
    <col min="4617" max="4617" width="8.81666666666667" style="118" customWidth="1"/>
    <col min="4618" max="4618" width="10.0916666666667" style="118" customWidth="1"/>
    <col min="4619" max="4621" width="8.54166666666667" style="118" customWidth="1"/>
    <col min="4622" max="4623" width="10.3666666666667" style="118" customWidth="1"/>
    <col min="4624" max="4627" width="8.54166666666667" style="118" customWidth="1"/>
    <col min="4628" max="4628" width="11.45" style="118" customWidth="1"/>
    <col min="4629" max="4864" width="9.81666666666667" style="118"/>
    <col min="4865" max="4867" width="4.09166666666667" style="118" customWidth="1"/>
    <col min="4868" max="4872" width="8.54166666666667" style="118" customWidth="1"/>
    <col min="4873" max="4873" width="8.81666666666667" style="118" customWidth="1"/>
    <col min="4874" max="4874" width="10.0916666666667" style="118" customWidth="1"/>
    <col min="4875" max="4877" width="8.54166666666667" style="118" customWidth="1"/>
    <col min="4878" max="4879" width="10.3666666666667" style="118" customWidth="1"/>
    <col min="4880" max="4883" width="8.54166666666667" style="118" customWidth="1"/>
    <col min="4884" max="4884" width="11.45" style="118" customWidth="1"/>
    <col min="4885" max="5120" width="9.81666666666667" style="118"/>
    <col min="5121" max="5123" width="4.09166666666667" style="118" customWidth="1"/>
    <col min="5124" max="5128" width="8.54166666666667" style="118" customWidth="1"/>
    <col min="5129" max="5129" width="8.81666666666667" style="118" customWidth="1"/>
    <col min="5130" max="5130" width="10.0916666666667" style="118" customWidth="1"/>
    <col min="5131" max="5133" width="8.54166666666667" style="118" customWidth="1"/>
    <col min="5134" max="5135" width="10.3666666666667" style="118" customWidth="1"/>
    <col min="5136" max="5139" width="8.54166666666667" style="118" customWidth="1"/>
    <col min="5140" max="5140" width="11.45" style="118" customWidth="1"/>
    <col min="5141" max="5376" width="9.81666666666667" style="118"/>
    <col min="5377" max="5379" width="4.09166666666667" style="118" customWidth="1"/>
    <col min="5380" max="5384" width="8.54166666666667" style="118" customWidth="1"/>
    <col min="5385" max="5385" width="8.81666666666667" style="118" customWidth="1"/>
    <col min="5386" max="5386" width="10.0916666666667" style="118" customWidth="1"/>
    <col min="5387" max="5389" width="8.54166666666667" style="118" customWidth="1"/>
    <col min="5390" max="5391" width="10.3666666666667" style="118" customWidth="1"/>
    <col min="5392" max="5395" width="8.54166666666667" style="118" customWidth="1"/>
    <col min="5396" max="5396" width="11.45" style="118" customWidth="1"/>
    <col min="5397" max="5632" width="9.81666666666667" style="118"/>
    <col min="5633" max="5635" width="4.09166666666667" style="118" customWidth="1"/>
    <col min="5636" max="5640" width="8.54166666666667" style="118" customWidth="1"/>
    <col min="5641" max="5641" width="8.81666666666667" style="118" customWidth="1"/>
    <col min="5642" max="5642" width="10.0916666666667" style="118" customWidth="1"/>
    <col min="5643" max="5645" width="8.54166666666667" style="118" customWidth="1"/>
    <col min="5646" max="5647" width="10.3666666666667" style="118" customWidth="1"/>
    <col min="5648" max="5651" width="8.54166666666667" style="118" customWidth="1"/>
    <col min="5652" max="5652" width="11.45" style="118" customWidth="1"/>
    <col min="5653" max="5888" width="9.81666666666667" style="118"/>
    <col min="5889" max="5891" width="4.09166666666667" style="118" customWidth="1"/>
    <col min="5892" max="5896" width="8.54166666666667" style="118" customWidth="1"/>
    <col min="5897" max="5897" width="8.81666666666667" style="118" customWidth="1"/>
    <col min="5898" max="5898" width="10.0916666666667" style="118" customWidth="1"/>
    <col min="5899" max="5901" width="8.54166666666667" style="118" customWidth="1"/>
    <col min="5902" max="5903" width="10.3666666666667" style="118" customWidth="1"/>
    <col min="5904" max="5907" width="8.54166666666667" style="118" customWidth="1"/>
    <col min="5908" max="5908" width="11.45" style="118" customWidth="1"/>
    <col min="5909" max="6144" width="9.81666666666667" style="118"/>
    <col min="6145" max="6147" width="4.09166666666667" style="118" customWidth="1"/>
    <col min="6148" max="6152" width="8.54166666666667" style="118" customWidth="1"/>
    <col min="6153" max="6153" width="8.81666666666667" style="118" customWidth="1"/>
    <col min="6154" max="6154" width="10.0916666666667" style="118" customWidth="1"/>
    <col min="6155" max="6157" width="8.54166666666667" style="118" customWidth="1"/>
    <col min="6158" max="6159" width="10.3666666666667" style="118" customWidth="1"/>
    <col min="6160" max="6163" width="8.54166666666667" style="118" customWidth="1"/>
    <col min="6164" max="6164" width="11.45" style="118" customWidth="1"/>
    <col min="6165" max="6400" width="9.81666666666667" style="118"/>
    <col min="6401" max="6403" width="4.09166666666667" style="118" customWidth="1"/>
    <col min="6404" max="6408" width="8.54166666666667" style="118" customWidth="1"/>
    <col min="6409" max="6409" width="8.81666666666667" style="118" customWidth="1"/>
    <col min="6410" max="6410" width="10.0916666666667" style="118" customWidth="1"/>
    <col min="6411" max="6413" width="8.54166666666667" style="118" customWidth="1"/>
    <col min="6414" max="6415" width="10.3666666666667" style="118" customWidth="1"/>
    <col min="6416" max="6419" width="8.54166666666667" style="118" customWidth="1"/>
    <col min="6420" max="6420" width="11.45" style="118" customWidth="1"/>
    <col min="6421" max="6656" width="9.81666666666667" style="118"/>
    <col min="6657" max="6659" width="4.09166666666667" style="118" customWidth="1"/>
    <col min="6660" max="6664" width="8.54166666666667" style="118" customWidth="1"/>
    <col min="6665" max="6665" width="8.81666666666667" style="118" customWidth="1"/>
    <col min="6666" max="6666" width="10.0916666666667" style="118" customWidth="1"/>
    <col min="6667" max="6669" width="8.54166666666667" style="118" customWidth="1"/>
    <col min="6670" max="6671" width="10.3666666666667" style="118" customWidth="1"/>
    <col min="6672" max="6675" width="8.54166666666667" style="118" customWidth="1"/>
    <col min="6676" max="6676" width="11.45" style="118" customWidth="1"/>
    <col min="6677" max="6912" width="9.81666666666667" style="118"/>
    <col min="6913" max="6915" width="4.09166666666667" style="118" customWidth="1"/>
    <col min="6916" max="6920" width="8.54166666666667" style="118" customWidth="1"/>
    <col min="6921" max="6921" width="8.81666666666667" style="118" customWidth="1"/>
    <col min="6922" max="6922" width="10.0916666666667" style="118" customWidth="1"/>
    <col min="6923" max="6925" width="8.54166666666667" style="118" customWidth="1"/>
    <col min="6926" max="6927" width="10.3666666666667" style="118" customWidth="1"/>
    <col min="6928" max="6931" width="8.54166666666667" style="118" customWidth="1"/>
    <col min="6932" max="6932" width="11.45" style="118" customWidth="1"/>
    <col min="6933" max="7168" width="9.81666666666667" style="118"/>
    <col min="7169" max="7171" width="4.09166666666667" style="118" customWidth="1"/>
    <col min="7172" max="7176" width="8.54166666666667" style="118" customWidth="1"/>
    <col min="7177" max="7177" width="8.81666666666667" style="118" customWidth="1"/>
    <col min="7178" max="7178" width="10.0916666666667" style="118" customWidth="1"/>
    <col min="7179" max="7181" width="8.54166666666667" style="118" customWidth="1"/>
    <col min="7182" max="7183" width="10.3666666666667" style="118" customWidth="1"/>
    <col min="7184" max="7187" width="8.54166666666667" style="118" customWidth="1"/>
    <col min="7188" max="7188" width="11.45" style="118" customWidth="1"/>
    <col min="7189" max="7424" width="9.81666666666667" style="118"/>
    <col min="7425" max="7427" width="4.09166666666667" style="118" customWidth="1"/>
    <col min="7428" max="7432" width="8.54166666666667" style="118" customWidth="1"/>
    <col min="7433" max="7433" width="8.81666666666667" style="118" customWidth="1"/>
    <col min="7434" max="7434" width="10.0916666666667" style="118" customWidth="1"/>
    <col min="7435" max="7437" width="8.54166666666667" style="118" customWidth="1"/>
    <col min="7438" max="7439" width="10.3666666666667" style="118" customWidth="1"/>
    <col min="7440" max="7443" width="8.54166666666667" style="118" customWidth="1"/>
    <col min="7444" max="7444" width="11.45" style="118" customWidth="1"/>
    <col min="7445" max="7680" width="9.81666666666667" style="118"/>
    <col min="7681" max="7683" width="4.09166666666667" style="118" customWidth="1"/>
    <col min="7684" max="7688" width="8.54166666666667" style="118" customWidth="1"/>
    <col min="7689" max="7689" width="8.81666666666667" style="118" customWidth="1"/>
    <col min="7690" max="7690" width="10.0916666666667" style="118" customWidth="1"/>
    <col min="7691" max="7693" width="8.54166666666667" style="118" customWidth="1"/>
    <col min="7694" max="7695" width="10.3666666666667" style="118" customWidth="1"/>
    <col min="7696" max="7699" width="8.54166666666667" style="118" customWidth="1"/>
    <col min="7700" max="7700" width="11.45" style="118" customWidth="1"/>
    <col min="7701" max="7936" width="9.81666666666667" style="118"/>
    <col min="7937" max="7939" width="4.09166666666667" style="118" customWidth="1"/>
    <col min="7940" max="7944" width="8.54166666666667" style="118" customWidth="1"/>
    <col min="7945" max="7945" width="8.81666666666667" style="118" customWidth="1"/>
    <col min="7946" max="7946" width="10.0916666666667" style="118" customWidth="1"/>
    <col min="7947" max="7949" width="8.54166666666667" style="118" customWidth="1"/>
    <col min="7950" max="7951" width="10.3666666666667" style="118" customWidth="1"/>
    <col min="7952" max="7955" width="8.54166666666667" style="118" customWidth="1"/>
    <col min="7956" max="7956" width="11.45" style="118" customWidth="1"/>
    <col min="7957" max="8192" width="9.81666666666667" style="118"/>
    <col min="8193" max="8195" width="4.09166666666667" style="118" customWidth="1"/>
    <col min="8196" max="8200" width="8.54166666666667" style="118" customWidth="1"/>
    <col min="8201" max="8201" width="8.81666666666667" style="118" customWidth="1"/>
    <col min="8202" max="8202" width="10.0916666666667" style="118" customWidth="1"/>
    <col min="8203" max="8205" width="8.54166666666667" style="118" customWidth="1"/>
    <col min="8206" max="8207" width="10.3666666666667" style="118" customWidth="1"/>
    <col min="8208" max="8211" width="8.54166666666667" style="118" customWidth="1"/>
    <col min="8212" max="8212" width="11.45" style="118" customWidth="1"/>
    <col min="8213" max="8448" width="9.81666666666667" style="118"/>
    <col min="8449" max="8451" width="4.09166666666667" style="118" customWidth="1"/>
    <col min="8452" max="8456" width="8.54166666666667" style="118" customWidth="1"/>
    <col min="8457" max="8457" width="8.81666666666667" style="118" customWidth="1"/>
    <col min="8458" max="8458" width="10.0916666666667" style="118" customWidth="1"/>
    <col min="8459" max="8461" width="8.54166666666667" style="118" customWidth="1"/>
    <col min="8462" max="8463" width="10.3666666666667" style="118" customWidth="1"/>
    <col min="8464" max="8467" width="8.54166666666667" style="118" customWidth="1"/>
    <col min="8468" max="8468" width="11.45" style="118" customWidth="1"/>
    <col min="8469" max="8704" width="9.81666666666667" style="118"/>
    <col min="8705" max="8707" width="4.09166666666667" style="118" customWidth="1"/>
    <col min="8708" max="8712" width="8.54166666666667" style="118" customWidth="1"/>
    <col min="8713" max="8713" width="8.81666666666667" style="118" customWidth="1"/>
    <col min="8714" max="8714" width="10.0916666666667" style="118" customWidth="1"/>
    <col min="8715" max="8717" width="8.54166666666667" style="118" customWidth="1"/>
    <col min="8718" max="8719" width="10.3666666666667" style="118" customWidth="1"/>
    <col min="8720" max="8723" width="8.54166666666667" style="118" customWidth="1"/>
    <col min="8724" max="8724" width="11.45" style="118" customWidth="1"/>
    <col min="8725" max="8960" width="9.81666666666667" style="118"/>
    <col min="8961" max="8963" width="4.09166666666667" style="118" customWidth="1"/>
    <col min="8964" max="8968" width="8.54166666666667" style="118" customWidth="1"/>
    <col min="8969" max="8969" width="8.81666666666667" style="118" customWidth="1"/>
    <col min="8970" max="8970" width="10.0916666666667" style="118" customWidth="1"/>
    <col min="8971" max="8973" width="8.54166666666667" style="118" customWidth="1"/>
    <col min="8974" max="8975" width="10.3666666666667" style="118" customWidth="1"/>
    <col min="8976" max="8979" width="8.54166666666667" style="118" customWidth="1"/>
    <col min="8980" max="8980" width="11.45" style="118" customWidth="1"/>
    <col min="8981" max="9216" width="9.81666666666667" style="118"/>
    <col min="9217" max="9219" width="4.09166666666667" style="118" customWidth="1"/>
    <col min="9220" max="9224" width="8.54166666666667" style="118" customWidth="1"/>
    <col min="9225" max="9225" width="8.81666666666667" style="118" customWidth="1"/>
    <col min="9226" max="9226" width="10.0916666666667" style="118" customWidth="1"/>
    <col min="9227" max="9229" width="8.54166666666667" style="118" customWidth="1"/>
    <col min="9230" max="9231" width="10.3666666666667" style="118" customWidth="1"/>
    <col min="9232" max="9235" width="8.54166666666667" style="118" customWidth="1"/>
    <col min="9236" max="9236" width="11.45" style="118" customWidth="1"/>
    <col min="9237" max="9472" width="9.81666666666667" style="118"/>
    <col min="9473" max="9475" width="4.09166666666667" style="118" customWidth="1"/>
    <col min="9476" max="9480" width="8.54166666666667" style="118" customWidth="1"/>
    <col min="9481" max="9481" width="8.81666666666667" style="118" customWidth="1"/>
    <col min="9482" max="9482" width="10.0916666666667" style="118" customWidth="1"/>
    <col min="9483" max="9485" width="8.54166666666667" style="118" customWidth="1"/>
    <col min="9486" max="9487" width="10.3666666666667" style="118" customWidth="1"/>
    <col min="9488" max="9491" width="8.54166666666667" style="118" customWidth="1"/>
    <col min="9492" max="9492" width="11.45" style="118" customWidth="1"/>
    <col min="9493" max="9728" width="9.81666666666667" style="118"/>
    <col min="9729" max="9731" width="4.09166666666667" style="118" customWidth="1"/>
    <col min="9732" max="9736" width="8.54166666666667" style="118" customWidth="1"/>
    <col min="9737" max="9737" width="8.81666666666667" style="118" customWidth="1"/>
    <col min="9738" max="9738" width="10.0916666666667" style="118" customWidth="1"/>
    <col min="9739" max="9741" width="8.54166666666667" style="118" customWidth="1"/>
    <col min="9742" max="9743" width="10.3666666666667" style="118" customWidth="1"/>
    <col min="9744" max="9747" width="8.54166666666667" style="118" customWidth="1"/>
    <col min="9748" max="9748" width="11.45" style="118" customWidth="1"/>
    <col min="9749" max="9984" width="9.81666666666667" style="118"/>
    <col min="9985" max="9987" width="4.09166666666667" style="118" customWidth="1"/>
    <col min="9988" max="9992" width="8.54166666666667" style="118" customWidth="1"/>
    <col min="9993" max="9993" width="8.81666666666667" style="118" customWidth="1"/>
    <col min="9994" max="9994" width="10.0916666666667" style="118" customWidth="1"/>
    <col min="9995" max="9997" width="8.54166666666667" style="118" customWidth="1"/>
    <col min="9998" max="9999" width="10.3666666666667" style="118" customWidth="1"/>
    <col min="10000" max="10003" width="8.54166666666667" style="118" customWidth="1"/>
    <col min="10004" max="10004" width="11.45" style="118" customWidth="1"/>
    <col min="10005" max="10240" width="9.81666666666667" style="118"/>
    <col min="10241" max="10243" width="4.09166666666667" style="118" customWidth="1"/>
    <col min="10244" max="10248" width="8.54166666666667" style="118" customWidth="1"/>
    <col min="10249" max="10249" width="8.81666666666667" style="118" customWidth="1"/>
    <col min="10250" max="10250" width="10.0916666666667" style="118" customWidth="1"/>
    <col min="10251" max="10253" width="8.54166666666667" style="118" customWidth="1"/>
    <col min="10254" max="10255" width="10.3666666666667" style="118" customWidth="1"/>
    <col min="10256" max="10259" width="8.54166666666667" style="118" customWidth="1"/>
    <col min="10260" max="10260" width="11.45" style="118" customWidth="1"/>
    <col min="10261" max="10496" width="9.81666666666667" style="118"/>
    <col min="10497" max="10499" width="4.09166666666667" style="118" customWidth="1"/>
    <col min="10500" max="10504" width="8.54166666666667" style="118" customWidth="1"/>
    <col min="10505" max="10505" width="8.81666666666667" style="118" customWidth="1"/>
    <col min="10506" max="10506" width="10.0916666666667" style="118" customWidth="1"/>
    <col min="10507" max="10509" width="8.54166666666667" style="118" customWidth="1"/>
    <col min="10510" max="10511" width="10.3666666666667" style="118" customWidth="1"/>
    <col min="10512" max="10515" width="8.54166666666667" style="118" customWidth="1"/>
    <col min="10516" max="10516" width="11.45" style="118" customWidth="1"/>
    <col min="10517" max="10752" width="9.81666666666667" style="118"/>
    <col min="10753" max="10755" width="4.09166666666667" style="118" customWidth="1"/>
    <col min="10756" max="10760" width="8.54166666666667" style="118" customWidth="1"/>
    <col min="10761" max="10761" width="8.81666666666667" style="118" customWidth="1"/>
    <col min="10762" max="10762" width="10.0916666666667" style="118" customWidth="1"/>
    <col min="10763" max="10765" width="8.54166666666667" style="118" customWidth="1"/>
    <col min="10766" max="10767" width="10.3666666666667" style="118" customWidth="1"/>
    <col min="10768" max="10771" width="8.54166666666667" style="118" customWidth="1"/>
    <col min="10772" max="10772" width="11.45" style="118" customWidth="1"/>
    <col min="10773" max="11008" width="9.81666666666667" style="118"/>
    <col min="11009" max="11011" width="4.09166666666667" style="118" customWidth="1"/>
    <col min="11012" max="11016" width="8.54166666666667" style="118" customWidth="1"/>
    <col min="11017" max="11017" width="8.81666666666667" style="118" customWidth="1"/>
    <col min="11018" max="11018" width="10.0916666666667" style="118" customWidth="1"/>
    <col min="11019" max="11021" width="8.54166666666667" style="118" customWidth="1"/>
    <col min="11022" max="11023" width="10.3666666666667" style="118" customWidth="1"/>
    <col min="11024" max="11027" width="8.54166666666667" style="118" customWidth="1"/>
    <col min="11028" max="11028" width="11.45" style="118" customWidth="1"/>
    <col min="11029" max="11264" width="9.81666666666667" style="118"/>
    <col min="11265" max="11267" width="4.09166666666667" style="118" customWidth="1"/>
    <col min="11268" max="11272" width="8.54166666666667" style="118" customWidth="1"/>
    <col min="11273" max="11273" width="8.81666666666667" style="118" customWidth="1"/>
    <col min="11274" max="11274" width="10.0916666666667" style="118" customWidth="1"/>
    <col min="11275" max="11277" width="8.54166666666667" style="118" customWidth="1"/>
    <col min="11278" max="11279" width="10.3666666666667" style="118" customWidth="1"/>
    <col min="11280" max="11283" width="8.54166666666667" style="118" customWidth="1"/>
    <col min="11284" max="11284" width="11.45" style="118" customWidth="1"/>
    <col min="11285" max="11520" width="9.81666666666667" style="118"/>
    <col min="11521" max="11523" width="4.09166666666667" style="118" customWidth="1"/>
    <col min="11524" max="11528" width="8.54166666666667" style="118" customWidth="1"/>
    <col min="11529" max="11529" width="8.81666666666667" style="118" customWidth="1"/>
    <col min="11530" max="11530" width="10.0916666666667" style="118" customWidth="1"/>
    <col min="11531" max="11533" width="8.54166666666667" style="118" customWidth="1"/>
    <col min="11534" max="11535" width="10.3666666666667" style="118" customWidth="1"/>
    <col min="11536" max="11539" width="8.54166666666667" style="118" customWidth="1"/>
    <col min="11540" max="11540" width="11.45" style="118" customWidth="1"/>
    <col min="11541" max="11776" width="9.81666666666667" style="118"/>
    <col min="11777" max="11779" width="4.09166666666667" style="118" customWidth="1"/>
    <col min="11780" max="11784" width="8.54166666666667" style="118" customWidth="1"/>
    <col min="11785" max="11785" width="8.81666666666667" style="118" customWidth="1"/>
    <col min="11786" max="11786" width="10.0916666666667" style="118" customWidth="1"/>
    <col min="11787" max="11789" width="8.54166666666667" style="118" customWidth="1"/>
    <col min="11790" max="11791" width="10.3666666666667" style="118" customWidth="1"/>
    <col min="11792" max="11795" width="8.54166666666667" style="118" customWidth="1"/>
    <col min="11796" max="11796" width="11.45" style="118" customWidth="1"/>
    <col min="11797" max="12032" width="9.81666666666667" style="118"/>
    <col min="12033" max="12035" width="4.09166666666667" style="118" customWidth="1"/>
    <col min="12036" max="12040" width="8.54166666666667" style="118" customWidth="1"/>
    <col min="12041" max="12041" width="8.81666666666667" style="118" customWidth="1"/>
    <col min="12042" max="12042" width="10.0916666666667" style="118" customWidth="1"/>
    <col min="12043" max="12045" width="8.54166666666667" style="118" customWidth="1"/>
    <col min="12046" max="12047" width="10.3666666666667" style="118" customWidth="1"/>
    <col min="12048" max="12051" width="8.54166666666667" style="118" customWidth="1"/>
    <col min="12052" max="12052" width="11.45" style="118" customWidth="1"/>
    <col min="12053" max="12288" width="9.81666666666667" style="118"/>
    <col min="12289" max="12291" width="4.09166666666667" style="118" customWidth="1"/>
    <col min="12292" max="12296" width="8.54166666666667" style="118" customWidth="1"/>
    <col min="12297" max="12297" width="8.81666666666667" style="118" customWidth="1"/>
    <col min="12298" max="12298" width="10.0916666666667" style="118" customWidth="1"/>
    <col min="12299" max="12301" width="8.54166666666667" style="118" customWidth="1"/>
    <col min="12302" max="12303" width="10.3666666666667" style="118" customWidth="1"/>
    <col min="12304" max="12307" width="8.54166666666667" style="118" customWidth="1"/>
    <col min="12308" max="12308" width="11.45" style="118" customWidth="1"/>
    <col min="12309" max="12544" width="9.81666666666667" style="118"/>
    <col min="12545" max="12547" width="4.09166666666667" style="118" customWidth="1"/>
    <col min="12548" max="12552" width="8.54166666666667" style="118" customWidth="1"/>
    <col min="12553" max="12553" width="8.81666666666667" style="118" customWidth="1"/>
    <col min="12554" max="12554" width="10.0916666666667" style="118" customWidth="1"/>
    <col min="12555" max="12557" width="8.54166666666667" style="118" customWidth="1"/>
    <col min="12558" max="12559" width="10.3666666666667" style="118" customWidth="1"/>
    <col min="12560" max="12563" width="8.54166666666667" style="118" customWidth="1"/>
    <col min="12564" max="12564" width="11.45" style="118" customWidth="1"/>
    <col min="12565" max="12800" width="9.81666666666667" style="118"/>
    <col min="12801" max="12803" width="4.09166666666667" style="118" customWidth="1"/>
    <col min="12804" max="12808" width="8.54166666666667" style="118" customWidth="1"/>
    <col min="12809" max="12809" width="8.81666666666667" style="118" customWidth="1"/>
    <col min="12810" max="12810" width="10.0916666666667" style="118" customWidth="1"/>
    <col min="12811" max="12813" width="8.54166666666667" style="118" customWidth="1"/>
    <col min="12814" max="12815" width="10.3666666666667" style="118" customWidth="1"/>
    <col min="12816" max="12819" width="8.54166666666667" style="118" customWidth="1"/>
    <col min="12820" max="12820" width="11.45" style="118" customWidth="1"/>
    <col min="12821" max="13056" width="9.81666666666667" style="118"/>
    <col min="13057" max="13059" width="4.09166666666667" style="118" customWidth="1"/>
    <col min="13060" max="13064" width="8.54166666666667" style="118" customWidth="1"/>
    <col min="13065" max="13065" width="8.81666666666667" style="118" customWidth="1"/>
    <col min="13066" max="13066" width="10.0916666666667" style="118" customWidth="1"/>
    <col min="13067" max="13069" width="8.54166666666667" style="118" customWidth="1"/>
    <col min="13070" max="13071" width="10.3666666666667" style="118" customWidth="1"/>
    <col min="13072" max="13075" width="8.54166666666667" style="118" customWidth="1"/>
    <col min="13076" max="13076" width="11.45" style="118" customWidth="1"/>
    <col min="13077" max="13312" width="9.81666666666667" style="118"/>
    <col min="13313" max="13315" width="4.09166666666667" style="118" customWidth="1"/>
    <col min="13316" max="13320" width="8.54166666666667" style="118" customWidth="1"/>
    <col min="13321" max="13321" width="8.81666666666667" style="118" customWidth="1"/>
    <col min="13322" max="13322" width="10.0916666666667" style="118" customWidth="1"/>
    <col min="13323" max="13325" width="8.54166666666667" style="118" customWidth="1"/>
    <col min="13326" max="13327" width="10.3666666666667" style="118" customWidth="1"/>
    <col min="13328" max="13331" width="8.54166666666667" style="118" customWidth="1"/>
    <col min="13332" max="13332" width="11.45" style="118" customWidth="1"/>
    <col min="13333" max="13568" width="9.81666666666667" style="118"/>
    <col min="13569" max="13571" width="4.09166666666667" style="118" customWidth="1"/>
    <col min="13572" max="13576" width="8.54166666666667" style="118" customWidth="1"/>
    <col min="13577" max="13577" width="8.81666666666667" style="118" customWidth="1"/>
    <col min="13578" max="13578" width="10.0916666666667" style="118" customWidth="1"/>
    <col min="13579" max="13581" width="8.54166666666667" style="118" customWidth="1"/>
    <col min="13582" max="13583" width="10.3666666666667" style="118" customWidth="1"/>
    <col min="13584" max="13587" width="8.54166666666667" style="118" customWidth="1"/>
    <col min="13588" max="13588" width="11.45" style="118" customWidth="1"/>
    <col min="13589" max="13824" width="9.81666666666667" style="118"/>
    <col min="13825" max="13827" width="4.09166666666667" style="118" customWidth="1"/>
    <col min="13828" max="13832" width="8.54166666666667" style="118" customWidth="1"/>
    <col min="13833" max="13833" width="8.81666666666667" style="118" customWidth="1"/>
    <col min="13834" max="13834" width="10.0916666666667" style="118" customWidth="1"/>
    <col min="13835" max="13837" width="8.54166666666667" style="118" customWidth="1"/>
    <col min="13838" max="13839" width="10.3666666666667" style="118" customWidth="1"/>
    <col min="13840" max="13843" width="8.54166666666667" style="118" customWidth="1"/>
    <col min="13844" max="13844" width="11.45" style="118" customWidth="1"/>
    <col min="13845" max="14080" width="9.81666666666667" style="118"/>
    <col min="14081" max="14083" width="4.09166666666667" style="118" customWidth="1"/>
    <col min="14084" max="14088" width="8.54166666666667" style="118" customWidth="1"/>
    <col min="14089" max="14089" width="8.81666666666667" style="118" customWidth="1"/>
    <col min="14090" max="14090" width="10.0916666666667" style="118" customWidth="1"/>
    <col min="14091" max="14093" width="8.54166666666667" style="118" customWidth="1"/>
    <col min="14094" max="14095" width="10.3666666666667" style="118" customWidth="1"/>
    <col min="14096" max="14099" width="8.54166666666667" style="118" customWidth="1"/>
    <col min="14100" max="14100" width="11.45" style="118" customWidth="1"/>
    <col min="14101" max="14336" width="9.81666666666667" style="118"/>
    <col min="14337" max="14339" width="4.09166666666667" style="118" customWidth="1"/>
    <col min="14340" max="14344" width="8.54166666666667" style="118" customWidth="1"/>
    <col min="14345" max="14345" width="8.81666666666667" style="118" customWidth="1"/>
    <col min="14346" max="14346" width="10.0916666666667" style="118" customWidth="1"/>
    <col min="14347" max="14349" width="8.54166666666667" style="118" customWidth="1"/>
    <col min="14350" max="14351" width="10.3666666666667" style="118" customWidth="1"/>
    <col min="14352" max="14355" width="8.54166666666667" style="118" customWidth="1"/>
    <col min="14356" max="14356" width="11.45" style="118" customWidth="1"/>
    <col min="14357" max="14592" width="9.81666666666667" style="118"/>
    <col min="14593" max="14595" width="4.09166666666667" style="118" customWidth="1"/>
    <col min="14596" max="14600" width="8.54166666666667" style="118" customWidth="1"/>
    <col min="14601" max="14601" width="8.81666666666667" style="118" customWidth="1"/>
    <col min="14602" max="14602" width="10.0916666666667" style="118" customWidth="1"/>
    <col min="14603" max="14605" width="8.54166666666667" style="118" customWidth="1"/>
    <col min="14606" max="14607" width="10.3666666666667" style="118" customWidth="1"/>
    <col min="14608" max="14611" width="8.54166666666667" style="118" customWidth="1"/>
    <col min="14612" max="14612" width="11.45" style="118" customWidth="1"/>
    <col min="14613" max="14848" width="9.81666666666667" style="118"/>
    <col min="14849" max="14851" width="4.09166666666667" style="118" customWidth="1"/>
    <col min="14852" max="14856" width="8.54166666666667" style="118" customWidth="1"/>
    <col min="14857" max="14857" width="8.81666666666667" style="118" customWidth="1"/>
    <col min="14858" max="14858" width="10.0916666666667" style="118" customWidth="1"/>
    <col min="14859" max="14861" width="8.54166666666667" style="118" customWidth="1"/>
    <col min="14862" max="14863" width="10.3666666666667" style="118" customWidth="1"/>
    <col min="14864" max="14867" width="8.54166666666667" style="118" customWidth="1"/>
    <col min="14868" max="14868" width="11.45" style="118" customWidth="1"/>
    <col min="14869" max="15104" width="9.81666666666667" style="118"/>
    <col min="15105" max="15107" width="4.09166666666667" style="118" customWidth="1"/>
    <col min="15108" max="15112" width="8.54166666666667" style="118" customWidth="1"/>
    <col min="15113" max="15113" width="8.81666666666667" style="118" customWidth="1"/>
    <col min="15114" max="15114" width="10.0916666666667" style="118" customWidth="1"/>
    <col min="15115" max="15117" width="8.54166666666667" style="118" customWidth="1"/>
    <col min="15118" max="15119" width="10.3666666666667" style="118" customWidth="1"/>
    <col min="15120" max="15123" width="8.54166666666667" style="118" customWidth="1"/>
    <col min="15124" max="15124" width="11.45" style="118" customWidth="1"/>
    <col min="15125" max="15360" width="9.81666666666667" style="118"/>
    <col min="15361" max="15363" width="4.09166666666667" style="118" customWidth="1"/>
    <col min="15364" max="15368" width="8.54166666666667" style="118" customWidth="1"/>
    <col min="15369" max="15369" width="8.81666666666667" style="118" customWidth="1"/>
    <col min="15370" max="15370" width="10.0916666666667" style="118" customWidth="1"/>
    <col min="15371" max="15373" width="8.54166666666667" style="118" customWidth="1"/>
    <col min="15374" max="15375" width="10.3666666666667" style="118" customWidth="1"/>
    <col min="15376" max="15379" width="8.54166666666667" style="118" customWidth="1"/>
    <col min="15380" max="15380" width="11.45" style="118" customWidth="1"/>
    <col min="15381" max="15616" width="9.81666666666667" style="118"/>
    <col min="15617" max="15619" width="4.09166666666667" style="118" customWidth="1"/>
    <col min="15620" max="15624" width="8.54166666666667" style="118" customWidth="1"/>
    <col min="15625" max="15625" width="8.81666666666667" style="118" customWidth="1"/>
    <col min="15626" max="15626" width="10.0916666666667" style="118" customWidth="1"/>
    <col min="15627" max="15629" width="8.54166666666667" style="118" customWidth="1"/>
    <col min="15630" max="15631" width="10.3666666666667" style="118" customWidth="1"/>
    <col min="15632" max="15635" width="8.54166666666667" style="118" customWidth="1"/>
    <col min="15636" max="15636" width="11.45" style="118" customWidth="1"/>
    <col min="15637" max="15872" width="9.81666666666667" style="118"/>
    <col min="15873" max="15875" width="4.09166666666667" style="118" customWidth="1"/>
    <col min="15876" max="15880" width="8.54166666666667" style="118" customWidth="1"/>
    <col min="15881" max="15881" width="8.81666666666667" style="118" customWidth="1"/>
    <col min="15882" max="15882" width="10.0916666666667" style="118" customWidth="1"/>
    <col min="15883" max="15885" width="8.54166666666667" style="118" customWidth="1"/>
    <col min="15886" max="15887" width="10.3666666666667" style="118" customWidth="1"/>
    <col min="15888" max="15891" width="8.54166666666667" style="118" customWidth="1"/>
    <col min="15892" max="15892" width="11.45" style="118" customWidth="1"/>
    <col min="15893" max="16128" width="9.81666666666667" style="118"/>
    <col min="16129" max="16131" width="4.09166666666667" style="118" customWidth="1"/>
    <col min="16132" max="16136" width="8.54166666666667" style="118" customWidth="1"/>
    <col min="16137" max="16137" width="8.81666666666667" style="118" customWidth="1"/>
    <col min="16138" max="16138" width="10.0916666666667" style="118" customWidth="1"/>
    <col min="16139" max="16141" width="8.54166666666667" style="118" customWidth="1"/>
    <col min="16142" max="16143" width="10.3666666666667" style="118" customWidth="1"/>
    <col min="16144" max="16147" width="8.54166666666667" style="118" customWidth="1"/>
    <col min="16148" max="16148" width="11.45" style="118" customWidth="1"/>
    <col min="16149" max="16384" width="9.81666666666667" style="118"/>
  </cols>
  <sheetData>
    <row r="1" ht="35.25" customHeight="1" spans="1:20">
      <c r="A1" s="119" t="s">
        <v>548</v>
      </c>
      <c r="B1" s="119"/>
      <c r="C1" s="119"/>
      <c r="D1" s="119"/>
      <c r="E1" s="119"/>
      <c r="F1" s="119"/>
      <c r="G1" s="119"/>
      <c r="H1" s="119"/>
      <c r="I1" s="119"/>
      <c r="J1" s="119"/>
      <c r="K1" s="119"/>
      <c r="L1" s="119"/>
      <c r="M1" s="119"/>
      <c r="N1" s="119"/>
      <c r="O1" s="119"/>
      <c r="P1" s="119"/>
      <c r="Q1" s="119"/>
      <c r="R1" s="119"/>
      <c r="S1" s="119"/>
      <c r="T1" s="119"/>
    </row>
    <row r="2" ht="18" customHeight="1" spans="1:20">
      <c r="A2" s="120"/>
      <c r="B2" s="120"/>
      <c r="C2" s="120"/>
      <c r="D2" s="120"/>
      <c r="E2" s="120"/>
      <c r="F2" s="120"/>
      <c r="G2" s="120"/>
      <c r="H2" s="120"/>
      <c r="I2" s="120"/>
      <c r="J2" s="120"/>
      <c r="K2" s="120"/>
      <c r="L2" s="120"/>
      <c r="M2" s="120"/>
      <c r="N2" s="120"/>
      <c r="P2" s="121"/>
      <c r="Q2" s="122"/>
      <c r="R2" s="122"/>
      <c r="S2" s="122"/>
      <c r="T2" s="123" t="s">
        <v>549</v>
      </c>
    </row>
    <row r="3" ht="18" customHeight="1" spans="1:20">
      <c r="A3" s="124" t="s">
        <v>2</v>
      </c>
      <c r="B3" s="124"/>
      <c r="C3" s="124"/>
      <c r="D3" s="124"/>
      <c r="E3" s="120"/>
      <c r="F3" s="120"/>
      <c r="G3" s="120"/>
      <c r="H3" s="120"/>
      <c r="I3" s="120"/>
      <c r="J3" s="120"/>
      <c r="K3" s="120"/>
      <c r="L3" s="120"/>
      <c r="M3" s="120"/>
      <c r="N3" s="120"/>
      <c r="P3" s="121"/>
      <c r="Q3" s="122"/>
      <c r="R3" s="122"/>
      <c r="S3" s="122"/>
      <c r="T3" s="123" t="s">
        <v>550</v>
      </c>
    </row>
    <row r="4" s="116" customFormat="1" ht="39.75" customHeight="1" spans="1:20">
      <c r="A4" s="125" t="s">
        <v>6</v>
      </c>
      <c r="B4" s="125"/>
      <c r="C4" s="125" t="s">
        <v>551</v>
      </c>
      <c r="D4" s="125" t="s">
        <v>551</v>
      </c>
      <c r="E4" s="125" t="s">
        <v>323</v>
      </c>
      <c r="F4" s="125"/>
      <c r="G4" s="125"/>
      <c r="H4" s="125" t="s">
        <v>324</v>
      </c>
      <c r="I4" s="125"/>
      <c r="J4" s="125"/>
      <c r="K4" s="125" t="s">
        <v>325</v>
      </c>
      <c r="L4" s="125"/>
      <c r="M4" s="125"/>
      <c r="N4" s="125"/>
      <c r="O4" s="125"/>
      <c r="P4" s="125" t="s">
        <v>107</v>
      </c>
      <c r="Q4" s="125"/>
      <c r="R4" s="125"/>
      <c r="S4" s="125" t="s">
        <v>551</v>
      </c>
      <c r="T4" s="125" t="s">
        <v>551</v>
      </c>
    </row>
    <row r="5" s="117" customFormat="1" ht="26.25" customHeight="1" spans="1:20">
      <c r="A5" s="125" t="s">
        <v>122</v>
      </c>
      <c r="B5" s="125"/>
      <c r="C5" s="125"/>
      <c r="D5" s="125" t="s">
        <v>123</v>
      </c>
      <c r="E5" s="125" t="s">
        <v>129</v>
      </c>
      <c r="F5" s="125" t="s">
        <v>326</v>
      </c>
      <c r="G5" s="125" t="s">
        <v>327</v>
      </c>
      <c r="H5" s="125" t="s">
        <v>129</v>
      </c>
      <c r="I5" s="125" t="s">
        <v>294</v>
      </c>
      <c r="J5" s="125" t="s">
        <v>295</v>
      </c>
      <c r="K5" s="125" t="s">
        <v>129</v>
      </c>
      <c r="L5" s="126" t="s">
        <v>294</v>
      </c>
      <c r="M5" s="127"/>
      <c r="N5" s="128"/>
      <c r="O5" s="125" t="s">
        <v>295</v>
      </c>
      <c r="P5" s="125" t="s">
        <v>129</v>
      </c>
      <c r="Q5" s="125" t="s">
        <v>326</v>
      </c>
      <c r="R5" s="129" t="s">
        <v>327</v>
      </c>
      <c r="S5" s="130"/>
      <c r="T5" s="131"/>
    </row>
    <row r="6" s="117" customFormat="1" ht="29" customHeight="1" spans="1:20">
      <c r="A6" s="125"/>
      <c r="B6" s="125" t="s">
        <v>551</v>
      </c>
      <c r="C6" s="125" t="s">
        <v>551</v>
      </c>
      <c r="D6" s="125" t="s">
        <v>551</v>
      </c>
      <c r="E6" s="125" t="s">
        <v>551</v>
      </c>
      <c r="F6" s="125" t="s">
        <v>551</v>
      </c>
      <c r="G6" s="125" t="s">
        <v>124</v>
      </c>
      <c r="H6" s="125" t="s">
        <v>551</v>
      </c>
      <c r="I6" s="125"/>
      <c r="J6" s="125" t="s">
        <v>124</v>
      </c>
      <c r="K6" s="125" t="s">
        <v>551</v>
      </c>
      <c r="L6" s="132"/>
      <c r="M6" s="133"/>
      <c r="N6" s="134"/>
      <c r="O6" s="125" t="s">
        <v>124</v>
      </c>
      <c r="P6" s="125" t="s">
        <v>551</v>
      </c>
      <c r="Q6" s="125" t="s">
        <v>551</v>
      </c>
      <c r="R6" s="135" t="s">
        <v>124</v>
      </c>
      <c r="S6" s="125" t="s">
        <v>330</v>
      </c>
      <c r="T6" s="125" t="s">
        <v>552</v>
      </c>
    </row>
    <row r="7" ht="19.5" customHeight="1" spans="1:20">
      <c r="A7" s="125"/>
      <c r="B7" s="125" t="s">
        <v>551</v>
      </c>
      <c r="C7" s="125" t="s">
        <v>551</v>
      </c>
      <c r="D7" s="125" t="s">
        <v>551</v>
      </c>
      <c r="E7" s="125" t="s">
        <v>551</v>
      </c>
      <c r="F7" s="125" t="s">
        <v>551</v>
      </c>
      <c r="G7" s="125" t="s">
        <v>551</v>
      </c>
      <c r="H7" s="125" t="s">
        <v>551</v>
      </c>
      <c r="I7" s="125"/>
      <c r="J7" s="125" t="s">
        <v>551</v>
      </c>
      <c r="K7" s="125" t="s">
        <v>551</v>
      </c>
      <c r="L7" s="136" t="s">
        <v>124</v>
      </c>
      <c r="M7" s="136" t="s">
        <v>329</v>
      </c>
      <c r="N7" s="136" t="s">
        <v>328</v>
      </c>
      <c r="O7" s="125" t="s">
        <v>551</v>
      </c>
      <c r="P7" s="125" t="s">
        <v>551</v>
      </c>
      <c r="Q7" s="125" t="s">
        <v>551</v>
      </c>
      <c r="R7" s="137"/>
      <c r="S7" s="125" t="s">
        <v>551</v>
      </c>
      <c r="T7" s="125" t="s">
        <v>551</v>
      </c>
    </row>
    <row r="8" ht="19.5" customHeight="1" spans="1:20">
      <c r="A8" s="125" t="s">
        <v>126</v>
      </c>
      <c r="B8" s="125" t="s">
        <v>127</v>
      </c>
      <c r="C8" s="125" t="s">
        <v>128</v>
      </c>
      <c r="D8" s="125"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20.25" customHeight="1" spans="1:20">
      <c r="A9" s="125"/>
      <c r="B9" s="125" t="s">
        <v>551</v>
      </c>
      <c r="C9" s="125" t="s">
        <v>551</v>
      </c>
      <c r="D9" s="125" t="s">
        <v>129</v>
      </c>
      <c r="E9" s="139"/>
      <c r="F9" s="139"/>
      <c r="G9" s="139"/>
      <c r="H9" s="139"/>
      <c r="I9" s="139"/>
      <c r="J9" s="139"/>
      <c r="K9" s="139"/>
      <c r="L9" s="139"/>
      <c r="M9" s="139"/>
      <c r="N9" s="139"/>
      <c r="O9" s="139"/>
      <c r="P9" s="139"/>
      <c r="Q9" s="139"/>
      <c r="R9" s="139"/>
      <c r="S9" s="139"/>
      <c r="T9" s="139"/>
    </row>
    <row r="10" ht="20.25" customHeight="1" spans="1:20">
      <c r="A10" s="140"/>
      <c r="B10" s="140"/>
      <c r="C10" s="140"/>
      <c r="D10" s="140"/>
      <c r="E10" s="139"/>
      <c r="F10" s="139"/>
      <c r="G10" s="139"/>
      <c r="H10" s="139"/>
      <c r="I10" s="139"/>
      <c r="J10" s="139"/>
      <c r="K10" s="139"/>
      <c r="L10" s="139"/>
      <c r="M10" s="139"/>
      <c r="N10" s="139"/>
      <c r="O10" s="139"/>
      <c r="P10" s="139"/>
      <c r="Q10" s="139"/>
      <c r="R10" s="139"/>
      <c r="S10" s="139"/>
      <c r="T10" s="139"/>
    </row>
    <row r="11" ht="20.25" customHeight="1" spans="1:20">
      <c r="A11" s="140"/>
      <c r="B11" s="140"/>
      <c r="C11" s="140"/>
      <c r="D11" s="140"/>
      <c r="E11" s="139"/>
      <c r="F11" s="139"/>
      <c r="G11" s="139"/>
      <c r="H11" s="139"/>
      <c r="I11" s="139"/>
      <c r="J11" s="139"/>
      <c r="K11" s="139"/>
      <c r="L11" s="139"/>
      <c r="M11" s="139"/>
      <c r="N11" s="139"/>
      <c r="O11" s="139"/>
      <c r="P11" s="139"/>
      <c r="Q11" s="139"/>
      <c r="R11" s="139"/>
      <c r="S11" s="139"/>
      <c r="T11" s="139"/>
    </row>
    <row r="12" ht="20.25" customHeight="1" spans="1:20">
      <c r="A12" s="140"/>
      <c r="B12" s="140"/>
      <c r="C12" s="140"/>
      <c r="D12" s="140"/>
      <c r="E12" s="139"/>
      <c r="F12" s="139"/>
      <c r="G12" s="139"/>
      <c r="H12" s="139"/>
      <c r="I12" s="139"/>
      <c r="J12" s="139"/>
      <c r="K12" s="139"/>
      <c r="L12" s="139"/>
      <c r="M12" s="139"/>
      <c r="N12" s="139"/>
      <c r="O12" s="139"/>
      <c r="P12" s="139"/>
      <c r="Q12" s="139"/>
      <c r="R12" s="139"/>
      <c r="S12" s="139"/>
      <c r="T12" s="139"/>
    </row>
    <row r="13" ht="20.25" customHeight="1" spans="1:20">
      <c r="A13" s="140"/>
      <c r="B13" s="140"/>
      <c r="C13" s="140"/>
      <c r="D13" s="140"/>
      <c r="E13" s="139"/>
      <c r="F13" s="139"/>
      <c r="G13" s="139"/>
      <c r="H13" s="139"/>
      <c r="I13" s="139"/>
      <c r="J13" s="139"/>
      <c r="K13" s="139"/>
      <c r="L13" s="139"/>
      <c r="M13" s="139"/>
      <c r="N13" s="139"/>
      <c r="O13" s="139"/>
      <c r="P13" s="139"/>
      <c r="Q13" s="139"/>
      <c r="R13" s="139"/>
      <c r="S13" s="139"/>
      <c r="T13" s="139"/>
    </row>
    <row r="14" ht="20.25" customHeight="1" spans="1:20">
      <c r="A14" s="140"/>
      <c r="B14" s="140"/>
      <c r="C14" s="140"/>
      <c r="D14" s="140"/>
      <c r="E14" s="139"/>
      <c r="F14" s="139"/>
      <c r="G14" s="139"/>
      <c r="H14" s="139"/>
      <c r="I14" s="139"/>
      <c r="J14" s="139"/>
      <c r="K14" s="139"/>
      <c r="L14" s="139"/>
      <c r="M14" s="139"/>
      <c r="N14" s="139"/>
      <c r="O14" s="139"/>
      <c r="P14" s="139"/>
      <c r="Q14" s="139"/>
      <c r="R14" s="139"/>
      <c r="S14" s="139"/>
      <c r="T14" s="139"/>
    </row>
    <row r="15" ht="20.25" customHeight="1" spans="1:20">
      <c r="A15" s="140"/>
      <c r="B15" s="140"/>
      <c r="C15" s="140"/>
      <c r="D15" s="140"/>
      <c r="E15" s="139"/>
      <c r="F15" s="139"/>
      <c r="G15" s="139"/>
      <c r="H15" s="139"/>
      <c r="I15" s="139"/>
      <c r="J15" s="139"/>
      <c r="K15" s="139"/>
      <c r="L15" s="139"/>
      <c r="M15" s="139"/>
      <c r="N15" s="139"/>
      <c r="O15" s="139"/>
      <c r="P15" s="139"/>
      <c r="Q15" s="139"/>
      <c r="R15" s="139"/>
      <c r="S15" s="139"/>
      <c r="T15" s="139"/>
    </row>
    <row r="16" ht="20.25" customHeight="1" spans="1:20">
      <c r="A16" s="140"/>
      <c r="B16" s="140"/>
      <c r="C16" s="140"/>
      <c r="D16" s="140"/>
      <c r="E16" s="139"/>
      <c r="F16" s="139"/>
      <c r="G16" s="139"/>
      <c r="H16" s="139"/>
      <c r="I16" s="139"/>
      <c r="J16" s="139"/>
      <c r="K16" s="139"/>
      <c r="L16" s="139"/>
      <c r="M16" s="139"/>
      <c r="N16" s="139"/>
      <c r="O16" s="139"/>
      <c r="P16" s="139"/>
      <c r="Q16" s="139"/>
      <c r="R16" s="139"/>
      <c r="S16" s="139"/>
      <c r="T16" s="139"/>
    </row>
    <row r="17" ht="24" customHeight="1" spans="1:20">
      <c r="A17" s="141" t="s">
        <v>553</v>
      </c>
      <c r="B17" s="141"/>
      <c r="C17" s="141"/>
      <c r="D17" s="141"/>
      <c r="E17" s="141"/>
      <c r="F17" s="141"/>
      <c r="G17" s="141"/>
      <c r="H17" s="141"/>
      <c r="I17" s="141"/>
      <c r="J17" s="141"/>
      <c r="K17" s="141"/>
      <c r="L17" s="141"/>
      <c r="M17" s="141"/>
      <c r="N17" s="141"/>
      <c r="O17" s="141"/>
      <c r="P17" s="141"/>
      <c r="Q17" s="122"/>
      <c r="R17" s="122"/>
      <c r="S17" s="122"/>
      <c r="T17" s="122"/>
    </row>
    <row r="19" spans="1:20">
      <c r="A19" s="118" t="s">
        <v>554</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L5:N6"/>
    <mergeCell ref="A5:C7"/>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workbookViewId="0">
      <selection activeCell="L5" sqref="L5:L7"/>
    </sheetView>
  </sheetViews>
  <sheetFormatPr defaultColWidth="9.81666666666667" defaultRowHeight="14.25"/>
  <cols>
    <col min="1" max="3" width="4.09166666666667" style="95" customWidth="1"/>
    <col min="4" max="4" width="8.54166666666667" style="95" customWidth="1"/>
    <col min="5" max="7" width="13.6333333333333" style="95" customWidth="1"/>
    <col min="8" max="9" width="16.6333333333333" style="95" customWidth="1"/>
    <col min="10" max="12" width="15.725" style="95" customWidth="1"/>
    <col min="13" max="256" width="9.81666666666667" style="95"/>
    <col min="257" max="259" width="4.09166666666667" style="95" customWidth="1"/>
    <col min="260" max="263" width="8.54166666666667" style="95" customWidth="1"/>
    <col min="264" max="265" width="9.54166666666667" style="95" customWidth="1"/>
    <col min="266" max="266" width="8.54166666666667" style="95" customWidth="1"/>
    <col min="267" max="512" width="9.81666666666667" style="95"/>
    <col min="513" max="515" width="4.09166666666667" style="95" customWidth="1"/>
    <col min="516" max="519" width="8.54166666666667" style="95" customWidth="1"/>
    <col min="520" max="521" width="9.54166666666667" style="95" customWidth="1"/>
    <col min="522" max="522" width="8.54166666666667" style="95" customWidth="1"/>
    <col min="523" max="768" width="9.81666666666667" style="95"/>
    <col min="769" max="771" width="4.09166666666667" style="95" customWidth="1"/>
    <col min="772" max="775" width="8.54166666666667" style="95" customWidth="1"/>
    <col min="776" max="777" width="9.54166666666667" style="95" customWidth="1"/>
    <col min="778" max="778" width="8.54166666666667" style="95" customWidth="1"/>
    <col min="779" max="1024" width="9.81666666666667" style="95"/>
    <col min="1025" max="1027" width="4.09166666666667" style="95" customWidth="1"/>
    <col min="1028" max="1031" width="8.54166666666667" style="95" customWidth="1"/>
    <col min="1032" max="1033" width="9.54166666666667" style="95" customWidth="1"/>
    <col min="1034" max="1034" width="8.54166666666667" style="95" customWidth="1"/>
    <col min="1035" max="1280" width="9.81666666666667" style="95"/>
    <col min="1281" max="1283" width="4.09166666666667" style="95" customWidth="1"/>
    <col min="1284" max="1287" width="8.54166666666667" style="95" customWidth="1"/>
    <col min="1288" max="1289" width="9.54166666666667" style="95" customWidth="1"/>
    <col min="1290" max="1290" width="8.54166666666667" style="95" customWidth="1"/>
    <col min="1291" max="1536" width="9.81666666666667" style="95"/>
    <col min="1537" max="1539" width="4.09166666666667" style="95" customWidth="1"/>
    <col min="1540" max="1543" width="8.54166666666667" style="95" customWidth="1"/>
    <col min="1544" max="1545" width="9.54166666666667" style="95" customWidth="1"/>
    <col min="1546" max="1546" width="8.54166666666667" style="95" customWidth="1"/>
    <col min="1547" max="1792" width="9.81666666666667" style="95"/>
    <col min="1793" max="1795" width="4.09166666666667" style="95" customWidth="1"/>
    <col min="1796" max="1799" width="8.54166666666667" style="95" customWidth="1"/>
    <col min="1800" max="1801" width="9.54166666666667" style="95" customWidth="1"/>
    <col min="1802" max="1802" width="8.54166666666667" style="95" customWidth="1"/>
    <col min="1803" max="2048" width="9.81666666666667" style="95"/>
    <col min="2049" max="2051" width="4.09166666666667" style="95" customWidth="1"/>
    <col min="2052" max="2055" width="8.54166666666667" style="95" customWidth="1"/>
    <col min="2056" max="2057" width="9.54166666666667" style="95" customWidth="1"/>
    <col min="2058" max="2058" width="8.54166666666667" style="95" customWidth="1"/>
    <col min="2059" max="2304" width="9.81666666666667" style="95"/>
    <col min="2305" max="2307" width="4.09166666666667" style="95" customWidth="1"/>
    <col min="2308" max="2311" width="8.54166666666667" style="95" customWidth="1"/>
    <col min="2312" max="2313" width="9.54166666666667" style="95" customWidth="1"/>
    <col min="2314" max="2314" width="8.54166666666667" style="95" customWidth="1"/>
    <col min="2315" max="2560" width="9.81666666666667" style="95"/>
    <col min="2561" max="2563" width="4.09166666666667" style="95" customWidth="1"/>
    <col min="2564" max="2567" width="8.54166666666667" style="95" customWidth="1"/>
    <col min="2568" max="2569" width="9.54166666666667" style="95" customWidth="1"/>
    <col min="2570" max="2570" width="8.54166666666667" style="95" customWidth="1"/>
    <col min="2571" max="2816" width="9.81666666666667" style="95"/>
    <col min="2817" max="2819" width="4.09166666666667" style="95" customWidth="1"/>
    <col min="2820" max="2823" width="8.54166666666667" style="95" customWidth="1"/>
    <col min="2824" max="2825" width="9.54166666666667" style="95" customWidth="1"/>
    <col min="2826" max="2826" width="8.54166666666667" style="95" customWidth="1"/>
    <col min="2827" max="3072" width="9.81666666666667" style="95"/>
    <col min="3073" max="3075" width="4.09166666666667" style="95" customWidth="1"/>
    <col min="3076" max="3079" width="8.54166666666667" style="95" customWidth="1"/>
    <col min="3080" max="3081" width="9.54166666666667" style="95" customWidth="1"/>
    <col min="3082" max="3082" width="8.54166666666667" style="95" customWidth="1"/>
    <col min="3083" max="3328" width="9.81666666666667" style="95"/>
    <col min="3329" max="3331" width="4.09166666666667" style="95" customWidth="1"/>
    <col min="3332" max="3335" width="8.54166666666667" style="95" customWidth="1"/>
    <col min="3336" max="3337" width="9.54166666666667" style="95" customWidth="1"/>
    <col min="3338" max="3338" width="8.54166666666667" style="95" customWidth="1"/>
    <col min="3339" max="3584" width="9.81666666666667" style="95"/>
    <col min="3585" max="3587" width="4.09166666666667" style="95" customWidth="1"/>
    <col min="3588" max="3591" width="8.54166666666667" style="95" customWidth="1"/>
    <col min="3592" max="3593" width="9.54166666666667" style="95" customWidth="1"/>
    <col min="3594" max="3594" width="8.54166666666667" style="95" customWidth="1"/>
    <col min="3595" max="3840" width="9.81666666666667" style="95"/>
    <col min="3841" max="3843" width="4.09166666666667" style="95" customWidth="1"/>
    <col min="3844" max="3847" width="8.54166666666667" style="95" customWidth="1"/>
    <col min="3848" max="3849" width="9.54166666666667" style="95" customWidth="1"/>
    <col min="3850" max="3850" width="8.54166666666667" style="95" customWidth="1"/>
    <col min="3851" max="4096" width="9.81666666666667" style="95"/>
    <col min="4097" max="4099" width="4.09166666666667" style="95" customWidth="1"/>
    <col min="4100" max="4103" width="8.54166666666667" style="95" customWidth="1"/>
    <col min="4104" max="4105" width="9.54166666666667" style="95" customWidth="1"/>
    <col min="4106" max="4106" width="8.54166666666667" style="95" customWidth="1"/>
    <col min="4107" max="4352" width="9.81666666666667" style="95"/>
    <col min="4353" max="4355" width="4.09166666666667" style="95" customWidth="1"/>
    <col min="4356" max="4359" width="8.54166666666667" style="95" customWidth="1"/>
    <col min="4360" max="4361" width="9.54166666666667" style="95" customWidth="1"/>
    <col min="4362" max="4362" width="8.54166666666667" style="95" customWidth="1"/>
    <col min="4363" max="4608" width="9.81666666666667" style="95"/>
    <col min="4609" max="4611" width="4.09166666666667" style="95" customWidth="1"/>
    <col min="4612" max="4615" width="8.54166666666667" style="95" customWidth="1"/>
    <col min="4616" max="4617" width="9.54166666666667" style="95" customWidth="1"/>
    <col min="4618" max="4618" width="8.54166666666667" style="95" customWidth="1"/>
    <col min="4619" max="4864" width="9.81666666666667" style="95"/>
    <col min="4865" max="4867" width="4.09166666666667" style="95" customWidth="1"/>
    <col min="4868" max="4871" width="8.54166666666667" style="95" customWidth="1"/>
    <col min="4872" max="4873" width="9.54166666666667" style="95" customWidth="1"/>
    <col min="4874" max="4874" width="8.54166666666667" style="95" customWidth="1"/>
    <col min="4875" max="5120" width="9.81666666666667" style="95"/>
    <col min="5121" max="5123" width="4.09166666666667" style="95" customWidth="1"/>
    <col min="5124" max="5127" width="8.54166666666667" style="95" customWidth="1"/>
    <col min="5128" max="5129" width="9.54166666666667" style="95" customWidth="1"/>
    <col min="5130" max="5130" width="8.54166666666667" style="95" customWidth="1"/>
    <col min="5131" max="5376" width="9.81666666666667" style="95"/>
    <col min="5377" max="5379" width="4.09166666666667" style="95" customWidth="1"/>
    <col min="5380" max="5383" width="8.54166666666667" style="95" customWidth="1"/>
    <col min="5384" max="5385" width="9.54166666666667" style="95" customWidth="1"/>
    <col min="5386" max="5386" width="8.54166666666667" style="95" customWidth="1"/>
    <col min="5387" max="5632" width="9.81666666666667" style="95"/>
    <col min="5633" max="5635" width="4.09166666666667" style="95" customWidth="1"/>
    <col min="5636" max="5639" width="8.54166666666667" style="95" customWidth="1"/>
    <col min="5640" max="5641" width="9.54166666666667" style="95" customWidth="1"/>
    <col min="5642" max="5642" width="8.54166666666667" style="95" customWidth="1"/>
    <col min="5643" max="5888" width="9.81666666666667" style="95"/>
    <col min="5889" max="5891" width="4.09166666666667" style="95" customWidth="1"/>
    <col min="5892" max="5895" width="8.54166666666667" style="95" customWidth="1"/>
    <col min="5896" max="5897" width="9.54166666666667" style="95" customWidth="1"/>
    <col min="5898" max="5898" width="8.54166666666667" style="95" customWidth="1"/>
    <col min="5899" max="6144" width="9.81666666666667" style="95"/>
    <col min="6145" max="6147" width="4.09166666666667" style="95" customWidth="1"/>
    <col min="6148" max="6151" width="8.54166666666667" style="95" customWidth="1"/>
    <col min="6152" max="6153" width="9.54166666666667" style="95" customWidth="1"/>
    <col min="6154" max="6154" width="8.54166666666667" style="95" customWidth="1"/>
    <col min="6155" max="6400" width="9.81666666666667" style="95"/>
    <col min="6401" max="6403" width="4.09166666666667" style="95" customWidth="1"/>
    <col min="6404" max="6407" width="8.54166666666667" style="95" customWidth="1"/>
    <col min="6408" max="6409" width="9.54166666666667" style="95" customWidth="1"/>
    <col min="6410" max="6410" width="8.54166666666667" style="95" customWidth="1"/>
    <col min="6411" max="6656" width="9.81666666666667" style="95"/>
    <col min="6657" max="6659" width="4.09166666666667" style="95" customWidth="1"/>
    <col min="6660" max="6663" width="8.54166666666667" style="95" customWidth="1"/>
    <col min="6664" max="6665" width="9.54166666666667" style="95" customWidth="1"/>
    <col min="6666" max="6666" width="8.54166666666667" style="95" customWidth="1"/>
    <col min="6667" max="6912" width="9.81666666666667" style="95"/>
    <col min="6913" max="6915" width="4.09166666666667" style="95" customWidth="1"/>
    <col min="6916" max="6919" width="8.54166666666667" style="95" customWidth="1"/>
    <col min="6920" max="6921" width="9.54166666666667" style="95" customWidth="1"/>
    <col min="6922" max="6922" width="8.54166666666667" style="95" customWidth="1"/>
    <col min="6923" max="7168" width="9.81666666666667" style="95"/>
    <col min="7169" max="7171" width="4.09166666666667" style="95" customWidth="1"/>
    <col min="7172" max="7175" width="8.54166666666667" style="95" customWidth="1"/>
    <col min="7176" max="7177" width="9.54166666666667" style="95" customWidth="1"/>
    <col min="7178" max="7178" width="8.54166666666667" style="95" customWidth="1"/>
    <col min="7179" max="7424" width="9.81666666666667" style="95"/>
    <col min="7425" max="7427" width="4.09166666666667" style="95" customWidth="1"/>
    <col min="7428" max="7431" width="8.54166666666667" style="95" customWidth="1"/>
    <col min="7432" max="7433" width="9.54166666666667" style="95" customWidth="1"/>
    <col min="7434" max="7434" width="8.54166666666667" style="95" customWidth="1"/>
    <col min="7435" max="7680" width="9.81666666666667" style="95"/>
    <col min="7681" max="7683" width="4.09166666666667" style="95" customWidth="1"/>
    <col min="7684" max="7687" width="8.54166666666667" style="95" customWidth="1"/>
    <col min="7688" max="7689" width="9.54166666666667" style="95" customWidth="1"/>
    <col min="7690" max="7690" width="8.54166666666667" style="95" customWidth="1"/>
    <col min="7691" max="7936" width="9.81666666666667" style="95"/>
    <col min="7937" max="7939" width="4.09166666666667" style="95" customWidth="1"/>
    <col min="7940" max="7943" width="8.54166666666667" style="95" customWidth="1"/>
    <col min="7944" max="7945" width="9.54166666666667" style="95" customWidth="1"/>
    <col min="7946" max="7946" width="8.54166666666667" style="95" customWidth="1"/>
    <col min="7947" max="8192" width="9.81666666666667" style="95"/>
    <col min="8193" max="8195" width="4.09166666666667" style="95" customWidth="1"/>
    <col min="8196" max="8199" width="8.54166666666667" style="95" customWidth="1"/>
    <col min="8200" max="8201" width="9.54166666666667" style="95" customWidth="1"/>
    <col min="8202" max="8202" width="8.54166666666667" style="95" customWidth="1"/>
    <col min="8203" max="8448" width="9.81666666666667" style="95"/>
    <col min="8449" max="8451" width="4.09166666666667" style="95" customWidth="1"/>
    <col min="8452" max="8455" width="8.54166666666667" style="95" customWidth="1"/>
    <col min="8456" max="8457" width="9.54166666666667" style="95" customWidth="1"/>
    <col min="8458" max="8458" width="8.54166666666667" style="95" customWidth="1"/>
    <col min="8459" max="8704" width="9.81666666666667" style="95"/>
    <col min="8705" max="8707" width="4.09166666666667" style="95" customWidth="1"/>
    <col min="8708" max="8711" width="8.54166666666667" style="95" customWidth="1"/>
    <col min="8712" max="8713" width="9.54166666666667" style="95" customWidth="1"/>
    <col min="8714" max="8714" width="8.54166666666667" style="95" customWidth="1"/>
    <col min="8715" max="8960" width="9.81666666666667" style="95"/>
    <col min="8961" max="8963" width="4.09166666666667" style="95" customWidth="1"/>
    <col min="8964" max="8967" width="8.54166666666667" style="95" customWidth="1"/>
    <col min="8968" max="8969" width="9.54166666666667" style="95" customWidth="1"/>
    <col min="8970" max="8970" width="8.54166666666667" style="95" customWidth="1"/>
    <col min="8971" max="9216" width="9.81666666666667" style="95"/>
    <col min="9217" max="9219" width="4.09166666666667" style="95" customWidth="1"/>
    <col min="9220" max="9223" width="8.54166666666667" style="95" customWidth="1"/>
    <col min="9224" max="9225" width="9.54166666666667" style="95" customWidth="1"/>
    <col min="9226" max="9226" width="8.54166666666667" style="95" customWidth="1"/>
    <col min="9227" max="9472" width="9.81666666666667" style="95"/>
    <col min="9473" max="9475" width="4.09166666666667" style="95" customWidth="1"/>
    <col min="9476" max="9479" width="8.54166666666667" style="95" customWidth="1"/>
    <col min="9480" max="9481" width="9.54166666666667" style="95" customWidth="1"/>
    <col min="9482" max="9482" width="8.54166666666667" style="95" customWidth="1"/>
    <col min="9483" max="9728" width="9.81666666666667" style="95"/>
    <col min="9729" max="9731" width="4.09166666666667" style="95" customWidth="1"/>
    <col min="9732" max="9735" width="8.54166666666667" style="95" customWidth="1"/>
    <col min="9736" max="9737" width="9.54166666666667" style="95" customWidth="1"/>
    <col min="9738" max="9738" width="8.54166666666667" style="95" customWidth="1"/>
    <col min="9739" max="9984" width="9.81666666666667" style="95"/>
    <col min="9985" max="9987" width="4.09166666666667" style="95" customWidth="1"/>
    <col min="9988" max="9991" width="8.54166666666667" style="95" customWidth="1"/>
    <col min="9992" max="9993" width="9.54166666666667" style="95" customWidth="1"/>
    <col min="9994" max="9994" width="8.54166666666667" style="95" customWidth="1"/>
    <col min="9995" max="10240" width="9.81666666666667" style="95"/>
    <col min="10241" max="10243" width="4.09166666666667" style="95" customWidth="1"/>
    <col min="10244" max="10247" width="8.54166666666667" style="95" customWidth="1"/>
    <col min="10248" max="10249" width="9.54166666666667" style="95" customWidth="1"/>
    <col min="10250" max="10250" width="8.54166666666667" style="95" customWidth="1"/>
    <col min="10251" max="10496" width="9.81666666666667" style="95"/>
    <col min="10497" max="10499" width="4.09166666666667" style="95" customWidth="1"/>
    <col min="10500" max="10503" width="8.54166666666667" style="95" customWidth="1"/>
    <col min="10504" max="10505" width="9.54166666666667" style="95" customWidth="1"/>
    <col min="10506" max="10506" width="8.54166666666667" style="95" customWidth="1"/>
    <col min="10507" max="10752" width="9.81666666666667" style="95"/>
    <col min="10753" max="10755" width="4.09166666666667" style="95" customWidth="1"/>
    <col min="10756" max="10759" width="8.54166666666667" style="95" customWidth="1"/>
    <col min="10760" max="10761" width="9.54166666666667" style="95" customWidth="1"/>
    <col min="10762" max="10762" width="8.54166666666667" style="95" customWidth="1"/>
    <col min="10763" max="11008" width="9.81666666666667" style="95"/>
    <col min="11009" max="11011" width="4.09166666666667" style="95" customWidth="1"/>
    <col min="11012" max="11015" width="8.54166666666667" style="95" customWidth="1"/>
    <col min="11016" max="11017" width="9.54166666666667" style="95" customWidth="1"/>
    <col min="11018" max="11018" width="8.54166666666667" style="95" customWidth="1"/>
    <col min="11019" max="11264" width="9.81666666666667" style="95"/>
    <col min="11265" max="11267" width="4.09166666666667" style="95" customWidth="1"/>
    <col min="11268" max="11271" width="8.54166666666667" style="95" customWidth="1"/>
    <col min="11272" max="11273" width="9.54166666666667" style="95" customWidth="1"/>
    <col min="11274" max="11274" width="8.54166666666667" style="95" customWidth="1"/>
    <col min="11275" max="11520" width="9.81666666666667" style="95"/>
    <col min="11521" max="11523" width="4.09166666666667" style="95" customWidth="1"/>
    <col min="11524" max="11527" width="8.54166666666667" style="95" customWidth="1"/>
    <col min="11528" max="11529" width="9.54166666666667" style="95" customWidth="1"/>
    <col min="11530" max="11530" width="8.54166666666667" style="95" customWidth="1"/>
    <col min="11531" max="11776" width="9.81666666666667" style="95"/>
    <col min="11777" max="11779" width="4.09166666666667" style="95" customWidth="1"/>
    <col min="11780" max="11783" width="8.54166666666667" style="95" customWidth="1"/>
    <col min="11784" max="11785" width="9.54166666666667" style="95" customWidth="1"/>
    <col min="11786" max="11786" width="8.54166666666667" style="95" customWidth="1"/>
    <col min="11787" max="12032" width="9.81666666666667" style="95"/>
    <col min="12033" max="12035" width="4.09166666666667" style="95" customWidth="1"/>
    <col min="12036" max="12039" width="8.54166666666667" style="95" customWidth="1"/>
    <col min="12040" max="12041" width="9.54166666666667" style="95" customWidth="1"/>
    <col min="12042" max="12042" width="8.54166666666667" style="95" customWidth="1"/>
    <col min="12043" max="12288" width="9.81666666666667" style="95"/>
    <col min="12289" max="12291" width="4.09166666666667" style="95" customWidth="1"/>
    <col min="12292" max="12295" width="8.54166666666667" style="95" customWidth="1"/>
    <col min="12296" max="12297" width="9.54166666666667" style="95" customWidth="1"/>
    <col min="12298" max="12298" width="8.54166666666667" style="95" customWidth="1"/>
    <col min="12299" max="12544" width="9.81666666666667" style="95"/>
    <col min="12545" max="12547" width="4.09166666666667" style="95" customWidth="1"/>
    <col min="12548" max="12551" width="8.54166666666667" style="95" customWidth="1"/>
    <col min="12552" max="12553" width="9.54166666666667" style="95" customWidth="1"/>
    <col min="12554" max="12554" width="8.54166666666667" style="95" customWidth="1"/>
    <col min="12555" max="12800" width="9.81666666666667" style="95"/>
    <col min="12801" max="12803" width="4.09166666666667" style="95" customWidth="1"/>
    <col min="12804" max="12807" width="8.54166666666667" style="95" customWidth="1"/>
    <col min="12808" max="12809" width="9.54166666666667" style="95" customWidth="1"/>
    <col min="12810" max="12810" width="8.54166666666667" style="95" customWidth="1"/>
    <col min="12811" max="13056" width="9.81666666666667" style="95"/>
    <col min="13057" max="13059" width="4.09166666666667" style="95" customWidth="1"/>
    <col min="13060" max="13063" width="8.54166666666667" style="95" customWidth="1"/>
    <col min="13064" max="13065" width="9.54166666666667" style="95" customWidth="1"/>
    <col min="13066" max="13066" width="8.54166666666667" style="95" customWidth="1"/>
    <col min="13067" max="13312" width="9.81666666666667" style="95"/>
    <col min="13313" max="13315" width="4.09166666666667" style="95" customWidth="1"/>
    <col min="13316" max="13319" width="8.54166666666667" style="95" customWidth="1"/>
    <col min="13320" max="13321" width="9.54166666666667" style="95" customWidth="1"/>
    <col min="13322" max="13322" width="8.54166666666667" style="95" customWidth="1"/>
    <col min="13323" max="13568" width="9.81666666666667" style="95"/>
    <col min="13569" max="13571" width="4.09166666666667" style="95" customWidth="1"/>
    <col min="13572" max="13575" width="8.54166666666667" style="95" customWidth="1"/>
    <col min="13576" max="13577" width="9.54166666666667" style="95" customWidth="1"/>
    <col min="13578" max="13578" width="8.54166666666667" style="95" customWidth="1"/>
    <col min="13579" max="13824" width="9.81666666666667" style="95"/>
    <col min="13825" max="13827" width="4.09166666666667" style="95" customWidth="1"/>
    <col min="13828" max="13831" width="8.54166666666667" style="95" customWidth="1"/>
    <col min="13832" max="13833" width="9.54166666666667" style="95" customWidth="1"/>
    <col min="13834" max="13834" width="8.54166666666667" style="95" customWidth="1"/>
    <col min="13835" max="14080" width="9.81666666666667" style="95"/>
    <col min="14081" max="14083" width="4.09166666666667" style="95" customWidth="1"/>
    <col min="14084" max="14087" width="8.54166666666667" style="95" customWidth="1"/>
    <col min="14088" max="14089" width="9.54166666666667" style="95" customWidth="1"/>
    <col min="14090" max="14090" width="8.54166666666667" style="95" customWidth="1"/>
    <col min="14091" max="14336" width="9.81666666666667" style="95"/>
    <col min="14337" max="14339" width="4.09166666666667" style="95" customWidth="1"/>
    <col min="14340" max="14343" width="8.54166666666667" style="95" customWidth="1"/>
    <col min="14344" max="14345" width="9.54166666666667" style="95" customWidth="1"/>
    <col min="14346" max="14346" width="8.54166666666667" style="95" customWidth="1"/>
    <col min="14347" max="14592" width="9.81666666666667" style="95"/>
    <col min="14593" max="14595" width="4.09166666666667" style="95" customWidth="1"/>
    <col min="14596" max="14599" width="8.54166666666667" style="95" customWidth="1"/>
    <col min="14600" max="14601" width="9.54166666666667" style="95" customWidth="1"/>
    <col min="14602" max="14602" width="8.54166666666667" style="95" customWidth="1"/>
    <col min="14603" max="14848" width="9.81666666666667" style="95"/>
    <col min="14849" max="14851" width="4.09166666666667" style="95" customWidth="1"/>
    <col min="14852" max="14855" width="8.54166666666667" style="95" customWidth="1"/>
    <col min="14856" max="14857" width="9.54166666666667" style="95" customWidth="1"/>
    <col min="14858" max="14858" width="8.54166666666667" style="95" customWidth="1"/>
    <col min="14859" max="15104" width="9.81666666666667" style="95"/>
    <col min="15105" max="15107" width="4.09166666666667" style="95" customWidth="1"/>
    <col min="15108" max="15111" width="8.54166666666667" style="95" customWidth="1"/>
    <col min="15112" max="15113" width="9.54166666666667" style="95" customWidth="1"/>
    <col min="15114" max="15114" width="8.54166666666667" style="95" customWidth="1"/>
    <col min="15115" max="15360" width="9.81666666666667" style="95"/>
    <col min="15361" max="15363" width="4.09166666666667" style="95" customWidth="1"/>
    <col min="15364" max="15367" width="8.54166666666667" style="95" customWidth="1"/>
    <col min="15368" max="15369" width="9.54166666666667" style="95" customWidth="1"/>
    <col min="15370" max="15370" width="8.54166666666667" style="95" customWidth="1"/>
    <col min="15371" max="15616" width="9.81666666666667" style="95"/>
    <col min="15617" max="15619" width="4.09166666666667" style="95" customWidth="1"/>
    <col min="15620" max="15623" width="8.54166666666667" style="95" customWidth="1"/>
    <col min="15624" max="15625" width="9.54166666666667" style="95" customWidth="1"/>
    <col min="15626" max="15626" width="8.54166666666667" style="95" customWidth="1"/>
    <col min="15627" max="15872" width="9.81666666666667" style="95"/>
    <col min="15873" max="15875" width="4.09166666666667" style="95" customWidth="1"/>
    <col min="15876" max="15879" width="8.54166666666667" style="95" customWidth="1"/>
    <col min="15880" max="15881" width="9.54166666666667" style="95" customWidth="1"/>
    <col min="15882" max="15882" width="8.54166666666667" style="95" customWidth="1"/>
    <col min="15883" max="16128" width="9.81666666666667" style="95"/>
    <col min="16129" max="16131" width="4.09166666666667" style="95" customWidth="1"/>
    <col min="16132" max="16135" width="8.54166666666667" style="95" customWidth="1"/>
    <col min="16136" max="16137" width="9.54166666666667" style="95" customWidth="1"/>
    <col min="16138" max="16138" width="8.54166666666667" style="95" customWidth="1"/>
    <col min="16139" max="16384" width="9.81666666666667" style="95"/>
  </cols>
  <sheetData>
    <row r="1" ht="35.25" customHeight="1" spans="1:12">
      <c r="A1" s="96" t="s">
        <v>555</v>
      </c>
      <c r="B1" s="96"/>
      <c r="C1" s="96"/>
      <c r="D1" s="96"/>
      <c r="E1" s="96"/>
      <c r="F1" s="96"/>
      <c r="G1" s="96"/>
      <c r="H1" s="96"/>
      <c r="I1" s="96"/>
      <c r="J1" s="96"/>
      <c r="K1" s="96"/>
      <c r="L1" s="96"/>
    </row>
    <row r="2" ht="18" customHeight="1" spans="1:12">
      <c r="A2" s="97"/>
      <c r="B2" s="97"/>
      <c r="C2" s="97"/>
      <c r="D2" s="97"/>
      <c r="E2" s="97"/>
      <c r="F2" s="97"/>
      <c r="G2" s="97"/>
      <c r="H2" s="97"/>
      <c r="I2" s="97"/>
      <c r="L2" s="98" t="s">
        <v>556</v>
      </c>
    </row>
    <row r="3" ht="18" customHeight="1" spans="1:12">
      <c r="A3" s="99" t="s">
        <v>2</v>
      </c>
      <c r="B3" s="99"/>
      <c r="C3" s="99"/>
      <c r="D3" s="99"/>
      <c r="E3" s="100"/>
      <c r="F3" s="101"/>
      <c r="G3" s="97"/>
      <c r="H3" s="97"/>
      <c r="I3" s="97"/>
      <c r="L3" s="98" t="s">
        <v>550</v>
      </c>
    </row>
    <row r="4" s="93" customFormat="1" ht="39.75" customHeight="1" spans="1:12">
      <c r="A4" s="102" t="s">
        <v>6</v>
      </c>
      <c r="B4" s="102"/>
      <c r="C4" s="102"/>
      <c r="D4" s="102"/>
      <c r="E4" s="103" t="s">
        <v>323</v>
      </c>
      <c r="F4" s="104"/>
      <c r="G4" s="105"/>
      <c r="H4" s="102" t="s">
        <v>324</v>
      </c>
      <c r="I4" s="102" t="s">
        <v>325</v>
      </c>
      <c r="J4" s="102" t="s">
        <v>107</v>
      </c>
      <c r="K4" s="102"/>
      <c r="L4" s="102"/>
    </row>
    <row r="5" s="94" customFormat="1" ht="26.25" customHeight="1" spans="1:12">
      <c r="A5" s="102" t="s">
        <v>122</v>
      </c>
      <c r="B5" s="102"/>
      <c r="C5" s="102"/>
      <c r="D5" s="102" t="s">
        <v>123</v>
      </c>
      <c r="E5" s="106"/>
      <c r="F5" s="107"/>
      <c r="G5" s="108"/>
      <c r="H5" s="102"/>
      <c r="I5" s="102"/>
      <c r="J5" s="102" t="s">
        <v>129</v>
      </c>
      <c r="K5" s="102" t="s">
        <v>557</v>
      </c>
      <c r="L5" s="102" t="s">
        <v>558</v>
      </c>
    </row>
    <row r="6" s="94" customFormat="1" ht="36" customHeight="1" spans="1:12">
      <c r="A6" s="102"/>
      <c r="B6" s="102"/>
      <c r="C6" s="102"/>
      <c r="D6" s="102"/>
      <c r="E6" s="109" t="s">
        <v>129</v>
      </c>
      <c r="F6" s="109" t="s">
        <v>557</v>
      </c>
      <c r="G6" s="109" t="s">
        <v>558</v>
      </c>
      <c r="H6" s="102"/>
      <c r="I6" s="102"/>
      <c r="J6" s="102"/>
      <c r="K6" s="102"/>
      <c r="L6" s="102" t="s">
        <v>331</v>
      </c>
    </row>
    <row r="7" ht="19.5" customHeight="1" spans="1:12">
      <c r="A7" s="102"/>
      <c r="B7" s="102"/>
      <c r="C7" s="102"/>
      <c r="D7" s="102"/>
      <c r="E7" s="110"/>
      <c r="F7" s="110"/>
      <c r="G7" s="110"/>
      <c r="H7" s="102"/>
      <c r="I7" s="102"/>
      <c r="J7" s="102"/>
      <c r="K7" s="102"/>
      <c r="L7" s="102"/>
    </row>
    <row r="8" ht="19.5" customHeight="1" spans="1:12">
      <c r="A8" s="102" t="s">
        <v>126</v>
      </c>
      <c r="B8" s="102" t="s">
        <v>127</v>
      </c>
      <c r="C8" s="102" t="s">
        <v>128</v>
      </c>
      <c r="D8" s="102" t="s">
        <v>10</v>
      </c>
      <c r="E8" s="102">
        <v>1</v>
      </c>
      <c r="F8" s="102">
        <v>2</v>
      </c>
      <c r="G8" s="102">
        <v>3</v>
      </c>
      <c r="H8" s="102">
        <v>4</v>
      </c>
      <c r="I8" s="102">
        <v>5</v>
      </c>
      <c r="J8" s="102">
        <v>6</v>
      </c>
      <c r="K8" s="102">
        <v>7</v>
      </c>
      <c r="L8" s="102">
        <v>8</v>
      </c>
    </row>
    <row r="9" ht="20.25" customHeight="1" spans="1:12">
      <c r="A9" s="102"/>
      <c r="B9" s="102"/>
      <c r="C9" s="102"/>
      <c r="D9" s="102" t="s">
        <v>129</v>
      </c>
      <c r="E9" s="102"/>
      <c r="F9" s="102"/>
      <c r="G9" s="111"/>
      <c r="H9" s="111"/>
      <c r="I9" s="111"/>
      <c r="J9" s="111"/>
      <c r="K9" s="111"/>
      <c r="L9" s="112"/>
    </row>
    <row r="10" ht="20.25" customHeight="1" spans="1:12">
      <c r="A10" s="113"/>
      <c r="B10" s="113"/>
      <c r="C10" s="113"/>
      <c r="D10" s="113"/>
      <c r="E10" s="113"/>
      <c r="F10" s="113"/>
      <c r="G10" s="112"/>
      <c r="H10" s="112"/>
      <c r="I10" s="112"/>
      <c r="J10" s="112"/>
      <c r="K10" s="112"/>
      <c r="L10" s="112"/>
    </row>
    <row r="11" ht="20.25" customHeight="1" spans="1:12">
      <c r="A11" s="113"/>
      <c r="B11" s="113"/>
      <c r="C11" s="113"/>
      <c r="D11" s="113"/>
      <c r="E11" s="113"/>
      <c r="F11" s="113"/>
      <c r="G11" s="112"/>
      <c r="H11" s="112"/>
      <c r="I11" s="112"/>
      <c r="J11" s="112"/>
      <c r="K11" s="112"/>
      <c r="L11" s="112"/>
    </row>
    <row r="12" ht="20.25" customHeight="1" spans="1:12">
      <c r="A12" s="113"/>
      <c r="B12" s="113"/>
      <c r="C12" s="113"/>
      <c r="D12" s="113"/>
      <c r="E12" s="113"/>
      <c r="F12" s="113"/>
      <c r="G12" s="112"/>
      <c r="H12" s="112"/>
      <c r="I12" s="112"/>
      <c r="J12" s="112"/>
      <c r="K12" s="112"/>
      <c r="L12" s="112"/>
    </row>
    <row r="13" ht="20.25" customHeight="1" spans="1:12">
      <c r="A13" s="113"/>
      <c r="B13" s="113"/>
      <c r="C13" s="113"/>
      <c r="D13" s="113"/>
      <c r="E13" s="113"/>
      <c r="F13" s="113"/>
      <c r="G13" s="112"/>
      <c r="H13" s="112"/>
      <c r="I13" s="112"/>
      <c r="J13" s="112"/>
      <c r="K13" s="112"/>
      <c r="L13" s="112"/>
    </row>
    <row r="14" ht="20.25" customHeight="1" spans="1:12">
      <c r="A14" s="113"/>
      <c r="B14" s="113"/>
      <c r="C14" s="113"/>
      <c r="D14" s="113"/>
      <c r="E14" s="113"/>
      <c r="F14" s="113"/>
      <c r="G14" s="112"/>
      <c r="H14" s="112"/>
      <c r="I14" s="112"/>
      <c r="J14" s="112"/>
      <c r="K14" s="112"/>
      <c r="L14" s="112"/>
    </row>
    <row r="15" ht="20.25" customHeight="1" spans="1:12">
      <c r="A15" s="113"/>
      <c r="B15" s="113"/>
      <c r="C15" s="113"/>
      <c r="D15" s="113"/>
      <c r="E15" s="113"/>
      <c r="F15" s="113"/>
      <c r="G15" s="112"/>
      <c r="H15" s="112"/>
      <c r="I15" s="112"/>
      <c r="J15" s="112"/>
      <c r="K15" s="112"/>
      <c r="L15" s="112"/>
    </row>
    <row r="16" ht="20.25" customHeight="1" spans="1:12">
      <c r="A16" s="113"/>
      <c r="B16" s="113"/>
      <c r="C16" s="113"/>
      <c r="D16" s="113"/>
      <c r="E16" s="113"/>
      <c r="F16" s="113"/>
      <c r="G16" s="112"/>
      <c r="H16" s="112"/>
      <c r="I16" s="112"/>
      <c r="J16" s="112"/>
      <c r="K16" s="112"/>
      <c r="L16" s="112"/>
    </row>
    <row r="17" ht="24" customHeight="1" spans="1:10">
      <c r="A17" s="114" t="s">
        <v>559</v>
      </c>
      <c r="B17" s="114"/>
      <c r="C17" s="114"/>
      <c r="D17" s="114"/>
      <c r="E17" s="114"/>
      <c r="F17" s="114"/>
      <c r="G17" s="114"/>
      <c r="H17" s="114"/>
      <c r="I17" s="114"/>
      <c r="J17" s="115"/>
    </row>
    <row r="19" spans="1:10">
      <c r="A19" s="95" t="s">
        <v>560</v>
      </c>
    </row>
  </sheetData>
  <mergeCells count="25">
    <mergeCell ref="A1:L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附表13部门整体支出绩效自评情况表</vt:lpstr>
      <vt:lpstr>附表14部门整体支出绩效自评表</vt:lpstr>
      <vt:lpstr>附表15项目支出绩效自评表1</vt:lpstr>
      <vt:lpstr>附表15项目支出绩效自评表2</vt:lpstr>
      <vt:lpstr>附表15项目支出绩效自评表3</vt:lpstr>
      <vt:lpstr>附表15项目支出绩效自评表4</vt:lpstr>
      <vt:lpstr>附表15项目支出绩效自评表5</vt:lpstr>
      <vt:lpstr>附表15项目支出绩效自评表6</vt:lpstr>
      <vt:lpstr>附表15项目支出绩效自评表7</vt:lpstr>
      <vt:lpstr>附表15项目支出绩效自评表8</vt:lpstr>
      <vt:lpstr>附表15项目支出绩效自评表9</vt:lpstr>
      <vt:lpstr>附表15项目支出绩效自评表10</vt:lpstr>
      <vt:lpstr>附表15项目支出绩效自评表11</vt:lpstr>
      <vt:lpstr>附表15项目支出绩效自评表12</vt:lpstr>
      <vt:lpstr>附表15项目支出绩效自评表13</vt:lpstr>
      <vt:lpstr>附表15项目支出绩效自评表14</vt:lpstr>
      <vt:lpstr>附表15项目支出绩效自评表15</vt:lpstr>
      <vt:lpstr>附表15项目支出绩效自评表16</vt:lpstr>
      <vt:lpstr>附表15项目支出绩效自评表17</vt:lpstr>
      <vt:lpstr>附表15项目支出绩效自评表18</vt:lpstr>
      <vt:lpstr>附表15项目支出绩效自评表19</vt:lpstr>
      <vt:lpstr>附表15项目支出绩效自评表20</vt:lpstr>
      <vt:lpstr>附表15项目支出绩效自评表21</vt:lpstr>
      <vt:lpstr>附表15项目支出绩效自评表22</vt:lpstr>
      <vt:lpstr>附表15项目支出绩效自评表23</vt:lpstr>
      <vt:lpstr>附表15项目支出绩效自评表24</vt:lpstr>
      <vt:lpstr>附表15项目支出绩效自评表25</vt:lpstr>
      <vt:lpstr>附表15项目支出绩效自评表26</vt:lpstr>
      <vt:lpstr>附表15项目支出绩效自评表27</vt:lpstr>
      <vt:lpstr>附表15项目支出绩效自评表28</vt:lpstr>
      <vt:lpstr>附表15项目支出绩效自评表29</vt:lpstr>
      <vt:lpstr>附表15项目支出绩效自评表30</vt:lpstr>
      <vt:lpstr>附表15项目支出绩效自评表31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2024-10-14T07:24:00Z</dcterms:created>
  <cp:lastPrinted>2024-10-30T08:42:00Z</cp:lastPrinted>
  <dcterms:modified xsi:type="dcterms:W3CDTF">2026-01-06T06:16:59Z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7604E3C576E94072902799AAD00583EE_13</vt:lpwstr>
  </property>
  <property fmtid="{D5CDD505-2E9C-101B-9397-08002B2CF9AE}" pid="4" name="CalculationRule">
    <vt:i4>0</vt:i4>
  </property>
</Properties>
</file>