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6615"/>
  </bookViews>
  <sheets>
    <sheet name="（集体）五华区社区获得表彰荣誉激励奖励资金" sheetId="4" r:id="rId1"/>
    <sheet name="“大健康”专业人大工作站经费" sheetId="5" r:id="rId2"/>
    <sheet name="“五个先锋”社区评选奖励经费" sheetId="6" r:id="rId3"/>
    <sheet name="1普吉路330号职工食堂资金" sheetId="7" r:id="rId4"/>
    <sheet name="2022年度林业有害生物测报员测报补助经费" sheetId="8" r:id="rId5"/>
    <sheet name="2022年社会厕所免费开放经费" sheetId="9" r:id="rId6"/>
    <sheet name="社会厕所免费开放补助资金" sheetId="34" r:id="rId7"/>
    <sheet name="2023年天保员管护人员管护经费" sheetId="10" r:id="rId8"/>
    <sheet name="安保维稳工作经费" sheetId="11" r:id="rId9"/>
    <sheet name="安全消防工作经费" sheetId="12" r:id="rId10"/>
    <sheet name="城管执法中队非税经费" sheetId="13" r:id="rId11"/>
    <sheet name="城市管理综合行政执法工作经费" sheetId="14" r:id="rId12"/>
    <sheet name="城市综合管理及环境卫生整治工作经费" sheetId="15" r:id="rId13"/>
    <sheet name="党政综合工作经费" sheetId="16" r:id="rId14"/>
    <sheet name="分散供养特困人员照料护理补贴经费" sheetId="17" r:id="rId15"/>
    <sheet name="基层党建经费" sheetId="18" r:id="rId16"/>
    <sheet name="计生宣传员补助资金" sheetId="19" r:id="rId17"/>
    <sheet name="开放式议事协商平台建设资金" sheetId="20" r:id="rId18"/>
    <sheet name="开放式议事协商平台经费" sheetId="21" r:id="rId19"/>
    <sheet name="昆财社（2023）5号计划生育特殊困难家庭春节慰问补助资金" sheetId="22" r:id="rId20"/>
    <sheet name="昆财社（2023）23号退役军人春节慰问市级补助经费" sheetId="23" r:id="rId21"/>
    <sheet name="昆财社（2023）30号2023年企业军转干部春节走访慰问市级" sheetId="24" r:id="rId22"/>
    <sheet name="昆财社（2023）67号精神病患者监护人“以奖代补” 补助资金" sheetId="25" r:id="rId23"/>
    <sheet name="严重精神障碍患者监护人“以奖代补”区级补助资金" sheetId="45" r:id="rId24"/>
    <sheet name="昆财社（2023）85号2023年第一批省级民政事业专项资金" sheetId="26" r:id="rId25"/>
    <sheet name="昆财社（2023）131号下达2023年企业军转干部“八一”走" sheetId="27" r:id="rId26"/>
    <sheet name="市级企业军转干部解困金补助经费" sheetId="36" r:id="rId27"/>
    <sheet name="老旧小区改造补助资金" sheetId="28" r:id="rId28"/>
    <sheet name="临商税补助经费" sheetId="29" r:id="rId29"/>
    <sheet name="民政事务员补助资金" sheetId="30" r:id="rId30"/>
    <sheet name="区级横向拨款资金" sheetId="31" r:id="rId31"/>
    <sheet name="人大工作经费" sheetId="32" r:id="rId32"/>
    <sheet name="人大工作站工作经费" sheetId="33" r:id="rId33"/>
    <sheet name="社会建设办公室综合工作经费" sheetId="35" r:id="rId34"/>
    <sheet name="市域社会治理现代化试点工作经费" sheetId="37" r:id="rId35"/>
    <sheet name="纾困解难以奖代补资金" sheetId="38" r:id="rId36"/>
    <sheet name="退役军人服务站资金" sheetId="39" r:id="rId37"/>
    <sheet name="文化站免费开放补助资金" sheetId="40" r:id="rId38"/>
    <sheet name="五华区计划生育失独家庭区级补助资金" sheetId="41" r:id="rId39"/>
    <sheet name="武装工作经费" sheetId="42" r:id="rId40"/>
    <sheet name="西林社区装修改造基础服务设施建设项目经费" sheetId="43" r:id="rId41"/>
    <sheet name="新转入纳税企业奖励经费" sheetId="44" r:id="rId42"/>
    <sheet name="应急处置中心工作经费" sheetId="46" r:id="rId43"/>
    <sheet name="综治流管队伍经费" sheetId="47" r:id="rId44"/>
    <sheet name="综治维稳工作经费" sheetId="48" r:id="rId4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<sst xmlns="http://schemas.openxmlformats.org/spreadsheetml/2006/main" count="4093" uniqueCount="364">
  <si>
    <t>2024年度项目支出绩效自评表</t>
  </si>
  <si>
    <t>项目名称</t>
  </si>
  <si>
    <t>（集体）五华区社区获得表彰荣誉激励奖励资金</t>
  </si>
  <si>
    <t>主管部门</t>
  </si>
  <si>
    <t>五华区人民政府</t>
  </si>
  <si>
    <t>实施</t>
  </si>
  <si>
    <t>普吉街道办事处</t>
  </si>
  <si>
    <t>单位</t>
  </si>
  <si>
    <t>项目资金</t>
  </si>
  <si>
    <t>年初</t>
  </si>
  <si>
    <t>全年</t>
  </si>
  <si>
    <t>分值</t>
  </si>
  <si>
    <t>执行率</t>
  </si>
  <si>
    <t>得分</t>
  </si>
  <si>
    <t>预算数</t>
  </si>
  <si>
    <t>执行数</t>
  </si>
  <si>
    <t>年度资金总额</t>
  </si>
  <si>
    <t>其中：当年财政拨款</t>
  </si>
  <si>
    <t>—</t>
  </si>
  <si>
    <t>上年结转资金</t>
  </si>
  <si>
    <t xml:space="preserve"> 非财政拨款</t>
  </si>
  <si>
    <t>预期目标</t>
  </si>
  <si>
    <t>实际完成情况</t>
  </si>
  <si>
    <t>年度总体目标</t>
  </si>
  <si>
    <t>通过奖励先进、激励后进，充分调动社区及社区工作者在社区管理、服务和社区治理中的积极性和创造性。</t>
  </si>
  <si>
    <t>2个社区获得奖励，奖励发放效率达100%</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</si>
  <si>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</si>
  <si>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</si>
  <si>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</si>
  <si>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</si>
  <si>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</si>
  <si>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</si>
  <si>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</si>
  <si>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</si>
  <si>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</si>
  <si>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</si>
  <si>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</si>
  <si>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</si>
  <si>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</si>
  <si>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</si>
  <si>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</si>
  <si>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奖励数</t>
  </si>
  <si>
    <t>＝</t>
  </si>
  <si>
    <t>个</t>
  </si>
  <si>
    <t>质量指标</t>
  </si>
  <si>
    <t>奖励发放效率</t>
  </si>
  <si>
    <t>%</t>
  </si>
  <si>
    <t>70%</t>
  </si>
  <si>
    <t>时效指标</t>
  </si>
  <si>
    <t>成本指标</t>
  </si>
  <si>
    <t>效益指标</t>
  </si>
  <si>
    <t>经济效益指标</t>
  </si>
  <si>
    <t>社会效益指标</t>
  </si>
  <si>
    <t>社区服务积极性</t>
  </si>
  <si>
    <t>提升</t>
  </si>
  <si>
    <t>是否</t>
  </si>
  <si>
    <t>生态效益指标</t>
  </si>
  <si>
    <t>可持续影响指标</t>
  </si>
  <si>
    <t>满意度指标</t>
  </si>
  <si>
    <t>服务对象</t>
  </si>
  <si>
    <t>受益对象满意度</t>
  </si>
  <si>
    <t>≥</t>
  </si>
  <si>
    <t>90%</t>
  </si>
  <si>
    <t>满意度指标等</t>
  </si>
  <si>
    <t>其他需要说明的事项</t>
  </si>
  <si>
    <t>由于财政资金不足，只发放了到个人的部分，用于社区办公用品的部分未发放。</t>
  </si>
  <si>
    <t>总分</t>
  </si>
  <si>
    <t>良</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</si>
  <si>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</si>
  <si>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</si>
  <si>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</si>
  <si>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</si>
  <si>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</si>
  <si>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“大健康”专业人大工作站经费</t>
  </si>
  <si>
    <t>打造网上工作站，引入网络一体机及加装触屏设备，拓宽服务选民和收集社情民意的途径和窗口。</t>
  </si>
  <si>
    <t>工作站打造1个，人大代表履职效率提高，参与度提高。</t>
  </si>
  <si>
    <t>工作站数量</t>
  </si>
  <si>
    <t>履行职能效率</t>
  </si>
  <si>
    <t>人大代表知情权、参与权</t>
  </si>
  <si>
    <t>提高</t>
  </si>
  <si>
    <t>优</t>
  </si>
  <si>
    <t>“五个先锋”社区评选奖励经费</t>
  </si>
  <si>
    <t>深入贯彻落实新时代党的建设总要求和新时代党的组织路线，健全社区干部激励机制，进一步树立抓基层、强基础、固基本的导向，引导社区党组织和党员干部比学赶超、创先争优，以高质量党建引领社区各项工作高质量发展。</t>
  </si>
  <si>
    <t>1.“五个先锋”奖金每月发放一次，1年共12次；2.确保创建成功的社区正职、副职、委员、居民小组党支部书记（组长）奖励能够按时发放，发放率100%；3.1年内完成发放，按时发放；4.提高奖金激励，提振社区干部干事创业能力，提高工作效率；5.不断提升党建引领基层社会治理的能力和水平，提升群众幸福感，提升群众满意度。</t>
  </si>
  <si>
    <t>社区数</t>
  </si>
  <si>
    <t>9</t>
  </si>
  <si>
    <t>发放率</t>
  </si>
  <si>
    <t>100%</t>
  </si>
  <si>
    <t>社区干部激励作用</t>
  </si>
  <si>
    <t>1普吉路330号职工食堂资金</t>
  </si>
  <si>
    <t>为保障普吉路以东城市更新改造项目顺利推进，保障现场指挥部工作人员就餐，需在普吉路339号（普吉路以东片区开发建设指挥部）设立职工食堂</t>
  </si>
  <si>
    <t>完成食堂数1个，抽查合格率达90%，为职工提供餐食，提升了工作积极性，职工满意度达90%</t>
  </si>
  <si>
    <t>食堂数</t>
  </si>
  <si>
    <t>食堂合格率</t>
  </si>
  <si>
    <t>职工工作积极性</t>
  </si>
  <si>
    <t>职工满意度</t>
  </si>
  <si>
    <t>2022年度林业有害生物测报员测报补助经费</t>
  </si>
  <si>
    <t>保障测报员补助发放到位</t>
  </si>
  <si>
    <t>完成22年度补助发放，发放及时率100%</t>
  </si>
  <si>
    <t>测报点数</t>
  </si>
  <si>
    <t>有害生物预警率</t>
  </si>
  <si>
    <t>2022年社会厕所免费开放经费</t>
  </si>
  <si>
    <t>根据《昆明市人民政府办公厅关于印发进一步加强城市公厕管理工作实施意见的通知》《昆明市五华区人民政府办公室关于加快推进社会厕所免费开放工作的通知》五政通【2017】42号文件精神和工作要求，加大公厕管理力度，提高公厕管理服务质量，建立长效管理机制。</t>
  </si>
  <si>
    <t>打扫厕所蹲位数达300个，厕所干净率达90%，辖区环境优美程度提升</t>
  </si>
  <si>
    <t>蹲位数</t>
  </si>
  <si>
    <t>300</t>
  </si>
  <si>
    <t>厕所干净整洁率</t>
  </si>
  <si>
    <t>辖区环境优美程度</t>
  </si>
  <si>
    <t>社会厕所免费开放补助资金</t>
  </si>
  <si>
    <t>由于财政资金紧张，工作完成但款项未支付。</t>
  </si>
  <si>
    <t>2023年天保员管护人员管护经费</t>
  </si>
  <si>
    <t>保障天保员人员经费发放，提高天空管护效果</t>
  </si>
  <si>
    <t>保障2名天保员补贴发放，发放及时，有助于及时发现生态环境变化，维护辖区良好生态</t>
  </si>
  <si>
    <t>发放人数</t>
  </si>
  <si>
    <t>发放效率</t>
  </si>
  <si>
    <t>保障集体林生态环境</t>
  </si>
  <si>
    <t>持续保障</t>
  </si>
  <si>
    <t>安保维稳工作经费</t>
  </si>
  <si>
    <t>提升辖区内群众的安全感，排除辖区内不稳定因素，加强对重点人员的管控，维护社会治安稳定和社会的安全。</t>
  </si>
  <si>
    <t>完成安保维稳工作达2次以上，工作完成率达80%，维护辖区安宁，群众安全感提升</t>
  </si>
  <si>
    <t>安保维稳工作次数</t>
  </si>
  <si>
    <t>工作完成率</t>
  </si>
  <si>
    <t>80%</t>
  </si>
  <si>
    <t>群众安全感</t>
  </si>
  <si>
    <t>安全消防工作经费</t>
  </si>
  <si>
    <t>普吉辖区面积大，30.7平方公里的辖区面积，现有9个社区，其中涉农社区有联家、普吉、大塘三个社区，各类工地、厂房、仓库、城中村小旅社、出租房、其他经营类场所1万多家，下一步工作将采取各项措施， 以安全隐患排查为抓手，着力抓好安全生产、消防安全监管工作，通过宣传、培训、监督检查消除安全生产、消防安全隐患，防止和示减少生产安全、消防安全事故，保障人民群众生命和财产安全，使群众安全满意度得到提高，圆满完成各项工作指标。</t>
  </si>
  <si>
    <t>完成安全大检查达7次，检查企业覆盖率达90%，群众对安全知识知晓率提升</t>
  </si>
  <si>
    <t>安全大检查</t>
  </si>
  <si>
    <t>检查覆盖率</t>
  </si>
  <si>
    <t>宣传内容知晓率</t>
  </si>
  <si>
    <t>由于财政资金紧张，开展工作经费未支出，导致执行率低</t>
  </si>
  <si>
    <t>城管执法中队非税经费</t>
  </si>
  <si>
    <t>组织、配合开展各类城市管理专项整治工作，对“门前三包”、户外广告、占道经营、非机动车乱停乱放、各类违法建设的整治，特别是通过创建全国文明城市连续几个月的市容环境综合整治攻坚战，较好解决了辖区各主要道路的重点、难点问题。针对辖区内违章者常与执法队员打“时间差”、搞“游击战”的特点，中队开展执法整治工作，采取错时执法的方法，加大日常巡查执法力度。</t>
  </si>
  <si>
    <t>拆除违规广告牌达250个，处理管数平台案件8000件以上，辖区市容市貌得到改善</t>
  </si>
  <si>
    <t>拆除违规广告牌</t>
  </si>
  <si>
    <t>250</t>
  </si>
  <si>
    <t xml:space="preserve">处理管数平台案件 </t>
  </si>
  <si>
    <t>80000</t>
  </si>
  <si>
    <t>件</t>
  </si>
  <si>
    <t>管数平台案件结案率</t>
  </si>
  <si>
    <t>辖区市容市貌</t>
  </si>
  <si>
    <t>改善</t>
  </si>
  <si>
    <t>城市管理综合行政执法工作经费</t>
  </si>
  <si>
    <t>一、 深入推进普吉辖区市容秩序、环境卫生整体提升。1.对影响交通、市容和市民出行的占道行为进行严肃查处，取缔各类占道经营行为；2.对重点整治道路开展“门前三包”、“微小不文明行为”专项整治；3.对机动车、非机动车以及共享单车乱停乱放开展专项整治。4.对农贸市场周边开展专项整治；5.对建筑工地执法监管及渣土运输开展专项整治；6.围绕环境卫生、道路设施以及绿化管养维护问题等方面进行检查；7.对辖区内部分道路商户进行抽查检查，通过现场询问的方式了解商户门前三包覆盖率、履约率、知晓率情况；8对辖区.微小不文明行为、门前三包不规范的问题进行处罚 ；二、对普吉辖区农村道路和辖区主干道及云南省阜外医院、西北部客运站、各类学校周边、民生农贸市场、小屯立交周边、轿子雪山旅游专线出入城口、普吉立交周边、西北三环周边、云铜铁路专线周边各主要路段、点位交通安全设施设备设立进行管理规范，严防重大节日、国家法定假日及汛期辖区存在交通安全隐患和发生交通安全事故。</t>
  </si>
  <si>
    <t>完成市容环境整治12次，问题整改落实率达90%，周边市容环境整洁程度提升</t>
  </si>
  <si>
    <t>市容环境整治</t>
  </si>
  <si>
    <t>次</t>
  </si>
  <si>
    <t>问题整改落实率</t>
  </si>
  <si>
    <t>周边市容环境整洁程度</t>
  </si>
  <si>
    <t>由于财政资金紧张导致执行率低。</t>
  </si>
  <si>
    <t>城市综合管理及环境卫生整治工作经费</t>
  </si>
  <si>
    <t>交通安全隐患整治、宣传引导；燃气安全整治及宣传；垃圾分类；防震减灾宣传；老旧小区治理；环境卫生整治。</t>
  </si>
  <si>
    <t>清污分流次数达180次，清污分流改造率达80%以上，城中村环境得到改善，群众满意度达90%</t>
  </si>
  <si>
    <t>清污分流</t>
  </si>
  <si>
    <t>清污分流改造率</t>
  </si>
  <si>
    <t>城中村环境</t>
  </si>
  <si>
    <t>党政综合工作经费</t>
  </si>
  <si>
    <t>建立健全文明城市创建常态长效机制，做到重视不减、队伍不散、标准不降、力度不弱、投入不少，促进普吉街道政务环境更加便民、法治环境更加优化，市场环境更加公平、人文环境更加美好、生活环境更加宜居、社会环境更加有序、生态环境更加良好、志愿服务风尚更加浓厚，西北新城城市品质进一步提升，城市综合软实力进一步增强，让全国文明城市创建成为造福辖区群众的民生工程。高举习近平新时代中国特色社会主义思想伟大旗帜，深入贯彻落实党的二十大精神，学习贯彻落实全国、全省、全市和全区宣传思想会议精神，围绕中心、服务大局，创新对外传播方式，加强传播平台建设，传播好普吉声音、展示好普吉形象，找准目标定位，突出聚焦主线、守正创新，在树立形象中增强引导力和感染力，牢牢掌握意识形态工作主动权；完成办公室日常工作，做好后勤保障工作。</t>
  </si>
  <si>
    <t>征订报刊数达到上级要求，门户网站维护达到90%，绩效考核合格率达90%，受益对象满意度90%</t>
  </si>
  <si>
    <t>征订报刊</t>
  </si>
  <si>
    <t>任务数</t>
  </si>
  <si>
    <t>门户网站维护率</t>
  </si>
  <si>
    <t>绩效考核合格率</t>
  </si>
  <si>
    <t>分散供养特困人员照料护理补贴经费</t>
  </si>
  <si>
    <t>发放分散供养特困人员照料护理补贴，解决特困人员生活困难，加强和规范资金的使用管理，采取银行社会化发放方式，确保照料护理补贴按照委托照料服务协议支付到照料服务人个人账户，或承担照料服务职责的供养服务机构、社会组织账户。</t>
  </si>
  <si>
    <t>分散供养特困人员发放补贴9人，发放率达100%，特困人员生活水平提升，满意度达90%</t>
  </si>
  <si>
    <t>补贴人数</t>
  </si>
  <si>
    <t>人</t>
  </si>
  <si>
    <t>特困人员生活水平</t>
  </si>
  <si>
    <t>基层党建经费</t>
  </si>
  <si>
    <t>普吉街道坚持以习近平新时代中国特色社会主义思想为指导，深入学习贯彻党的二十大精神以及习近平总书记考察云南重要讲话精神，进一步提升街道社区党组织组织力，充分发挥街道党工委在社区治理中的龙头作用，牢固树立党的一切工作到支部的鲜明导向，切实加强党建有效覆盖，提升党建引领城区治理水平。</t>
  </si>
  <si>
    <t>完成党建工作例会12次，党员培训率达90%，群众反馈问题解决率达95%，群众满意度达90%</t>
  </si>
  <si>
    <t>党建工作例会</t>
  </si>
  <si>
    <t>党员培训率</t>
  </si>
  <si>
    <t>群众反馈问题解决率</t>
  </si>
  <si>
    <t>95%</t>
  </si>
  <si>
    <t>由于财政资金紧张，导致执行率低。</t>
  </si>
  <si>
    <t>计生宣传员补助资金</t>
  </si>
  <si>
    <t>保障9名社区计生宣传员补助发放到位</t>
  </si>
  <si>
    <t>完成9名计生宣传员补助发放，发放效率达100%。计生工作开展效率提高，满意度达90%</t>
  </si>
  <si>
    <t>补助人数</t>
  </si>
  <si>
    <t>及时</t>
  </si>
  <si>
    <t>发放时效</t>
  </si>
  <si>
    <t>1年内</t>
  </si>
  <si>
    <t>计生工作开展效率</t>
  </si>
  <si>
    <t>开放式议事协商平台建设资金</t>
  </si>
  <si>
    <t>进一步把基层协商民主的制度优势转化为街道社会治理的综合效能，努力增强人民群众的获得感、幸福感、安全感。</t>
  </si>
  <si>
    <t>协商平台打造1个，民主协商执行率达80%，社会稳定程度提升，群众满意度达90%</t>
  </si>
  <si>
    <t>协商平台数</t>
  </si>
  <si>
    <t>民主协商执行率</t>
  </si>
  <si>
    <t>社会稳定程度</t>
  </si>
  <si>
    <t>开放式议事协商平台经费</t>
  </si>
  <si>
    <t>昆财社（2023）5号计划生育特殊困难家庭春节慰问补助资金</t>
  </si>
  <si>
    <t>春节慰问计划生育特殊困难家庭</t>
  </si>
  <si>
    <t>完成及时对计生困难家庭的慰问，且在当年内完成慰问，提高了困难家庭的幸福感，群众满意度达90%</t>
  </si>
  <si>
    <t>慰问效率</t>
  </si>
  <si>
    <t>慰问时限</t>
  </si>
  <si>
    <t>年</t>
  </si>
  <si>
    <t>困难家庭幸福感</t>
  </si>
  <si>
    <t>年初预算50000元，实际下达指标5000元，执行率100%</t>
  </si>
  <si>
    <t>昆财社（2023）23号退役军人春节慰问市级补助经费</t>
  </si>
  <si>
    <t>按文件要求及标准发放2023年企业军转干部“八一”走访慰问金，维护社会稳定。</t>
  </si>
  <si>
    <t>完成对退役军人的春节慰问，资金发放率达100%，且在当年内完成慰问，持续维护退役军人合法权益，群众满意度达90%</t>
  </si>
  <si>
    <t>资金发放率</t>
  </si>
  <si>
    <t>发放时限</t>
  </si>
  <si>
    <t>退役军人合法权益情况</t>
  </si>
  <si>
    <t>持续维护</t>
  </si>
  <si>
    <t>年初预算1,020,700元，但实际指标只下达4600，且执行率达100%。</t>
  </si>
  <si>
    <t>昆财社（2023）30号2023年企业军转干部春节走访慰问市级补助经费</t>
  </si>
  <si>
    <t>完成发放 昆财社【2023】30号2023年企业军转干部春节走访慰问市级补助经费</t>
  </si>
  <si>
    <t>完成对企业军转干部的春节慰问，慰问发放率达100%，因慰问情况上访人数减少，群众满意度达90%</t>
  </si>
  <si>
    <t>发放覆盖率</t>
  </si>
  <si>
    <t>因慰问情况上访人数</t>
  </si>
  <si>
    <t>减少</t>
  </si>
  <si>
    <t>昆财社（2023）67号精神病患者监护人“以奖代补” 补助资金</t>
  </si>
  <si>
    <t>保障52名对象补助资金发放到位</t>
  </si>
  <si>
    <t>完成对52名精神病患者监护人的补助，发放率达100%，精神病患者监护效果提高，群众满意度达90%</t>
  </si>
  <si>
    <t>精神病患者监护效果</t>
  </si>
  <si>
    <t>严重精神障碍患者监护人“以奖代补”区级补助资金</t>
  </si>
  <si>
    <t>严重精神障碍患者监护人实施“以奖代补”，提高监护效果</t>
  </si>
  <si>
    <t>完成对41名精神病患者监护人的补助，发放率达90%，精神病患者监护效果提高，群众满意度达90%</t>
  </si>
  <si>
    <t>有3人卡号错误导致发放失败被退回。</t>
  </si>
  <si>
    <t>昆财社（2023）85号2023年第一批省级民政事业专项资金</t>
  </si>
  <si>
    <t>根据《昆明市财政局 昆明市民政局关于下达2023年第一批省级民政事业专项资金的通知》（昆财社〔2023〕85号）安排,省级对购买社区民政事务员按每人每月1000元的标准给予补助。</t>
  </si>
  <si>
    <t>完成对9名民政事务员补助的发放，发放及时率100%，且在当年完成发放，民政事务开展效率提高，受益对象满意度达90%</t>
  </si>
  <si>
    <t>民政助理人数</t>
  </si>
  <si>
    <t>发放情况</t>
  </si>
  <si>
    <t>1年%</t>
  </si>
  <si>
    <t>民政事务开展效率</t>
  </si>
  <si>
    <t>昆财社（2023）131号下达2023年企业军转干部“八一”走访慰问市级补助经费</t>
  </si>
  <si>
    <t>市级企业军转干部解困金补助经费</t>
  </si>
  <si>
    <t>2023年市级企业军转干部解困金补助经费，保障企业军转干部管理服务工作正常开展</t>
  </si>
  <si>
    <t>完成对企业军转干部解困金的发放，资金发放率达100%，持续维护退役军人合法权益，群众满意度达90%</t>
  </si>
  <si>
    <t>补助发放率</t>
  </si>
  <si>
    <t>企业军转干部合法权益</t>
  </si>
  <si>
    <t>根据实际情况进行补助，当年需补助人数为4人。</t>
  </si>
  <si>
    <t>老旧小区改造补助资金</t>
  </si>
  <si>
    <t>根据合同按进度分期支付费用，保障按时完工。通过老旧小区改造，改善老旧小区居民居住环境，不断提升群众获得感、幸福感。</t>
  </si>
  <si>
    <t>改造户数3697户，改造楼栋数150栋，改造小区数5个，验收合格率达100%，群众居住条件改善，群众满意度达90%</t>
  </si>
  <si>
    <t>改造户数</t>
  </si>
  <si>
    <t>户</t>
  </si>
  <si>
    <t>3697户</t>
  </si>
  <si>
    <t>改造楼栋数</t>
  </si>
  <si>
    <t>栋</t>
  </si>
  <si>
    <t>150栋</t>
  </si>
  <si>
    <t>改造小区数</t>
  </si>
  <si>
    <t>5个</t>
  </si>
  <si>
    <t>验收合格率</t>
  </si>
  <si>
    <t>群众居住条件</t>
  </si>
  <si>
    <t>居民满意度</t>
  </si>
  <si>
    <t>年初预算数为全区预算数，实际下达指标为9160000</t>
  </si>
  <si>
    <t>临商税补助经费</t>
  </si>
  <si>
    <t>落实区政府各项促进经济发展的奖励扶持政策；开展辖区招大引强、保企促税工作；协调相关科室为区域经济发展提供服务；完成区下达的年度各项经济指标任务。</t>
  </si>
  <si>
    <t>1-11月完成286万，完成度较高，走访企业覆盖率达90%，企业纳税意识提升，受益对象满意度达90%</t>
  </si>
  <si>
    <t>完成数</t>
  </si>
  <si>
    <t>元</t>
  </si>
  <si>
    <t>1-11月286万</t>
  </si>
  <si>
    <t>走访企业覆盖率</t>
  </si>
  <si>
    <t>企业按时纳税</t>
  </si>
  <si>
    <t>民政事务员补助资金</t>
  </si>
  <si>
    <t>为加强基层社会救助工作能力，充实基层社会救助服务力量，提升整体工作水平和服务质量，发放民政事务员补助资金。</t>
  </si>
  <si>
    <t>完成对9名民政事务员补助的发放，发放及时率100%，且在当年完成发放，基层社会救助工作提高，受益对象满意度达90%</t>
  </si>
  <si>
    <t>发放达标率</t>
  </si>
  <si>
    <t>基层社会救助工作</t>
  </si>
  <si>
    <t>民政事务员补助分两次发放，第二次发放时因财政资金紧张未审批导致未发放。</t>
  </si>
  <si>
    <t>区级横向拨款资金</t>
  </si>
  <si>
    <t>区级横向拨款资金分配计划、关工委工作经费、团建经费、公共文化项目、街道委员工作经费、计划生育特殊家庭节日慰问经费、代表活动、履职费、村小组计生服务员生活补贴、统计站工作经费、千分之一抽样变动情况经费、住户调查统计站工作经费、购买社区统计调查服务经费、第五次全国经济普查工作经费、月度劳动力调查经费.完成18个项目，提升科室业务开展效率，在各个领域发挥作用，推动社会稳定、经济发展，提升群众满意度。</t>
  </si>
  <si>
    <t>完成18个项目，科室业务开展效率达95%，在各个领域发挥作用，推动社会稳定、经济发展，群众满意度达90%。</t>
  </si>
  <si>
    <t>文化活动开展次数</t>
  </si>
  <si>
    <t>业务开展率</t>
  </si>
  <si>
    <t>社会稳定、经济发展程度</t>
  </si>
  <si>
    <t>由于财政资金紧张导致活动开展但未支付，执行率低。</t>
  </si>
  <si>
    <t>人大工作经费</t>
  </si>
  <si>
    <t>人大街道工委应当围绕中心、服务大局，依法开展工作，为街道辖区内的人民群众服务，为街道辖区内的各级人民代表大会代表（以下简称人大代表）履行代表职务服务，为区（市）人大常委会行使职权服务。</t>
  </si>
  <si>
    <t>人大代表小组活动次数达4次，开展效率达90%，人大代表制度宣传程度提升，群众满意度达90%</t>
  </si>
  <si>
    <t>人大代表小组活动次数</t>
  </si>
  <si>
    <t>开展效率</t>
  </si>
  <si>
    <t>人大代表制度宣传程度</t>
  </si>
  <si>
    <t>相关工作已开展并完成，由于财政资金紧张，相关费用尚未支付</t>
  </si>
  <si>
    <t>人大工作站工作经费</t>
  </si>
  <si>
    <t>确保人大工作站工作顺利开展。</t>
  </si>
  <si>
    <t>建设人大工作站4个，履行职能效率达80%，人大代表知情权、参与权提高，群众满意度达90%</t>
  </si>
  <si>
    <t>社会建设办公室综合工作经费</t>
  </si>
  <si>
    <t>以推动辖区社会建设高质量发展为主题，以满足人民日益增长的美好生活需要为根本目的，主要围绕：社区建设、社区办公用房、居家养老服务、殡葬改革、公益性岗位管理、爱国卫生活动等方面，力求民生福祉实现新提升，巩固拓展低收入群体增收成果，完善社会保障和养老服务体系，健全公共服务体系，居民生产生活条件得到显著改善，完成五华区民政局、区卫生健康局、区就业局等部门下达的指标任务。</t>
  </si>
  <si>
    <t>打造居家养老服务中心1个，慰问困难群众覆盖率达90%，困难群众幸福感提升，群众满意度达90%</t>
  </si>
  <si>
    <t>打造居家养老服务中心</t>
  </si>
  <si>
    <t>慰问困难群众覆盖率</t>
  </si>
  <si>
    <t>困难群众幸福感</t>
  </si>
  <si>
    <t>市域社会治理现代化试点工作经费</t>
  </si>
  <si>
    <t>提高社会治理能力，推进治理能力现代化。</t>
  </si>
  <si>
    <t>验收市域社会治理现代化试点1个，解决问题率达90%，社会稳定水平提高，群众满意度达90%</t>
  </si>
  <si>
    <t>验收试点数</t>
  </si>
  <si>
    <t>解决问题率</t>
  </si>
  <si>
    <t>社会稳定水平</t>
  </si>
  <si>
    <t>群众满意度</t>
  </si>
  <si>
    <t>根据实际情况产生相关费用，部门对工作开展完成度较高，但对资金需求较低，节约资金。</t>
  </si>
  <si>
    <t>纾困解难以奖代补资金</t>
  </si>
  <si>
    <t>认真贯彻落实国家、省市稳住经济大盘、保市场主体和助企纾困决策部署，充分发挥省级中小微企业纾困发展以奖代补资金引导和撬动作用，提高资金使用效率，切实为五华区中小微企业纾困解难。聚焦提升中小微企业创新能力和专业化水平、培育优势特色中小微企业，对困难行业中小微企业提供房屋租金、水电气费等</t>
  </si>
  <si>
    <t>补助企业数57个，服务企业效率达100%，企业经济压力得到缓解，企业满意度达90%</t>
  </si>
  <si>
    <t>补助企业数</t>
  </si>
  <si>
    <t>服务企业效率</t>
  </si>
  <si>
    <t>企业经济压力</t>
  </si>
  <si>
    <t>缓解</t>
  </si>
  <si>
    <t>企业满意度</t>
  </si>
  <si>
    <t>退役军人服务站资金</t>
  </si>
  <si>
    <t>完成困难退役军人解困金发放，保障民生、推进社会稳定。</t>
  </si>
  <si>
    <t>1.为4名困难退役军人发放解困金；2.保证解困金发放到位，发放率达到100%；3.一年内保证完成，按时发放；4.通过发放解困金缓解困难退役军人生活质量，保障民生、推进社会稳定，提升群众满意度达到90%以上。</t>
  </si>
  <si>
    <t>解困金发放人数</t>
  </si>
  <si>
    <t>困难军人生活质量</t>
  </si>
  <si>
    <t>文化站免费开放补助资金</t>
  </si>
  <si>
    <t>保障文化站为群众全年免费开放，丰富群众文化活动，提升群众幸福感。</t>
  </si>
  <si>
    <t>文化站免费开放个数1个，免费开放天数365天，群众文化共享程度提升，群众满意度达90%</t>
  </si>
  <si>
    <t>免费开放文化站个数</t>
  </si>
  <si>
    <t>开放天数</t>
  </si>
  <si>
    <t>天</t>
  </si>
  <si>
    <t>群众文化共享程度</t>
  </si>
  <si>
    <t>五华区计划生育失独家庭区级补助资金</t>
  </si>
  <si>
    <t>做好计划生育失独家庭关爱帮扶工作。</t>
  </si>
  <si>
    <t>完成失独家庭补助86人，发放率达100%，失独家庭幸福感提升，群众满意度达90%</t>
  </si>
  <si>
    <t>失独家庭生活幸福感</t>
  </si>
  <si>
    <t>武装工作经费</t>
  </si>
  <si>
    <t>圆满完成上级交办的兵役登记工作、征兵工作、国防潜力数据调查、民兵整组训练、国防教育宣传工作和各项任务。</t>
  </si>
  <si>
    <t>征兵宣传次数达2次，宣传覆盖率达80%以上，军队后背力量提升，群众满意度达90%</t>
  </si>
  <si>
    <t>征兵宣传</t>
  </si>
  <si>
    <t>宣传覆盖率</t>
  </si>
  <si>
    <t>军队后备力量</t>
  </si>
  <si>
    <t>由于财政资金紧张，相关费用尚未支付。</t>
  </si>
  <si>
    <t>西林社区装修改造基础服务设施建设项目经费</t>
  </si>
  <si>
    <t>2021年普吉办事处辖区新成立西林社区，现将装修改造基础服务设施建设项目经费进行预算，以便西林社区早日成立服务辖区居民。</t>
  </si>
  <si>
    <t>完成工程项目1个，竣工验收合格率100%，服务居民办事效率提高，群众满意度达90%</t>
  </si>
  <si>
    <t>工程数量</t>
  </si>
  <si>
    <t>竣工验收合格率</t>
  </si>
  <si>
    <t>服务居民办事效率</t>
  </si>
  <si>
    <t>已投入使用，尾款已结清。</t>
  </si>
  <si>
    <t>新转入纳税企业奖励经费</t>
  </si>
  <si>
    <t>新转入纳税企业税收返还：按照入区级收入5%返还</t>
  </si>
  <si>
    <t>新增转入企业数1个，奖励及时率达100%，辖区税收收入增加，企业满意度达90%</t>
  </si>
  <si>
    <t>新转入企业数</t>
  </si>
  <si>
    <t>奖励及时率</t>
  </si>
  <si>
    <t>辖区税收收入</t>
  </si>
  <si>
    <t>增加</t>
  </si>
  <si>
    <t>根据实际情况下达指标，实际当年符合奖励企业只有1家，奖励2124元。</t>
  </si>
  <si>
    <t>应急处置中心工作经费</t>
  </si>
  <si>
    <t>应急处置中心承担着综合协调和处置辖区各类突发事件、事故；参与开展应急管理工作；为生态环境、自然资源（林业（滇池管理）、防汛抗洪、森林防火、地震灾害开展应急救援提供服务保障；配合其他突发性事件处置。确保水库坝塘安全运行，确保人民群众生命财产安全开展防汛应急抢险各项工作，森林防火各项工作、水环境综合工作</t>
  </si>
  <si>
    <t>森林防火宣传次数达2次，修复森林防火通道合格率达100%，森林覆盖率得到一定提升，受益对象满意度达90%</t>
  </si>
  <si>
    <t>森林防火宣传次数</t>
  </si>
  <si>
    <t>修复森林防火通道合格率</t>
  </si>
  <si>
    <t>森林覆盖率</t>
  </si>
  <si>
    <t>由于财政资金紧张，开展工作的相关费用尚未支出。</t>
  </si>
  <si>
    <t>综治流管队伍经费</t>
  </si>
  <si>
    <t>切实规范流动人口和出租房屋服务管理，消除安全隐患，提高服务管理信息化，智能化水平，保障经济社会发展，促进社会和谐稳定，让人民群众真正认识到辖区社会治安的好转是安居乐业的基本点，提升辖区内群众的安全感，满意度。</t>
  </si>
  <si>
    <t>完成流动人口采集次数达20次，采集率达95%以上，能够及时掌握流动人口情况，受益对象满意度达90%</t>
  </si>
  <si>
    <t>流动人口采集次数</t>
  </si>
  <si>
    <t>采集率</t>
  </si>
  <si>
    <t>流动人口掌握情况</t>
  </si>
  <si>
    <t>及时掌握</t>
  </si>
  <si>
    <t>财政资金紧张，12月经费未支出</t>
  </si>
  <si>
    <t>综治维稳工作经费</t>
  </si>
  <si>
    <t>开展辖区1.综治维稳；2.综治宣传；；3.四个专项行动；4.流动人口服务管理；5.维护国家政治安全；6.满意度测评等相关工作。包含平安建设、联防联控、法治宣传与建设、红袖标治安志愿者、打击养老电信诈骗、维护辖区政治安全、重点人员稳控、命案防控三年攻坚计划等工作。</t>
  </si>
  <si>
    <t>处理矛盾纠纷处理次数达6次以上，重点人员稳控率达100%，反恐、禁毒知识宣传知晓程度提高，群众满意度达90%</t>
  </si>
  <si>
    <t>矛盾纠纷处理次数</t>
  </si>
  <si>
    <t>重点人员稳控率</t>
  </si>
  <si>
    <t>反恐、禁毒知识宣传知晓程度</t>
  </si>
  <si>
    <t>由于财政资金紧张，工作开展完成但相关费用为支出。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</si>
</sst>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9"/>
      <color theme="1"/>
      <name val="方正小标宋简体"/>
      <charset val="134"/>
    </font>
    <font>
      <sz val="10.5"/>
      <color rgb="FF000000"/>
      <name val="仿宋"/>
      <charset val="134"/>
    </font>
    <font>
      <sz val="12"/>
      <color rgb="FF000000"/>
      <name val="仿宋"/>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style="medium">
        <color auto="1"/>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2" applyNumberFormat="0" applyFill="0" applyAlignment="0" applyProtection="0">
      <alignment vertical="center"/>
    </xf>
    <xf numFmtId="0" fontId="11" fillId="0" borderId="22" applyNumberFormat="0" applyFill="0" applyAlignment="0" applyProtection="0">
      <alignment vertical="center"/>
    </xf>
    <xf numFmtId="0" fontId="12" fillId="0" borderId="23" applyNumberFormat="0" applyFill="0" applyAlignment="0" applyProtection="0">
      <alignment vertical="center"/>
    </xf>
    <xf numFmtId="0" fontId="12" fillId="0" borderId="0" applyNumberFormat="0" applyFill="0" applyBorder="0" applyAlignment="0" applyProtection="0">
      <alignment vertical="center"/>
    </xf>
    <xf numFmtId="0" fontId="13" fillId="4" borderId="24" applyNumberFormat="0" applyAlignment="0" applyProtection="0">
      <alignment vertical="center"/>
    </xf>
    <xf numFmtId="0" fontId="14" fillId="5" borderId="25" applyNumberFormat="0" applyAlignment="0" applyProtection="0">
      <alignment vertical="center"/>
    </xf>
    <xf numFmtId="0" fontId="15" fillId="5" borderId="24" applyNumberFormat="0" applyAlignment="0" applyProtection="0">
      <alignment vertical="center"/>
    </xf>
    <xf numFmtId="0" fontId="16" fillId="6" borderId="26" applyNumberFormat="0" applyAlignment="0" applyProtection="0">
      <alignment vertical="center"/>
    </xf>
    <xf numFmtId="0" fontId="17" fillId="0" borderId="27" applyNumberFormat="0" applyFill="0" applyAlignment="0" applyProtection="0">
      <alignment vertical="center"/>
    </xf>
    <xf numFmtId="0" fontId="18" fillId="0" borderId="2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4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176" fontId="2" fillId="0" borderId="4"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15" xfId="0" applyFont="1" applyBorder="1" applyAlignment="1">
      <alignment horizontal="center" vertical="center" wrapText="1"/>
    </xf>
    <xf numFmtId="0" fontId="2" fillId="0" borderId="4" xfId="0" applyNumberFormat="1" applyFont="1" applyFill="1" applyBorder="1" applyAlignment="1" applyProtection="1">
      <alignment horizontal="center" vertical="center" wrapText="1"/>
    </xf>
    <xf numFmtId="9" fontId="2" fillId="2" borderId="4" xfId="0" applyNumberFormat="1" applyFont="1" applyFill="1" applyBorder="1" applyAlignment="1">
      <alignment horizontal="center" vertical="center" wrapText="1"/>
    </xf>
    <xf numFmtId="0" fontId="0" fillId="0" borderId="15" xfId="0" applyBorder="1">
      <alignment vertical="center"/>
    </xf>
    <xf numFmtId="0" fontId="2" fillId="0" borderId="14"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0" fillId="0" borderId="19" xfId="0" applyBorder="1" applyAlignment="1">
      <alignment horizontal="center" vertical="center"/>
    </xf>
    <xf numFmtId="0" fontId="2" fillId="0" borderId="20" xfId="0" applyFont="1" applyBorder="1" applyAlignment="1">
      <alignment horizontal="center" vertical="center" wrapText="1"/>
    </xf>
    <xf numFmtId="0" fontId="0" fillId="0" borderId="17" xfId="0" applyBorder="1" applyAlignment="1">
      <alignment horizontal="center" vertical="center"/>
    </xf>
    <xf numFmtId="0" fontId="2" fillId="0" borderId="4" xfId="0" applyFont="1" applyBorder="1" applyAlignment="1">
      <alignment horizontal="justify" wrapText="1"/>
    </xf>
    <xf numFmtId="176" fontId="2" fillId="0" borderId="2" xfId="0" applyNumberFormat="1" applyFont="1" applyBorder="1" applyAlignment="1">
      <alignment horizontal="center" vertical="center" wrapText="1"/>
    </xf>
    <xf numFmtId="0" fontId="3" fillId="0" borderId="2" xfId="0" applyFont="1" applyBorder="1" applyAlignment="1">
      <alignment horizontal="justify" vertical="center" wrapText="1"/>
    </xf>
    <xf numFmtId="0" fontId="4" fillId="0" borderId="0" xfId="0"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tyles" Target="styles.xml"/><Relationship Id="rId47" Type="http://schemas.openxmlformats.org/officeDocument/2006/relationships/sharedStrings" Target="sharedStrings.xml"/><Relationship Id="rId46" Type="http://schemas.openxmlformats.org/officeDocument/2006/relationships/theme" Target="theme/theme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M10" sqref="M10"/>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40000</v>
      </c>
      <c r="D8" s="7">
        <v>40000</v>
      </c>
      <c r="E8" s="7">
        <v>28000</v>
      </c>
      <c r="F8" s="7">
        <v>10</v>
      </c>
      <c r="G8" s="7"/>
      <c r="H8" s="10">
        <f>E8/D8</f>
        <v>0.7</v>
      </c>
      <c r="I8" s="10">
        <f>F8*H8</f>
        <v>7</v>
      </c>
      <c r="J8" s="10"/>
    </row>
    <row r="9" ht="39" spans="1:10">
      <c r="A9" s="4"/>
      <c r="B9" s="7" t="s">
        <v>17</v>
      </c>
      <c r="C9" s="7">
        <v>40000</v>
      </c>
      <c r="D9" s="7">
        <v>40000</v>
      </c>
      <c r="E9" s="7">
        <v>28000</v>
      </c>
      <c r="F9" s="11" t="s">
        <v>18</v>
      </c>
      <c r="G9" s="7"/>
      <c r="H9" s="7" t="s">
        <v>18</v>
      </c>
      <c r="I9" s="7" t="s">
        <v>18</v>
      </c>
      <c r="J9" s="7"/>
    </row>
    <row r="10" ht="27" customHeight="1" spans="1:10">
      <c r="A10" s="4"/>
      <c r="B10" s="7" t="s">
        <v>19</v>
      </c>
      <c r="C10" s="9"/>
      <c r="D10" s="9"/>
      <c r="E10" s="9"/>
      <c r="F10" s="7" t="s">
        <v>18</v>
      </c>
      <c r="G10" s="7"/>
      <c r="H10" s="7" t="s">
        <v>18</v>
      </c>
      <c r="I10" s="7" t="s">
        <v>18</v>
      </c>
      <c r="J10" s="7"/>
    </row>
    <row r="11" ht="27" customHeight="1" spans="1:10">
      <c r="A11" s="4"/>
      <c r="B11" s="7"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66" customHeight="1" spans="1:10">
      <c r="A13" s="13" t="s">
        <v>23</v>
      </c>
      <c r="B13" s="15" t="s">
        <v>24</v>
      </c>
      <c r="C13" s="15"/>
      <c r="D13" s="15"/>
      <c r="E13" s="15"/>
      <c r="F13" s="15"/>
      <c r="G13" s="16" t="s">
        <v>25</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41</v>
      </c>
      <c r="D17" s="26" t="s">
        <v>42</v>
      </c>
      <c r="E17" s="7">
        <v>2</v>
      </c>
      <c r="F17" s="17" t="s">
        <v>43</v>
      </c>
      <c r="G17" s="17">
        <v>2</v>
      </c>
      <c r="H17" s="17">
        <v>25</v>
      </c>
      <c r="I17" s="17">
        <v>25</v>
      </c>
      <c r="J17" s="17"/>
    </row>
    <row r="18" ht="14.25" spans="1:10">
      <c r="A18" s="4"/>
      <c r="B18" s="6" t="s">
        <v>44</v>
      </c>
      <c r="C18" s="25" t="s">
        <v>45</v>
      </c>
      <c r="D18" s="26" t="s">
        <v>42</v>
      </c>
      <c r="E18" s="27">
        <v>100</v>
      </c>
      <c r="F18" s="17" t="s">
        <v>46</v>
      </c>
      <c r="G18" s="17" t="s">
        <v>47</v>
      </c>
      <c r="H18" s="17">
        <v>25</v>
      </c>
      <c r="I18" s="17">
        <v>17.5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53</v>
      </c>
      <c r="D22" s="26" t="s">
        <v>42</v>
      </c>
      <c r="E22" s="7" t="s">
        <v>54</v>
      </c>
      <c r="F22" s="17" t="s">
        <v>55</v>
      </c>
      <c r="G22" s="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65</v>
      </c>
      <c r="D27" s="37"/>
      <c r="E27" s="37"/>
      <c r="F27" s="37"/>
      <c r="G27" s="37"/>
      <c r="H27" s="37"/>
      <c r="I27" s="37"/>
      <c r="J27" s="37"/>
    </row>
    <row r="28" ht="24" customHeight="1" spans="1:10">
      <c r="A28" s="4" t="s">
        <v>66</v>
      </c>
      <c r="B28" s="7">
        <v>100</v>
      </c>
      <c r="C28" s="7"/>
      <c r="D28" s="7"/>
      <c r="E28" s="7"/>
      <c r="F28" s="7"/>
      <c r="G28" s="7"/>
      <c r="H28" s="7"/>
      <c r="I28" s="38">
        <f>SUM(I8,I17:I26)</f>
        <v>89.5</v>
      </c>
      <c r="J28" s="39" t="s">
        <v>67</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9" workbookViewId="0">
      <selection activeCell="C27" sqref="C27:J27"/>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124</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350000</v>
      </c>
      <c r="D8" s="9">
        <v>350000</v>
      </c>
      <c r="E8" s="9">
        <v>19340</v>
      </c>
      <c r="F8" s="7">
        <v>10</v>
      </c>
      <c r="G8" s="7"/>
      <c r="H8" s="10">
        <f>E8/D8</f>
        <v>0.0552571428571429</v>
      </c>
      <c r="I8" s="10">
        <f>F8*H8</f>
        <v>0.552571428571429</v>
      </c>
      <c r="J8" s="10"/>
    </row>
    <row r="9" ht="39" spans="1:10">
      <c r="A9" s="4"/>
      <c r="B9" s="9" t="s">
        <v>17</v>
      </c>
      <c r="C9" s="7">
        <v>350000</v>
      </c>
      <c r="D9" s="7">
        <v>350000</v>
      </c>
      <c r="E9" s="7">
        <v>19340</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121" customHeight="1" spans="1:10">
      <c r="A13" s="13" t="s">
        <v>23</v>
      </c>
      <c r="B13" s="15" t="s">
        <v>125</v>
      </c>
      <c r="C13" s="15"/>
      <c r="D13" s="15"/>
      <c r="E13" s="15"/>
      <c r="F13" s="15"/>
      <c r="G13" s="16" t="s">
        <v>126</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127</v>
      </c>
      <c r="D17" s="26" t="s">
        <v>42</v>
      </c>
      <c r="E17" s="7">
        <v>7</v>
      </c>
      <c r="F17" s="17" t="s">
        <v>43</v>
      </c>
      <c r="G17" s="17">
        <v>7</v>
      </c>
      <c r="H17" s="17">
        <v>25</v>
      </c>
      <c r="I17" s="17">
        <v>25</v>
      </c>
      <c r="J17" s="17"/>
    </row>
    <row r="18" ht="14.25" spans="1:10">
      <c r="A18" s="4"/>
      <c r="B18" s="6" t="s">
        <v>44</v>
      </c>
      <c r="C18" s="25" t="s">
        <v>128</v>
      </c>
      <c r="D18" s="26" t="s">
        <v>42</v>
      </c>
      <c r="E18" s="27">
        <v>90</v>
      </c>
      <c r="F18" s="17" t="s">
        <v>46</v>
      </c>
      <c r="G18" s="17" t="s">
        <v>62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129</v>
      </c>
      <c r="D22" s="26" t="s">
        <v>61</v>
      </c>
      <c r="E22" s="7">
        <v>80</v>
      </c>
      <c r="F22" s="17" t="s">
        <v>46</v>
      </c>
      <c r="G22" s="7" t="s">
        <v>122</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130</v>
      </c>
      <c r="D27" s="37"/>
      <c r="E27" s="37"/>
      <c r="F27" s="37"/>
      <c r="G27" s="37"/>
      <c r="H27" s="37"/>
      <c r="I27" s="37"/>
      <c r="J27" s="37"/>
    </row>
    <row r="28" ht="24" customHeight="1" spans="1:10">
      <c r="A28" s="4" t="s">
        <v>66</v>
      </c>
      <c r="B28" s="7">
        <v>100</v>
      </c>
      <c r="C28" s="7"/>
      <c r="D28" s="7"/>
      <c r="E28" s="7"/>
      <c r="F28" s="7"/>
      <c r="G28" s="7"/>
      <c r="H28" s="7"/>
      <c r="I28" s="38">
        <f>SUM(I8,I17:I26)</f>
        <v>90.5525714285714</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15" sqref="O15"/>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131</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600000</v>
      </c>
      <c r="D8" s="9">
        <v>600000</v>
      </c>
      <c r="E8" s="9">
        <v>380034</v>
      </c>
      <c r="F8" s="7">
        <v>10</v>
      </c>
      <c r="G8" s="7"/>
      <c r="H8" s="10">
        <f>E8/D8</f>
        <v>0.63339</v>
      </c>
      <c r="I8" s="10">
        <f>F8*H8</f>
        <v>6.3339</v>
      </c>
      <c r="J8" s="10"/>
    </row>
    <row r="9" ht="39" spans="1:10">
      <c r="A9" s="4"/>
      <c r="B9" s="9" t="s">
        <v>17</v>
      </c>
      <c r="C9" s="7">
        <v>600000</v>
      </c>
      <c r="D9" s="7">
        <v>600000</v>
      </c>
      <c r="E9" s="7">
        <v>380034</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121" customHeight="1" spans="1:10">
      <c r="A13" s="13" t="s">
        <v>23</v>
      </c>
      <c r="B13" s="15" t="s">
        <v>132</v>
      </c>
      <c r="C13" s="15"/>
      <c r="D13" s="15"/>
      <c r="E13" s="15"/>
      <c r="F13" s="15"/>
      <c r="G13" s="16" t="s">
        <v>133</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30" customHeight="1" spans="1:10">
      <c r="A17" s="4" t="s">
        <v>39</v>
      </c>
      <c r="B17" s="8" t="s">
        <v>40</v>
      </c>
      <c r="C17" s="25" t="s">
        <v>134</v>
      </c>
      <c r="D17" s="26" t="s">
        <v>61</v>
      </c>
      <c r="E17" s="7" t="s">
        <v>135</v>
      </c>
      <c r="F17" s="17" t="s">
        <v>43</v>
      </c>
      <c r="G17" s="17" t="s">
        <v>135</v>
      </c>
      <c r="H17" s="17">
        <v>20</v>
      </c>
      <c r="I17" s="17">
        <v>20</v>
      </c>
      <c r="J17" s="17"/>
    </row>
    <row r="18" ht="26.25" spans="1:10">
      <c r="A18" s="4"/>
      <c r="B18" s="8"/>
      <c r="C18" s="25" t="s">
        <v>136</v>
      </c>
      <c r="D18" s="26" t="s">
        <v>61</v>
      </c>
      <c r="E18" s="27" t="s">
        <v>137</v>
      </c>
      <c r="F18" s="17" t="s">
        <v>138</v>
      </c>
      <c r="G18" s="17" t="s">
        <v>137</v>
      </c>
      <c r="H18" s="17">
        <v>20</v>
      </c>
      <c r="I18" s="17">
        <v>20</v>
      </c>
      <c r="J18" s="17"/>
    </row>
    <row r="19" ht="26.25" spans="1:10">
      <c r="A19" s="4"/>
      <c r="B19" s="6" t="s">
        <v>44</v>
      </c>
      <c r="C19" s="25" t="s">
        <v>139</v>
      </c>
      <c r="D19" s="26" t="s">
        <v>61</v>
      </c>
      <c r="E19" s="27">
        <v>90</v>
      </c>
      <c r="F19" s="17" t="s">
        <v>46</v>
      </c>
      <c r="G19" s="17" t="s">
        <v>62</v>
      </c>
      <c r="H19" s="17">
        <v>10</v>
      </c>
      <c r="I19" s="17">
        <v>10</v>
      </c>
      <c r="J19" s="17"/>
    </row>
    <row r="20" ht="14.25" spans="1:10">
      <c r="A20" s="4"/>
      <c r="B20" s="6" t="s">
        <v>48</v>
      </c>
      <c r="C20" s="25"/>
      <c r="D20" s="26"/>
      <c r="E20" s="7"/>
      <c r="F20" s="17"/>
      <c r="G20" s="17"/>
      <c r="H20" s="17"/>
      <c r="I20" s="17"/>
      <c r="J20" s="17"/>
    </row>
    <row r="21" ht="14.25" spans="1:10">
      <c r="A21" s="4"/>
      <c r="B21" s="3" t="s">
        <v>49</v>
      </c>
      <c r="C21" s="25"/>
      <c r="D21" s="26"/>
      <c r="E21" s="7"/>
      <c r="F21" s="17"/>
      <c r="G21" s="17"/>
      <c r="H21" s="17"/>
      <c r="I21" s="17"/>
      <c r="J21" s="17"/>
    </row>
    <row r="22" ht="27" customHeight="1" spans="1:10">
      <c r="A22" s="4" t="s">
        <v>50</v>
      </c>
      <c r="B22" s="7" t="s">
        <v>51</v>
      </c>
      <c r="C22" s="25"/>
      <c r="D22" s="26"/>
      <c r="E22" s="7"/>
      <c r="F22" s="17"/>
      <c r="G22" s="17"/>
      <c r="H22" s="17"/>
      <c r="I22" s="17"/>
      <c r="J22" s="17"/>
    </row>
    <row r="23" ht="26.25" spans="1:10">
      <c r="A23" s="4"/>
      <c r="B23" s="7" t="s">
        <v>52</v>
      </c>
      <c r="C23" s="25" t="s">
        <v>140</v>
      </c>
      <c r="D23" s="26" t="s">
        <v>42</v>
      </c>
      <c r="E23" s="7" t="s">
        <v>141</v>
      </c>
      <c r="F23" s="17" t="s">
        <v>55</v>
      </c>
      <c r="G23" s="7" t="s">
        <v>141</v>
      </c>
      <c r="H23" s="17">
        <v>30</v>
      </c>
      <c r="I23" s="17">
        <v>30</v>
      </c>
      <c r="J23" s="17"/>
    </row>
    <row r="24" ht="26.25" spans="1:10">
      <c r="A24" s="4"/>
      <c r="B24" s="7" t="s">
        <v>56</v>
      </c>
      <c r="C24" s="25"/>
      <c r="D24" s="29"/>
      <c r="E24" s="7"/>
      <c r="F24" s="17"/>
      <c r="G24" s="17"/>
      <c r="H24" s="17"/>
      <c r="I24" s="17"/>
      <c r="J24" s="17"/>
    </row>
    <row r="25" ht="26.25" spans="1:10">
      <c r="A25" s="4"/>
      <c r="B25" s="30" t="s">
        <v>57</v>
      </c>
      <c r="C25" s="31"/>
      <c r="D25" s="29"/>
      <c r="E25" s="30"/>
      <c r="F25" s="24"/>
      <c r="G25" s="24"/>
      <c r="H25" s="24"/>
      <c r="I25" s="24"/>
      <c r="J25" s="24"/>
    </row>
    <row r="26" ht="15" customHeight="1" spans="1:10">
      <c r="A26" s="32" t="s">
        <v>58</v>
      </c>
      <c r="B26" s="33" t="s">
        <v>59</v>
      </c>
      <c r="C26" s="31" t="s">
        <v>60</v>
      </c>
      <c r="D26" s="34" t="s">
        <v>61</v>
      </c>
      <c r="E26" s="35">
        <v>90</v>
      </c>
      <c r="F26" s="35" t="s">
        <v>46</v>
      </c>
      <c r="G26" s="35" t="s">
        <v>62</v>
      </c>
      <c r="H26" s="35">
        <v>10</v>
      </c>
      <c r="I26" s="35">
        <v>10</v>
      </c>
      <c r="J26" s="35"/>
    </row>
    <row r="27" ht="26.25" spans="1:10">
      <c r="A27" s="32"/>
      <c r="B27" s="35" t="s">
        <v>63</v>
      </c>
      <c r="C27" s="31"/>
      <c r="D27" s="36"/>
      <c r="E27" s="35"/>
      <c r="F27" s="35"/>
      <c r="G27" s="35"/>
      <c r="H27" s="35"/>
      <c r="I27" s="35"/>
      <c r="J27" s="35"/>
    </row>
    <row r="28" ht="15" customHeight="1" spans="1:10">
      <c r="A28" s="4" t="s">
        <v>64</v>
      </c>
      <c r="B28" s="4"/>
      <c r="C28" s="37"/>
      <c r="D28" s="37"/>
      <c r="E28" s="37"/>
      <c r="F28" s="37"/>
      <c r="G28" s="37"/>
      <c r="H28" s="37"/>
      <c r="I28" s="37"/>
      <c r="J28" s="37"/>
    </row>
    <row r="29" ht="24" customHeight="1" spans="1:10">
      <c r="A29" s="4" t="s">
        <v>66</v>
      </c>
      <c r="B29" s="7">
        <v>100</v>
      </c>
      <c r="C29" s="7"/>
      <c r="D29" s="7"/>
      <c r="E29" s="7"/>
      <c r="F29" s="7"/>
      <c r="G29" s="7"/>
      <c r="H29" s="7"/>
      <c r="I29" s="38">
        <f>SUM(I8,I17:I27)</f>
        <v>96.3339</v>
      </c>
      <c r="J29" s="39" t="s">
        <v>80</v>
      </c>
    </row>
    <row r="30" spans="1:10">
      <c r="A30" s="40" t="s">
        <v>68</v>
      </c>
      <c r="B30" s="40"/>
      <c r="C30" s="40"/>
      <c r="D30" s="40"/>
      <c r="E30" s="40"/>
      <c r="F30" s="40"/>
      <c r="G30" s="40"/>
      <c r="H30" s="40"/>
      <c r="I30" s="40"/>
      <c r="J30" s="40"/>
    </row>
    <row r="31" spans="1:10">
      <c r="A31" s="40" t="s">
        <v>69</v>
      </c>
      <c r="B31" s="40"/>
      <c r="C31" s="40"/>
      <c r="D31" s="40"/>
      <c r="E31" s="40"/>
      <c r="F31" s="40"/>
      <c r="G31" s="40"/>
      <c r="H31" s="40"/>
      <c r="I31" s="40"/>
      <c r="J31" s="40"/>
    </row>
    <row r="32" spans="1:10">
      <c r="A32" s="40" t="s">
        <v>70</v>
      </c>
      <c r="B32" s="40"/>
      <c r="C32" s="40"/>
      <c r="D32" s="40"/>
      <c r="E32" s="40"/>
      <c r="F32" s="40"/>
      <c r="G32" s="40"/>
      <c r="H32" s="40"/>
      <c r="I32" s="40"/>
      <c r="J32" s="40"/>
    </row>
    <row r="33" spans="1:10">
      <c r="A33" s="40" t="s">
        <v>71</v>
      </c>
      <c r="B33" s="40"/>
      <c r="C33" s="40"/>
      <c r="D33" s="40"/>
      <c r="E33" s="40"/>
      <c r="F33" s="40"/>
      <c r="G33" s="40"/>
      <c r="H33" s="40"/>
      <c r="I33" s="40"/>
      <c r="J33" s="40"/>
    </row>
    <row r="34" spans="1:10">
      <c r="A34" s="40" t="s">
        <v>72</v>
      </c>
      <c r="B34" s="40"/>
      <c r="C34" s="40"/>
      <c r="D34" s="40"/>
      <c r="E34" s="40"/>
      <c r="F34" s="40"/>
      <c r="G34" s="40"/>
      <c r="H34" s="40"/>
      <c r="I34" s="40"/>
      <c r="J34" s="40"/>
    </row>
  </sheetData>
  <mergeCells count="5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8:B28"/>
    <mergeCell ref="C28:J28"/>
    <mergeCell ref="B29:H29"/>
    <mergeCell ref="A30:J30"/>
    <mergeCell ref="A31:J31"/>
    <mergeCell ref="A32:J32"/>
    <mergeCell ref="A33:J33"/>
    <mergeCell ref="A34:J34"/>
    <mergeCell ref="A4:A5"/>
    <mergeCell ref="A6:A11"/>
    <mergeCell ref="A15:A16"/>
    <mergeCell ref="A17:A21"/>
    <mergeCell ref="A22:A25"/>
    <mergeCell ref="A26:A27"/>
    <mergeCell ref="B6:B7"/>
    <mergeCell ref="B15:B16"/>
    <mergeCell ref="B17:B18"/>
    <mergeCell ref="C26:C27"/>
    <mergeCell ref="D26:D27"/>
    <mergeCell ref="E15:E16"/>
    <mergeCell ref="E26:E27"/>
    <mergeCell ref="F26:F27"/>
    <mergeCell ref="G26:G27"/>
    <mergeCell ref="H6:H7"/>
    <mergeCell ref="H15:H16"/>
    <mergeCell ref="H26:H27"/>
    <mergeCell ref="I15:I16"/>
    <mergeCell ref="I26:I27"/>
    <mergeCell ref="J15:J16"/>
    <mergeCell ref="J26:J27"/>
    <mergeCell ref="B4:D5"/>
    <mergeCell ref="F4:J5"/>
    <mergeCell ref="F6:G7"/>
    <mergeCell ref="I6:J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0" workbookViewId="0">
      <selection activeCell="M15" sqref="M15"/>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142</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600000</v>
      </c>
      <c r="D8" s="9">
        <v>600000</v>
      </c>
      <c r="E8" s="9">
        <v>152081.57</v>
      </c>
      <c r="F8" s="7">
        <v>10</v>
      </c>
      <c r="G8" s="7"/>
      <c r="H8" s="10">
        <f>E8/D8</f>
        <v>0.253469283333333</v>
      </c>
      <c r="I8" s="10">
        <f>F8*H8</f>
        <v>2.53469283333333</v>
      </c>
      <c r="J8" s="10"/>
    </row>
    <row r="9" ht="39" spans="1:10">
      <c r="A9" s="4"/>
      <c r="B9" s="9" t="s">
        <v>17</v>
      </c>
      <c r="C9" s="7">
        <v>600000</v>
      </c>
      <c r="D9" s="7">
        <v>600000</v>
      </c>
      <c r="E9" s="7">
        <v>152081.57</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188" customHeight="1" spans="1:10">
      <c r="A13" s="13" t="s">
        <v>23</v>
      </c>
      <c r="B13" s="15" t="s">
        <v>143</v>
      </c>
      <c r="C13" s="15"/>
      <c r="D13" s="15"/>
      <c r="E13" s="15"/>
      <c r="F13" s="15"/>
      <c r="G13" s="16" t="s">
        <v>144</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145</v>
      </c>
      <c r="D17" s="26" t="s">
        <v>61</v>
      </c>
      <c r="E17" s="7">
        <v>12</v>
      </c>
      <c r="F17" s="17" t="s">
        <v>146</v>
      </c>
      <c r="G17" s="17">
        <v>12</v>
      </c>
      <c r="H17" s="17">
        <v>25</v>
      </c>
      <c r="I17" s="17">
        <v>25</v>
      </c>
      <c r="J17" s="17"/>
    </row>
    <row r="18" ht="26.25" spans="1:10">
      <c r="A18" s="4"/>
      <c r="B18" s="6" t="s">
        <v>44</v>
      </c>
      <c r="C18" s="25" t="s">
        <v>147</v>
      </c>
      <c r="D18" s="26" t="s">
        <v>61</v>
      </c>
      <c r="E18" s="27">
        <v>90</v>
      </c>
      <c r="F18" s="17" t="s">
        <v>46</v>
      </c>
      <c r="G18" s="17" t="s">
        <v>62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148</v>
      </c>
      <c r="D22" s="26" t="s">
        <v>42</v>
      </c>
      <c r="E22" s="7" t="s">
        <v>54</v>
      </c>
      <c r="F22" s="17" t="s">
        <v>55</v>
      </c>
      <c r="G22" s="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149</v>
      </c>
      <c r="D27" s="37"/>
      <c r="E27" s="37"/>
      <c r="F27" s="37"/>
      <c r="G27" s="37"/>
      <c r="H27" s="37"/>
      <c r="I27" s="37"/>
      <c r="J27" s="37"/>
    </row>
    <row r="28" ht="24" customHeight="1" spans="1:10">
      <c r="A28" s="4" t="s">
        <v>66</v>
      </c>
      <c r="B28" s="7">
        <v>100</v>
      </c>
      <c r="C28" s="7"/>
      <c r="D28" s="7"/>
      <c r="E28" s="7"/>
      <c r="F28" s="7"/>
      <c r="G28" s="7"/>
      <c r="H28" s="7"/>
      <c r="I28" s="38">
        <f>SUM(I8,I17:I26)</f>
        <v>92.5346928333333</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9" sqref="N19"/>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150</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200000</v>
      </c>
      <c r="D8" s="9">
        <v>200000</v>
      </c>
      <c r="E8" s="9">
        <v>3290</v>
      </c>
      <c r="F8" s="7">
        <v>10</v>
      </c>
      <c r="G8" s="7"/>
      <c r="H8" s="10">
        <f>E8/D8</f>
        <v>0.01645</v>
      </c>
      <c r="I8" s="10">
        <f>F8*H8</f>
        <v>0.1645</v>
      </c>
      <c r="J8" s="10"/>
    </row>
    <row r="9" ht="39" spans="1:10">
      <c r="A9" s="4"/>
      <c r="B9" s="9" t="s">
        <v>17</v>
      </c>
      <c r="C9" s="7">
        <v>200000</v>
      </c>
      <c r="D9" s="7">
        <v>200000</v>
      </c>
      <c r="E9" s="7">
        <v>3290</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67" customHeight="1" spans="1:10">
      <c r="A13" s="13" t="s">
        <v>23</v>
      </c>
      <c r="B13" s="15" t="s">
        <v>151</v>
      </c>
      <c r="C13" s="15"/>
      <c r="D13" s="15"/>
      <c r="E13" s="15"/>
      <c r="F13" s="15"/>
      <c r="G13" s="16" t="s">
        <v>152</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153</v>
      </c>
      <c r="D17" s="26" t="s">
        <v>61</v>
      </c>
      <c r="E17" s="7">
        <v>180</v>
      </c>
      <c r="F17" s="17" t="s">
        <v>146</v>
      </c>
      <c r="G17" s="17">
        <v>180</v>
      </c>
      <c r="H17" s="17">
        <v>25</v>
      </c>
      <c r="I17" s="17">
        <v>25</v>
      </c>
      <c r="J17" s="17"/>
    </row>
    <row r="18" ht="26.25" spans="1:10">
      <c r="A18" s="4"/>
      <c r="B18" s="6" t="s">
        <v>44</v>
      </c>
      <c r="C18" s="25" t="s">
        <v>154</v>
      </c>
      <c r="D18" s="26" t="s">
        <v>61</v>
      </c>
      <c r="E18" s="27">
        <v>80</v>
      </c>
      <c r="F18" s="17" t="s">
        <v>46</v>
      </c>
      <c r="G18" s="17" t="s">
        <v>122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155</v>
      </c>
      <c r="D22" s="26" t="s">
        <v>42</v>
      </c>
      <c r="E22" s="7" t="s">
        <v>141</v>
      </c>
      <c r="F22" s="17" t="s">
        <v>55</v>
      </c>
      <c r="G22" s="7" t="s">
        <v>141</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149</v>
      </c>
      <c r="D27" s="37"/>
      <c r="E27" s="37"/>
      <c r="F27" s="37"/>
      <c r="G27" s="37"/>
      <c r="H27" s="37"/>
      <c r="I27" s="37"/>
      <c r="J27" s="37"/>
    </row>
    <row r="28" ht="24" customHeight="1" spans="1:10">
      <c r="A28" s="4" t="s">
        <v>66</v>
      </c>
      <c r="B28" s="7">
        <v>100</v>
      </c>
      <c r="C28" s="7"/>
      <c r="D28" s="7"/>
      <c r="E28" s="7"/>
      <c r="F28" s="7"/>
      <c r="G28" s="7"/>
      <c r="H28" s="7"/>
      <c r="I28" s="38">
        <f>SUM(I8,I17:I26)</f>
        <v>90.1645</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0" workbookViewId="0">
      <selection activeCell="L13" sqref="L13"/>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156</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2050832.92</v>
      </c>
      <c r="D8" s="9">
        <v>2050832.92</v>
      </c>
      <c r="E8" s="9">
        <v>741932.94</v>
      </c>
      <c r="F8" s="7">
        <v>10</v>
      </c>
      <c r="G8" s="7"/>
      <c r="H8" s="10">
        <f>E8/D8</f>
        <v>0.361771518666669</v>
      </c>
      <c r="I8" s="10">
        <f>F8*H8</f>
        <v>3.61771518666669</v>
      </c>
      <c r="J8" s="10"/>
    </row>
    <row r="9" ht="39" spans="1:10">
      <c r="A9" s="4"/>
      <c r="B9" s="9" t="s">
        <v>17</v>
      </c>
      <c r="C9" s="7">
        <v>2050832.92</v>
      </c>
      <c r="D9" s="7">
        <v>2050832.92</v>
      </c>
      <c r="E9" s="7">
        <v>741932.94</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162" customHeight="1" spans="1:10">
      <c r="A13" s="13" t="s">
        <v>23</v>
      </c>
      <c r="B13" s="15" t="s">
        <v>157</v>
      </c>
      <c r="C13" s="15"/>
      <c r="D13" s="15"/>
      <c r="E13" s="15"/>
      <c r="F13" s="15"/>
      <c r="G13" s="16" t="s">
        <v>158</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159</v>
      </c>
      <c r="D17" s="26" t="s">
        <v>42</v>
      </c>
      <c r="E17" s="7" t="s">
        <v>160</v>
      </c>
      <c r="F17" s="17" t="s">
        <v>146</v>
      </c>
      <c r="G17" s="17" t="s">
        <v>160</v>
      </c>
      <c r="H17" s="17">
        <v>25</v>
      </c>
      <c r="I17" s="17">
        <v>25</v>
      </c>
      <c r="J17" s="17"/>
    </row>
    <row r="18" ht="26.25" spans="1:10">
      <c r="A18" s="4"/>
      <c r="B18" s="6" t="s">
        <v>44</v>
      </c>
      <c r="C18" s="25" t="s">
        <v>161</v>
      </c>
      <c r="D18" s="26" t="s">
        <v>61</v>
      </c>
      <c r="E18" s="27">
        <v>90</v>
      </c>
      <c r="F18" s="17" t="s">
        <v>46</v>
      </c>
      <c r="G18" s="17" t="s">
        <v>62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162</v>
      </c>
      <c r="D22" s="26" t="s">
        <v>61</v>
      </c>
      <c r="E22" s="27">
        <v>90</v>
      </c>
      <c r="F22" s="17" t="s">
        <v>46</v>
      </c>
      <c r="G22" s="17" t="s">
        <v>62</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149</v>
      </c>
      <c r="D27" s="37"/>
      <c r="E27" s="37"/>
      <c r="F27" s="37"/>
      <c r="G27" s="37"/>
      <c r="H27" s="37"/>
      <c r="I27" s="37"/>
      <c r="J27" s="37"/>
    </row>
    <row r="28" ht="24" customHeight="1" spans="1:10">
      <c r="A28" s="4" t="s">
        <v>66</v>
      </c>
      <c r="B28" s="7">
        <v>100</v>
      </c>
      <c r="C28" s="7"/>
      <c r="D28" s="7"/>
      <c r="E28" s="7"/>
      <c r="F28" s="7"/>
      <c r="G28" s="7"/>
      <c r="H28" s="7"/>
      <c r="I28" s="38">
        <f>SUM(I8,I17:I26)</f>
        <v>93.6177151866667</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 workbookViewId="0">
      <selection activeCell="Q13" sqref="Q13"/>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163</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9485</v>
      </c>
      <c r="D8" s="9">
        <v>9485</v>
      </c>
      <c r="E8" s="9">
        <v>9485</v>
      </c>
      <c r="F8" s="7">
        <v>10</v>
      </c>
      <c r="G8" s="7"/>
      <c r="H8" s="10">
        <f>E8/D8</f>
        <v>1</v>
      </c>
      <c r="I8" s="10">
        <f>F8*H8</f>
        <v>10</v>
      </c>
      <c r="J8" s="10"/>
    </row>
    <row r="9" ht="39" spans="1:10">
      <c r="A9" s="4"/>
      <c r="B9" s="9" t="s">
        <v>17</v>
      </c>
      <c r="C9" s="7">
        <v>9485</v>
      </c>
      <c r="D9" s="7">
        <v>9485</v>
      </c>
      <c r="E9" s="7">
        <v>9485</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164</v>
      </c>
      <c r="C13" s="15"/>
      <c r="D13" s="15"/>
      <c r="E13" s="15"/>
      <c r="F13" s="15"/>
      <c r="G13" s="16" t="s">
        <v>165</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166</v>
      </c>
      <c r="D17" s="26" t="s">
        <v>42</v>
      </c>
      <c r="E17" s="7">
        <v>9</v>
      </c>
      <c r="F17" s="17" t="s">
        <v>167</v>
      </c>
      <c r="G17" s="17">
        <v>9</v>
      </c>
      <c r="H17" s="17">
        <v>25</v>
      </c>
      <c r="I17" s="17">
        <v>25</v>
      </c>
      <c r="J17" s="17"/>
    </row>
    <row r="18" ht="14.25" spans="1:10">
      <c r="A18" s="4"/>
      <c r="B18" s="6" t="s">
        <v>44</v>
      </c>
      <c r="C18" s="25" t="s">
        <v>86</v>
      </c>
      <c r="D18" s="26" t="s">
        <v>42</v>
      </c>
      <c r="E18" s="27">
        <v>100</v>
      </c>
      <c r="F18" s="17" t="s">
        <v>46</v>
      </c>
      <c r="G18" s="17" t="s">
        <v>87</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168</v>
      </c>
      <c r="D22" s="26" t="s">
        <v>42</v>
      </c>
      <c r="E22" s="27" t="s">
        <v>54</v>
      </c>
      <c r="F22" s="17" t="s">
        <v>55</v>
      </c>
      <c r="G22" s="1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O17" sqref="O17"/>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169</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600000</v>
      </c>
      <c r="D8" s="9">
        <v>600000</v>
      </c>
      <c r="E8" s="9">
        <v>350000</v>
      </c>
      <c r="F8" s="7">
        <v>10</v>
      </c>
      <c r="G8" s="7"/>
      <c r="H8" s="10">
        <f>E8/D8</f>
        <v>0.583333333333333</v>
      </c>
      <c r="I8" s="10">
        <f>F8*H8</f>
        <v>5.83333333333333</v>
      </c>
      <c r="J8" s="10"/>
    </row>
    <row r="9" ht="39" spans="1:10">
      <c r="A9" s="4"/>
      <c r="B9" s="9" t="s">
        <v>17</v>
      </c>
      <c r="C9" s="7">
        <v>600000</v>
      </c>
      <c r="D9" s="7">
        <v>600000</v>
      </c>
      <c r="E9" s="7">
        <v>350000</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170</v>
      </c>
      <c r="C13" s="15"/>
      <c r="D13" s="15"/>
      <c r="E13" s="15"/>
      <c r="F13" s="15"/>
      <c r="G13" s="16" t="s">
        <v>171</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172</v>
      </c>
      <c r="D17" s="26" t="s">
        <v>42</v>
      </c>
      <c r="E17" s="7">
        <v>12</v>
      </c>
      <c r="F17" s="17" t="s">
        <v>146</v>
      </c>
      <c r="G17" s="17">
        <v>12</v>
      </c>
      <c r="H17" s="17">
        <v>25</v>
      </c>
      <c r="I17" s="17">
        <v>25</v>
      </c>
      <c r="J17" s="17"/>
    </row>
    <row r="18" ht="14.25" spans="1:10">
      <c r="A18" s="4"/>
      <c r="B18" s="6" t="s">
        <v>44</v>
      </c>
      <c r="C18" s="25" t="s">
        <v>173</v>
      </c>
      <c r="D18" s="26" t="s">
        <v>61</v>
      </c>
      <c r="E18" s="27">
        <v>90</v>
      </c>
      <c r="F18" s="17" t="s">
        <v>46</v>
      </c>
      <c r="G18" s="17" t="s">
        <v>62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174</v>
      </c>
      <c r="D22" s="26" t="s">
        <v>61</v>
      </c>
      <c r="E22" s="27">
        <v>95</v>
      </c>
      <c r="F22" s="17" t="s">
        <v>46</v>
      </c>
      <c r="G22" s="17" t="s">
        <v>175</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176</v>
      </c>
      <c r="D27" s="37"/>
      <c r="E27" s="37"/>
      <c r="F27" s="37"/>
      <c r="G27" s="37"/>
      <c r="H27" s="37"/>
      <c r="I27" s="37"/>
      <c r="J27" s="37"/>
    </row>
    <row r="28" ht="24" customHeight="1" spans="1:10">
      <c r="A28" s="4" t="s">
        <v>66</v>
      </c>
      <c r="B28" s="7">
        <v>100</v>
      </c>
      <c r="C28" s="7"/>
      <c r="D28" s="7"/>
      <c r="E28" s="7"/>
      <c r="F28" s="7"/>
      <c r="G28" s="7"/>
      <c r="H28" s="7"/>
      <c r="I28" s="38">
        <f>SUM(I8,I17:I26)</f>
        <v>95.8333333333333</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9" workbookViewId="0">
      <selection activeCell="N18" sqref="N18"/>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177</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6480</v>
      </c>
      <c r="D8" s="9">
        <v>6480</v>
      </c>
      <c r="E8" s="9">
        <v>6480</v>
      </c>
      <c r="F8" s="7">
        <v>10</v>
      </c>
      <c r="G8" s="7"/>
      <c r="H8" s="10">
        <f>E8/D8</f>
        <v>1</v>
      </c>
      <c r="I8" s="10">
        <f>F8*H8</f>
        <v>10</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6480</v>
      </c>
      <c r="D11" s="7">
        <v>6480</v>
      </c>
      <c r="E11" s="12">
        <v>6480</v>
      </c>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178</v>
      </c>
      <c r="C13" s="15"/>
      <c r="D13" s="15"/>
      <c r="E13" s="15"/>
      <c r="F13" s="15"/>
      <c r="G13" s="16" t="s">
        <v>179</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180</v>
      </c>
      <c r="D17" s="26" t="s">
        <v>42</v>
      </c>
      <c r="E17" s="7">
        <v>9</v>
      </c>
      <c r="F17" s="17" t="s">
        <v>146</v>
      </c>
      <c r="G17" s="17">
        <v>9</v>
      </c>
      <c r="H17" s="17">
        <v>20</v>
      </c>
      <c r="I17" s="17">
        <v>20</v>
      </c>
      <c r="J17" s="17"/>
    </row>
    <row r="18" ht="14.25" spans="1:10">
      <c r="A18" s="4"/>
      <c r="B18" s="6" t="s">
        <v>44</v>
      </c>
      <c r="C18" s="25" t="s">
        <v>114</v>
      </c>
      <c r="D18" s="26" t="s">
        <v>42</v>
      </c>
      <c r="E18" s="27" t="s">
        <v>181</v>
      </c>
      <c r="F18" s="17" t="s">
        <v>55</v>
      </c>
      <c r="G18" s="17" t="s">
        <v>181</v>
      </c>
      <c r="H18" s="17">
        <v>20</v>
      </c>
      <c r="I18" s="17">
        <v>20</v>
      </c>
      <c r="J18" s="17"/>
    </row>
    <row r="19" ht="14.25" spans="1:10">
      <c r="A19" s="4"/>
      <c r="B19" s="6" t="s">
        <v>48</v>
      </c>
      <c r="C19" s="25" t="s">
        <v>182</v>
      </c>
      <c r="D19" s="26" t="s">
        <v>42</v>
      </c>
      <c r="E19" s="27" t="s">
        <v>183</v>
      </c>
      <c r="F19" s="17" t="s">
        <v>55</v>
      </c>
      <c r="G19" s="17" t="s">
        <v>183</v>
      </c>
      <c r="H19" s="17">
        <v>10</v>
      </c>
      <c r="I19" s="17">
        <v>10</v>
      </c>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184</v>
      </c>
      <c r="D22" s="26" t="s">
        <v>42</v>
      </c>
      <c r="E22" s="27" t="s">
        <v>79</v>
      </c>
      <c r="F22" s="17" t="s">
        <v>55</v>
      </c>
      <c r="G22" s="1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P18" sqref="P18"/>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185</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100000</v>
      </c>
      <c r="D8" s="9">
        <v>100000</v>
      </c>
      <c r="E8" s="9">
        <v>99477.6</v>
      </c>
      <c r="F8" s="7">
        <v>10</v>
      </c>
      <c r="G8" s="7"/>
      <c r="H8" s="10">
        <f>E8/D8</f>
        <v>0.994776</v>
      </c>
      <c r="I8" s="10">
        <f>F8*H8</f>
        <v>9.94776</v>
      </c>
      <c r="J8" s="10"/>
    </row>
    <row r="9" ht="39" spans="1:10">
      <c r="A9" s="4"/>
      <c r="B9" s="9" t="s">
        <v>17</v>
      </c>
      <c r="C9" s="7">
        <v>100000</v>
      </c>
      <c r="D9" s="7">
        <v>100000</v>
      </c>
      <c r="E9" s="7">
        <v>99477.6</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186</v>
      </c>
      <c r="C13" s="15"/>
      <c r="D13" s="15"/>
      <c r="E13" s="15"/>
      <c r="F13" s="15"/>
      <c r="G13" s="16" t="s">
        <v>187</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188</v>
      </c>
      <c r="D17" s="26" t="s">
        <v>42</v>
      </c>
      <c r="E17" s="7">
        <v>1</v>
      </c>
      <c r="F17" s="17" t="s">
        <v>146</v>
      </c>
      <c r="G17" s="17">
        <v>1</v>
      </c>
      <c r="H17" s="17">
        <v>25</v>
      </c>
      <c r="I17" s="17">
        <v>25</v>
      </c>
      <c r="J17" s="17"/>
    </row>
    <row r="18" ht="26.25" spans="1:10">
      <c r="A18" s="4"/>
      <c r="B18" s="6" t="s">
        <v>44</v>
      </c>
      <c r="C18" s="25" t="s">
        <v>189</v>
      </c>
      <c r="D18" s="26" t="s">
        <v>61</v>
      </c>
      <c r="E18" s="27">
        <v>80</v>
      </c>
      <c r="F18" s="17" t="s">
        <v>46</v>
      </c>
      <c r="G18" s="17" t="s">
        <v>122</v>
      </c>
      <c r="H18" s="17">
        <v>25</v>
      </c>
      <c r="I18" s="17">
        <v>25</v>
      </c>
      <c r="J18" s="17"/>
    </row>
    <row r="19" ht="14.25" spans="1:10">
      <c r="A19" s="4"/>
      <c r="B19" s="6" t="s">
        <v>48</v>
      </c>
      <c r="C19" s="25"/>
      <c r="D19" s="26"/>
      <c r="E19" s="2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190</v>
      </c>
      <c r="D22" s="26" t="s">
        <v>42</v>
      </c>
      <c r="E22" s="27" t="s">
        <v>54</v>
      </c>
      <c r="F22" s="17" t="s">
        <v>55</v>
      </c>
      <c r="G22" s="1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99.94776</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M21" sqref="M21"/>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191</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100000</v>
      </c>
      <c r="D8" s="9">
        <v>100000</v>
      </c>
      <c r="E8" s="9">
        <v>59686.56</v>
      </c>
      <c r="F8" s="7">
        <v>10</v>
      </c>
      <c r="G8" s="7"/>
      <c r="H8" s="10">
        <f>E8/D8</f>
        <v>0.5968656</v>
      </c>
      <c r="I8" s="10">
        <f>F8*H8</f>
        <v>5.968656</v>
      </c>
      <c r="J8" s="10"/>
    </row>
    <row r="9" ht="39" spans="1:10">
      <c r="A9" s="4"/>
      <c r="B9" s="9" t="s">
        <v>17</v>
      </c>
      <c r="C9" s="7">
        <v>100000</v>
      </c>
      <c r="D9" s="7">
        <v>100000</v>
      </c>
      <c r="E9" s="7">
        <v>59686.56</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186</v>
      </c>
      <c r="C13" s="15"/>
      <c r="D13" s="15"/>
      <c r="E13" s="15"/>
      <c r="F13" s="15"/>
      <c r="G13" s="16" t="s">
        <v>187</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188</v>
      </c>
      <c r="D17" s="26" t="s">
        <v>42</v>
      </c>
      <c r="E17" s="7">
        <v>1</v>
      </c>
      <c r="F17" s="17" t="s">
        <v>146</v>
      </c>
      <c r="G17" s="17">
        <v>1</v>
      </c>
      <c r="H17" s="17">
        <v>25</v>
      </c>
      <c r="I17" s="17">
        <v>25</v>
      </c>
      <c r="J17" s="17"/>
    </row>
    <row r="18" ht="26.25" spans="1:10">
      <c r="A18" s="4"/>
      <c r="B18" s="6" t="s">
        <v>44</v>
      </c>
      <c r="C18" s="25" t="s">
        <v>189</v>
      </c>
      <c r="D18" s="26" t="s">
        <v>61</v>
      </c>
      <c r="E18" s="27">
        <v>80</v>
      </c>
      <c r="F18" s="17" t="s">
        <v>46</v>
      </c>
      <c r="G18" s="17" t="s">
        <v>122</v>
      </c>
      <c r="H18" s="17">
        <v>25</v>
      </c>
      <c r="I18" s="17">
        <v>25</v>
      </c>
      <c r="J18" s="17"/>
    </row>
    <row r="19" ht="14.25" spans="1:10">
      <c r="A19" s="4"/>
      <c r="B19" s="6" t="s">
        <v>48</v>
      </c>
      <c r="C19" s="25"/>
      <c r="D19" s="26"/>
      <c r="E19" s="2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190</v>
      </c>
      <c r="D22" s="26" t="s">
        <v>42</v>
      </c>
      <c r="E22" s="27" t="s">
        <v>116</v>
      </c>
      <c r="F22" s="17" t="s">
        <v>55</v>
      </c>
      <c r="G22" s="27" t="s">
        <v>116</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95.968656</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0" workbookViewId="0">
      <selection activeCell="J28" sqref="J28"/>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73</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40000</v>
      </c>
      <c r="D8" s="9">
        <v>40000</v>
      </c>
      <c r="E8" s="9">
        <v>39125.23</v>
      </c>
      <c r="F8" s="7">
        <v>10</v>
      </c>
      <c r="G8" s="7"/>
      <c r="H8" s="10">
        <f>E8/D8</f>
        <v>0.97813075</v>
      </c>
      <c r="I8" s="10">
        <f>F8*H8</f>
        <v>9.7813075</v>
      </c>
      <c r="J8" s="10"/>
    </row>
    <row r="9" ht="39" spans="1:10">
      <c r="A9" s="4"/>
      <c r="B9" s="9" t="s">
        <v>17</v>
      </c>
      <c r="C9" s="7">
        <v>40000</v>
      </c>
      <c r="D9" s="7">
        <v>40000</v>
      </c>
      <c r="E9" s="7">
        <v>39125.23</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66" customHeight="1" spans="1:10">
      <c r="A13" s="13" t="s">
        <v>23</v>
      </c>
      <c r="B13" s="15" t="s">
        <v>74</v>
      </c>
      <c r="C13" s="15"/>
      <c r="D13" s="15"/>
      <c r="E13" s="15"/>
      <c r="F13" s="15"/>
      <c r="G13" s="16" t="s">
        <v>75</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76</v>
      </c>
      <c r="D17" s="26" t="s">
        <v>42</v>
      </c>
      <c r="E17" s="7">
        <v>1</v>
      </c>
      <c r="F17" s="17" t="s">
        <v>43</v>
      </c>
      <c r="G17" s="17">
        <v>1</v>
      </c>
      <c r="H17" s="17">
        <v>25</v>
      </c>
      <c r="I17" s="17">
        <v>25</v>
      </c>
      <c r="J17" s="17"/>
    </row>
    <row r="18" ht="14.25" spans="1:10">
      <c r="A18" s="4"/>
      <c r="B18" s="6" t="s">
        <v>44</v>
      </c>
      <c r="C18" s="25" t="s">
        <v>77</v>
      </c>
      <c r="D18" s="26" t="s">
        <v>61</v>
      </c>
      <c r="E18" s="27">
        <v>90</v>
      </c>
      <c r="F18" s="17" t="s">
        <v>46</v>
      </c>
      <c r="G18" s="17" t="s">
        <v>62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78</v>
      </c>
      <c r="D22" s="26" t="s">
        <v>42</v>
      </c>
      <c r="E22" s="7" t="s">
        <v>79</v>
      </c>
      <c r="F22" s="17" t="s">
        <v>55</v>
      </c>
      <c r="G22" s="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99.7813075</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G13" sqref="G13:J13"/>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192</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50000</v>
      </c>
      <c r="D8" s="9">
        <v>5000</v>
      </c>
      <c r="E8" s="9">
        <v>5000</v>
      </c>
      <c r="F8" s="7">
        <v>10</v>
      </c>
      <c r="G8" s="7"/>
      <c r="H8" s="10">
        <f>E8/D8</f>
        <v>1</v>
      </c>
      <c r="I8" s="10">
        <f>F8*H8</f>
        <v>10</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50000</v>
      </c>
      <c r="D11" s="7">
        <v>5000</v>
      </c>
      <c r="E11" s="12">
        <v>5000</v>
      </c>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193</v>
      </c>
      <c r="C13" s="15"/>
      <c r="D13" s="15"/>
      <c r="E13" s="15"/>
      <c r="F13" s="15"/>
      <c r="G13" s="16" t="s">
        <v>194</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c r="D17" s="26"/>
      <c r="E17" s="7"/>
      <c r="F17" s="17"/>
      <c r="G17" s="17"/>
      <c r="H17" s="17"/>
      <c r="I17" s="17"/>
      <c r="J17" s="17"/>
    </row>
    <row r="18" ht="14.25" spans="1:10">
      <c r="A18" s="4"/>
      <c r="B18" s="6" t="s">
        <v>44</v>
      </c>
      <c r="C18" s="25" t="s">
        <v>195</v>
      </c>
      <c r="D18" s="26" t="s">
        <v>42</v>
      </c>
      <c r="E18" s="27">
        <v>100</v>
      </c>
      <c r="F18" s="17" t="s">
        <v>46</v>
      </c>
      <c r="G18" s="28">
        <v>1</v>
      </c>
      <c r="H18" s="17">
        <v>25</v>
      </c>
      <c r="I18" s="17">
        <v>25</v>
      </c>
      <c r="J18" s="17"/>
    </row>
    <row r="19" ht="14.25" spans="1:10">
      <c r="A19" s="4"/>
      <c r="B19" s="6" t="s">
        <v>48</v>
      </c>
      <c r="C19" s="25" t="s">
        <v>196</v>
      </c>
      <c r="D19" s="26" t="s">
        <v>42</v>
      </c>
      <c r="E19" s="27" t="s">
        <v>183</v>
      </c>
      <c r="F19" s="27" t="s">
        <v>197</v>
      </c>
      <c r="G19" s="27" t="s">
        <v>183</v>
      </c>
      <c r="H19" s="27">
        <v>25</v>
      </c>
      <c r="I19" s="17">
        <v>25</v>
      </c>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198</v>
      </c>
      <c r="D22" s="26" t="s">
        <v>42</v>
      </c>
      <c r="E22" s="27" t="s">
        <v>79</v>
      </c>
      <c r="F22" s="17" t="s">
        <v>55</v>
      </c>
      <c r="G22" s="2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199</v>
      </c>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P15" sqref="P15"/>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200</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1020700</v>
      </c>
      <c r="D8" s="9">
        <v>4600</v>
      </c>
      <c r="E8" s="9">
        <v>4600</v>
      </c>
      <c r="F8" s="7">
        <v>10</v>
      </c>
      <c r="G8" s="7"/>
      <c r="H8" s="10">
        <f>E8/D8</f>
        <v>1</v>
      </c>
      <c r="I8" s="10">
        <f>F8*H8</f>
        <v>10</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1020700</v>
      </c>
      <c r="D11" s="7">
        <v>4600</v>
      </c>
      <c r="E11" s="12">
        <v>4600</v>
      </c>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201</v>
      </c>
      <c r="C13" s="15"/>
      <c r="D13" s="15"/>
      <c r="E13" s="15"/>
      <c r="F13" s="15"/>
      <c r="G13" s="16" t="s">
        <v>202</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c r="D17" s="26"/>
      <c r="E17" s="7"/>
      <c r="F17" s="17"/>
      <c r="G17" s="17"/>
      <c r="H17" s="17"/>
      <c r="I17" s="17"/>
      <c r="J17" s="17"/>
    </row>
    <row r="18" ht="14.25" spans="1:10">
      <c r="A18" s="4"/>
      <c r="B18" s="6" t="s">
        <v>44</v>
      </c>
      <c r="C18" s="25" t="s">
        <v>203</v>
      </c>
      <c r="D18" s="26" t="s">
        <v>42</v>
      </c>
      <c r="E18" s="27">
        <v>100</v>
      </c>
      <c r="F18" s="17" t="s">
        <v>46</v>
      </c>
      <c r="G18" s="28">
        <v>1</v>
      </c>
      <c r="H18" s="17">
        <v>25</v>
      </c>
      <c r="I18" s="17">
        <v>25</v>
      </c>
      <c r="J18" s="17"/>
    </row>
    <row r="19" ht="14.25" spans="1:10">
      <c r="A19" s="4"/>
      <c r="B19" s="6" t="s">
        <v>48</v>
      </c>
      <c r="C19" s="25" t="s">
        <v>204</v>
      </c>
      <c r="D19" s="26" t="s">
        <v>42</v>
      </c>
      <c r="E19" s="27" t="s">
        <v>183</v>
      </c>
      <c r="F19" s="27" t="s">
        <v>197</v>
      </c>
      <c r="G19" s="27" t="s">
        <v>183</v>
      </c>
      <c r="H19" s="27">
        <v>25</v>
      </c>
      <c r="I19" s="17">
        <v>25</v>
      </c>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205</v>
      </c>
      <c r="D22" s="26" t="s">
        <v>42</v>
      </c>
      <c r="E22" s="27" t="s">
        <v>206</v>
      </c>
      <c r="F22" s="17" t="s">
        <v>55</v>
      </c>
      <c r="G22" s="27" t="s">
        <v>206</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207</v>
      </c>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16" sqref="M16"/>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208</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1400</v>
      </c>
      <c r="D8" s="9">
        <v>1400</v>
      </c>
      <c r="E8" s="9">
        <v>1400</v>
      </c>
      <c r="F8" s="7">
        <v>10</v>
      </c>
      <c r="G8" s="7"/>
      <c r="H8" s="10">
        <f>E8/D8</f>
        <v>1</v>
      </c>
      <c r="I8" s="10">
        <f>F8*H8</f>
        <v>10</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1400</v>
      </c>
      <c r="D11" s="7">
        <v>1400</v>
      </c>
      <c r="E11" s="12">
        <v>1400</v>
      </c>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209</v>
      </c>
      <c r="C13" s="15"/>
      <c r="D13" s="15"/>
      <c r="E13" s="15"/>
      <c r="F13" s="15"/>
      <c r="G13" s="16" t="s">
        <v>210</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c r="D17" s="26"/>
      <c r="E17" s="7"/>
      <c r="F17" s="17"/>
      <c r="G17" s="17"/>
      <c r="H17" s="17"/>
      <c r="I17" s="17"/>
      <c r="J17" s="17"/>
    </row>
    <row r="18" ht="14.25" spans="1:10">
      <c r="A18" s="4"/>
      <c r="B18" s="6" t="s">
        <v>44</v>
      </c>
      <c r="C18" s="25" t="s">
        <v>211</v>
      </c>
      <c r="D18" s="26" t="s">
        <v>42</v>
      </c>
      <c r="E18" s="27">
        <v>100</v>
      </c>
      <c r="F18" s="17" t="s">
        <v>46</v>
      </c>
      <c r="G18" s="28">
        <v>1</v>
      </c>
      <c r="H18" s="17">
        <v>25</v>
      </c>
      <c r="I18" s="17">
        <v>25</v>
      </c>
      <c r="J18" s="17"/>
    </row>
    <row r="19" ht="14.25" spans="1:10">
      <c r="A19" s="4"/>
      <c r="B19" s="6" t="s">
        <v>48</v>
      </c>
      <c r="C19" s="25" t="s">
        <v>204</v>
      </c>
      <c r="D19" s="26" t="s">
        <v>42</v>
      </c>
      <c r="E19" s="27" t="s">
        <v>183</v>
      </c>
      <c r="F19" s="27" t="s">
        <v>197</v>
      </c>
      <c r="G19" s="27" t="s">
        <v>183</v>
      </c>
      <c r="H19" s="27">
        <v>25</v>
      </c>
      <c r="I19" s="17">
        <v>25</v>
      </c>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212</v>
      </c>
      <c r="D22" s="26" t="s">
        <v>42</v>
      </c>
      <c r="E22" s="27" t="s">
        <v>213</v>
      </c>
      <c r="F22" s="17" t="s">
        <v>55</v>
      </c>
      <c r="G22" s="27" t="s">
        <v>213</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9" workbookViewId="0">
      <selection activeCell="P21" sqref="P21"/>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214</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23520</v>
      </c>
      <c r="D8" s="9">
        <v>23520</v>
      </c>
      <c r="E8" s="9">
        <v>23520</v>
      </c>
      <c r="F8" s="7">
        <v>10</v>
      </c>
      <c r="G8" s="7"/>
      <c r="H8" s="10">
        <f>E8/D8</f>
        <v>1</v>
      </c>
      <c r="I8" s="10">
        <f>F8*H8</f>
        <v>10</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23520</v>
      </c>
      <c r="D11" s="7">
        <v>23520</v>
      </c>
      <c r="E11" s="12">
        <v>23520</v>
      </c>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215</v>
      </c>
      <c r="C13" s="15"/>
      <c r="D13" s="15"/>
      <c r="E13" s="15"/>
      <c r="F13" s="15"/>
      <c r="G13" s="16" t="s">
        <v>216</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180</v>
      </c>
      <c r="D17" s="26" t="s">
        <v>42</v>
      </c>
      <c r="E17" s="7">
        <v>52</v>
      </c>
      <c r="F17" s="17" t="s">
        <v>167</v>
      </c>
      <c r="G17" s="17">
        <v>52</v>
      </c>
      <c r="H17" s="17">
        <v>25</v>
      </c>
      <c r="I17" s="17">
        <v>25</v>
      </c>
      <c r="J17" s="17"/>
    </row>
    <row r="18" ht="14.25" spans="1:10">
      <c r="A18" s="4"/>
      <c r="B18" s="6" t="s">
        <v>44</v>
      </c>
      <c r="C18" s="25" t="s">
        <v>114</v>
      </c>
      <c r="D18" s="26" t="s">
        <v>42</v>
      </c>
      <c r="E18" s="27">
        <v>100</v>
      </c>
      <c r="F18" s="17" t="s">
        <v>46</v>
      </c>
      <c r="G18" s="28" t="s">
        <v>87</v>
      </c>
      <c r="H18" s="17">
        <v>25</v>
      </c>
      <c r="I18" s="17">
        <v>25</v>
      </c>
      <c r="J18" s="17"/>
    </row>
    <row r="19" ht="14.25" spans="1:10">
      <c r="A19" s="4"/>
      <c r="B19" s="6" t="s">
        <v>48</v>
      </c>
      <c r="C19" s="25"/>
      <c r="D19" s="26"/>
      <c r="E19" s="27"/>
      <c r="F19" s="27"/>
      <c r="G19" s="27"/>
      <c r="H19" s="2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217</v>
      </c>
      <c r="D22" s="26" t="s">
        <v>42</v>
      </c>
      <c r="E22" s="27" t="s">
        <v>79</v>
      </c>
      <c r="F22" s="17" t="s">
        <v>55</v>
      </c>
      <c r="G22" s="2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9" workbookViewId="0">
      <selection activeCell="L19" sqref="L19"/>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218</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77280</v>
      </c>
      <c r="D8" s="9">
        <v>77280</v>
      </c>
      <c r="E8" s="9">
        <v>70080</v>
      </c>
      <c r="F8" s="7">
        <v>10</v>
      </c>
      <c r="G8" s="7"/>
      <c r="H8" s="10">
        <f>E8/D8</f>
        <v>0.906832298136646</v>
      </c>
      <c r="I8" s="10">
        <f>F8*H8</f>
        <v>9.06832298136646</v>
      </c>
      <c r="J8" s="10"/>
    </row>
    <row r="9" ht="39" spans="1:10">
      <c r="A9" s="4"/>
      <c r="B9" s="9" t="s">
        <v>17</v>
      </c>
      <c r="C9" s="7">
        <v>77280</v>
      </c>
      <c r="D9" s="7">
        <v>77280</v>
      </c>
      <c r="E9" s="7">
        <v>70080</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219</v>
      </c>
      <c r="C13" s="15"/>
      <c r="D13" s="15"/>
      <c r="E13" s="15"/>
      <c r="F13" s="15"/>
      <c r="G13" s="16" t="s">
        <v>220</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180</v>
      </c>
      <c r="D17" s="26" t="s">
        <v>42</v>
      </c>
      <c r="E17" s="7">
        <v>41</v>
      </c>
      <c r="F17" s="17" t="s">
        <v>167</v>
      </c>
      <c r="G17" s="17">
        <v>38</v>
      </c>
      <c r="H17" s="17">
        <v>25</v>
      </c>
      <c r="I17" s="17">
        <v>23</v>
      </c>
      <c r="J17" s="17"/>
    </row>
    <row r="18" ht="14.25" spans="1:10">
      <c r="A18" s="4"/>
      <c r="B18" s="6" t="s">
        <v>44</v>
      </c>
      <c r="C18" s="25" t="s">
        <v>86</v>
      </c>
      <c r="D18" s="26" t="s">
        <v>42</v>
      </c>
      <c r="E18" s="27">
        <v>100</v>
      </c>
      <c r="F18" s="17" t="s">
        <v>46</v>
      </c>
      <c r="G18" s="28">
        <v>0.9</v>
      </c>
      <c r="H18" s="17">
        <v>25</v>
      </c>
      <c r="I18" s="17">
        <v>22.5</v>
      </c>
      <c r="J18" s="17"/>
    </row>
    <row r="19" ht="14.25" spans="1:10">
      <c r="A19" s="4"/>
      <c r="B19" s="6" t="s">
        <v>48</v>
      </c>
      <c r="C19" s="25"/>
      <c r="D19" s="26"/>
      <c r="E19" s="27"/>
      <c r="F19" s="27"/>
      <c r="G19" s="27"/>
      <c r="H19" s="2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217</v>
      </c>
      <c r="D22" s="26" t="s">
        <v>42</v>
      </c>
      <c r="E22" s="27" t="s">
        <v>79</v>
      </c>
      <c r="F22" s="17" t="s">
        <v>55</v>
      </c>
      <c r="G22" s="2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221</v>
      </c>
      <c r="D27" s="37"/>
      <c r="E27" s="37"/>
      <c r="F27" s="37"/>
      <c r="G27" s="37"/>
      <c r="H27" s="37"/>
      <c r="I27" s="37"/>
      <c r="J27" s="37"/>
    </row>
    <row r="28" ht="24" customHeight="1" spans="1:10">
      <c r="A28" s="4" t="s">
        <v>66</v>
      </c>
      <c r="B28" s="7">
        <v>100</v>
      </c>
      <c r="C28" s="7"/>
      <c r="D28" s="7"/>
      <c r="E28" s="7"/>
      <c r="F28" s="7"/>
      <c r="G28" s="7"/>
      <c r="H28" s="7"/>
      <c r="I28" s="38">
        <f>SUM(I8,I17:I26)</f>
        <v>94.5683229813665</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O21" sqref="O21"/>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222</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108000</v>
      </c>
      <c r="D8" s="9">
        <v>108000</v>
      </c>
      <c r="E8" s="9">
        <v>99000</v>
      </c>
      <c r="F8" s="7">
        <v>10</v>
      </c>
      <c r="G8" s="7"/>
      <c r="H8" s="10">
        <f>E8/D8</f>
        <v>0.916666666666667</v>
      </c>
      <c r="I8" s="10">
        <f>F8*H8</f>
        <v>9.16666666666667</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108000</v>
      </c>
      <c r="D11" s="7">
        <v>108000</v>
      </c>
      <c r="E11" s="12">
        <v>99000</v>
      </c>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223</v>
      </c>
      <c r="C13" s="15"/>
      <c r="D13" s="15"/>
      <c r="E13" s="15"/>
      <c r="F13" s="15"/>
      <c r="G13" s="16" t="s">
        <v>224</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225</v>
      </c>
      <c r="D17" s="26" t="s">
        <v>42</v>
      </c>
      <c r="E17" s="7">
        <v>9</v>
      </c>
      <c r="F17" s="17" t="s">
        <v>167</v>
      </c>
      <c r="G17" s="17">
        <v>9</v>
      </c>
      <c r="H17" s="17">
        <v>20</v>
      </c>
      <c r="I17" s="17">
        <v>20</v>
      </c>
      <c r="J17" s="17"/>
    </row>
    <row r="18" ht="14.25" spans="1:10">
      <c r="A18" s="4"/>
      <c r="B18" s="6" t="s">
        <v>44</v>
      </c>
      <c r="C18" s="25" t="s">
        <v>226</v>
      </c>
      <c r="D18" s="26" t="s">
        <v>42</v>
      </c>
      <c r="E18" s="27" t="s">
        <v>181</v>
      </c>
      <c r="F18" s="17" t="s">
        <v>55</v>
      </c>
      <c r="G18" s="28" t="s">
        <v>181</v>
      </c>
      <c r="H18" s="17">
        <v>20</v>
      </c>
      <c r="I18" s="17">
        <v>20</v>
      </c>
      <c r="J18" s="17"/>
    </row>
    <row r="19" ht="14.25" spans="1:10">
      <c r="A19" s="4"/>
      <c r="B19" s="6" t="s">
        <v>48</v>
      </c>
      <c r="C19" s="25" t="s">
        <v>204</v>
      </c>
      <c r="D19" s="26" t="s">
        <v>42</v>
      </c>
      <c r="E19" s="27">
        <v>1</v>
      </c>
      <c r="F19" s="17" t="s">
        <v>197</v>
      </c>
      <c r="G19" s="28" t="s">
        <v>227</v>
      </c>
      <c r="H19" s="27">
        <v>10</v>
      </c>
      <c r="I19" s="17">
        <v>10</v>
      </c>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228</v>
      </c>
      <c r="D22" s="26" t="s">
        <v>42</v>
      </c>
      <c r="E22" s="27" t="s">
        <v>79</v>
      </c>
      <c r="F22" s="17" t="s">
        <v>55</v>
      </c>
      <c r="G22" s="2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99.1666666666667</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 workbookViewId="0">
      <selection activeCell="M17" sqref="M17"/>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229</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1400</v>
      </c>
      <c r="D8" s="9">
        <v>1400</v>
      </c>
      <c r="E8" s="9">
        <v>1400</v>
      </c>
      <c r="F8" s="7">
        <v>10</v>
      </c>
      <c r="G8" s="7"/>
      <c r="H8" s="10">
        <f>E8/D8</f>
        <v>1</v>
      </c>
      <c r="I8" s="10">
        <f>F8*H8</f>
        <v>10</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1400</v>
      </c>
      <c r="D11" s="7">
        <v>1400</v>
      </c>
      <c r="E11" s="12">
        <v>1400</v>
      </c>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201</v>
      </c>
      <c r="C13" s="15"/>
      <c r="D13" s="15"/>
      <c r="E13" s="15"/>
      <c r="F13" s="15"/>
      <c r="G13" s="16" t="s">
        <v>202</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c r="D17" s="26"/>
      <c r="E17" s="7"/>
      <c r="F17" s="17"/>
      <c r="G17" s="17"/>
      <c r="H17" s="17"/>
      <c r="I17" s="17"/>
      <c r="J17" s="17"/>
    </row>
    <row r="18" ht="14.25" spans="1:10">
      <c r="A18" s="4"/>
      <c r="B18" s="6" t="s">
        <v>44</v>
      </c>
      <c r="C18" s="25" t="s">
        <v>114</v>
      </c>
      <c r="D18" s="26" t="s">
        <v>42</v>
      </c>
      <c r="E18" s="27">
        <v>100</v>
      </c>
      <c r="F18" s="17" t="s">
        <v>46</v>
      </c>
      <c r="G18" s="28">
        <v>1</v>
      </c>
      <c r="H18" s="17">
        <v>25</v>
      </c>
      <c r="I18" s="17">
        <v>25</v>
      </c>
      <c r="J18" s="17"/>
    </row>
    <row r="19" ht="14.25" spans="1:10">
      <c r="A19" s="4"/>
      <c r="B19" s="6" t="s">
        <v>48</v>
      </c>
      <c r="C19" s="25" t="s">
        <v>204</v>
      </c>
      <c r="D19" s="26" t="s">
        <v>42</v>
      </c>
      <c r="E19" s="27" t="s">
        <v>183</v>
      </c>
      <c r="F19" s="27" t="s">
        <v>197</v>
      </c>
      <c r="G19" s="27" t="s">
        <v>183</v>
      </c>
      <c r="H19" s="27">
        <v>25</v>
      </c>
      <c r="I19" s="17">
        <v>25</v>
      </c>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205</v>
      </c>
      <c r="D22" s="26" t="s">
        <v>42</v>
      </c>
      <c r="E22" s="27" t="s">
        <v>206</v>
      </c>
      <c r="F22" s="17" t="s">
        <v>55</v>
      </c>
      <c r="G22" s="27" t="s">
        <v>206</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O20" sqref="O20"/>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230</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49180.75</v>
      </c>
      <c r="D8" s="9">
        <v>19523.15</v>
      </c>
      <c r="E8" s="9">
        <v>19523.15</v>
      </c>
      <c r="F8" s="7">
        <v>10</v>
      </c>
      <c r="G8" s="7"/>
      <c r="H8" s="10">
        <f>E8/D8</f>
        <v>1</v>
      </c>
      <c r="I8" s="10">
        <f>F8*H8</f>
        <v>10</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49180.75</v>
      </c>
      <c r="D11" s="7">
        <v>19523.15</v>
      </c>
      <c r="E11" s="12">
        <v>19523.15</v>
      </c>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231</v>
      </c>
      <c r="C13" s="15"/>
      <c r="D13" s="15"/>
      <c r="E13" s="15"/>
      <c r="F13" s="15"/>
      <c r="G13" s="16" t="s">
        <v>232</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180</v>
      </c>
      <c r="D17" s="26" t="s">
        <v>42</v>
      </c>
      <c r="E17" s="7">
        <v>4</v>
      </c>
      <c r="F17" s="17" t="s">
        <v>167</v>
      </c>
      <c r="G17" s="17">
        <v>4</v>
      </c>
      <c r="H17" s="17">
        <v>25</v>
      </c>
      <c r="I17" s="17">
        <v>25</v>
      </c>
      <c r="J17" s="17"/>
    </row>
    <row r="18" ht="14.25" spans="1:10">
      <c r="A18" s="4"/>
      <c r="B18" s="6" t="s">
        <v>44</v>
      </c>
      <c r="C18" s="25" t="s">
        <v>233</v>
      </c>
      <c r="D18" s="26" t="s">
        <v>42</v>
      </c>
      <c r="E18" s="27">
        <v>100</v>
      </c>
      <c r="F18" s="17" t="s">
        <v>46</v>
      </c>
      <c r="G18" s="28">
        <v>1</v>
      </c>
      <c r="H18" s="17">
        <v>25</v>
      </c>
      <c r="I18" s="17">
        <v>25</v>
      </c>
      <c r="J18" s="17"/>
    </row>
    <row r="19" ht="14.25" spans="1:10">
      <c r="A19" s="4"/>
      <c r="B19" s="6" t="s">
        <v>48</v>
      </c>
      <c r="C19" s="25"/>
      <c r="D19" s="26"/>
      <c r="E19" s="27"/>
      <c r="F19" s="27"/>
      <c r="G19" s="27"/>
      <c r="H19" s="2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234</v>
      </c>
      <c r="D22" s="26" t="s">
        <v>42</v>
      </c>
      <c r="E22" s="27" t="s">
        <v>206</v>
      </c>
      <c r="F22" s="17" t="s">
        <v>55</v>
      </c>
      <c r="G22" s="27" t="s">
        <v>206</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235</v>
      </c>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O19" sqref="O19"/>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236</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90640000</v>
      </c>
      <c r="D8" s="9">
        <v>9160000</v>
      </c>
      <c r="E8" s="9">
        <v>3900000</v>
      </c>
      <c r="F8" s="7">
        <v>10</v>
      </c>
      <c r="G8" s="7"/>
      <c r="H8" s="10">
        <f>E8/D8</f>
        <v>0.425764192139738</v>
      </c>
      <c r="I8" s="10">
        <f>F8*H8</f>
        <v>4.25764192139738</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90640000</v>
      </c>
      <c r="D11" s="7">
        <v>9160000</v>
      </c>
      <c r="E11" s="12">
        <v>3900000</v>
      </c>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237</v>
      </c>
      <c r="C13" s="15"/>
      <c r="D13" s="15"/>
      <c r="E13" s="15"/>
      <c r="F13" s="15"/>
      <c r="G13" s="16" t="s">
        <v>238</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239</v>
      </c>
      <c r="D17" s="26" t="s">
        <v>42</v>
      </c>
      <c r="E17" s="7">
        <v>3697</v>
      </c>
      <c r="F17" s="17" t="s">
        <v>240</v>
      </c>
      <c r="G17" s="17" t="s">
        <v>241</v>
      </c>
      <c r="H17" s="17">
        <v>15</v>
      </c>
      <c r="I17" s="17">
        <v>15</v>
      </c>
      <c r="J17" s="17"/>
    </row>
    <row r="18" ht="14.25" spans="1:10">
      <c r="A18" s="4"/>
      <c r="B18" s="8"/>
      <c r="C18" s="25" t="s">
        <v>242</v>
      </c>
      <c r="D18" s="26" t="s">
        <v>42</v>
      </c>
      <c r="E18" s="27">
        <v>150</v>
      </c>
      <c r="F18" s="17" t="s">
        <v>243</v>
      </c>
      <c r="G18" s="28" t="s">
        <v>244</v>
      </c>
      <c r="H18" s="17">
        <v>15</v>
      </c>
      <c r="I18" s="17">
        <v>15</v>
      </c>
      <c r="J18" s="17"/>
    </row>
    <row r="19" ht="14.25" spans="1:10">
      <c r="A19" s="4"/>
      <c r="B19" s="8"/>
      <c r="C19" s="25" t="s">
        <v>245</v>
      </c>
      <c r="D19" s="26" t="s">
        <v>42</v>
      </c>
      <c r="E19" s="27">
        <v>5</v>
      </c>
      <c r="F19" s="17" t="s">
        <v>43</v>
      </c>
      <c r="G19" s="28" t="s">
        <v>246</v>
      </c>
      <c r="H19" s="17">
        <v>15</v>
      </c>
      <c r="I19" s="17">
        <v>15</v>
      </c>
      <c r="J19" s="17"/>
    </row>
    <row r="20" ht="14.25" spans="1:10">
      <c r="A20" s="4"/>
      <c r="B20" s="6" t="s">
        <v>44</v>
      </c>
      <c r="C20" s="25" t="s">
        <v>247</v>
      </c>
      <c r="D20" s="26" t="s">
        <v>42</v>
      </c>
      <c r="E20" s="27">
        <v>100</v>
      </c>
      <c r="F20" s="17" t="s">
        <v>46</v>
      </c>
      <c r="G20" s="28" t="s">
        <v>87</v>
      </c>
      <c r="H20" s="17">
        <v>5</v>
      </c>
      <c r="I20" s="17">
        <v>5</v>
      </c>
      <c r="J20" s="17"/>
    </row>
    <row r="21" ht="14.25" spans="1:10">
      <c r="A21" s="4"/>
      <c r="B21" s="6" t="s">
        <v>48</v>
      </c>
      <c r="C21" s="25"/>
      <c r="D21" s="26"/>
      <c r="E21" s="27"/>
      <c r="F21" s="27"/>
      <c r="G21" s="27"/>
      <c r="H21" s="27"/>
      <c r="I21" s="17"/>
      <c r="J21" s="17"/>
    </row>
    <row r="22" ht="14.25" spans="1:10">
      <c r="A22" s="4"/>
      <c r="B22" s="3" t="s">
        <v>49</v>
      </c>
      <c r="C22" s="25"/>
      <c r="D22" s="26"/>
      <c r="E22" s="7"/>
      <c r="F22" s="17"/>
      <c r="G22" s="17"/>
      <c r="H22" s="17"/>
      <c r="I22" s="17"/>
      <c r="J22" s="17"/>
    </row>
    <row r="23" ht="27" customHeight="1" spans="1:10">
      <c r="A23" s="4" t="s">
        <v>50</v>
      </c>
      <c r="B23" s="7" t="s">
        <v>51</v>
      </c>
      <c r="C23" s="25"/>
      <c r="D23" s="26"/>
      <c r="E23" s="7"/>
      <c r="F23" s="17"/>
      <c r="G23" s="17"/>
      <c r="H23" s="17"/>
      <c r="I23" s="17"/>
      <c r="J23" s="17"/>
    </row>
    <row r="24" ht="26.25" spans="1:10">
      <c r="A24" s="4"/>
      <c r="B24" s="7" t="s">
        <v>52</v>
      </c>
      <c r="C24" s="25" t="s">
        <v>248</v>
      </c>
      <c r="D24" s="26" t="s">
        <v>42</v>
      </c>
      <c r="E24" s="27" t="s">
        <v>141</v>
      </c>
      <c r="F24" s="17" t="s">
        <v>55</v>
      </c>
      <c r="G24" s="27" t="s">
        <v>141</v>
      </c>
      <c r="H24" s="17">
        <v>30</v>
      </c>
      <c r="I24" s="17">
        <v>30</v>
      </c>
      <c r="J24" s="17"/>
    </row>
    <row r="25" ht="26.25" spans="1:10">
      <c r="A25" s="4"/>
      <c r="B25" s="7" t="s">
        <v>56</v>
      </c>
      <c r="C25" s="25"/>
      <c r="D25" s="29"/>
      <c r="E25" s="7"/>
      <c r="F25" s="17"/>
      <c r="G25" s="17"/>
      <c r="H25" s="17"/>
      <c r="I25" s="17"/>
      <c r="J25" s="17"/>
    </row>
    <row r="26" ht="26.25" spans="1:10">
      <c r="A26" s="4"/>
      <c r="B26" s="30" t="s">
        <v>57</v>
      </c>
      <c r="C26" s="31"/>
      <c r="D26" s="29"/>
      <c r="E26" s="30"/>
      <c r="F26" s="24"/>
      <c r="G26" s="24"/>
      <c r="H26" s="24"/>
      <c r="I26" s="24"/>
      <c r="J26" s="24"/>
    </row>
    <row r="27" ht="15" customHeight="1" spans="1:10">
      <c r="A27" s="32" t="s">
        <v>58</v>
      </c>
      <c r="B27" s="33" t="s">
        <v>59</v>
      </c>
      <c r="C27" s="31" t="s">
        <v>249</v>
      </c>
      <c r="D27" s="34" t="s">
        <v>61</v>
      </c>
      <c r="E27" s="35">
        <v>90</v>
      </c>
      <c r="F27" s="35" t="s">
        <v>46</v>
      </c>
      <c r="G27" s="35" t="s">
        <v>62</v>
      </c>
      <c r="H27" s="35">
        <v>10</v>
      </c>
      <c r="I27" s="35">
        <v>10</v>
      </c>
      <c r="J27" s="35"/>
    </row>
    <row r="28" ht="26.25" spans="1:10">
      <c r="A28" s="32"/>
      <c r="B28" s="35" t="s">
        <v>63</v>
      </c>
      <c r="C28" s="31"/>
      <c r="D28" s="36"/>
      <c r="E28" s="35"/>
      <c r="F28" s="35"/>
      <c r="G28" s="35"/>
      <c r="H28" s="35"/>
      <c r="I28" s="35"/>
      <c r="J28" s="35"/>
    </row>
    <row r="29" ht="15" customHeight="1" spans="1:10">
      <c r="A29" s="4" t="s">
        <v>64</v>
      </c>
      <c r="B29" s="4"/>
      <c r="C29" s="37" t="s">
        <v>250</v>
      </c>
      <c r="D29" s="37"/>
      <c r="E29" s="37"/>
      <c r="F29" s="37"/>
      <c r="G29" s="37"/>
      <c r="H29" s="37"/>
      <c r="I29" s="37"/>
      <c r="J29" s="37"/>
    </row>
    <row r="30" ht="24" customHeight="1" spans="1:10">
      <c r="A30" s="4" t="s">
        <v>66</v>
      </c>
      <c r="B30" s="7">
        <v>100</v>
      </c>
      <c r="C30" s="7"/>
      <c r="D30" s="7"/>
      <c r="E30" s="7"/>
      <c r="F30" s="7"/>
      <c r="G30" s="7"/>
      <c r="H30" s="7"/>
      <c r="I30" s="38">
        <f>SUM(I8,I17:I28)</f>
        <v>94.2576419213974</v>
      </c>
      <c r="J30" s="39" t="s">
        <v>80</v>
      </c>
    </row>
    <row r="31" spans="1:10">
      <c r="A31" s="40" t="s">
        <v>68</v>
      </c>
      <c r="B31" s="40"/>
      <c r="C31" s="40"/>
      <c r="D31" s="40"/>
      <c r="E31" s="40"/>
      <c r="F31" s="40"/>
      <c r="G31" s="40"/>
      <c r="H31" s="40"/>
      <c r="I31" s="40"/>
      <c r="J31" s="40"/>
    </row>
    <row r="32" spans="1:10">
      <c r="A32" s="40" t="s">
        <v>69</v>
      </c>
      <c r="B32" s="40"/>
      <c r="C32" s="40"/>
      <c r="D32" s="40"/>
      <c r="E32" s="40"/>
      <c r="F32" s="40"/>
      <c r="G32" s="40"/>
      <c r="H32" s="40"/>
      <c r="I32" s="40"/>
      <c r="J32" s="40"/>
    </row>
    <row r="33" spans="1:10">
      <c r="A33" s="40" t="s">
        <v>70</v>
      </c>
      <c r="B33" s="40"/>
      <c r="C33" s="40"/>
      <c r="D33" s="40"/>
      <c r="E33" s="40"/>
      <c r="F33" s="40"/>
      <c r="G33" s="40"/>
      <c r="H33" s="40"/>
      <c r="I33" s="40"/>
      <c r="J33" s="40"/>
    </row>
    <row r="34" spans="1:10">
      <c r="A34" s="40" t="s">
        <v>71</v>
      </c>
      <c r="B34" s="40"/>
      <c r="C34" s="40"/>
      <c r="D34" s="40"/>
      <c r="E34" s="40"/>
      <c r="F34" s="40"/>
      <c r="G34" s="40"/>
      <c r="H34" s="40"/>
      <c r="I34" s="40"/>
      <c r="J34" s="40"/>
    </row>
    <row r="35" spans="1:10">
      <c r="A35" s="40" t="s">
        <v>72</v>
      </c>
      <c r="B35" s="40"/>
      <c r="C35" s="40"/>
      <c r="D35" s="40"/>
      <c r="E35" s="40"/>
      <c r="F35" s="40"/>
      <c r="G35" s="40"/>
      <c r="H35" s="40"/>
      <c r="I35" s="40"/>
      <c r="J35" s="40"/>
    </row>
  </sheetData>
  <mergeCells count="51">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9:B29"/>
    <mergeCell ref="C29:J29"/>
    <mergeCell ref="B30:H30"/>
    <mergeCell ref="A31:J31"/>
    <mergeCell ref="A32:J32"/>
    <mergeCell ref="A33:J33"/>
    <mergeCell ref="A34:J34"/>
    <mergeCell ref="A35:J35"/>
    <mergeCell ref="A4:A5"/>
    <mergeCell ref="A6:A11"/>
    <mergeCell ref="A15:A16"/>
    <mergeCell ref="A17:A22"/>
    <mergeCell ref="A23:A26"/>
    <mergeCell ref="A27:A28"/>
    <mergeCell ref="B6:B7"/>
    <mergeCell ref="B15:B16"/>
    <mergeCell ref="B17:B19"/>
    <mergeCell ref="C27:C28"/>
    <mergeCell ref="D27:D28"/>
    <mergeCell ref="E15:E16"/>
    <mergeCell ref="E27:E28"/>
    <mergeCell ref="F27:F28"/>
    <mergeCell ref="G27:G28"/>
    <mergeCell ref="H6:H7"/>
    <mergeCell ref="H15:H16"/>
    <mergeCell ref="H27:H28"/>
    <mergeCell ref="I15:I16"/>
    <mergeCell ref="I27:I28"/>
    <mergeCell ref="J15:J16"/>
    <mergeCell ref="J27:J28"/>
    <mergeCell ref="B4:D5"/>
    <mergeCell ref="F4:J5"/>
    <mergeCell ref="F6:G7"/>
    <mergeCell ref="I6:J7"/>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N19" sqref="N19"/>
    </sheetView>
  </sheetViews>
  <sheetFormatPr defaultColWidth="9" defaultRowHeight="13.5"/>
  <cols>
    <col min="3" max="3" width="12.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251</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250000</v>
      </c>
      <c r="D8" s="9">
        <v>250000</v>
      </c>
      <c r="E8" s="9">
        <v>233225</v>
      </c>
      <c r="F8" s="7">
        <v>10</v>
      </c>
      <c r="G8" s="7"/>
      <c r="H8" s="10">
        <f>E8/D8</f>
        <v>0.9329</v>
      </c>
      <c r="I8" s="10">
        <f>F8*H8</f>
        <v>9.329</v>
      </c>
      <c r="J8" s="10"/>
    </row>
    <row r="9" ht="39" spans="1:10">
      <c r="A9" s="4"/>
      <c r="B9" s="9" t="s">
        <v>17</v>
      </c>
      <c r="C9" s="7">
        <v>250000</v>
      </c>
      <c r="D9" s="7">
        <v>250000</v>
      </c>
      <c r="E9" s="7">
        <v>233225</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252</v>
      </c>
      <c r="C13" s="15"/>
      <c r="D13" s="15"/>
      <c r="E13" s="15"/>
      <c r="F13" s="15"/>
      <c r="G13" s="16" t="s">
        <v>253</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254</v>
      </c>
      <c r="D17" s="26" t="s">
        <v>42</v>
      </c>
      <c r="E17" s="7" t="s">
        <v>160</v>
      </c>
      <c r="F17" s="17" t="s">
        <v>255</v>
      </c>
      <c r="G17" s="17" t="s">
        <v>256</v>
      </c>
      <c r="H17" s="17">
        <v>25</v>
      </c>
      <c r="I17" s="17">
        <v>25</v>
      </c>
      <c r="J17" s="17"/>
    </row>
    <row r="18" ht="26.25" spans="1:10">
      <c r="A18" s="4"/>
      <c r="B18" s="6" t="s">
        <v>44</v>
      </c>
      <c r="C18" s="25" t="s">
        <v>257</v>
      </c>
      <c r="D18" s="26" t="s">
        <v>61</v>
      </c>
      <c r="E18" s="27">
        <v>90</v>
      </c>
      <c r="F18" s="17" t="s">
        <v>46</v>
      </c>
      <c r="G18" s="17" t="s">
        <v>62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258</v>
      </c>
      <c r="D22" s="26" t="s">
        <v>42</v>
      </c>
      <c r="E22" s="27" t="s">
        <v>54</v>
      </c>
      <c r="F22" s="17" t="s">
        <v>55</v>
      </c>
      <c r="G22" s="1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99.329</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J28" sqref="J28"/>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81</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587800</v>
      </c>
      <c r="D8" s="9">
        <v>587800</v>
      </c>
      <c r="E8" s="9">
        <v>583000</v>
      </c>
      <c r="F8" s="7">
        <v>10</v>
      </c>
      <c r="G8" s="7"/>
      <c r="H8" s="10">
        <f>E8/D8</f>
        <v>0.991833957128275</v>
      </c>
      <c r="I8" s="10">
        <f>F8*H8</f>
        <v>9.91833957128275</v>
      </c>
      <c r="J8" s="10"/>
    </row>
    <row r="9" ht="39" spans="1:10">
      <c r="A9" s="4"/>
      <c r="B9" s="9" t="s">
        <v>17</v>
      </c>
      <c r="C9" s="7">
        <v>587800</v>
      </c>
      <c r="D9" s="7">
        <v>587800</v>
      </c>
      <c r="E9" s="7">
        <v>583000</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141" customHeight="1" spans="1:10">
      <c r="A13" s="13" t="s">
        <v>23</v>
      </c>
      <c r="B13" s="15" t="s">
        <v>82</v>
      </c>
      <c r="C13" s="15"/>
      <c r="D13" s="15"/>
      <c r="E13" s="15"/>
      <c r="F13" s="15"/>
      <c r="G13" s="16" t="s">
        <v>83</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84</v>
      </c>
      <c r="D17" s="26" t="s">
        <v>42</v>
      </c>
      <c r="E17" s="7" t="s">
        <v>85</v>
      </c>
      <c r="F17" s="17" t="s">
        <v>43</v>
      </c>
      <c r="G17" s="17" t="s">
        <v>85</v>
      </c>
      <c r="H17" s="17">
        <v>25</v>
      </c>
      <c r="I17" s="17">
        <v>25</v>
      </c>
      <c r="J17" s="17"/>
    </row>
    <row r="18" ht="14.25" spans="1:10">
      <c r="A18" s="4"/>
      <c r="B18" s="6" t="s">
        <v>44</v>
      </c>
      <c r="C18" s="25" t="s">
        <v>86</v>
      </c>
      <c r="D18" s="26" t="s">
        <v>42</v>
      </c>
      <c r="E18" s="27">
        <v>100</v>
      </c>
      <c r="F18" s="17" t="s">
        <v>46</v>
      </c>
      <c r="G18" s="17" t="s">
        <v>87</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88</v>
      </c>
      <c r="D22" s="26" t="s">
        <v>42</v>
      </c>
      <c r="E22" s="7" t="s">
        <v>54</v>
      </c>
      <c r="F22" s="17" t="s">
        <v>55</v>
      </c>
      <c r="G22" s="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99.9183395712828</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N13" sqref="N13"/>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259</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21600</v>
      </c>
      <c r="D8" s="9">
        <v>21600</v>
      </c>
      <c r="E8" s="9">
        <v>10800</v>
      </c>
      <c r="F8" s="7">
        <v>10</v>
      </c>
      <c r="G8" s="7"/>
      <c r="H8" s="10">
        <f>E8/D8</f>
        <v>0.5</v>
      </c>
      <c r="I8" s="10">
        <f>F8*H8</f>
        <v>5</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21600</v>
      </c>
      <c r="D11" s="7">
        <v>21600</v>
      </c>
      <c r="E11" s="12">
        <v>10800</v>
      </c>
      <c r="F11" s="7" t="s">
        <v>18</v>
      </c>
      <c r="G11" s="7"/>
      <c r="H11" s="7" t="s">
        <v>18</v>
      </c>
      <c r="I11" s="7" t="s">
        <v>18</v>
      </c>
      <c r="J11" s="7"/>
    </row>
    <row r="12" ht="15" customHeight="1" spans="1:10">
      <c r="A12" s="13" t="s">
        <v>21</v>
      </c>
      <c r="B12" s="13"/>
      <c r="C12" s="13"/>
      <c r="D12" s="13"/>
      <c r="E12" s="13"/>
      <c r="F12" s="13"/>
      <c r="G12" s="14" t="s">
        <v>22</v>
      </c>
      <c r="H12" s="14"/>
      <c r="I12" s="14"/>
      <c r="J12" s="14"/>
    </row>
    <row r="13" ht="75" customHeight="1" spans="1:10">
      <c r="A13" s="13" t="s">
        <v>23</v>
      </c>
      <c r="B13" s="15" t="s">
        <v>260</v>
      </c>
      <c r="C13" s="15"/>
      <c r="D13" s="15"/>
      <c r="E13" s="15"/>
      <c r="F13" s="15"/>
      <c r="G13" s="16" t="s">
        <v>261</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225</v>
      </c>
      <c r="D17" s="26" t="s">
        <v>42</v>
      </c>
      <c r="E17" s="7">
        <v>9</v>
      </c>
      <c r="F17" s="17" t="s">
        <v>167</v>
      </c>
      <c r="G17" s="17">
        <v>9</v>
      </c>
      <c r="H17" s="17">
        <v>25</v>
      </c>
      <c r="I17" s="17">
        <v>25</v>
      </c>
      <c r="J17" s="17"/>
    </row>
    <row r="18" ht="14.25" spans="1:10">
      <c r="A18" s="4"/>
      <c r="B18" s="6" t="s">
        <v>44</v>
      </c>
      <c r="C18" s="25" t="s">
        <v>262</v>
      </c>
      <c r="D18" s="26" t="s">
        <v>42</v>
      </c>
      <c r="E18" s="27">
        <v>100</v>
      </c>
      <c r="F18" s="17" t="s">
        <v>46</v>
      </c>
      <c r="G18" s="28">
        <v>0.5</v>
      </c>
      <c r="H18" s="17">
        <v>25</v>
      </c>
      <c r="I18" s="17">
        <v>12.5</v>
      </c>
      <c r="J18" s="17"/>
    </row>
    <row r="19" ht="14.25" spans="1:10">
      <c r="A19" s="4"/>
      <c r="B19" s="6" t="s">
        <v>48</v>
      </c>
      <c r="C19" s="25"/>
      <c r="D19" s="26"/>
      <c r="E19" s="27"/>
      <c r="F19" s="17"/>
      <c r="G19" s="28"/>
      <c r="H19" s="2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263</v>
      </c>
      <c r="D22" s="26" t="s">
        <v>42</v>
      </c>
      <c r="E22" s="27" t="s">
        <v>54</v>
      </c>
      <c r="F22" s="17" t="s">
        <v>55</v>
      </c>
      <c r="G22" s="2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264</v>
      </c>
      <c r="D27" s="37"/>
      <c r="E27" s="37"/>
      <c r="F27" s="37"/>
      <c r="G27" s="37"/>
      <c r="H27" s="37"/>
      <c r="I27" s="37"/>
      <c r="J27" s="37"/>
    </row>
    <row r="28" ht="24" customHeight="1" spans="1:10">
      <c r="A28" s="4" t="s">
        <v>66</v>
      </c>
      <c r="B28" s="7">
        <v>100</v>
      </c>
      <c r="C28" s="7"/>
      <c r="D28" s="7"/>
      <c r="E28" s="7"/>
      <c r="F28" s="7"/>
      <c r="G28" s="7"/>
      <c r="H28" s="7"/>
      <c r="I28" s="38">
        <f>SUM(I8,I17:I26)</f>
        <v>82.5</v>
      </c>
      <c r="J28" s="39" t="s">
        <v>67</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P20" sqref="P20"/>
    </sheetView>
  </sheetViews>
  <sheetFormatPr defaultColWidth="9" defaultRowHeight="13.5"/>
  <cols>
    <col min="3" max="3" width="12.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265</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2509260</v>
      </c>
      <c r="D8" s="9">
        <v>2509260</v>
      </c>
      <c r="E8" s="9">
        <v>1402519.33</v>
      </c>
      <c r="F8" s="7">
        <v>10</v>
      </c>
      <c r="G8" s="7"/>
      <c r="H8" s="10">
        <f>E8/D8</f>
        <v>0.558937427767549</v>
      </c>
      <c r="I8" s="10">
        <f>F8*H8</f>
        <v>5.58937427767549</v>
      </c>
      <c r="J8" s="10"/>
    </row>
    <row r="9" ht="39" spans="1:10">
      <c r="A9" s="4"/>
      <c r="B9" s="9" t="s">
        <v>17</v>
      </c>
      <c r="C9" s="7">
        <v>2509260</v>
      </c>
      <c r="D9" s="7">
        <v>2509260</v>
      </c>
      <c r="E9" s="7">
        <v>1402519.33</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99" customHeight="1" spans="1:10">
      <c r="A13" s="13" t="s">
        <v>23</v>
      </c>
      <c r="B13" s="15" t="s">
        <v>266</v>
      </c>
      <c r="C13" s="15"/>
      <c r="D13" s="15"/>
      <c r="E13" s="15"/>
      <c r="F13" s="15"/>
      <c r="G13" s="16" t="s">
        <v>267</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268</v>
      </c>
      <c r="D17" s="26" t="s">
        <v>61</v>
      </c>
      <c r="E17" s="7">
        <v>10</v>
      </c>
      <c r="F17" s="17" t="s">
        <v>146</v>
      </c>
      <c r="G17" s="17">
        <v>10</v>
      </c>
      <c r="H17" s="17">
        <v>25</v>
      </c>
      <c r="I17" s="17">
        <v>25</v>
      </c>
      <c r="J17" s="17"/>
    </row>
    <row r="18" ht="14.25" spans="1:10">
      <c r="A18" s="4"/>
      <c r="B18" s="6" t="s">
        <v>44</v>
      </c>
      <c r="C18" s="25" t="s">
        <v>269</v>
      </c>
      <c r="D18" s="26" t="s">
        <v>61</v>
      </c>
      <c r="E18" s="27">
        <v>95</v>
      </c>
      <c r="F18" s="17" t="s">
        <v>46</v>
      </c>
      <c r="G18" s="17" t="s">
        <v>175</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270</v>
      </c>
      <c r="D22" s="26" t="s">
        <v>42</v>
      </c>
      <c r="E22" s="27" t="s">
        <v>54</v>
      </c>
      <c r="F22" s="17" t="s">
        <v>55</v>
      </c>
      <c r="G22" s="1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271</v>
      </c>
      <c r="D27" s="37"/>
      <c r="E27" s="37"/>
      <c r="F27" s="37"/>
      <c r="G27" s="37"/>
      <c r="H27" s="37"/>
      <c r="I27" s="37"/>
      <c r="J27" s="37"/>
    </row>
    <row r="28" ht="24" customHeight="1" spans="1:10">
      <c r="A28" s="4" t="s">
        <v>66</v>
      </c>
      <c r="B28" s="7">
        <v>100</v>
      </c>
      <c r="C28" s="7"/>
      <c r="D28" s="7"/>
      <c r="E28" s="7"/>
      <c r="F28" s="7"/>
      <c r="G28" s="7"/>
      <c r="H28" s="7"/>
      <c r="I28" s="38">
        <f>SUM(I8,I17:I26)</f>
        <v>95.5893742776755</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O18" sqref="O18"/>
    </sheetView>
  </sheetViews>
  <sheetFormatPr defaultColWidth="9" defaultRowHeight="13.5"/>
  <cols>
    <col min="3" max="3" width="20.2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272</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60000</v>
      </c>
      <c r="D8" s="9">
        <v>60000</v>
      </c>
      <c r="E8" s="9">
        <v>3684</v>
      </c>
      <c r="F8" s="7">
        <v>10</v>
      </c>
      <c r="G8" s="7"/>
      <c r="H8" s="10">
        <f>E8/D8</f>
        <v>0.0614</v>
      </c>
      <c r="I8" s="10">
        <f>F8*H8</f>
        <v>0.614</v>
      </c>
      <c r="J8" s="10"/>
    </row>
    <row r="9" ht="39" spans="1:10">
      <c r="A9" s="4"/>
      <c r="B9" s="9" t="s">
        <v>17</v>
      </c>
      <c r="C9" s="7">
        <v>60000</v>
      </c>
      <c r="D9" s="7">
        <v>60000</v>
      </c>
      <c r="E9" s="7">
        <v>3684</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99" customHeight="1" spans="1:10">
      <c r="A13" s="13" t="s">
        <v>23</v>
      </c>
      <c r="B13" s="15" t="s">
        <v>273</v>
      </c>
      <c r="C13" s="15"/>
      <c r="D13" s="15"/>
      <c r="E13" s="15"/>
      <c r="F13" s="15"/>
      <c r="G13" s="16" t="s">
        <v>274</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275</v>
      </c>
      <c r="D17" s="26" t="s">
        <v>61</v>
      </c>
      <c r="E17" s="7">
        <v>4</v>
      </c>
      <c r="F17" s="17" t="s">
        <v>146</v>
      </c>
      <c r="G17" s="17">
        <v>4</v>
      </c>
      <c r="H17" s="17">
        <v>25</v>
      </c>
      <c r="I17" s="17">
        <v>25</v>
      </c>
      <c r="J17" s="17"/>
    </row>
    <row r="18" ht="14.25" spans="1:10">
      <c r="A18" s="4"/>
      <c r="B18" s="6" t="s">
        <v>44</v>
      </c>
      <c r="C18" s="25" t="s">
        <v>276</v>
      </c>
      <c r="D18" s="26" t="s">
        <v>61</v>
      </c>
      <c r="E18" s="27">
        <v>90</v>
      </c>
      <c r="F18" s="17" t="s">
        <v>46</v>
      </c>
      <c r="G18" s="17" t="s">
        <v>62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277</v>
      </c>
      <c r="D22" s="26" t="s">
        <v>42</v>
      </c>
      <c r="E22" s="27" t="s">
        <v>54</v>
      </c>
      <c r="F22" s="17" t="s">
        <v>55</v>
      </c>
      <c r="G22" s="1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278</v>
      </c>
      <c r="D27" s="37"/>
      <c r="E27" s="37"/>
      <c r="F27" s="37"/>
      <c r="G27" s="37"/>
      <c r="H27" s="37"/>
      <c r="I27" s="37"/>
      <c r="J27" s="37"/>
    </row>
    <row r="28" ht="24" customHeight="1" spans="1:10">
      <c r="A28" s="4" t="s">
        <v>66</v>
      </c>
      <c r="B28" s="7">
        <v>100</v>
      </c>
      <c r="C28" s="7"/>
      <c r="D28" s="7"/>
      <c r="E28" s="7"/>
      <c r="F28" s="7"/>
      <c r="G28" s="7"/>
      <c r="H28" s="7"/>
      <c r="I28" s="38">
        <f>SUM(I8,I17:I26)</f>
        <v>90.614</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M23" sqref="M23"/>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279</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55000</v>
      </c>
      <c r="D8" s="9">
        <v>55000</v>
      </c>
      <c r="E8" s="9">
        <v>13516</v>
      </c>
      <c r="F8" s="7">
        <v>10</v>
      </c>
      <c r="G8" s="7"/>
      <c r="H8" s="10">
        <f>E8/D8</f>
        <v>0.245745454545455</v>
      </c>
      <c r="I8" s="10">
        <f>F8*H8</f>
        <v>2.45745454545455</v>
      </c>
      <c r="J8" s="10"/>
    </row>
    <row r="9" ht="39" spans="1:10">
      <c r="A9" s="4"/>
      <c r="B9" s="9" t="s">
        <v>17</v>
      </c>
      <c r="C9" s="7">
        <v>55000</v>
      </c>
      <c r="D9" s="7">
        <v>55000</v>
      </c>
      <c r="E9" s="7">
        <v>13516</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99" customHeight="1" spans="1:10">
      <c r="A13" s="13" t="s">
        <v>23</v>
      </c>
      <c r="B13" s="15" t="s">
        <v>280</v>
      </c>
      <c r="C13" s="15"/>
      <c r="D13" s="15"/>
      <c r="E13" s="15"/>
      <c r="F13" s="15"/>
      <c r="G13" s="16" t="s">
        <v>281</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76</v>
      </c>
      <c r="D17" s="26" t="s">
        <v>42</v>
      </c>
      <c r="E17" s="7">
        <v>4</v>
      </c>
      <c r="F17" s="17" t="s">
        <v>43</v>
      </c>
      <c r="G17" s="17">
        <v>4</v>
      </c>
      <c r="H17" s="17">
        <v>25</v>
      </c>
      <c r="I17" s="17">
        <v>25</v>
      </c>
      <c r="J17" s="17"/>
    </row>
    <row r="18" ht="14.25" spans="1:10">
      <c r="A18" s="4"/>
      <c r="B18" s="6" t="s">
        <v>44</v>
      </c>
      <c r="C18" s="25" t="s">
        <v>77</v>
      </c>
      <c r="D18" s="26" t="s">
        <v>61</v>
      </c>
      <c r="E18" s="27">
        <v>80</v>
      </c>
      <c r="F18" s="17" t="s">
        <v>46</v>
      </c>
      <c r="G18" s="28">
        <v>0.8</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78</v>
      </c>
      <c r="D22" s="26" t="s">
        <v>42</v>
      </c>
      <c r="E22" s="27" t="s">
        <v>79</v>
      </c>
      <c r="F22" s="17" t="s">
        <v>55</v>
      </c>
      <c r="G22" s="1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92.4574545454545</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O15" sqref="O15"/>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282</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100000</v>
      </c>
      <c r="D8" s="9">
        <v>100000</v>
      </c>
      <c r="E8" s="9">
        <v>7650</v>
      </c>
      <c r="F8" s="7">
        <v>10</v>
      </c>
      <c r="G8" s="7"/>
      <c r="H8" s="10">
        <f>E8/D8</f>
        <v>0.0765</v>
      </c>
      <c r="I8" s="10">
        <f>F8*H8</f>
        <v>0.765</v>
      </c>
      <c r="J8" s="10"/>
    </row>
    <row r="9" ht="39" spans="1:10">
      <c r="A9" s="4"/>
      <c r="B9" s="9" t="s">
        <v>17</v>
      </c>
      <c r="C9" s="7">
        <v>100000</v>
      </c>
      <c r="D9" s="7">
        <v>100000</v>
      </c>
      <c r="E9" s="7">
        <v>7650</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87" customHeight="1" spans="1:10">
      <c r="A13" s="13" t="s">
        <v>23</v>
      </c>
      <c r="B13" s="15" t="s">
        <v>283</v>
      </c>
      <c r="C13" s="15"/>
      <c r="D13" s="15"/>
      <c r="E13" s="15"/>
      <c r="F13" s="15"/>
      <c r="G13" s="16" t="s">
        <v>284</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285</v>
      </c>
      <c r="D17" s="26" t="s">
        <v>42</v>
      </c>
      <c r="E17" s="7">
        <v>1</v>
      </c>
      <c r="F17" s="17" t="s">
        <v>43</v>
      </c>
      <c r="G17" s="17">
        <v>1</v>
      </c>
      <c r="H17" s="17">
        <v>25</v>
      </c>
      <c r="I17" s="17">
        <v>25</v>
      </c>
      <c r="J17" s="17"/>
    </row>
    <row r="18" ht="14.25" spans="1:10">
      <c r="A18" s="4"/>
      <c r="B18" s="6" t="s">
        <v>44</v>
      </c>
      <c r="C18" s="25" t="s">
        <v>286</v>
      </c>
      <c r="D18" s="26" t="s">
        <v>61</v>
      </c>
      <c r="E18" s="27">
        <v>90</v>
      </c>
      <c r="F18" s="17" t="s">
        <v>46</v>
      </c>
      <c r="G18" s="28">
        <v>0.9</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287</v>
      </c>
      <c r="D22" s="26" t="s">
        <v>42</v>
      </c>
      <c r="E22" s="27" t="s">
        <v>54</v>
      </c>
      <c r="F22" s="17" t="s">
        <v>55</v>
      </c>
      <c r="G22" s="1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90.765</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17" sqref="M17"/>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288</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20000</v>
      </c>
      <c r="D8" s="9">
        <v>20000</v>
      </c>
      <c r="E8" s="9">
        <v>2254</v>
      </c>
      <c r="F8" s="7">
        <v>10</v>
      </c>
      <c r="G8" s="7"/>
      <c r="H8" s="10">
        <f>E8/D8</f>
        <v>0.1127</v>
      </c>
      <c r="I8" s="10">
        <f>F8*H8</f>
        <v>1.127</v>
      </c>
      <c r="J8" s="10"/>
    </row>
    <row r="9" ht="39" spans="1:10">
      <c r="A9" s="4"/>
      <c r="B9" s="9" t="s">
        <v>17</v>
      </c>
      <c r="C9" s="7">
        <v>20000</v>
      </c>
      <c r="D9" s="7">
        <v>20000</v>
      </c>
      <c r="E9" s="7">
        <v>2254</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63" customHeight="1" spans="1:10">
      <c r="A13" s="13" t="s">
        <v>23</v>
      </c>
      <c r="B13" s="15" t="s">
        <v>289</v>
      </c>
      <c r="C13" s="15"/>
      <c r="D13" s="15"/>
      <c r="E13" s="15"/>
      <c r="F13" s="15"/>
      <c r="G13" s="16" t="s">
        <v>290</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291</v>
      </c>
      <c r="D17" s="26" t="s">
        <v>42</v>
      </c>
      <c r="E17" s="7">
        <v>1</v>
      </c>
      <c r="F17" s="17" t="s">
        <v>43</v>
      </c>
      <c r="G17" s="17">
        <v>1</v>
      </c>
      <c r="H17" s="17">
        <v>25</v>
      </c>
      <c r="I17" s="17">
        <v>25</v>
      </c>
      <c r="J17" s="17"/>
    </row>
    <row r="18" ht="14.25" spans="1:10">
      <c r="A18" s="4"/>
      <c r="B18" s="6" t="s">
        <v>44</v>
      </c>
      <c r="C18" s="25" t="s">
        <v>292</v>
      </c>
      <c r="D18" s="26" t="s">
        <v>61</v>
      </c>
      <c r="E18" s="27">
        <v>90</v>
      </c>
      <c r="F18" s="17" t="s">
        <v>46</v>
      </c>
      <c r="G18" s="28">
        <v>0.9</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293</v>
      </c>
      <c r="D22" s="26" t="s">
        <v>42</v>
      </c>
      <c r="E22" s="27" t="s">
        <v>79</v>
      </c>
      <c r="F22" s="17" t="s">
        <v>55</v>
      </c>
      <c r="G22" s="1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294</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295</v>
      </c>
      <c r="D27" s="37"/>
      <c r="E27" s="37"/>
      <c r="F27" s="37"/>
      <c r="G27" s="37"/>
      <c r="H27" s="37"/>
      <c r="I27" s="37"/>
      <c r="J27" s="37"/>
    </row>
    <row r="28" ht="24" customHeight="1" spans="1:10">
      <c r="A28" s="4" t="s">
        <v>66</v>
      </c>
      <c r="B28" s="7">
        <v>100</v>
      </c>
      <c r="C28" s="7"/>
      <c r="D28" s="7"/>
      <c r="E28" s="7"/>
      <c r="F28" s="7"/>
      <c r="G28" s="7"/>
      <c r="H28" s="7"/>
      <c r="I28" s="38">
        <f>SUM(I8,I17:I26)</f>
        <v>91.127</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P15" sqref="P15"/>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296</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400000</v>
      </c>
      <c r="D8" s="9">
        <v>400000</v>
      </c>
      <c r="E8" s="9">
        <v>400000</v>
      </c>
      <c r="F8" s="7">
        <v>10</v>
      </c>
      <c r="G8" s="7"/>
      <c r="H8" s="10">
        <f>E8/D8</f>
        <v>1</v>
      </c>
      <c r="I8" s="10">
        <f>F8*H8</f>
        <v>10</v>
      </c>
      <c r="J8" s="10"/>
    </row>
    <row r="9" ht="39" spans="1:10">
      <c r="A9" s="4"/>
      <c r="B9" s="9" t="s">
        <v>17</v>
      </c>
      <c r="C9" s="7">
        <v>400000</v>
      </c>
      <c r="D9" s="7">
        <v>400000</v>
      </c>
      <c r="E9" s="7">
        <v>400000</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63" customHeight="1" spans="1:10">
      <c r="A13" s="13" t="s">
        <v>23</v>
      </c>
      <c r="B13" s="15" t="s">
        <v>297</v>
      </c>
      <c r="C13" s="15"/>
      <c r="D13" s="15"/>
      <c r="E13" s="15"/>
      <c r="F13" s="15"/>
      <c r="G13" s="16" t="s">
        <v>298</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299</v>
      </c>
      <c r="D17" s="26" t="s">
        <v>42</v>
      </c>
      <c r="E17" s="7">
        <v>57</v>
      </c>
      <c r="F17" s="17" t="s">
        <v>43</v>
      </c>
      <c r="G17" s="17">
        <v>57</v>
      </c>
      <c r="H17" s="17">
        <v>25</v>
      </c>
      <c r="I17" s="17">
        <v>25</v>
      </c>
      <c r="J17" s="17"/>
    </row>
    <row r="18" ht="14.25" spans="1:10">
      <c r="A18" s="4"/>
      <c r="B18" s="6" t="s">
        <v>44</v>
      </c>
      <c r="C18" s="25" t="s">
        <v>300</v>
      </c>
      <c r="D18" s="26" t="s">
        <v>61</v>
      </c>
      <c r="E18" s="27">
        <v>100</v>
      </c>
      <c r="F18" s="17" t="s">
        <v>46</v>
      </c>
      <c r="G18" s="28">
        <v>1</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301</v>
      </c>
      <c r="D22" s="26" t="s">
        <v>42</v>
      </c>
      <c r="E22" s="27" t="s">
        <v>302</v>
      </c>
      <c r="F22" s="17" t="s">
        <v>55</v>
      </c>
      <c r="G22" s="17" t="s">
        <v>302</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303</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O18" sqref="O18"/>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304</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63123.08</v>
      </c>
      <c r="D8" s="9">
        <v>63123.08</v>
      </c>
      <c r="E8" s="9">
        <v>63123.08</v>
      </c>
      <c r="F8" s="7">
        <v>10</v>
      </c>
      <c r="G8" s="7"/>
      <c r="H8" s="10">
        <f>E8/D8</f>
        <v>1</v>
      </c>
      <c r="I8" s="10">
        <f>F8*H8</f>
        <v>10</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63123.08</v>
      </c>
      <c r="D11" s="7">
        <v>63123.08</v>
      </c>
      <c r="E11" s="12">
        <v>63123.08</v>
      </c>
      <c r="F11" s="7" t="s">
        <v>18</v>
      </c>
      <c r="G11" s="7"/>
      <c r="H11" s="7" t="s">
        <v>18</v>
      </c>
      <c r="I11" s="7" t="s">
        <v>18</v>
      </c>
      <c r="J11" s="7"/>
    </row>
    <row r="12" ht="15" customHeight="1" spans="1:10">
      <c r="A12" s="13" t="s">
        <v>21</v>
      </c>
      <c r="B12" s="13"/>
      <c r="C12" s="13"/>
      <c r="D12" s="13"/>
      <c r="E12" s="13"/>
      <c r="F12" s="13"/>
      <c r="G12" s="14" t="s">
        <v>22</v>
      </c>
      <c r="H12" s="14"/>
      <c r="I12" s="14"/>
      <c r="J12" s="14"/>
    </row>
    <row r="13" ht="63" customHeight="1" spans="1:10">
      <c r="A13" s="13" t="s">
        <v>23</v>
      </c>
      <c r="B13" s="15" t="s">
        <v>305</v>
      </c>
      <c r="C13" s="15"/>
      <c r="D13" s="15"/>
      <c r="E13" s="15"/>
      <c r="F13" s="15"/>
      <c r="G13" s="16" t="s">
        <v>306</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307</v>
      </c>
      <c r="D17" s="26" t="s">
        <v>42</v>
      </c>
      <c r="E17" s="7">
        <v>4</v>
      </c>
      <c r="F17" s="17" t="s">
        <v>167</v>
      </c>
      <c r="G17" s="17">
        <v>4</v>
      </c>
      <c r="H17" s="17">
        <v>25</v>
      </c>
      <c r="I17" s="17">
        <v>25</v>
      </c>
      <c r="J17" s="17"/>
    </row>
    <row r="18" ht="14.25" spans="1:10">
      <c r="A18" s="4"/>
      <c r="B18" s="6" t="s">
        <v>44</v>
      </c>
      <c r="C18" s="25" t="s">
        <v>114</v>
      </c>
      <c r="D18" s="26" t="s">
        <v>61</v>
      </c>
      <c r="E18" s="27">
        <v>100</v>
      </c>
      <c r="F18" s="17" t="s">
        <v>46</v>
      </c>
      <c r="G18" s="28">
        <v>1</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308</v>
      </c>
      <c r="D22" s="26" t="s">
        <v>42</v>
      </c>
      <c r="E22" s="27" t="s">
        <v>79</v>
      </c>
      <c r="F22" s="17" t="s">
        <v>55</v>
      </c>
      <c r="G22" s="1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9" workbookViewId="0">
      <selection activeCell="O18" sqref="O18"/>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309</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42000</v>
      </c>
      <c r="D8" s="9">
        <v>42000</v>
      </c>
      <c r="E8" s="9">
        <v>15976</v>
      </c>
      <c r="F8" s="7">
        <v>10</v>
      </c>
      <c r="G8" s="7"/>
      <c r="H8" s="10">
        <f>E8/D8</f>
        <v>0.380380952380952</v>
      </c>
      <c r="I8" s="10">
        <f>F8*H8</f>
        <v>3.80380952380952</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42000</v>
      </c>
      <c r="D11" s="7">
        <v>42000</v>
      </c>
      <c r="E11" s="12">
        <v>15976</v>
      </c>
      <c r="F11" s="7" t="s">
        <v>18</v>
      </c>
      <c r="G11" s="7"/>
      <c r="H11" s="7" t="s">
        <v>18</v>
      </c>
      <c r="I11" s="7" t="s">
        <v>18</v>
      </c>
      <c r="J11" s="7"/>
    </row>
    <row r="12" ht="15" customHeight="1" spans="1:10">
      <c r="A12" s="13" t="s">
        <v>21</v>
      </c>
      <c r="B12" s="13"/>
      <c r="C12" s="13"/>
      <c r="D12" s="13"/>
      <c r="E12" s="13"/>
      <c r="F12" s="13"/>
      <c r="G12" s="14" t="s">
        <v>22</v>
      </c>
      <c r="H12" s="14"/>
      <c r="I12" s="14"/>
      <c r="J12" s="14"/>
    </row>
    <row r="13" ht="63" customHeight="1" spans="1:10">
      <c r="A13" s="13" t="s">
        <v>23</v>
      </c>
      <c r="B13" s="15" t="s">
        <v>310</v>
      </c>
      <c r="C13" s="15"/>
      <c r="D13" s="15"/>
      <c r="E13" s="15"/>
      <c r="F13" s="15"/>
      <c r="G13" s="16" t="s">
        <v>311</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312</v>
      </c>
      <c r="D17" s="26" t="s">
        <v>42</v>
      </c>
      <c r="E17" s="7">
        <v>1</v>
      </c>
      <c r="F17" s="17" t="s">
        <v>43</v>
      </c>
      <c r="G17" s="17">
        <v>1</v>
      </c>
      <c r="H17" s="17">
        <v>25</v>
      </c>
      <c r="I17" s="17">
        <v>25</v>
      </c>
      <c r="J17" s="17"/>
    </row>
    <row r="18" ht="14.25" spans="1:10">
      <c r="A18" s="4"/>
      <c r="B18" s="6" t="s">
        <v>44</v>
      </c>
      <c r="C18" s="25"/>
      <c r="D18" s="26"/>
      <c r="E18" s="27"/>
      <c r="F18" s="17"/>
      <c r="G18" s="28"/>
      <c r="H18" s="17"/>
      <c r="I18" s="17"/>
      <c r="J18" s="17"/>
    </row>
    <row r="19" ht="14.25" spans="1:10">
      <c r="A19" s="4"/>
      <c r="B19" s="6" t="s">
        <v>48</v>
      </c>
      <c r="C19" s="25" t="s">
        <v>313</v>
      </c>
      <c r="D19" s="26" t="s">
        <v>42</v>
      </c>
      <c r="E19" s="7">
        <v>365</v>
      </c>
      <c r="F19" s="17" t="s">
        <v>314</v>
      </c>
      <c r="G19" s="17">
        <v>365</v>
      </c>
      <c r="H19" s="17">
        <v>25</v>
      </c>
      <c r="I19" s="17">
        <v>25</v>
      </c>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315</v>
      </c>
      <c r="D22" s="26" t="s">
        <v>42</v>
      </c>
      <c r="E22" s="27" t="s">
        <v>54</v>
      </c>
      <c r="F22" s="17" t="s">
        <v>55</v>
      </c>
      <c r="G22" s="1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93.8038095238095</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 workbookViewId="0">
      <selection activeCell="P16" sqref="P16"/>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316</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51600</v>
      </c>
      <c r="D8" s="9">
        <v>51600</v>
      </c>
      <c r="E8" s="9">
        <v>51600</v>
      </c>
      <c r="F8" s="7">
        <v>10</v>
      </c>
      <c r="G8" s="7"/>
      <c r="H8" s="10">
        <f>E8/D8</f>
        <v>1</v>
      </c>
      <c r="I8" s="10">
        <f>F8*H8</f>
        <v>10</v>
      </c>
      <c r="J8" s="10"/>
    </row>
    <row r="9" ht="39" spans="1:10">
      <c r="A9" s="4"/>
      <c r="B9" s="9" t="s">
        <v>17</v>
      </c>
      <c r="C9" s="7">
        <v>51600</v>
      </c>
      <c r="D9" s="7">
        <v>51600</v>
      </c>
      <c r="E9" s="7">
        <v>51600</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63" customHeight="1" spans="1:10">
      <c r="A13" s="13" t="s">
        <v>23</v>
      </c>
      <c r="B13" s="15" t="s">
        <v>317</v>
      </c>
      <c r="C13" s="15"/>
      <c r="D13" s="15"/>
      <c r="E13" s="15"/>
      <c r="F13" s="15"/>
      <c r="G13" s="16" t="s">
        <v>318</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180</v>
      </c>
      <c r="D17" s="26" t="s">
        <v>42</v>
      </c>
      <c r="E17" s="7">
        <v>86</v>
      </c>
      <c r="F17" s="17" t="s">
        <v>167</v>
      </c>
      <c r="G17" s="17">
        <v>86</v>
      </c>
      <c r="H17" s="17">
        <v>25</v>
      </c>
      <c r="I17" s="17">
        <v>25</v>
      </c>
      <c r="J17" s="17"/>
    </row>
    <row r="18" ht="14.25" spans="1:10">
      <c r="A18" s="4"/>
      <c r="B18" s="6" t="s">
        <v>44</v>
      </c>
      <c r="C18" s="25" t="s">
        <v>114</v>
      </c>
      <c r="D18" s="26" t="s">
        <v>61</v>
      </c>
      <c r="E18" s="27">
        <v>100</v>
      </c>
      <c r="F18" s="17" t="s">
        <v>46</v>
      </c>
      <c r="G18" s="28">
        <v>1</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319</v>
      </c>
      <c r="D22" s="26" t="s">
        <v>42</v>
      </c>
      <c r="E22" s="27" t="s">
        <v>54</v>
      </c>
      <c r="F22" s="17" t="s">
        <v>55</v>
      </c>
      <c r="G22" s="1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O13" sqref="O13"/>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89</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900000</v>
      </c>
      <c r="D8" s="9">
        <v>900000</v>
      </c>
      <c r="E8" s="9">
        <v>655677</v>
      </c>
      <c r="F8" s="7">
        <v>10</v>
      </c>
      <c r="G8" s="7"/>
      <c r="H8" s="10">
        <f>E8/D8</f>
        <v>0.72853</v>
      </c>
      <c r="I8" s="10">
        <f>F8*H8</f>
        <v>7.2853</v>
      </c>
      <c r="J8" s="10"/>
    </row>
    <row r="9" ht="39" spans="1:10">
      <c r="A9" s="4"/>
      <c r="B9" s="9" t="s">
        <v>17</v>
      </c>
      <c r="C9" s="7"/>
      <c r="D9" s="7"/>
      <c r="E9" s="7"/>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v>900000</v>
      </c>
      <c r="D11" s="7">
        <v>900000</v>
      </c>
      <c r="E11" s="12">
        <v>655677</v>
      </c>
      <c r="F11" s="7" t="s">
        <v>18</v>
      </c>
      <c r="G11" s="7"/>
      <c r="H11" s="7" t="s">
        <v>18</v>
      </c>
      <c r="I11" s="7" t="s">
        <v>18</v>
      </c>
      <c r="J11" s="7"/>
    </row>
    <row r="12" ht="15" customHeight="1" spans="1:10">
      <c r="A12" s="13" t="s">
        <v>21</v>
      </c>
      <c r="B12" s="13"/>
      <c r="C12" s="13"/>
      <c r="D12" s="13"/>
      <c r="E12" s="13"/>
      <c r="F12" s="13"/>
      <c r="G12" s="14" t="s">
        <v>22</v>
      </c>
      <c r="H12" s="14"/>
      <c r="I12" s="14"/>
      <c r="J12" s="14"/>
    </row>
    <row r="13" ht="81" customHeight="1" spans="1:10">
      <c r="A13" s="13" t="s">
        <v>23</v>
      </c>
      <c r="B13" s="15" t="s">
        <v>90</v>
      </c>
      <c r="C13" s="15"/>
      <c r="D13" s="15"/>
      <c r="E13" s="15"/>
      <c r="F13" s="15"/>
      <c r="G13" s="16" t="s">
        <v>91</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92</v>
      </c>
      <c r="D17" s="26" t="s">
        <v>42</v>
      </c>
      <c r="E17" s="7">
        <v>1</v>
      </c>
      <c r="F17" s="17" t="s">
        <v>43</v>
      </c>
      <c r="G17" s="17">
        <v>1</v>
      </c>
      <c r="H17" s="17">
        <v>25</v>
      </c>
      <c r="I17" s="17">
        <v>25</v>
      </c>
      <c r="J17" s="17"/>
    </row>
    <row r="18" ht="14.25" spans="1:10">
      <c r="A18" s="4"/>
      <c r="B18" s="6" t="s">
        <v>44</v>
      </c>
      <c r="C18" s="25" t="s">
        <v>93</v>
      </c>
      <c r="D18" s="26" t="s">
        <v>61</v>
      </c>
      <c r="E18" s="27">
        <v>90</v>
      </c>
      <c r="F18" s="17" t="s">
        <v>46</v>
      </c>
      <c r="G18" s="17" t="s">
        <v>62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94</v>
      </c>
      <c r="D22" s="26" t="s">
        <v>42</v>
      </c>
      <c r="E22" s="7" t="s">
        <v>79</v>
      </c>
      <c r="F22" s="17" t="s">
        <v>55</v>
      </c>
      <c r="G22" s="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95</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97.2853</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M19" sqref="M19"/>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320</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30000</v>
      </c>
      <c r="D8" s="9">
        <v>30000</v>
      </c>
      <c r="E8" s="9">
        <v>4869</v>
      </c>
      <c r="F8" s="7">
        <v>10</v>
      </c>
      <c r="G8" s="7"/>
      <c r="H8" s="10">
        <f>E8/D8</f>
        <v>0.1623</v>
      </c>
      <c r="I8" s="10">
        <f>F8*H8</f>
        <v>1.623</v>
      </c>
      <c r="J8" s="10"/>
    </row>
    <row r="9" ht="39" spans="1:10">
      <c r="A9" s="4"/>
      <c r="B9" s="9" t="s">
        <v>17</v>
      </c>
      <c r="C9" s="7">
        <v>30000</v>
      </c>
      <c r="D9" s="7">
        <v>30000</v>
      </c>
      <c r="E9" s="7">
        <v>4869</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63" customHeight="1" spans="1:10">
      <c r="A13" s="13" t="s">
        <v>23</v>
      </c>
      <c r="B13" s="15" t="s">
        <v>321</v>
      </c>
      <c r="C13" s="15"/>
      <c r="D13" s="15"/>
      <c r="E13" s="15"/>
      <c r="F13" s="15"/>
      <c r="G13" s="16" t="s">
        <v>322</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323</v>
      </c>
      <c r="D17" s="26" t="s">
        <v>42</v>
      </c>
      <c r="E17" s="7">
        <v>2</v>
      </c>
      <c r="F17" s="17" t="s">
        <v>146</v>
      </c>
      <c r="G17" s="17">
        <v>2</v>
      </c>
      <c r="H17" s="17">
        <v>25</v>
      </c>
      <c r="I17" s="17">
        <v>25</v>
      </c>
      <c r="J17" s="17"/>
    </row>
    <row r="18" ht="14.25" spans="1:10">
      <c r="A18" s="4"/>
      <c r="B18" s="6" t="s">
        <v>44</v>
      </c>
      <c r="C18" s="25" t="s">
        <v>324</v>
      </c>
      <c r="D18" s="26" t="s">
        <v>61</v>
      </c>
      <c r="E18" s="27">
        <v>80</v>
      </c>
      <c r="F18" s="17" t="s">
        <v>46</v>
      </c>
      <c r="G18" s="28">
        <v>0.8</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325</v>
      </c>
      <c r="D22" s="26" t="s">
        <v>42</v>
      </c>
      <c r="E22" s="27" t="s">
        <v>54</v>
      </c>
      <c r="F22" s="17" t="s">
        <v>55</v>
      </c>
      <c r="G22" s="1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326</v>
      </c>
      <c r="D27" s="37"/>
      <c r="E27" s="37"/>
      <c r="F27" s="37"/>
      <c r="G27" s="37"/>
      <c r="H27" s="37"/>
      <c r="I27" s="37"/>
      <c r="J27" s="37"/>
    </row>
    <row r="28" ht="24" customHeight="1" spans="1:10">
      <c r="A28" s="4" t="s">
        <v>66</v>
      </c>
      <c r="B28" s="7">
        <v>100</v>
      </c>
      <c r="C28" s="7"/>
      <c r="D28" s="7"/>
      <c r="E28" s="7"/>
      <c r="F28" s="7"/>
      <c r="G28" s="7"/>
      <c r="H28" s="7"/>
      <c r="I28" s="38">
        <f>SUM(I8,I17:I26)</f>
        <v>91.623</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M16" sqref="M16"/>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327</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244072.7</v>
      </c>
      <c r="D8" s="9">
        <v>244072.7</v>
      </c>
      <c r="E8" s="9">
        <v>233835.67</v>
      </c>
      <c r="F8" s="7">
        <v>10</v>
      </c>
      <c r="G8" s="7"/>
      <c r="H8" s="10">
        <f>E8/D8</f>
        <v>0.958057455831807</v>
      </c>
      <c r="I8" s="10">
        <f>F8*H8</f>
        <v>9.58057455831807</v>
      </c>
      <c r="J8" s="10"/>
    </row>
    <row r="9" ht="39" spans="1:10">
      <c r="A9" s="4"/>
      <c r="B9" s="9" t="s">
        <v>17</v>
      </c>
      <c r="C9" s="7">
        <v>244072.7</v>
      </c>
      <c r="D9" s="7">
        <v>244072.7</v>
      </c>
      <c r="E9" s="7">
        <v>233835.67</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63" customHeight="1" spans="1:10">
      <c r="A13" s="13" t="s">
        <v>23</v>
      </c>
      <c r="B13" s="15" t="s">
        <v>328</v>
      </c>
      <c r="C13" s="15"/>
      <c r="D13" s="15"/>
      <c r="E13" s="15"/>
      <c r="F13" s="15"/>
      <c r="G13" s="16" t="s">
        <v>329</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330</v>
      </c>
      <c r="D17" s="26" t="s">
        <v>42</v>
      </c>
      <c r="E17" s="7">
        <v>1</v>
      </c>
      <c r="F17" s="17" t="s">
        <v>43</v>
      </c>
      <c r="G17" s="17">
        <v>1</v>
      </c>
      <c r="H17" s="17">
        <v>25</v>
      </c>
      <c r="I17" s="17">
        <v>25</v>
      </c>
      <c r="J17" s="17"/>
    </row>
    <row r="18" ht="14.25" spans="1:10">
      <c r="A18" s="4"/>
      <c r="B18" s="6" t="s">
        <v>44</v>
      </c>
      <c r="C18" s="25" t="s">
        <v>331</v>
      </c>
      <c r="D18" s="26" t="s">
        <v>42</v>
      </c>
      <c r="E18" s="27">
        <v>100</v>
      </c>
      <c r="F18" s="17" t="s">
        <v>46</v>
      </c>
      <c r="G18" s="28">
        <v>1</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332</v>
      </c>
      <c r="D22" s="26" t="s">
        <v>42</v>
      </c>
      <c r="E22" s="27" t="s">
        <v>79</v>
      </c>
      <c r="F22" s="17" t="s">
        <v>55</v>
      </c>
      <c r="G22" s="1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333</v>
      </c>
      <c r="D27" s="37"/>
      <c r="E27" s="37"/>
      <c r="F27" s="37"/>
      <c r="G27" s="37"/>
      <c r="H27" s="37"/>
      <c r="I27" s="37"/>
      <c r="J27" s="37"/>
    </row>
    <row r="28" ht="24" customHeight="1" spans="1:10">
      <c r="A28" s="4" t="s">
        <v>66</v>
      </c>
      <c r="B28" s="7">
        <v>100</v>
      </c>
      <c r="C28" s="7"/>
      <c r="D28" s="7"/>
      <c r="E28" s="7"/>
      <c r="F28" s="7"/>
      <c r="G28" s="7"/>
      <c r="H28" s="7"/>
      <c r="I28" s="38">
        <f>SUM(I8,I17:I26)</f>
        <v>99.5805745583181</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O20" sqref="O20"/>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334</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100000</v>
      </c>
      <c r="D8" s="9">
        <v>2124</v>
      </c>
      <c r="E8" s="9">
        <v>2124</v>
      </c>
      <c r="F8" s="7">
        <v>10</v>
      </c>
      <c r="G8" s="7"/>
      <c r="H8" s="10">
        <f>E8/D8</f>
        <v>1</v>
      </c>
      <c r="I8" s="10">
        <f>F8*H8</f>
        <v>10</v>
      </c>
      <c r="J8" s="10"/>
    </row>
    <row r="9" ht="39" spans="1:10">
      <c r="A9" s="4"/>
      <c r="B9" s="9" t="s">
        <v>17</v>
      </c>
      <c r="C9" s="7">
        <v>100000</v>
      </c>
      <c r="D9" s="7">
        <v>2124</v>
      </c>
      <c r="E9" s="7">
        <v>2124</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63" customHeight="1" spans="1:10">
      <c r="A13" s="13" t="s">
        <v>23</v>
      </c>
      <c r="B13" s="15" t="s">
        <v>335</v>
      </c>
      <c r="C13" s="15"/>
      <c r="D13" s="15"/>
      <c r="E13" s="15"/>
      <c r="F13" s="15"/>
      <c r="G13" s="16" t="s">
        <v>336</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337</v>
      </c>
      <c r="D17" s="26" t="s">
        <v>42</v>
      </c>
      <c r="E17" s="7">
        <v>1</v>
      </c>
      <c r="F17" s="17" t="s">
        <v>43</v>
      </c>
      <c r="G17" s="17">
        <v>1</v>
      </c>
      <c r="H17" s="17">
        <v>25</v>
      </c>
      <c r="I17" s="17">
        <v>25</v>
      </c>
      <c r="J17" s="17"/>
    </row>
    <row r="18" ht="14.25" spans="1:10">
      <c r="A18" s="4"/>
      <c r="B18" s="6" t="s">
        <v>44</v>
      </c>
      <c r="C18" s="25" t="s">
        <v>338</v>
      </c>
      <c r="D18" s="26" t="s">
        <v>42</v>
      </c>
      <c r="E18" s="27">
        <v>100</v>
      </c>
      <c r="F18" s="17" t="s">
        <v>46</v>
      </c>
      <c r="G18" s="28">
        <v>1</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339</v>
      </c>
      <c r="D22" s="26" t="s">
        <v>42</v>
      </c>
      <c r="E22" s="27" t="s">
        <v>340</v>
      </c>
      <c r="F22" s="17" t="s">
        <v>55</v>
      </c>
      <c r="G22" s="17" t="s">
        <v>340</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303</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341</v>
      </c>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9" workbookViewId="0">
      <selection activeCell="P19" sqref="P19"/>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342</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540000</v>
      </c>
      <c r="D8" s="9">
        <v>540000</v>
      </c>
      <c r="E8" s="9">
        <v>104106.79</v>
      </c>
      <c r="F8" s="7">
        <v>10</v>
      </c>
      <c r="G8" s="7"/>
      <c r="H8" s="10">
        <f>E8/D8</f>
        <v>0.192790351851852</v>
      </c>
      <c r="I8" s="10">
        <f>F8*H8</f>
        <v>1.92790351851852</v>
      </c>
      <c r="J8" s="10"/>
    </row>
    <row r="9" ht="39" spans="1:10">
      <c r="A9" s="4"/>
      <c r="B9" s="9" t="s">
        <v>17</v>
      </c>
      <c r="C9" s="7">
        <v>540000</v>
      </c>
      <c r="D9" s="7">
        <v>540000</v>
      </c>
      <c r="E9" s="7">
        <v>104106.79</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79" customHeight="1" spans="1:10">
      <c r="A13" s="13" t="s">
        <v>23</v>
      </c>
      <c r="B13" s="15" t="s">
        <v>343</v>
      </c>
      <c r="C13" s="15"/>
      <c r="D13" s="15"/>
      <c r="E13" s="15"/>
      <c r="F13" s="15"/>
      <c r="G13" s="16" t="s">
        <v>344</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345</v>
      </c>
      <c r="D17" s="26" t="s">
        <v>42</v>
      </c>
      <c r="E17" s="7">
        <v>2</v>
      </c>
      <c r="F17" s="17" t="s">
        <v>146</v>
      </c>
      <c r="G17" s="17">
        <v>2</v>
      </c>
      <c r="H17" s="17">
        <v>25</v>
      </c>
      <c r="I17" s="17">
        <v>25</v>
      </c>
      <c r="J17" s="17"/>
    </row>
    <row r="18" ht="14.25" spans="1:10">
      <c r="A18" s="4"/>
      <c r="B18" s="6" t="s">
        <v>44</v>
      </c>
      <c r="C18" s="25" t="s">
        <v>346</v>
      </c>
      <c r="D18" s="26" t="s">
        <v>42</v>
      </c>
      <c r="E18" s="27">
        <v>100</v>
      </c>
      <c r="F18" s="17" t="s">
        <v>46</v>
      </c>
      <c r="G18" s="28">
        <v>1</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347</v>
      </c>
      <c r="D22" s="26" t="s">
        <v>42</v>
      </c>
      <c r="E22" s="27" t="s">
        <v>54</v>
      </c>
      <c r="F22" s="17" t="s">
        <v>55</v>
      </c>
      <c r="G22" s="1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348</v>
      </c>
      <c r="D27" s="37"/>
      <c r="E27" s="37"/>
      <c r="F27" s="37"/>
      <c r="G27" s="37"/>
      <c r="H27" s="37"/>
      <c r="I27" s="37"/>
      <c r="J27" s="37"/>
    </row>
    <row r="28" ht="24" customHeight="1" spans="1:10">
      <c r="A28" s="4" t="s">
        <v>66</v>
      </c>
      <c r="B28" s="7">
        <v>100</v>
      </c>
      <c r="C28" s="7"/>
      <c r="D28" s="7"/>
      <c r="E28" s="7"/>
      <c r="F28" s="7"/>
      <c r="G28" s="7"/>
      <c r="H28" s="7"/>
      <c r="I28" s="38">
        <f>SUM(I8,I17:I26)</f>
        <v>91.9279035185185</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M13" sqref="M13"/>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349</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2088664</v>
      </c>
      <c r="D8" s="9">
        <v>2088664</v>
      </c>
      <c r="E8" s="9">
        <v>1851005.5</v>
      </c>
      <c r="F8" s="7">
        <v>10</v>
      </c>
      <c r="G8" s="7"/>
      <c r="H8" s="10">
        <f>E8/D8</f>
        <v>0.886215063791974</v>
      </c>
      <c r="I8" s="10">
        <f>F8*H8</f>
        <v>8.86215063791974</v>
      </c>
      <c r="J8" s="10"/>
    </row>
    <row r="9" ht="39" spans="1:10">
      <c r="A9" s="4"/>
      <c r="B9" s="9" t="s">
        <v>17</v>
      </c>
      <c r="C9" s="7">
        <v>2088664</v>
      </c>
      <c r="D9" s="7">
        <v>2088664</v>
      </c>
      <c r="E9" s="7">
        <v>1851005.5</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79" customHeight="1" spans="1:10">
      <c r="A13" s="13" t="s">
        <v>23</v>
      </c>
      <c r="B13" s="15" t="s">
        <v>350</v>
      </c>
      <c r="C13" s="15"/>
      <c r="D13" s="15"/>
      <c r="E13" s="15"/>
      <c r="F13" s="15"/>
      <c r="G13" s="16" t="s">
        <v>351</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352</v>
      </c>
      <c r="D17" s="26" t="s">
        <v>42</v>
      </c>
      <c r="E17" s="7">
        <v>20</v>
      </c>
      <c r="F17" s="17" t="s">
        <v>146</v>
      </c>
      <c r="G17" s="17">
        <v>20</v>
      </c>
      <c r="H17" s="17">
        <v>25</v>
      </c>
      <c r="I17" s="17">
        <v>25</v>
      </c>
      <c r="J17" s="17"/>
    </row>
    <row r="18" ht="14.25" spans="1:10">
      <c r="A18" s="4"/>
      <c r="B18" s="6" t="s">
        <v>44</v>
      </c>
      <c r="C18" s="25" t="s">
        <v>353</v>
      </c>
      <c r="D18" s="26" t="s">
        <v>61</v>
      </c>
      <c r="E18" s="27">
        <v>95</v>
      </c>
      <c r="F18" s="17" t="s">
        <v>46</v>
      </c>
      <c r="G18" s="28">
        <v>0.95</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354</v>
      </c>
      <c r="D22" s="26" t="s">
        <v>42</v>
      </c>
      <c r="E22" s="27" t="s">
        <v>355</v>
      </c>
      <c r="F22" s="17" t="s">
        <v>55</v>
      </c>
      <c r="G22" s="17" t="s">
        <v>355</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356</v>
      </c>
      <c r="D27" s="37"/>
      <c r="E27" s="37"/>
      <c r="F27" s="37"/>
      <c r="G27" s="37"/>
      <c r="H27" s="37"/>
      <c r="I27" s="37"/>
      <c r="J27" s="37"/>
    </row>
    <row r="28" ht="24" customHeight="1" spans="1:10">
      <c r="A28" s="4" t="s">
        <v>66</v>
      </c>
      <c r="B28" s="7">
        <v>100</v>
      </c>
      <c r="C28" s="7"/>
      <c r="D28" s="7"/>
      <c r="E28" s="7"/>
      <c r="F28" s="7"/>
      <c r="G28" s="7"/>
      <c r="H28" s="7"/>
      <c r="I28" s="38">
        <f>SUM(I8,I17:I26)</f>
        <v>98.8621506379197</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P21" sqref="P21"/>
    </sheetView>
  </sheetViews>
  <sheetFormatPr defaultColWidth="9" defaultRowHeight="13.5"/>
  <cols>
    <col min="3" max="3" width="22.375" customWidth="1"/>
    <col min="4" max="4" width="13.25" customWidth="1"/>
    <col min="5" max="5" width="12.75" customWidth="1"/>
    <col min="7" max="7" width="16.3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357</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450000</v>
      </c>
      <c r="D8" s="9">
        <v>450000</v>
      </c>
      <c r="E8" s="9">
        <v>198857.25</v>
      </c>
      <c r="F8" s="7">
        <v>10</v>
      </c>
      <c r="G8" s="7"/>
      <c r="H8" s="10">
        <f>E8/D8</f>
        <v>0.441905</v>
      </c>
      <c r="I8" s="10">
        <f>F8*H8</f>
        <v>4.41905</v>
      </c>
      <c r="J8" s="10"/>
    </row>
    <row r="9" ht="39" spans="1:10">
      <c r="A9" s="4"/>
      <c r="B9" s="9" t="s">
        <v>17</v>
      </c>
      <c r="C9" s="7">
        <v>450000</v>
      </c>
      <c r="D9" s="7">
        <v>450000</v>
      </c>
      <c r="E9" s="7">
        <v>198857.25</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79" customHeight="1" spans="1:10">
      <c r="A13" s="13" t="s">
        <v>23</v>
      </c>
      <c r="B13" s="15" t="s">
        <v>358</v>
      </c>
      <c r="C13" s="15"/>
      <c r="D13" s="15"/>
      <c r="E13" s="15"/>
      <c r="F13" s="15"/>
      <c r="G13" s="16" t="s">
        <v>359</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360</v>
      </c>
      <c r="D17" s="26" t="s">
        <v>61</v>
      </c>
      <c r="E17" s="7">
        <v>6</v>
      </c>
      <c r="F17" s="17" t="s">
        <v>146</v>
      </c>
      <c r="G17" s="17">
        <v>6</v>
      </c>
      <c r="H17" s="17">
        <v>25</v>
      </c>
      <c r="I17" s="17">
        <v>25</v>
      </c>
      <c r="J17" s="17"/>
    </row>
    <row r="18" ht="14.25" spans="1:10">
      <c r="A18" s="4"/>
      <c r="B18" s="6" t="s">
        <v>44</v>
      </c>
      <c r="C18" s="25" t="s">
        <v>361</v>
      </c>
      <c r="D18" s="26" t="s">
        <v>42</v>
      </c>
      <c r="E18" s="27">
        <v>100</v>
      </c>
      <c r="F18" s="17" t="s">
        <v>46</v>
      </c>
      <c r="G18" s="28">
        <v>1</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362</v>
      </c>
      <c r="D22" s="26" t="s">
        <v>42</v>
      </c>
      <c r="E22" s="27" t="s">
        <v>79</v>
      </c>
      <c r="F22" s="17" t="s">
        <v>55</v>
      </c>
      <c r="G22" s="17" t="s">
        <v>79</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363</v>
      </c>
      <c r="D27" s="37"/>
      <c r="E27" s="37"/>
      <c r="F27" s="37"/>
      <c r="G27" s="37"/>
      <c r="H27" s="37"/>
      <c r="I27" s="37"/>
      <c r="J27" s="37"/>
    </row>
    <row r="28" ht="24" customHeight="1" spans="1:10">
      <c r="A28" s="4" t="s">
        <v>66</v>
      </c>
      <c r="B28" s="7">
        <v>100</v>
      </c>
      <c r="C28" s="7"/>
      <c r="D28" s="7"/>
      <c r="E28" s="7"/>
      <c r="F28" s="7"/>
      <c r="G28" s="7"/>
      <c r="H28" s="7"/>
      <c r="I28" s="38">
        <f>SUM(I8,I17:I26)</f>
        <v>94.41905</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2" workbookViewId="0">
      <selection activeCell="O22" sqref="O22"/>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96</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1200</v>
      </c>
      <c r="D8" s="9">
        <v>1200</v>
      </c>
      <c r="E8" s="9">
        <v>1200</v>
      </c>
      <c r="F8" s="7">
        <v>10</v>
      </c>
      <c r="G8" s="7"/>
      <c r="H8" s="10">
        <f>E8/D8</f>
        <v>1</v>
      </c>
      <c r="I8" s="10">
        <f>F8*H8</f>
        <v>10</v>
      </c>
      <c r="J8" s="10"/>
    </row>
    <row r="9" ht="39" spans="1:10">
      <c r="A9" s="4"/>
      <c r="B9" s="9" t="s">
        <v>17</v>
      </c>
      <c r="C9" s="7">
        <v>1200</v>
      </c>
      <c r="D9" s="7">
        <v>1200</v>
      </c>
      <c r="E9" s="7">
        <v>1200</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81" customHeight="1" spans="1:10">
      <c r="A13" s="13" t="s">
        <v>23</v>
      </c>
      <c r="B13" s="15" t="s">
        <v>97</v>
      </c>
      <c r="C13" s="15"/>
      <c r="D13" s="15"/>
      <c r="E13" s="15"/>
      <c r="F13" s="15"/>
      <c r="G13" s="16" t="s">
        <v>98</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99</v>
      </c>
      <c r="D17" s="26" t="s">
        <v>42</v>
      </c>
      <c r="E17" s="7">
        <v>1</v>
      </c>
      <c r="F17" s="17" t="s">
        <v>43</v>
      </c>
      <c r="G17" s="17">
        <v>1</v>
      </c>
      <c r="H17" s="17">
        <v>25</v>
      </c>
      <c r="I17" s="17">
        <v>25</v>
      </c>
      <c r="J17" s="17"/>
    </row>
    <row r="18" ht="14.25" spans="1:10">
      <c r="A18" s="4"/>
      <c r="B18" s="6" t="s">
        <v>44</v>
      </c>
      <c r="C18" s="25" t="s">
        <v>86</v>
      </c>
      <c r="D18" s="26" t="s">
        <v>42</v>
      </c>
      <c r="E18" s="27">
        <v>100</v>
      </c>
      <c r="F18" s="17" t="s">
        <v>46</v>
      </c>
      <c r="G18" s="17" t="s">
        <v>87</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100</v>
      </c>
      <c r="D22" s="26" t="s">
        <v>42</v>
      </c>
      <c r="E22" s="7">
        <v>100</v>
      </c>
      <c r="F22" s="17" t="s">
        <v>46</v>
      </c>
      <c r="G22" s="7" t="s">
        <v>87</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K15" sqref="K15"/>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101</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1835000</v>
      </c>
      <c r="D8" s="9">
        <v>1835000</v>
      </c>
      <c r="E8" s="9">
        <v>1834168.32</v>
      </c>
      <c r="F8" s="7">
        <v>10</v>
      </c>
      <c r="G8" s="7"/>
      <c r="H8" s="10">
        <f>E8/D8</f>
        <v>0.999546768392371</v>
      </c>
      <c r="I8" s="10">
        <f>F8*H8</f>
        <v>9.9954676839237</v>
      </c>
      <c r="J8" s="10"/>
    </row>
    <row r="9" ht="39" spans="1:10">
      <c r="A9" s="4"/>
      <c r="B9" s="9" t="s">
        <v>17</v>
      </c>
      <c r="C9" s="7">
        <v>1835000</v>
      </c>
      <c r="D9" s="7">
        <v>1835000</v>
      </c>
      <c r="E9" s="7">
        <v>1834168.32</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81" customHeight="1" spans="1:10">
      <c r="A13" s="13" t="s">
        <v>23</v>
      </c>
      <c r="B13" s="15" t="s">
        <v>102</v>
      </c>
      <c r="C13" s="15"/>
      <c r="D13" s="15"/>
      <c r="E13" s="15"/>
      <c r="F13" s="15"/>
      <c r="G13" s="16" t="s">
        <v>103</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104</v>
      </c>
      <c r="D17" s="26" t="s">
        <v>42</v>
      </c>
      <c r="E17" s="7" t="s">
        <v>105</v>
      </c>
      <c r="F17" s="17" t="s">
        <v>43</v>
      </c>
      <c r="G17" s="17" t="s">
        <v>105</v>
      </c>
      <c r="H17" s="17">
        <v>25</v>
      </c>
      <c r="I17" s="17">
        <v>25</v>
      </c>
      <c r="J17" s="17"/>
    </row>
    <row r="18" ht="26.25" spans="1:10">
      <c r="A18" s="4"/>
      <c r="B18" s="6" t="s">
        <v>44</v>
      </c>
      <c r="C18" s="25" t="s">
        <v>106</v>
      </c>
      <c r="D18" s="26" t="s">
        <v>61</v>
      </c>
      <c r="E18" s="27">
        <v>90</v>
      </c>
      <c r="F18" s="17" t="s">
        <v>46</v>
      </c>
      <c r="G18" s="17" t="s">
        <v>62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107</v>
      </c>
      <c r="D22" s="26" t="s">
        <v>42</v>
      </c>
      <c r="E22" s="7" t="s">
        <v>54</v>
      </c>
      <c r="F22" s="17" t="s">
        <v>55</v>
      </c>
      <c r="G22" s="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99.9954676839237</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19" sqref="M19"/>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108</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917500</v>
      </c>
      <c r="D8" s="9">
        <v>917500</v>
      </c>
      <c r="E8" s="9">
        <v>224782.86</v>
      </c>
      <c r="F8" s="7">
        <v>10</v>
      </c>
      <c r="G8" s="7"/>
      <c r="H8" s="10">
        <f>E8/D8</f>
        <v>0.244994942779292</v>
      </c>
      <c r="I8" s="10">
        <f>F8*H8</f>
        <v>2.44994942779292</v>
      </c>
      <c r="J8" s="10"/>
    </row>
    <row r="9" ht="39" spans="1:10">
      <c r="A9" s="4"/>
      <c r="B9" s="9" t="s">
        <v>17</v>
      </c>
      <c r="C9" s="7">
        <v>917500</v>
      </c>
      <c r="D9" s="7">
        <v>917500</v>
      </c>
      <c r="E9" s="7">
        <v>224782.86</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81" customHeight="1" spans="1:10">
      <c r="A13" s="13" t="s">
        <v>23</v>
      </c>
      <c r="B13" s="15" t="s">
        <v>102</v>
      </c>
      <c r="C13" s="15"/>
      <c r="D13" s="15"/>
      <c r="E13" s="15"/>
      <c r="F13" s="15"/>
      <c r="G13" s="16" t="s">
        <v>103</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104</v>
      </c>
      <c r="D17" s="26" t="s">
        <v>42</v>
      </c>
      <c r="E17" s="7" t="s">
        <v>105</v>
      </c>
      <c r="F17" s="17" t="s">
        <v>43</v>
      </c>
      <c r="G17" s="17" t="s">
        <v>105</v>
      </c>
      <c r="H17" s="17">
        <v>25</v>
      </c>
      <c r="I17" s="17">
        <v>25</v>
      </c>
      <c r="J17" s="17"/>
    </row>
    <row r="18" ht="26.25" spans="1:10">
      <c r="A18" s="4"/>
      <c r="B18" s="6" t="s">
        <v>44</v>
      </c>
      <c r="C18" s="25" t="s">
        <v>106</v>
      </c>
      <c r="D18" s="26" t="s">
        <v>61</v>
      </c>
      <c r="E18" s="27">
        <v>90</v>
      </c>
      <c r="F18" s="17" t="s">
        <v>46</v>
      </c>
      <c r="G18" s="17" t="s">
        <v>62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107</v>
      </c>
      <c r="D22" s="26" t="s">
        <v>42</v>
      </c>
      <c r="E22" s="7" t="s">
        <v>54</v>
      </c>
      <c r="F22" s="17" t="s">
        <v>55</v>
      </c>
      <c r="G22" s="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t="s">
        <v>109</v>
      </c>
      <c r="D27" s="37"/>
      <c r="E27" s="37"/>
      <c r="F27" s="37"/>
      <c r="G27" s="37"/>
      <c r="H27" s="37"/>
      <c r="I27" s="37"/>
      <c r="J27" s="37"/>
    </row>
    <row r="28" ht="24" customHeight="1" spans="1:10">
      <c r="A28" s="4" t="s">
        <v>66</v>
      </c>
      <c r="B28" s="7">
        <v>100</v>
      </c>
      <c r="C28" s="7"/>
      <c r="D28" s="7"/>
      <c r="E28" s="7"/>
      <c r="F28" s="7"/>
      <c r="G28" s="7"/>
      <c r="H28" s="7"/>
      <c r="I28" s="38">
        <f>SUM(I8,I17:I26)</f>
        <v>92.4499494277929</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20" sqref="M20"/>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110</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26400</v>
      </c>
      <c r="D8" s="9">
        <v>26400</v>
      </c>
      <c r="E8" s="9">
        <v>23000</v>
      </c>
      <c r="F8" s="7">
        <v>10</v>
      </c>
      <c r="G8" s="7"/>
      <c r="H8" s="10">
        <f>E8/D8</f>
        <v>0.871212121212121</v>
      </c>
      <c r="I8" s="10">
        <f>F8*H8</f>
        <v>8.71212121212121</v>
      </c>
      <c r="J8" s="10"/>
    </row>
    <row r="9" ht="39" spans="1:10">
      <c r="A9" s="4"/>
      <c r="B9" s="9" t="s">
        <v>17</v>
      </c>
      <c r="C9" s="7">
        <v>26400</v>
      </c>
      <c r="D9" s="7">
        <v>26400</v>
      </c>
      <c r="E9" s="7">
        <v>23000</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81" customHeight="1" spans="1:10">
      <c r="A13" s="13" t="s">
        <v>23</v>
      </c>
      <c r="B13" s="15" t="s">
        <v>111</v>
      </c>
      <c r="C13" s="15"/>
      <c r="D13" s="15"/>
      <c r="E13" s="15"/>
      <c r="F13" s="15"/>
      <c r="G13" s="16" t="s">
        <v>112</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113</v>
      </c>
      <c r="D17" s="26" t="s">
        <v>42</v>
      </c>
      <c r="E17" s="7">
        <v>2</v>
      </c>
      <c r="F17" s="17" t="s">
        <v>43</v>
      </c>
      <c r="G17" s="17">
        <v>2</v>
      </c>
      <c r="H17" s="17">
        <v>25</v>
      </c>
      <c r="I17" s="17">
        <v>25</v>
      </c>
      <c r="J17" s="17"/>
    </row>
    <row r="18" ht="14.25" spans="1:10">
      <c r="A18" s="4"/>
      <c r="B18" s="6" t="s">
        <v>44</v>
      </c>
      <c r="C18" s="25" t="s">
        <v>114</v>
      </c>
      <c r="D18" s="26" t="s">
        <v>42</v>
      </c>
      <c r="E18" s="27">
        <v>100</v>
      </c>
      <c r="F18" s="17" t="s">
        <v>46</v>
      </c>
      <c r="G18" s="17" t="s">
        <v>87</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115</v>
      </c>
      <c r="D22" s="26" t="s">
        <v>42</v>
      </c>
      <c r="E22" s="7" t="s">
        <v>116</v>
      </c>
      <c r="F22" s="17" t="s">
        <v>55</v>
      </c>
      <c r="G22" s="7" t="s">
        <v>116</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98.7121212121212</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29" sqref="M29"/>
    </sheetView>
  </sheetViews>
  <sheetFormatPr defaultColWidth="9" defaultRowHeight="13.5"/>
  <cols>
    <col min="3" max="3" width="12.5" customWidth="1"/>
    <col min="4" max="4" width="13.25" customWidth="1"/>
    <col min="5" max="5" width="12.75" customWidth="1"/>
    <col min="8" max="8" width="11.5" customWidth="1"/>
  </cols>
  <sheetData>
    <row r="1" ht="24" spans="1:10">
      <c r="A1" s="1" t="s">
        <v>0</v>
      </c>
      <c r="B1" s="1"/>
      <c r="C1" s="1"/>
      <c r="D1" s="1"/>
      <c r="E1" s="1"/>
      <c r="F1" s="1"/>
      <c r="G1" s="1"/>
      <c r="H1" s="1"/>
      <c r="I1" s="1"/>
      <c r="J1" s="1"/>
    </row>
    <row r="2" ht="24.75" spans="1:10">
      <c r="A2" s="1"/>
      <c r="B2" s="1"/>
      <c r="C2" s="1"/>
      <c r="D2" s="1"/>
      <c r="E2" s="1"/>
      <c r="F2" s="1"/>
      <c r="G2" s="1"/>
      <c r="H2" s="1"/>
      <c r="I2" s="1"/>
      <c r="J2" s="1"/>
    </row>
    <row r="3" ht="15" customHeight="1" spans="1:10">
      <c r="A3" s="2" t="s">
        <v>1</v>
      </c>
      <c r="B3" s="3" t="s">
        <v>117</v>
      </c>
      <c r="C3" s="3"/>
      <c r="D3" s="3"/>
      <c r="E3" s="3"/>
      <c r="F3" s="3"/>
      <c r="G3" s="3"/>
      <c r="H3" s="3"/>
      <c r="I3" s="3"/>
      <c r="J3" s="3"/>
    </row>
    <row r="4" ht="15" customHeight="1" spans="1:10">
      <c r="A4" s="4" t="s">
        <v>3</v>
      </c>
      <c r="B4" s="5" t="s">
        <v>4</v>
      </c>
      <c r="C4" s="5"/>
      <c r="D4" s="5"/>
      <c r="E4" s="6" t="s">
        <v>5</v>
      </c>
      <c r="F4" s="3" t="s">
        <v>6</v>
      </c>
      <c r="G4" s="3"/>
      <c r="H4" s="3"/>
      <c r="I4" s="3"/>
      <c r="J4" s="3"/>
    </row>
    <row r="5" ht="14.25" spans="1:10">
      <c r="A5" s="4"/>
      <c r="B5" s="5"/>
      <c r="C5" s="5"/>
      <c r="D5" s="5"/>
      <c r="E5" s="7" t="s">
        <v>7</v>
      </c>
      <c r="F5" s="3"/>
      <c r="G5" s="3"/>
      <c r="H5" s="3"/>
      <c r="I5" s="3"/>
      <c r="J5" s="3"/>
    </row>
    <row r="6" ht="15" customHeight="1" spans="1:10">
      <c r="A6" s="4" t="s">
        <v>8</v>
      </c>
      <c r="B6" s="7"/>
      <c r="C6" s="8" t="s">
        <v>9</v>
      </c>
      <c r="D6" s="8" t="s">
        <v>10</v>
      </c>
      <c r="E6" s="6" t="s">
        <v>10</v>
      </c>
      <c r="F6" s="3" t="s">
        <v>11</v>
      </c>
      <c r="G6" s="3"/>
      <c r="H6" s="3" t="s">
        <v>12</v>
      </c>
      <c r="I6" s="3" t="s">
        <v>13</v>
      </c>
      <c r="J6" s="3"/>
    </row>
    <row r="7" ht="14.25" spans="1:10">
      <c r="A7" s="4"/>
      <c r="B7" s="7"/>
      <c r="C7" s="7" t="s">
        <v>14</v>
      </c>
      <c r="D7" s="7" t="s">
        <v>14</v>
      </c>
      <c r="E7" s="7" t="s">
        <v>15</v>
      </c>
      <c r="F7" s="3"/>
      <c r="G7" s="3"/>
      <c r="H7" s="3"/>
      <c r="I7" s="3"/>
      <c r="J7" s="3"/>
    </row>
    <row r="8" ht="27" customHeight="1" spans="1:10">
      <c r="A8" s="4"/>
      <c r="B8" s="7" t="s">
        <v>16</v>
      </c>
      <c r="C8" s="7">
        <v>120000</v>
      </c>
      <c r="D8" s="9">
        <v>120000</v>
      </c>
      <c r="E8" s="9">
        <v>120000</v>
      </c>
      <c r="F8" s="7">
        <v>10</v>
      </c>
      <c r="G8" s="7"/>
      <c r="H8" s="10">
        <f>E8/D8</f>
        <v>1</v>
      </c>
      <c r="I8" s="10">
        <f>F8*H8</f>
        <v>10</v>
      </c>
      <c r="J8" s="10"/>
    </row>
    <row r="9" ht="39" spans="1:10">
      <c r="A9" s="4"/>
      <c r="B9" s="9" t="s">
        <v>17</v>
      </c>
      <c r="C9" s="7">
        <v>120000</v>
      </c>
      <c r="D9" s="7">
        <v>120000</v>
      </c>
      <c r="E9" s="7">
        <v>120000</v>
      </c>
      <c r="F9" s="11" t="s">
        <v>18</v>
      </c>
      <c r="G9" s="7"/>
      <c r="H9" s="7" t="s">
        <v>18</v>
      </c>
      <c r="I9" s="7" t="s">
        <v>18</v>
      </c>
      <c r="J9" s="7"/>
    </row>
    <row r="10" ht="27" customHeight="1" spans="1:10">
      <c r="A10" s="4"/>
      <c r="B10" s="9" t="s">
        <v>19</v>
      </c>
      <c r="C10" s="9"/>
      <c r="D10" s="9"/>
      <c r="E10" s="9"/>
      <c r="F10" s="7" t="s">
        <v>18</v>
      </c>
      <c r="G10" s="7"/>
      <c r="H10" s="7" t="s">
        <v>18</v>
      </c>
      <c r="I10" s="7" t="s">
        <v>18</v>
      </c>
      <c r="J10" s="7"/>
    </row>
    <row r="11" ht="27" customHeight="1" spans="1:10">
      <c r="A11" s="4"/>
      <c r="B11" s="9" t="s">
        <v>20</v>
      </c>
      <c r="C11" s="7"/>
      <c r="D11" s="7"/>
      <c r="E11" s="12"/>
      <c r="F11" s="7" t="s">
        <v>18</v>
      </c>
      <c r="G11" s="7"/>
      <c r="H11" s="7" t="s">
        <v>18</v>
      </c>
      <c r="I11" s="7" t="s">
        <v>18</v>
      </c>
      <c r="J11" s="7"/>
    </row>
    <row r="12" ht="15" customHeight="1" spans="1:10">
      <c r="A12" s="13" t="s">
        <v>21</v>
      </c>
      <c r="B12" s="13"/>
      <c r="C12" s="13"/>
      <c r="D12" s="13"/>
      <c r="E12" s="13"/>
      <c r="F12" s="13"/>
      <c r="G12" s="14" t="s">
        <v>22</v>
      </c>
      <c r="H12" s="14"/>
      <c r="I12" s="14"/>
      <c r="J12" s="14"/>
    </row>
    <row r="13" ht="81" customHeight="1" spans="1:10">
      <c r="A13" s="13" t="s">
        <v>23</v>
      </c>
      <c r="B13" s="15" t="s">
        <v>118</v>
      </c>
      <c r="C13" s="15"/>
      <c r="D13" s="15"/>
      <c r="E13" s="15"/>
      <c r="F13" s="15"/>
      <c r="G13" s="16" t="s">
        <v>119</v>
      </c>
      <c r="H13" s="16"/>
      <c r="I13" s="16"/>
      <c r="J13" s="16"/>
    </row>
    <row r="14" ht="15" customHeight="1" spans="1:10">
      <c r="A14" s="13" t="s">
        <v>26</v>
      </c>
      <c r="B14" s="13"/>
      <c r="C14" s="13"/>
      <c r="D14" s="17" t="s">
        <v>27</v>
      </c>
      <c r="E14" s="17"/>
      <c r="F14" s="17"/>
      <c r="G14" s="18" t="s">
        <v>28</v>
      </c>
      <c r="H14" s="18"/>
      <c r="I14" s="18"/>
      <c r="J14" s="18"/>
    </row>
    <row r="15" ht="24.75" customHeight="1" spans="1:10">
      <c r="A15" s="19" t="s">
        <v>29</v>
      </c>
      <c r="B15" s="4" t="s">
        <v>30</v>
      </c>
      <c r="C15" s="8" t="s">
        <v>31</v>
      </c>
      <c r="D15" s="6" t="s">
        <v>32</v>
      </c>
      <c r="E15" s="3" t="s">
        <v>33</v>
      </c>
      <c r="F15" s="20" t="s">
        <v>34</v>
      </c>
      <c r="G15" s="21" t="s">
        <v>35</v>
      </c>
      <c r="H15" s="22" t="s">
        <v>11</v>
      </c>
      <c r="I15" s="22" t="s">
        <v>13</v>
      </c>
      <c r="J15" s="22" t="s">
        <v>36</v>
      </c>
    </row>
    <row r="16" ht="14.25" spans="1:10">
      <c r="A16" s="19"/>
      <c r="B16" s="4"/>
      <c r="C16" s="7" t="s">
        <v>32</v>
      </c>
      <c r="D16" s="8" t="s">
        <v>37</v>
      </c>
      <c r="E16" s="3"/>
      <c r="F16" s="23" t="s">
        <v>7</v>
      </c>
      <c r="G16" s="24" t="s">
        <v>38</v>
      </c>
      <c r="H16" s="22"/>
      <c r="I16" s="22"/>
      <c r="J16" s="22"/>
    </row>
    <row r="17" ht="15" customHeight="1" spans="1:10">
      <c r="A17" s="4" t="s">
        <v>39</v>
      </c>
      <c r="B17" s="8" t="s">
        <v>40</v>
      </c>
      <c r="C17" s="25" t="s">
        <v>120</v>
      </c>
      <c r="D17" s="26" t="s">
        <v>42</v>
      </c>
      <c r="E17" s="7">
        <v>2</v>
      </c>
      <c r="F17" s="17" t="s">
        <v>43</v>
      </c>
      <c r="G17" s="17">
        <v>2</v>
      </c>
      <c r="H17" s="17">
        <v>25</v>
      </c>
      <c r="I17" s="17">
        <v>25</v>
      </c>
      <c r="J17" s="17"/>
    </row>
    <row r="18" ht="14.25" spans="1:10">
      <c r="A18" s="4"/>
      <c r="B18" s="6" t="s">
        <v>44</v>
      </c>
      <c r="C18" s="25" t="s">
        <v>121</v>
      </c>
      <c r="D18" s="26" t="s">
        <v>42</v>
      </c>
      <c r="E18" s="27">
        <v>80</v>
      </c>
      <c r="F18" s="17" t="s">
        <v>46</v>
      </c>
      <c r="G18" s="17" t="s">
        <v>122</v>
      </c>
      <c r="H18" s="17">
        <v>25</v>
      </c>
      <c r="I18" s="17">
        <v>25</v>
      </c>
      <c r="J18" s="17"/>
    </row>
    <row r="19" ht="14.25" spans="1:10">
      <c r="A19" s="4"/>
      <c r="B19" s="6" t="s">
        <v>48</v>
      </c>
      <c r="C19" s="25"/>
      <c r="D19" s="26"/>
      <c r="E19" s="7"/>
      <c r="F19" s="17"/>
      <c r="G19" s="17"/>
      <c r="H19" s="17"/>
      <c r="I19" s="17"/>
      <c r="J19" s="17"/>
    </row>
    <row r="20" ht="14.25" spans="1:10">
      <c r="A20" s="4"/>
      <c r="B20" s="3" t="s">
        <v>49</v>
      </c>
      <c r="C20" s="25"/>
      <c r="D20" s="26"/>
      <c r="E20" s="7"/>
      <c r="F20" s="17"/>
      <c r="G20" s="17"/>
      <c r="H20" s="17"/>
      <c r="I20" s="17"/>
      <c r="J20" s="17"/>
    </row>
    <row r="21" ht="27" customHeight="1" spans="1:10">
      <c r="A21" s="4" t="s">
        <v>50</v>
      </c>
      <c r="B21" s="7" t="s">
        <v>51</v>
      </c>
      <c r="C21" s="25"/>
      <c r="D21" s="26"/>
      <c r="E21" s="7"/>
      <c r="F21" s="17"/>
      <c r="G21" s="17"/>
      <c r="H21" s="17"/>
      <c r="I21" s="17"/>
      <c r="J21" s="17"/>
    </row>
    <row r="22" ht="26.25" spans="1:10">
      <c r="A22" s="4"/>
      <c r="B22" s="7" t="s">
        <v>52</v>
      </c>
      <c r="C22" s="25" t="s">
        <v>123</v>
      </c>
      <c r="D22" s="26" t="s">
        <v>42</v>
      </c>
      <c r="E22" s="7" t="s">
        <v>54</v>
      </c>
      <c r="F22" s="17" t="s">
        <v>55</v>
      </c>
      <c r="G22" s="7" t="s">
        <v>54</v>
      </c>
      <c r="H22" s="17">
        <v>30</v>
      </c>
      <c r="I22" s="17">
        <v>30</v>
      </c>
      <c r="J22" s="17"/>
    </row>
    <row r="23" ht="26.25" spans="1:10">
      <c r="A23" s="4"/>
      <c r="B23" s="7" t="s">
        <v>56</v>
      </c>
      <c r="C23" s="25"/>
      <c r="D23" s="29"/>
      <c r="E23" s="7"/>
      <c r="F23" s="17"/>
      <c r="G23" s="17"/>
      <c r="H23" s="17"/>
      <c r="I23" s="17"/>
      <c r="J23" s="17"/>
    </row>
    <row r="24" ht="26.25" spans="1:10">
      <c r="A24" s="4"/>
      <c r="B24" s="30" t="s">
        <v>57</v>
      </c>
      <c r="C24" s="31"/>
      <c r="D24" s="29"/>
      <c r="E24" s="30"/>
      <c r="F24" s="24"/>
      <c r="G24" s="24"/>
      <c r="H24" s="24"/>
      <c r="I24" s="24"/>
      <c r="J24" s="24"/>
    </row>
    <row r="25" ht="15" customHeight="1" spans="1:10">
      <c r="A25" s="32" t="s">
        <v>58</v>
      </c>
      <c r="B25" s="33" t="s">
        <v>59</v>
      </c>
      <c r="C25" s="31" t="s">
        <v>60</v>
      </c>
      <c r="D25" s="34" t="s">
        <v>61</v>
      </c>
      <c r="E25" s="35">
        <v>90</v>
      </c>
      <c r="F25" s="35" t="s">
        <v>46</v>
      </c>
      <c r="G25" s="35" t="s">
        <v>62</v>
      </c>
      <c r="H25" s="35">
        <v>10</v>
      </c>
      <c r="I25" s="35">
        <v>10</v>
      </c>
      <c r="J25" s="35"/>
    </row>
    <row r="26" ht="26.25" spans="1:10">
      <c r="A26" s="32"/>
      <c r="B26" s="35" t="s">
        <v>63</v>
      </c>
      <c r="C26" s="31"/>
      <c r="D26" s="36"/>
      <c r="E26" s="35"/>
      <c r="F26" s="35"/>
      <c r="G26" s="35"/>
      <c r="H26" s="35"/>
      <c r="I26" s="35"/>
      <c r="J26" s="35"/>
    </row>
    <row r="27" ht="15" customHeight="1" spans="1:10">
      <c r="A27" s="4" t="s">
        <v>64</v>
      </c>
      <c r="B27" s="4"/>
      <c r="C27" s="37"/>
      <c r="D27" s="37"/>
      <c r="E27" s="37"/>
      <c r="F27" s="37"/>
      <c r="G27" s="37"/>
      <c r="H27" s="37"/>
      <c r="I27" s="37"/>
      <c r="J27" s="37"/>
    </row>
    <row r="28" ht="24" customHeight="1" spans="1:10">
      <c r="A28" s="4" t="s">
        <v>66</v>
      </c>
      <c r="B28" s="7">
        <v>100</v>
      </c>
      <c r="C28" s="7"/>
      <c r="D28" s="7"/>
      <c r="E28" s="7"/>
      <c r="F28" s="7"/>
      <c r="G28" s="7"/>
      <c r="H28" s="7"/>
      <c r="I28" s="38">
        <f>SUM(I8,I17:I26)</f>
        <v>100</v>
      </c>
      <c r="J28" s="39" t="s">
        <v>80</v>
      </c>
    </row>
    <row r="29" spans="1:10">
      <c r="A29" s="40" t="s">
        <v>68</v>
      </c>
      <c r="B29" s="40"/>
      <c r="C29" s="40"/>
      <c r="D29" s="40"/>
      <c r="E29" s="40"/>
      <c r="F29" s="40"/>
      <c r="G29" s="40"/>
      <c r="H29" s="40"/>
      <c r="I29" s="40"/>
      <c r="J29" s="40"/>
    </row>
    <row r="30" spans="1:10">
      <c r="A30" s="40" t="s">
        <v>69</v>
      </c>
      <c r="B30" s="40"/>
      <c r="C30" s="40"/>
      <c r="D30" s="40"/>
      <c r="E30" s="40"/>
      <c r="F30" s="40"/>
      <c r="G30" s="40"/>
      <c r="H30" s="40"/>
      <c r="I30" s="40"/>
      <c r="J30" s="40"/>
    </row>
    <row r="31" spans="1:10">
      <c r="A31" s="40" t="s">
        <v>70</v>
      </c>
      <c r="B31" s="40"/>
      <c r="C31" s="40"/>
      <c r="D31" s="40"/>
      <c r="E31" s="40"/>
      <c r="F31" s="40"/>
      <c r="G31" s="40"/>
      <c r="H31" s="40"/>
      <c r="I31" s="40"/>
      <c r="J31" s="40"/>
    </row>
    <row r="32" spans="1:10">
      <c r="A32" s="40" t="s">
        <v>71</v>
      </c>
      <c r="B32" s="40"/>
      <c r="C32" s="40"/>
      <c r="D32" s="40"/>
      <c r="E32" s="40"/>
      <c r="F32" s="40"/>
      <c r="G32" s="40"/>
      <c r="H32" s="40"/>
      <c r="I32" s="40"/>
      <c r="J32" s="40"/>
    </row>
    <row r="33" spans="1:10">
      <c r="A33" s="40" t="s">
        <v>72</v>
      </c>
      <c r="B33" s="40"/>
      <c r="C33" s="40"/>
      <c r="D33" s="40"/>
      <c r="E33" s="40"/>
      <c r="F33" s="40"/>
      <c r="G33" s="40"/>
      <c r="H33" s="40"/>
      <c r="I33" s="40"/>
      <c r="J33" s="40"/>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0"/>
    <mergeCell ref="A21:A24"/>
    <mergeCell ref="A25:A26"/>
    <mergeCell ref="B6:B7"/>
    <mergeCell ref="B15:B16"/>
    <mergeCell ref="C25:C26"/>
    <mergeCell ref="D25:D26"/>
    <mergeCell ref="E15:E16"/>
    <mergeCell ref="E25:E26"/>
    <mergeCell ref="F25:F26"/>
    <mergeCell ref="G25:G26"/>
    <mergeCell ref="H6:H7"/>
    <mergeCell ref="H15:H16"/>
    <mergeCell ref="H25:H26"/>
    <mergeCell ref="I15:I16"/>
    <mergeCell ref="I25:I26"/>
    <mergeCell ref="J15:J16"/>
    <mergeCell ref="J25:J26"/>
    <mergeCell ref="B4:D5"/>
    <mergeCell ref="F4:J5"/>
    <mergeCell ref="F6:G7"/>
    <mergeCell ref="I6:J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45</vt:i4>
      </vt:variant>
    </vt:vector>
  </HeadingPairs>
  <TitlesOfParts>
    <vt:vector size="45" baseType="lpstr">
      <vt:lpstr>（集体）五华区社区获得表彰荣誉激励奖励资金</vt:lpstr>
      <vt:lpstr>“大健康”专业人大工作站经费</vt:lpstr>
      <vt:lpstr>“五个先锋”社区评选奖励经费</vt:lpstr>
      <vt:lpstr>1普吉路330号职工食堂资金</vt:lpstr>
      <vt:lpstr>2022年度林业有害生物测报员测报补助经费</vt:lpstr>
      <vt:lpstr>2022年社会厕所免费开放经费</vt:lpstr>
      <vt:lpstr>社会厕所免费开放补助资金</vt:lpstr>
      <vt:lpstr>2023年天保员管护人员管护经费</vt:lpstr>
      <vt:lpstr>安保维稳工作经费</vt:lpstr>
      <vt:lpstr>安全消防工作经费</vt:lpstr>
      <vt:lpstr>城管执法中队非税经费</vt:lpstr>
      <vt:lpstr>城市管理综合行政执法工作经费</vt:lpstr>
      <vt:lpstr>城市综合管理及环境卫生整治工作经费</vt:lpstr>
      <vt:lpstr>党政综合工作经费</vt:lpstr>
      <vt:lpstr>分散供养特困人员照料护理补贴经费</vt:lpstr>
      <vt:lpstr>基层党建经费</vt:lpstr>
      <vt:lpstr>计生宣传员补助资金</vt:lpstr>
      <vt:lpstr>开放式议事协商平台建设资金</vt:lpstr>
      <vt:lpstr>开放式议事协商平台经费</vt:lpstr>
      <vt:lpstr>昆财社（2023）5号计划生育特殊困难家庭春节慰问补助资金</vt:lpstr>
      <vt:lpstr>昆财社（2023）23号退役军人春节慰问市级补助经费</vt:lpstr>
      <vt:lpstr>昆财社（2023）30号2023年企业军转干部春节走访慰问市级</vt:lpstr>
      <vt:lpstr>昆财社（2023）67号精神病患者监护人“以奖代补” 补助资金</vt:lpstr>
      <vt:lpstr>严重精神障碍患者监护人“以奖代补”区级补助资金</vt:lpstr>
      <vt:lpstr>昆财社（2023）85号2023年第一批省级民政事业专项资金</vt:lpstr>
      <vt:lpstr>昆财社（2023）131号下达2023年企业军转干部“八一”走</vt:lpstr>
      <vt:lpstr>市级企业军转干部解困金补助经费</vt:lpstr>
      <vt:lpstr>老旧小区改造补助资金</vt:lpstr>
      <vt:lpstr>临商税补助经费</vt:lpstr>
      <vt:lpstr>民政事务员补助资金</vt:lpstr>
      <vt:lpstr>区级横向拨款资金</vt:lpstr>
      <vt:lpstr>人大工作经费</vt:lpstr>
      <vt:lpstr>人大工作站工作经费</vt:lpstr>
      <vt:lpstr>社会建设办公室综合工作经费</vt:lpstr>
      <vt:lpstr>市域社会治理现代化试点工作经费</vt:lpstr>
      <vt:lpstr>纾困解难以奖代补资金</vt:lpstr>
      <vt:lpstr>退役军人服务站资金</vt:lpstr>
      <vt:lpstr>文化站免费开放补助资金</vt:lpstr>
      <vt:lpstr>五华区计划生育失独家庭区级补助资金</vt:lpstr>
      <vt:lpstr>武装工作经费</vt:lpstr>
      <vt:lpstr>西林社区装修改造基础服务设施建设项目经费</vt:lpstr>
      <vt:lpstr>新转入纳税企业奖励经费</vt:lpstr>
      <vt:lpstr>应急处置中心工作经费</vt:lpstr>
      <vt:lpstr>综治流管队伍经费</vt:lpstr>
      <vt:lpstr>综治维稳工作经费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学而知之</cp:lastModifiedBy>
  <dcterms:created xsi:type="dcterms:W3CDTF">2025-07-21T02:13:00Z</dcterms:created>
  <dcterms:modified xsi:type="dcterms:W3CDTF">2025-12-22T08:58:33Z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DC888F9F3CDF4038AED0D700C8C88DC2_13</vt:lpwstr>
  </property>
  <property fmtid="{D5CDD505-2E9C-101B-9397-08002B2CF9AE}" pid="4" name="CalculationRule">
    <vt:i4>0</vt:i4>
  </property>
</Properties>
</file>