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表1收入支出决算表" sheetId="4" r:id="rId1"/>
    <sheet name="附表2收入决算表" sheetId="5" r:id="rId2"/>
    <sheet name="附表3支出决算表" sheetId="6" r:id="rId3"/>
    <sheet name="附表4财政拨款收入支出决算表" sheetId="7" r:id="rId4"/>
    <sheet name="附表5一般公共预算财政拨款收入支出决算表" sheetId="8" r:id="rId5"/>
    <sheet name="附表6一般公共预算财政拨款基本支出决算表" sheetId="9" r:id="rId6"/>
    <sheet name="附表7一般公共预算财政拨款项目支出决算表" sheetId="10" r:id="rId7"/>
    <sheet name="附表8政府性基金预算财政拨款收入支出决算表" sheetId="11" r:id="rId8"/>
    <sheet name="附表9国有资本经营预算财政拨款收入支出决算表" sheetId="12" r:id="rId9"/>
    <sheet name="附表10财政拨款“三公”经费、行政参公单位机关运行经费情况表" sheetId="13" r:id="rId10"/>
    <sheet name="附表11一般公共预算财政拨款“三公”经费情况表" sheetId="14" r:id="rId11"/>
    <sheet name="国有资产使用情况表" sheetId="15" r:id="rId12"/>
    <sheet name="2024年度部门整体支出绩效自评情况" sheetId="16" r:id="rId13"/>
    <sheet name="2024年度部门整体支出绩效自评表" sheetId="17" r:id="rId14"/>
    <sheet name="城市管理综合服务工作经费" sheetId="18" r:id="rId15"/>
    <sheet name="街道党建、综治、党风廉政工作经费" sheetId="19" r:id="rId16"/>
    <sheet name="街道政务经费" sheetId="20" r:id="rId17"/>
    <sheet name="“5.29会员日”计生特殊家庭慰问金" sheetId="21" r:id="rId18"/>
    <sheet name="“敬老月”百岁老人慰问金" sheetId="22" r:id="rId19"/>
    <sheet name="“完美益家健康守护行动”启动仪式+活动经费" sheetId="23" r:id="rId20"/>
    <sheet name="2022年7至12月分散供养特困人员照料护理补贴资金" sheetId="24" r:id="rId21"/>
    <sheet name="2023年“南屏迎春·遇兔呈祥”活动经费" sheetId="25" r:id="rId22"/>
    <sheet name="2023年1至6月分散供养特困人员照料护理补贴资金" sheetId="26" r:id="rId23"/>
    <sheet name="2023年国有企业退休人员社会化管理补助资金" sheetId="27" r:id="rId24"/>
    <sheet name="2023年基层公共文化服务（第二批）专项资金" sheetId="28" r:id="rId25"/>
    <sheet name="2023年免费开放中央补助资金" sheetId="29" r:id="rId26"/>
    <sheet name="2024年国有企业退休人员社会化管理中央补助资金资金" sheetId="30" r:id="rId27"/>
    <sheet name="2024年基层公共文化项目预算经费" sheetId="31" r:id="rId28"/>
    <sheet name="2024年健身路径维修经费" sheetId="32" r:id="rId29"/>
    <sheet name="2024年中央补助地方公共文化服务体系建设资金" sheetId="33" r:id="rId30"/>
    <sheet name="2024年中央免费开放（第二批）补助资金" sheetId="34" r:id="rId31"/>
    <sheet name="2024年中央免费开放配套资金" sheetId="35" r:id="rId32"/>
    <sheet name="安保维稳工作经费" sheetId="36" r:id="rId33"/>
    <sheet name="办事处文化站公共文化经费" sheetId="37" r:id="rId34"/>
    <sheet name="退休同志丧葬补助费和死亡一次性抚恤金经费" sheetId="38" r:id="rId35"/>
    <sheet name="晨晚练点健身技能展示活动经费" sheetId="39" r:id="rId36"/>
    <sheet name="城乡两险社区代征人员补助经费" sheetId="40" r:id="rId37"/>
    <sheet name="代表工作经费" sheetId="41" r:id="rId38"/>
    <sheet name="党员教育培训工作对下补助经费" sheetId="42" r:id="rId39"/>
    <sheet name="第四轮国家卫生城市复审及健康城市建设工作经费" sheetId="43" r:id="rId40"/>
    <sheet name="第五次全国经济普查工作经费" sheetId="44" r:id="rId41"/>
    <sheet name="非税收入专项资金" sheetId="45" r:id="rId42"/>
    <sheet name="扶残助残党建联盟项目扶持经费" sheetId="46" r:id="rId43"/>
    <sheet name="购买社区统计调查服务经费" sheetId="47" r:id="rId44"/>
    <sheet name="国有企业退休人员社会化管理补助资金" sheetId="48" r:id="rId45"/>
    <sheet name="护国街道老年大学分校学费" sheetId="49" r:id="rId46"/>
    <sheet name="护国街道片区存量建设用地改造项目前期研究经费" sheetId="50" r:id="rId47"/>
    <sheet name="计划生育家庭独子保健费" sheetId="51" r:id="rId48"/>
    <sheet name="计划生育家庭独子费" sheetId="52" r:id="rId49"/>
    <sheet name="计划生育家庭中秋国庆慰问经费" sheetId="53" r:id="rId50"/>
    <sheet name="计划生育特殊家庭元旦春节慰问经费" sheetId="54" r:id="rId51"/>
    <sheet name="计生特殊家庭春节慰问市级补助金" sheetId="55" r:id="rId52"/>
    <sheet name="景星恒隆项目2008年12月安全生产保证金" sheetId="56" r:id="rId53"/>
    <sheet name="景星花街公益摊位捐赠资金使用专项经费" sheetId="57" r:id="rId54"/>
    <sheet name="昆财建（2023）73号中央补助老旧小区第二批改造资金" sheetId="58" r:id="rId55"/>
    <sheet name="昆财建【2024】13号2024年部分中央财政城镇保障性安居工" sheetId="59" r:id="rId56"/>
    <sheet name="昆财建【2024】64号2024年中央财政城镇保障性安居工程补" sheetId="60" r:id="rId57"/>
    <sheet name="昆财教〔2023〕21号2023年度美术馆、公共图书馆、文化馆" sheetId="61" r:id="rId58"/>
    <sheet name="昆财教〔2023〕24号健康县城勤锻炼专项经费" sheetId="62" r:id="rId59"/>
    <sheet name="昆财教〔2023〕59号全民健身路径维护更新专项经费" sheetId="63" r:id="rId60"/>
    <sheet name="昆财教〔2023〕103号中央集中彩票公益金支持体育事业国球进" sheetId="64" r:id="rId61"/>
    <sheet name="昆财教〔2023〕225号2024年美术馆、公共图书馆、文化馆" sheetId="65" r:id="rId62"/>
    <sheet name="昆财教〔2024〕37号2024年免费开放市级补助资金" sheetId="66" r:id="rId63"/>
    <sheet name="昆财金〔2023〕82号2022创业担保贷款奖补经费" sheetId="67" r:id="rId64"/>
    <sheet name="昆财农〔2024〕38号2024年省级财政衔接推进乡村振兴补助" sheetId="68" r:id="rId65"/>
    <sheet name="昆财社【2023】137号2023年常态化巩固国家卫生城市成果" sheetId="71" r:id="rId66"/>
    <sheet name="昆财社〔2023〕52号2023年安置补助（机构运行）经费" sheetId="72" r:id="rId67"/>
    <sheet name="昆财社〔2023〕57号2023年县区民政事务员市级补助经费" sheetId="73" r:id="rId68"/>
    <sheet name="昆财社〔2023〕85号2023年县（市）区民政事务员省级补助" sheetId="74" r:id="rId69"/>
    <sheet name="昆财社〔2023〕121号2023年第三批省级城乡社区治理现代" sheetId="76" r:id="rId70"/>
    <sheet name="昆财综〔2023〕19号省级专项彩票公益金护国街道文庙社区综合" sheetId="77" r:id="rId71"/>
    <sheet name="昆明市全市专项改造市级（第一批）承担资金" sheetId="78" r:id="rId72"/>
    <sheet name="老旧小区改造补助资金" sheetId="79" r:id="rId73"/>
    <sheet name="老旧小区改造项目经费" sheetId="80" r:id="rId74"/>
    <sheet name="粮油供需平衡补助经费" sheetId="81" r:id="rId75"/>
    <sheet name="临商税专项经费" sheetId="82" r:id="rId76"/>
    <sheet name="流动人口管理专项经费" sheetId="83" r:id="rId77"/>
    <sheet name="流管队伍保障经费" sheetId="84" r:id="rId78"/>
    <sheet name="民政事务员市级补助经费" sheetId="85" r:id="rId79"/>
    <sheet name="南屏步行街改造提升验收工作经费" sheetId="86" r:id="rId80"/>
    <sheet name="区住建局拨入防震减灾、应急救援队伍建设、城镇老旧小区改造等工作" sheetId="91" r:id="rId81"/>
    <sheet name="人大代表补选经费" sheetId="92" r:id="rId82"/>
    <sheet name="人力资源社会保障基本情况调查劳动报酬" sheetId="93" r:id="rId83"/>
    <sheet name="社会厕所免费开放经费" sheetId="94" r:id="rId84"/>
    <sheet name="特困人员照料护理补贴" sheetId="95" r:id="rId85"/>
    <sheet name="退休人员丧葬补助费和死亡一次性抚恤金经费" sheetId="96" r:id="rId86"/>
    <sheet name="慰问特困老年人经费" sheetId="97" r:id="rId87"/>
    <sheet name="新时代文明实践中心建设项目经费" sheetId="98" r:id="rId88"/>
    <sheet name="续购买社区统计调查服务经费" sheetId="99" r:id="rId89"/>
    <sheet name="政协参政议政经费" sheetId="100" r:id="rId90"/>
    <sheet name="重精“以奖代补”补助资金" sheetId="101" r:id="rId91"/>
    <sheet name="专项调查经费" sheetId="102" r:id="rId92"/>
    <sheet name="慢性病综合防控示范区建设工作经费" sheetId="104" r:id="rId93"/>
  </sheets>
  <definedNames>
    <definedName name="_xlnm.Print_Area" localSheetId="9">附表10财政拨款“三公”经费、行政参公单位机关运行经费情况表!$A$1:$E$31</definedName>
    <definedName name="_xlnm.Print_Area" localSheetId="0">附表1收入支出决算表!$A$1:$F$37</definedName>
    <definedName name="_xlnm.Print_Area" localSheetId="1">附表2收入决算表!$A$1:$L$93</definedName>
    <definedName name="_xlnm.Print_Area" localSheetId="2">附表3支出决算表!$A$1:$J$90</definedName>
    <definedName name="_xlnm.Print_Area" localSheetId="3">附表4财政拨款收入支出决算表!$A$1:$I$40</definedName>
    <definedName name="_xlnm.Print_Area" localSheetId="4">附表5一般公共预算财政拨款收入支出决算表!$A$1:$T$106</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附表8政府性基金预算财政拨款收入支出决算表!$A$1:$T$15</definedName>
    <definedName name="_xlnm.Print_Area" localSheetId="8">附表9国有资本经营预算财政拨款收入支出决算表!$A$1:$L$13</definedName>
    <definedName name="地区名称">#REF!</definedName>
  </definedNames>
  <calcPr calcId="144525"/>
</workbook>
</file>

<file path=xl/sharedStrings.xml><?xml version="1.0" encoding="utf-8"?>
<sst xmlns="http://schemas.openxmlformats.org/spreadsheetml/2006/main" count="10459" uniqueCount="1572">
  <si>
    <t>收入支出决算表</t>
  </si>
  <si>
    <t>公开01表</t>
  </si>
  <si>
    <t>部门：昆明市五华区人民政府护国街道办事处</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</si>
  <si>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</si>
  <si>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</si>
  <si>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</si>
  <si>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</si>
  <si>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</si>
  <si>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</si>
  <si>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</si>
  <si>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</si>
  <si>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</si>
  <si>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</si>
  <si>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</si>
  <si>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</si>
  <si>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</si>
  <si>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</si>
  <si>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</si>
  <si>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</si>
  <si>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</si>
  <si>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</si>
  <si>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</si>
  <si>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</si>
  <si>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</si>
  <si>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</si>
  <si>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</si>
  <si>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</si>
  <si>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</si>
  <si>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</si>
  <si>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</si>
  <si>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</si>
  <si>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</si>
  <si>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</si>
  <si>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</si>
  <si>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</si>
  <si>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</si>
  <si>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</si>
  <si>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</si>
  <si>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</si>
  <si>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</si>
  <si>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</si>
  <si>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</si>
  <si>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</si>
  <si>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</si>
  <si>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</si>
  <si>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</si>
  <si>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</si>
  <si>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</si>
  <si>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</si>
  <si>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</si>
  <si>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</si>
  <si>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</si>
  <si>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</si>
  <si>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</si>
  <si>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</si>
  <si>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</si>
  <si>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</si>
  <si>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</si>
  <si>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</si>
  <si>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</si>
  <si>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</si>
  <si>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</si>
  <si>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</si>
  <si>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</si>
  <si>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</si>
  <si>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</si>
  <si>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</si>
  <si>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</si>
  <si>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</si>
  <si>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</si>
  <si>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</si>
  <si>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</si>
  <si>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</si>
  <si>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</si>
  <si>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</si>
  <si>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</si>
  <si>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</si>
  <si>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</si>
  <si>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</si>
  <si>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</si>
  <si>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</si>
  <si>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</si>
  <si>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</si>
  <si>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</si>
  <si>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</si>
  <si>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</si>
  <si>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</si>
  <si>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</si>
  <si>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</si>
  <si>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</si>
  <si>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</si>
  <si>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</si>
  <si>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</si>
  <si>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</si>
  <si>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</si>
  <si>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</si>
  <si>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</si>
  <si>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</si>
  <si>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</si>
  <si>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</si>
  <si>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</si>
  <si>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</si>
  <si>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</si>
  <si>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</si>
  <si>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2010108</t>
  </si>
  <si>
    <t>代表工作</t>
  </si>
  <si>
    <t>2010199</t>
  </si>
  <si>
    <t>其他人大事务支出</t>
  </si>
  <si>
    <t>20102</t>
  </si>
  <si>
    <t>政协事务</t>
  </si>
  <si>
    <t>2010206</t>
  </si>
  <si>
    <t>参政议政</t>
  </si>
  <si>
    <t>20103</t>
  </si>
  <si>
    <t>政府办公厅（室）及相关机构事务</t>
  </si>
  <si>
    <t>2010301</t>
  </si>
  <si>
    <t>行政运行</t>
  </si>
  <si>
    <t>2010302</t>
  </si>
  <si>
    <t>一般行政管理事务</t>
  </si>
  <si>
    <t>2010399</t>
  </si>
  <si>
    <t>其他政府办公厅（室）及相关机构事务支出</t>
  </si>
  <si>
    <t>20105</t>
  </si>
  <si>
    <t>统计信息事务</t>
  </si>
  <si>
    <t>2010501</t>
  </si>
  <si>
    <t>2010505</t>
  </si>
  <si>
    <t>专项统计业务</t>
  </si>
  <si>
    <t>2010507</t>
  </si>
  <si>
    <t>专项普查活动</t>
  </si>
  <si>
    <t>2010508</t>
  </si>
  <si>
    <t>统计抽样调查</t>
  </si>
  <si>
    <t>20107</t>
  </si>
  <si>
    <t>税收事务</t>
  </si>
  <si>
    <t>2010799</t>
  </si>
  <si>
    <t>其他税收事务支出</t>
  </si>
  <si>
    <t>20113</t>
  </si>
  <si>
    <t>商贸事务</t>
  </si>
  <si>
    <t>2011301</t>
  </si>
  <si>
    <t>20123</t>
  </si>
  <si>
    <t>民族事务</t>
  </si>
  <si>
    <t>2012304</t>
  </si>
  <si>
    <t>民族工作专项</t>
  </si>
  <si>
    <t>20129</t>
  </si>
  <si>
    <t>群众团体事务</t>
  </si>
  <si>
    <t>2012999</t>
  </si>
  <si>
    <t>其他群众团体事务支出</t>
  </si>
  <si>
    <t>20131</t>
  </si>
  <si>
    <t>党委办公厅（室）及相关机构事务</t>
  </si>
  <si>
    <t>2013199</t>
  </si>
  <si>
    <t>其他党委办公厅（室）及相关机构事务支出</t>
  </si>
  <si>
    <t>20134</t>
  </si>
  <si>
    <t>统战事务</t>
  </si>
  <si>
    <t>2013404</t>
  </si>
  <si>
    <t>宗教事务</t>
  </si>
  <si>
    <t>204</t>
  </si>
  <si>
    <t>公共安全支出</t>
  </si>
  <si>
    <t>20402</t>
  </si>
  <si>
    <t>公安</t>
  </si>
  <si>
    <t>2040202</t>
  </si>
  <si>
    <t>207</t>
  </si>
  <si>
    <t>文化旅游体育与传媒支出</t>
  </si>
  <si>
    <t>20701</t>
  </si>
  <si>
    <t>文化和旅游</t>
  </si>
  <si>
    <t>2070108</t>
  </si>
  <si>
    <t>文化活动</t>
  </si>
  <si>
    <t>2070109</t>
  </si>
  <si>
    <t>群众文化</t>
  </si>
  <si>
    <t>2070199</t>
  </si>
  <si>
    <t>其他文化和旅游支出</t>
  </si>
  <si>
    <t>20799</t>
  </si>
  <si>
    <t>其他文化旅游体育与传媒支出</t>
  </si>
  <si>
    <t>2079999</t>
  </si>
  <si>
    <t>208</t>
  </si>
  <si>
    <t>社会保障和就业支出</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</si>
  <si>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</si>
  <si>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</si>
  <si>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</si>
  <si>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</si>
  <si>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</si>
  <si>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</si>
  <si>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</si>
  <si>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</si>
  <si>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</si>
  <si>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</si>
  <si>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</si>
  <si>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</si>
  <si>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</si>
  <si>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</si>
  <si>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</si>
  <si>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</si>
  <si>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</si>
  <si>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</si>
  <si>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</si>
  <si>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</si>
  <si>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20809</t>
  </si>
  <si>
    <t>退役安置</t>
  </si>
  <si>
    <t>2080905</t>
  </si>
  <si>
    <t>军队转业干部安置</t>
  </si>
  <si>
    <t>20811</t>
  </si>
  <si>
    <t>残疾人事业</t>
  </si>
  <si>
    <t>2081199</t>
  </si>
  <si>
    <t>其他残疾人事业支出</t>
  </si>
  <si>
    <t>20821</t>
  </si>
  <si>
    <t>特困人员救助供养</t>
  </si>
  <si>
    <t>2082101</t>
  </si>
  <si>
    <t>城市特困人员救助供养支出</t>
  </si>
  <si>
    <t>210</t>
  </si>
  <si>
    <t>卫生健康支出</t>
  </si>
  <si>
    <t>21004</t>
  </si>
  <si>
    <t>公共卫生</t>
  </si>
  <si>
    <t>2100499</t>
  </si>
  <si>
    <t>其他公共卫生支出</t>
  </si>
  <si>
    <t>21007</t>
  </si>
  <si>
    <t>计划生育事务</t>
  </si>
  <si>
    <t>2100799</t>
  </si>
  <si>
    <t>其他计划生育事务支出</t>
  </si>
  <si>
    <t>21011</t>
  </si>
  <si>
    <t>行政事业单位医疗</t>
  </si>
  <si>
    <t>2101101</t>
  </si>
  <si>
    <t>行政单位医疗</t>
  </si>
  <si>
    <t>2101103</t>
  </si>
  <si>
    <t>公务员医疗补助</t>
  </si>
  <si>
    <t>2101199</t>
  </si>
  <si>
    <t>其他行政事业单位医疗支出</t>
  </si>
  <si>
    <t>21016</t>
  </si>
  <si>
    <t>老龄卫生健康事务</t>
  </si>
  <si>
    <t>2101601</t>
  </si>
  <si>
    <t>212</t>
  </si>
  <si>
    <t>城乡社区支出</t>
  </si>
  <si>
    <t>21201</t>
  </si>
  <si>
    <t>城乡社区管理事务</t>
  </si>
  <si>
    <t>2120104</t>
  </si>
  <si>
    <t>城管执法</t>
  </si>
  <si>
    <t>21205</t>
  </si>
  <si>
    <t>城乡社区环境卫生</t>
  </si>
  <si>
    <t>2120501</t>
  </si>
  <si>
    <t>221</t>
  </si>
  <si>
    <t>住房保障支出</t>
  </si>
  <si>
    <t>22101</t>
  </si>
  <si>
    <t>保障性安居工程支出</t>
  </si>
  <si>
    <t>2210108</t>
  </si>
  <si>
    <t>老旧小区改造</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</si>
  <si>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</si>
  <si>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</si>
  <si>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</si>
  <si>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</si>
  <si>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</si>
  <si>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</si>
  <si>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</si>
  <si>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</si>
  <si>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</si>
  <si>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</si>
  <si>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</si>
  <si>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</si>
  <si>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</si>
  <si>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</si>
  <si>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</si>
  <si>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</si>
  <si>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</si>
  <si>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</si>
  <si>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</si>
  <si>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</si>
  <si>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</si>
  <si>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</si>
  <si>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</si>
  <si>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</si>
  <si>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</si>
  <si>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</si>
  <si>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</si>
  <si>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</si>
  <si>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</si>
  <si>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</si>
  <si>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</si>
  <si>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</si>
  <si>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</si>
  <si>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</si>
  <si>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</si>
  <si>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</si>
  <si>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</si>
  <si>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</si>
  <si>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</si>
  <si>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</si>
  <si>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</si>
  <si>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</si>
  <si>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</si>
  <si>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</si>
  <si>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</si>
  <si>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</si>
  <si>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</si>
  <si>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</si>
  <si>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</si>
  <si>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</si>
  <si>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</si>
  <si>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</si>
  <si>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</si>
  <si>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</si>
  <si>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</si>
  <si>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</si>
  <si>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</si>
  <si>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</si>
  <si>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</si>
  <si>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</si>
  <si>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</si>
  <si>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20106</t>
  </si>
  <si>
    <t>财政事务</t>
  </si>
  <si>
    <t>2010699</t>
  </si>
  <si>
    <t>其他财政事务支出</t>
  </si>
  <si>
    <t>2012399</t>
  </si>
  <si>
    <t>其他民族事务支出</t>
  </si>
  <si>
    <t>20136</t>
  </si>
  <si>
    <t>其他共产党事务支出</t>
  </si>
  <si>
    <t>2013699</t>
  </si>
  <si>
    <t>2080903</t>
  </si>
  <si>
    <t>军队移交政府离退休干部管理机构</t>
  </si>
  <si>
    <t>20810</t>
  </si>
  <si>
    <t>社会福利</t>
  </si>
  <si>
    <t>2081002</t>
  </si>
  <si>
    <t>老年福利</t>
  </si>
  <si>
    <t>20828</t>
  </si>
  <si>
    <t>退役军人管理事务</t>
  </si>
  <si>
    <t>2082804</t>
  </si>
  <si>
    <t>拥军优属</t>
  </si>
  <si>
    <t>21001</t>
  </si>
  <si>
    <t>卫生健康管理事务</t>
  </si>
  <si>
    <t>2100101</t>
  </si>
  <si>
    <t>2100199</t>
  </si>
  <si>
    <t>其他卫生健康管理事务支出</t>
  </si>
  <si>
    <t>21099</t>
  </si>
  <si>
    <t>其他卫生健康支出</t>
  </si>
  <si>
    <t>2109999</t>
  </si>
  <si>
    <t>2120199</t>
  </si>
  <si>
    <t>其他城乡社区管理事务支出</t>
  </si>
  <si>
    <t>21203</t>
  </si>
  <si>
    <t>城乡社区公共设施</t>
  </si>
  <si>
    <t>2120399</t>
  </si>
  <si>
    <t>其他城乡社区公共设施支出</t>
  </si>
  <si>
    <t>213</t>
  </si>
  <si>
    <t>农林水支出</t>
  </si>
  <si>
    <t>21305</t>
  </si>
  <si>
    <t>巩固脱贫攻坚成果衔接乡村振兴</t>
  </si>
  <si>
    <t>2130504</t>
  </si>
  <si>
    <t>农村基础设施建设</t>
  </si>
  <si>
    <t>215</t>
  </si>
  <si>
    <t>资源勘探工业信息等支出</t>
  </si>
  <si>
    <t>21508</t>
  </si>
  <si>
    <t>支持中小企业发展和管理支出</t>
  </si>
  <si>
    <t>2150805</t>
  </si>
  <si>
    <t>中小企业发展专项</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</si>
  <si>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</si>
  <si>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</si>
  <si>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</si>
  <si>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</si>
  <si>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</si>
  <si>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</si>
  <si>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</si>
  <si>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</si>
  <si>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</si>
  <si>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</si>
  <si>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</si>
  <si>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</si>
  <si>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</si>
  <si>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</si>
  <si>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</si>
  <si>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</si>
  <si>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</si>
  <si>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</si>
  <si>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</si>
  <si>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</si>
  <si>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</si>
  <si>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</si>
  <si>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</si>
  <si>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</si>
  <si>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</si>
  <si>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</si>
  <si>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</si>
  <si>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</si>
  <si>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</si>
  <si>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</si>
  <si>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</si>
  <si>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</si>
  <si>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</si>
  <si>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</si>
  <si>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</si>
  <si>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</si>
  <si>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</si>
  <si>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</si>
  <si>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</si>
  <si>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</si>
  <si>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</si>
  <si>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</si>
  <si>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</si>
  <si>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</si>
  <si>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</si>
  <si>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</si>
  <si>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</si>
  <si>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</si>
  <si>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</si>
  <si>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</si>
  <si>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</si>
  <si>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</si>
  <si>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</si>
  <si>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</si>
  <si>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</si>
  <si>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</si>
  <si>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</si>
  <si>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</si>
  <si>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</si>
  <si>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</si>
  <si>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</si>
  <si>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</si>
  <si>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</si>
  <si>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</si>
  <si>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</si>
  <si>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</si>
  <si>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</si>
  <si>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</si>
  <si>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</si>
  <si>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</si>
  <si>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</si>
  <si>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</si>
  <si>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</si>
  <si>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</si>
  <si>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</si>
  <si>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</si>
  <si>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</si>
  <si>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</si>
  <si>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</si>
  <si>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</si>
  <si>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</si>
  <si>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</si>
  <si>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</si>
  <si>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</si>
  <si>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</si>
  <si>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</si>
  <si>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</si>
  <si>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</si>
  <si>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</si>
  <si>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</si>
  <si>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</si>
  <si>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</si>
  <si>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</si>
  <si>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</si>
  <si>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</si>
  <si>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</si>
  <si>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</si>
  <si>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</si>
  <si>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</si>
  <si>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</si>
  <si>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</si>
  <si>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</si>
  <si>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</si>
  <si>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</si>
  <si>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</si>
  <si>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</si>
  <si>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</si>
  <si>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</si>
  <si>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</si>
  <si>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</si>
  <si>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</si>
  <si>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</si>
  <si>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</si>
  <si>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</si>
  <si>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</si>
  <si>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</si>
  <si>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</si>
  <si>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</si>
  <si>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</si>
  <si>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</si>
  <si>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</si>
  <si>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</si>
  <si>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</si>
  <si>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</si>
  <si>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</si>
  <si>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</si>
  <si>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</si>
  <si>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</si>
  <si>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</si>
  <si>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</si>
  <si>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</si>
  <si>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</si>
  <si>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</si>
  <si>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</si>
  <si>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</si>
  <si>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</si>
  <si>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</si>
  <si>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</si>
  <si>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</si>
  <si>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</si>
  <si>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</si>
  <si>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</si>
  <si>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</si>
  <si>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</si>
  <si>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</si>
  <si>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</si>
  <si>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</si>
  <si>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</si>
  <si>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</si>
  <si>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</si>
  <si>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</si>
  <si>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</si>
  <si>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</si>
  <si>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</si>
  <si>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</si>
  <si>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</si>
  <si>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</si>
  <si>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</si>
  <si>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</si>
  <si>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</si>
  <si>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</si>
  <si>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</si>
  <si>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</si>
  <si>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</si>
  <si>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</si>
  <si>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</si>
  <si>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</si>
  <si>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</si>
  <si>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</si>
  <si>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</si>
  <si>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</si>
  <si>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</si>
  <si>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</si>
  <si>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</si>
  <si>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</si>
  <si>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</si>
  <si>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</si>
  <si>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</si>
  <si>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</si>
  <si>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</si>
  <si>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</si>
  <si>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</si>
  <si>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</si>
  <si>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</si>
  <si>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</si>
  <si>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</si>
  <si>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</si>
  <si>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</si>
  <si>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</si>
  <si>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</si>
  <si>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</si>
  <si>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</si>
  <si>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</si>
  <si>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</si>
  <si>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</si>
  <si>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</si>
  <si>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</si>
  <si>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</si>
  <si>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</si>
  <si>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</si>
  <si>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</si>
  <si>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</si>
  <si>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</si>
  <si>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</si>
  <si>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</si>
  <si>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</si>
  <si>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</si>
  <si>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</si>
  <si>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</si>
  <si>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</si>
  <si>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</si>
  <si>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</si>
  <si>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</si>
  <si>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</si>
  <si>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</si>
  <si>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</si>
  <si>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</si>
  <si>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</si>
  <si>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</si>
  <si>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</si>
  <si>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</si>
  <si>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</si>
  <si>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</si>
  <si>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</si>
  <si>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</si>
  <si>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</si>
  <si>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</si>
  <si>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</si>
  <si>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</si>
  <si>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</si>
  <si>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</si>
  <si>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</si>
  <si>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</si>
  <si>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</si>
  <si>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</si>
  <si>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</si>
  <si>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</si>
  <si>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</si>
  <si>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</si>
  <si>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</si>
  <si>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</si>
  <si>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</si>
  <si>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</si>
  <si>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</si>
  <si>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</si>
  <si>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</si>
  <si>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</si>
  <si>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</si>
  <si>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</si>
  <si>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</si>
  <si>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</si>
  <si>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</si>
  <si>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</si>
  <si>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</si>
  <si>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</si>
  <si>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</si>
  <si>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</si>
  <si>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</si>
  <si>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</si>
  <si>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</si>
  <si>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</si>
  <si>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</si>
  <si>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</si>
  <si>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</si>
  <si>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护国街道党工委、办事处宣传贯彻执行党的路线方针政策和党内法规、国家法律法规规章，全面落实上级党委、政府重大决定和工作部署，聚焦基层党的建设、经济发展、民生服务、平安法治等主要职能，统筹推进基层治理，促进街道经济社会高质量发展。主要职责是：</t>
    </r>
    <r>
      <rPr>
        <sz val="12"/>
        <color rgb="FF000000"/>
        <rFont val="Times New Roman"/>
        <charset val="134"/>
      </rPr>
      <t xml:space="preserve">
</t>
    </r>
    <r>
      <rPr>
        <sz val="12"/>
        <color rgb="FF000000"/>
        <rFont val="宋体"/>
        <charset val="134"/>
      </rPr>
      <t>（一）加强党的建设。落实新时代党的建设总要求，加强基层党组织建设，落实党建工作责任制，推进街道机关及辖区内社区、各类组织党建工作。指导社区工作，动员社会力量参与社区治理，健全党组织领导的自治、法治、德治相结合的城乡基层治理体系。</t>
    </r>
    <r>
      <rPr>
        <sz val="12"/>
        <color rgb="FF000000"/>
        <rFont val="Times New Roman"/>
        <charset val="134"/>
      </rPr>
      <t xml:space="preserve">
</t>
    </r>
    <r>
      <rPr>
        <sz val="12"/>
        <color rgb="FF000000"/>
        <rFont val="宋体"/>
        <charset val="134"/>
      </rPr>
      <t>（二）促进经济发展。负责编制和组织实施本辖区内经济社会发展、国土空间等各项发展规划和年度计划。协调推进乡村振兴、城乡建设管理、人居环境提升、生态环境保护、自然资源管理和利用，推动街道、社区高质量发展。深化供给侧结构性改革，提高经济发展水平，增加居民收入。</t>
    </r>
    <r>
      <rPr>
        <sz val="12"/>
        <color rgb="FF000000"/>
        <rFont val="Times New Roman"/>
        <charset val="134"/>
      </rPr>
      <t xml:space="preserve">
</t>
    </r>
    <r>
      <rPr>
        <sz val="12"/>
        <color rgb="FF000000"/>
        <rFont val="宋体"/>
        <charset val="134"/>
      </rPr>
      <t>（三）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社区两级政务服务体系。</t>
    </r>
    <r>
      <rPr>
        <sz val="12"/>
        <color rgb="FF000000"/>
        <rFont val="Times New Roman"/>
        <charset val="134"/>
      </rPr>
      <t xml:space="preserve">
</t>
    </r>
    <r>
      <rPr>
        <sz val="12"/>
        <color rgb="FF000000"/>
        <rFont val="宋体"/>
        <charset val="134"/>
      </rPr>
      <t>（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t>
    </r>
    <r>
      <rPr>
        <sz val="12"/>
        <color rgb="FF000000"/>
        <rFont val="Times New Roman"/>
        <charset val="134"/>
      </rPr>
      <t xml:space="preserve">
</t>
    </r>
    <r>
      <rPr>
        <sz val="12"/>
        <color rgb="FF000000"/>
        <rFont val="宋体"/>
        <charset val="134"/>
      </rPr>
      <t>（五）实施综合管理。承担街道经济建设、政治建设、文化建设、社会建设、生态文明建设和党的建设，以及城市建设中重大问题的综合协调和监督检查等职能。统筹协调财政财务管理、统计管理等工作。</t>
    </r>
    <r>
      <rPr>
        <sz val="12"/>
        <color rgb="FF000000"/>
        <rFont val="Times New Roman"/>
        <charset val="134"/>
      </rPr>
      <t xml:space="preserve">
</t>
    </r>
    <r>
      <rPr>
        <sz val="12"/>
        <color rgb="FF000000"/>
        <rFont val="宋体"/>
        <charset val="134"/>
      </rPr>
      <t>（六）完成上级党委、政府交办的其他任务。</t>
    </r>
  </si>
  <si>
    <t>（二）部门绩效目标的设立情况</t>
  </si>
  <si>
    <r>
      <t>2024</t>
    </r>
    <r>
      <rPr>
        <sz val="12"/>
        <color rgb="FF000000"/>
        <rFont val="宋体"/>
        <charset val="134"/>
      </rPr>
      <t>年设定的部门绩效目标是：2024年街道将严格对标省市区委的工作要求，对街道的工作进行再审视、再谋划、再部署，找准工作着力点，带领街道干部职工，踔厉奋发、勇于创新，在党建引领、经济发展、城市管理、社会治理、民生福祉、平安建设等领域同向发力，推动护国高质量发展。
一、机构正常运转工作。保障办事处的基本日常运转，做好保民生、保运转及其他保障工作。
二、街道党建、综治、党风廉政工作。围绕综治维稳（平安建设）工作目标管理责任，加强专项整治，加强矛盾纠纷化解，突出重点人员的教育管控，做好宣传发动。2024年开展安保维稳工作、禁毒工作宣传12次、风险防范宣传不少于6次、综合治理工作推进不少于12次、市域治理工作推进不少于4次、信访工作不少于6次。实施“15311”工程项目，确保“两新”组织党组织用于党的工作和活动的党建经费保障。保证护国老年大学分校师资的授课费用及日常教学所需水电、教学用品的使用维护，以维持教学需求。全力完成上级部门下达的招商引资、楼宇经济等工作指标任务，引入外地资金投入，加强与楼宇、企业的联系对接，掌握楼宇相关况，做好项目跟踪服务；运行、维护街道楼宇经济发展管理系统，做好企业服务平台；积极开展打击非法集资、传销等非法金融的宣传活动，提升人民群众防范非法集资的能力，增强风险防范意识，引导群众远离非法集资，自觉抵制非法集资，维护社会和谐稳定等。
三、城市建设综合管理工作。负责辖区城市管理及综合行政执法工作；指导、培训、监督、检查辖区城市管理工作等，2024年度开展好爱卫、环卫、绿化、滇保环保、大气污染防控、市政设施维护、住建物业管理等工作，进一步加强城市建设管理，创造整洁优美的市容卫生环境，确保各项工作目标落实到位，市民群众满意。完成网格案件处置。每月对区网格中心派发网格案件进行处置，完成情况纳入每月街道网格化考核；完成执法车辆日常维修保养。中队现有执法车辆两轮20辆，四轮8辆用于开展日常执法巡查工作，定期对车辆进行维护，确保车辆运行安全等。
四、街道政务工作。保证办事处开展街道政务工作、人大工作、武装工作、食品安全工作、购买服务工作及社区建设等工作。2024年计划完成城市最低生活保障、社会救助工作1317件，70人次；计划开展城居保业务工作及政策法规培训2次；开展“贷免扶补”、创业担保贷款工作，计划完成3笔；开展城市居民医疗保险工作，组织各社区开展1次丰富多彩的敬老爱老活动等。</t>
    </r>
  </si>
  <si>
    <t>（三）部门整体收支情况</t>
  </si>
  <si>
    <t>1.昆明市五华区人民政府护国街道办事处2024年部门预算收入43,535,378.95元，其中：财政拨款收入35,981,052.12元，占总收入的82.65%；其他收入7,554,326.83元，占总收入的17.35%。财政拨款收入中：基本支出拨款收入23,608,376.37元，项目支出拨款12,372,675.75元。2024年收入合计较2023年减少3,447,543.75元,下降7.34%，主要原因为单位2024年减少了2023年“南屏迎春·遇兔呈祥”活动经费、2023年省级财政衔接推进乡村振兴补助资金、中小微企业纾困发展以奖代补资金等项目经费，导致本年收入减少。
2.昆明市五华区人民政府护国街道办事处2024年预算支出41,567,309.87元，其中：基本支出23,611,637.91元，占总支出的56.80％；项目支出17,955,671.96元，占总支出的43.20％。2024年支出合计较2023年减少10,894,672.68元,下降20.77%,主要原因是因单位今年减少了2023年“南屏迎春·遇兔呈祥”活动经费、2023年省级财政衔接推进乡村振兴补助资金、中小微企业纾困发展以奖代补资金等项目经费，导致本年支出减少。</t>
  </si>
  <si>
    <t>（四）部门预算管理制度建设情况</t>
  </si>
  <si>
    <t>昆明市五华区护国接到办事处始终把制度建设摆在突出位置，严格按照《中华人民共和国预算法》《国务院关于进一步深化预算管理制度改革的意见》等法律法规要求根据相关法律法规要求，全面梳理定位主要业务活动流程，根据现状评估存在的问题和风险点，优化内部管理，查缺补漏，修订完善内部管理制度，建立健全内部控制体系。单位内部建立起的规章制度对资金、物资的使用进行有效管理，严格财经纪律和规范使用财政资金。严格执行《行政事业单位内部控制规范》，资金的划拨及使用都遵照财务报销规定。同时，根据我单位制定的《五华区护国街道办事处财务管理制度》、《五华区护国街道办事处资金管理制度》《五华区护国街道办事处专项资金管理制度》、《五华区护国街道办事处国有资产管理制度》、《五华区护国街道办事处预算管理制度》、《五华区护国街道办事处内控管理制度》及相关文件规定严格控制支出的合理性、合规性、合法性。</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</si>
  <si>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</si>
  <si>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昆明市五华区人民政府护国街道办事处</t>
    </r>
    <r>
      <rPr>
        <sz val="12"/>
        <color rgb="FF000000"/>
        <rFont val="Times New Roman"/>
        <charset val="134"/>
      </rPr>
      <t>2024</t>
    </r>
    <r>
      <rPr>
        <sz val="12"/>
        <color rgb="FF000000"/>
        <rFont val="宋体"/>
        <charset val="134"/>
      </rPr>
      <t>年一般公共财政拨款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经费支出合计</t>
    </r>
    <r>
      <rPr>
        <sz val="12"/>
        <color rgb="FF000000"/>
        <rFont val="Times New Roman"/>
        <charset val="134"/>
      </rPr>
      <t>0.31</t>
    </r>
    <r>
      <rPr>
        <sz val="12"/>
        <color rgb="FF000000"/>
        <rFont val="宋体"/>
        <charset val="134"/>
      </rPr>
      <t>万元，较上年减少</t>
    </r>
    <r>
      <rPr>
        <sz val="12"/>
        <color rgb="FF000000"/>
        <rFont val="Times New Roman"/>
        <charset val="134"/>
      </rPr>
      <t xml:space="preserve">0.34 </t>
    </r>
    <r>
      <rPr>
        <sz val="12"/>
        <color rgb="FF000000"/>
        <rFont val="宋体"/>
        <charset val="134"/>
      </rPr>
      <t>万元，下降</t>
    </r>
    <r>
      <rPr>
        <sz val="12"/>
        <color rgb="FF000000"/>
        <rFont val="Times New Roman"/>
        <charset val="134"/>
      </rPr>
      <t>52.79%</t>
    </r>
    <r>
      <rPr>
        <sz val="12"/>
        <color rgb="FF000000"/>
        <rFont val="宋体"/>
        <charset val="134"/>
      </rPr>
      <t>，下降的主要原因为：单位厉行节约，本年度减少了公务用车运行维护费开支，导致公务用车运行维护费较上年减少。</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</si>
  <si>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</si>
  <si>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</si>
  <si>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t>
    </r>
    <r>
      <rPr>
        <sz val="12"/>
        <color rgb="FF000000"/>
        <rFont val="Times New Roman"/>
        <charset val="134"/>
      </rPr>
      <t>1</t>
    </r>
    <r>
      <rPr>
        <sz val="12"/>
        <color rgb="FF000000"/>
        <rFont val="宋体"/>
        <charset val="134"/>
      </rPr>
      <t>）确定自评对象和组织机构。根据《五华区财政局关于开展</t>
    </r>
    <r>
      <rPr>
        <sz val="12"/>
        <color rgb="FF000000"/>
        <rFont val="Times New Roman"/>
        <charset val="134"/>
      </rPr>
      <t>2024</t>
    </r>
    <r>
      <rPr>
        <sz val="12"/>
        <color rgb="FF000000"/>
        <rFont val="宋体"/>
        <charset val="134"/>
      </rPr>
      <t>年度财政支出绩效自评工作的通知》要求，将部门整体支出和全部项目支出纳入自评范围。成立由局长任组长、各分管副局长任副组长、各科室负责人为成员的绩效自评工作领导小组，负责组织协调本次绩效自评工作，形成由办公室牵头组织、协调，各科室积极配合、开展的工作机制，确保绩效管理工作顺利推进。</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）拟定自评计划，准备自评材料。根据《五华区财政局关于开展</t>
    </r>
    <r>
      <rPr>
        <sz val="12"/>
        <color rgb="FF000000"/>
        <rFont val="Times New Roman"/>
        <charset val="134"/>
      </rPr>
      <t>2024</t>
    </r>
    <r>
      <rPr>
        <sz val="12"/>
        <color rgb="FF000000"/>
        <rFont val="宋体"/>
        <charset val="134"/>
      </rPr>
      <t>年度财政支出绩效自评工作的通知》要求，拟定自评计划，准备自评材料。</t>
    </r>
  </si>
  <si>
    <t>（二）组织实施</t>
  </si>
  <si>
    <r>
      <rPr>
        <sz val="12"/>
        <color rgb="FF000000"/>
        <rFont val="宋体"/>
        <charset val="134"/>
      </rPr>
      <t>（</t>
    </r>
    <r>
      <rPr>
        <sz val="12"/>
        <color rgb="FF000000"/>
        <rFont val="Times New Roman"/>
        <charset val="134"/>
      </rPr>
      <t>1</t>
    </r>
    <r>
      <rPr>
        <sz val="12"/>
        <color rgb="FF000000"/>
        <rFont val="宋体"/>
        <charset val="134"/>
      </rPr>
      <t>）任务分解。我单位高度重视自评工作，根据《五华区预算绩效自评管理暂行办法》和《五华区财政局关于开展</t>
    </r>
    <r>
      <rPr>
        <sz val="12"/>
        <color rgb="FF000000"/>
        <rFont val="Times New Roman"/>
        <charset val="134"/>
      </rPr>
      <t>2024</t>
    </r>
    <r>
      <rPr>
        <sz val="12"/>
        <color rgb="FF000000"/>
        <rFont val="宋体"/>
        <charset val="134"/>
      </rPr>
      <t>年度财政支出绩效自评工作的通知》要求，由绩效自评工作领导小组组织、协调，办公室牵头，按照各科室职责分工，结合年初预算申报情况、年度中预算调整情况、全年度预算执行情况和绩效指标设置完成情况，组织各科室共同参与我单位</t>
    </r>
    <r>
      <rPr>
        <sz val="12"/>
        <color rgb="FF000000"/>
        <rFont val="Times New Roman"/>
        <charset val="134"/>
      </rPr>
      <t>2024</t>
    </r>
    <r>
      <rPr>
        <sz val="12"/>
        <color rgb="FF000000"/>
        <rFont val="宋体"/>
        <charset val="134"/>
      </rPr>
      <t>年度绩效自评工作，确保按时限要求高标准完成自评工作。</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数据采集。各业务科室收集年度项目实施过程中绩效目标和绩效指标完成的相关数据，结合预算资金执行情况和绩效目标完成情况，对涉及本科室的资金进行初步自评工作，对发现的问题进行纠正，并将相关资料报办公室。</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）集中审核。办公室根据各业务科室上报情况，牵头组织部门整体支出和项目支出预算绩效自评工作，并形成部门整体支出和项目支出预算绩效自评结果报部门领导审定。</t>
    </r>
    <r>
      <rPr>
        <sz val="12"/>
        <color rgb="FF000000"/>
        <rFont val="Times New Roman"/>
        <charset val="134"/>
      </rPr>
      <t xml:space="preserve">
</t>
    </r>
    <r>
      <rPr>
        <sz val="12"/>
        <color rgb="FF000000"/>
        <rFont val="宋体"/>
        <charset val="134"/>
      </rPr>
      <t>（</t>
    </r>
    <r>
      <rPr>
        <sz val="12"/>
        <color rgb="FF000000"/>
        <rFont val="Times New Roman"/>
        <charset val="134"/>
      </rPr>
      <t>4</t>
    </r>
    <r>
      <rPr>
        <sz val="12"/>
        <color rgb="FF000000"/>
        <rFont val="宋体"/>
        <charset val="134"/>
      </rPr>
      <t>）系统填报。按照《五华区财政局关于开展</t>
    </r>
    <r>
      <rPr>
        <sz val="12"/>
        <color rgb="FF000000"/>
        <rFont val="Times New Roman"/>
        <charset val="134"/>
      </rPr>
      <t>2024</t>
    </r>
    <r>
      <rPr>
        <sz val="12"/>
        <color rgb="FF000000"/>
        <rFont val="宋体"/>
        <charset val="134"/>
      </rPr>
      <t>年度财政支出绩效自评工作的通知》要求，汇总形成分项目的《</t>
    </r>
    <r>
      <rPr>
        <sz val="12"/>
        <color rgb="FF000000"/>
        <rFont val="Times New Roman"/>
        <charset val="134"/>
      </rPr>
      <t>2024</t>
    </r>
    <r>
      <rPr>
        <sz val="12"/>
        <color rgb="FF000000"/>
        <rFont val="宋体"/>
        <charset val="134"/>
      </rPr>
      <t>年度项目支出绩效自评表》以及本部门《</t>
    </r>
    <r>
      <rPr>
        <sz val="12"/>
        <color rgb="FF000000"/>
        <rFont val="Times New Roman"/>
        <charset val="134"/>
      </rPr>
      <t>2024</t>
    </r>
    <r>
      <rPr>
        <sz val="12"/>
        <color rgb="FF000000"/>
        <rFont val="宋体"/>
        <charset val="134"/>
      </rPr>
      <t>年度部门整体支出绩效报告》《</t>
    </r>
    <r>
      <rPr>
        <sz val="12"/>
        <color rgb="FF000000"/>
        <rFont val="Times New Roman"/>
        <charset val="134"/>
      </rPr>
      <t>2024</t>
    </r>
    <r>
      <rPr>
        <sz val="12"/>
        <color rgb="FF000000"/>
        <rFont val="宋体"/>
        <charset val="134"/>
      </rPr>
      <t>年度部门整体支出绩效自评表》和《</t>
    </r>
    <r>
      <rPr>
        <sz val="12"/>
        <color rgb="FF000000"/>
        <rFont val="Times New Roman"/>
        <charset val="134"/>
      </rPr>
      <t>2024</t>
    </r>
    <r>
      <rPr>
        <sz val="12"/>
        <color rgb="FF000000"/>
        <rFont val="宋体"/>
        <charset val="134"/>
      </rPr>
      <t>年度部门整体支出绩效自评职责履行良好表》，在</t>
    </r>
    <r>
      <rPr>
        <sz val="12"/>
        <color rgb="FF000000"/>
        <rFont val="Times New Roman"/>
        <charset val="134"/>
      </rPr>
      <t>“</t>
    </r>
    <r>
      <rPr>
        <sz val="12"/>
        <color rgb="FF000000"/>
        <rFont val="宋体"/>
        <charset val="134"/>
      </rPr>
      <t>云南财政</t>
    </r>
    <r>
      <rPr>
        <sz val="12"/>
        <color rgb="FF000000"/>
        <rFont val="Times New Roman"/>
        <charset val="134"/>
      </rPr>
      <t>·</t>
    </r>
    <r>
      <rPr>
        <sz val="12"/>
        <color rgb="FF000000"/>
        <rFont val="宋体"/>
        <charset val="134"/>
      </rPr>
      <t>预算管理一体化服务平台</t>
    </r>
    <r>
      <rPr>
        <sz val="12"/>
        <color rgb="FF000000"/>
        <rFont val="Times New Roman"/>
        <charset val="134"/>
      </rPr>
      <t>”</t>
    </r>
    <r>
      <rPr>
        <sz val="12"/>
        <color rgb="FF000000"/>
        <rFont val="宋体"/>
        <charset val="134"/>
      </rPr>
      <t>中，将部门整体和所有项目的自评表格录入系统后按要求上报。</t>
    </r>
  </si>
  <si>
    <t>三、评价情况分析及综合评价结论</t>
  </si>
  <si>
    <r>
      <rPr>
        <sz val="12"/>
        <color rgb="FF000000"/>
        <rFont val="Times New Roman"/>
        <charset val="134"/>
      </rPr>
      <t>2024</t>
    </r>
    <r>
      <rPr>
        <sz val="12"/>
        <color rgb="FF000000"/>
        <rFont val="宋体"/>
        <charset val="134"/>
      </rPr>
      <t>年昆明市五华区人民政府护国街道办事处整体支出绩效评价工作，结合年度预算执行情况和绩效目标实现情况，从</t>
    </r>
    <r>
      <rPr>
        <sz val="12"/>
        <color rgb="FF000000"/>
        <rFont val="Times New Roman"/>
        <charset val="134"/>
      </rPr>
      <t>“</t>
    </r>
    <r>
      <rPr>
        <sz val="12"/>
        <color rgb="FF000000"/>
        <rFont val="宋体"/>
        <charset val="134"/>
      </rPr>
      <t>目标设定</t>
    </r>
    <r>
      <rPr>
        <sz val="12"/>
        <color rgb="FF000000"/>
        <rFont val="Times New Roman"/>
        <charset val="134"/>
      </rPr>
      <t>”</t>
    </r>
    <r>
      <rPr>
        <sz val="12"/>
        <color rgb="FF000000"/>
        <rFont val="宋体"/>
        <charset val="134"/>
      </rPr>
      <t>的合理性、</t>
    </r>
    <r>
      <rPr>
        <sz val="12"/>
        <color rgb="FF000000"/>
        <rFont val="Times New Roman"/>
        <charset val="134"/>
      </rPr>
      <t>“</t>
    </r>
    <r>
      <rPr>
        <sz val="12"/>
        <color rgb="FF000000"/>
        <rFont val="宋体"/>
        <charset val="134"/>
      </rPr>
      <t>预算配置</t>
    </r>
    <r>
      <rPr>
        <sz val="12"/>
        <color rgb="FF000000"/>
        <rFont val="Times New Roman"/>
        <charset val="134"/>
      </rPr>
      <t>”</t>
    </r>
    <r>
      <rPr>
        <sz val="12"/>
        <color rgb="FF000000"/>
        <rFont val="宋体"/>
        <charset val="134"/>
      </rPr>
      <t>的科学性、</t>
    </r>
    <r>
      <rPr>
        <sz val="12"/>
        <color rgb="FF000000"/>
        <rFont val="Times New Roman"/>
        <charset val="134"/>
      </rPr>
      <t>“</t>
    </r>
    <r>
      <rPr>
        <sz val="12"/>
        <color rgb="FF000000"/>
        <rFont val="宋体"/>
        <charset val="134"/>
      </rPr>
      <t>预算执行和管理</t>
    </r>
    <r>
      <rPr>
        <sz val="12"/>
        <color rgb="FF000000"/>
        <rFont val="Times New Roman"/>
        <charset val="134"/>
      </rPr>
      <t>”</t>
    </r>
    <r>
      <rPr>
        <sz val="12"/>
        <color rgb="FF000000"/>
        <rFont val="宋体"/>
        <charset val="134"/>
      </rPr>
      <t>的完整性、</t>
    </r>
    <r>
      <rPr>
        <sz val="12"/>
        <color rgb="FF000000"/>
        <rFont val="Times New Roman"/>
        <charset val="134"/>
      </rPr>
      <t>“</t>
    </r>
    <r>
      <rPr>
        <sz val="12"/>
        <color rgb="FF000000"/>
        <rFont val="宋体"/>
        <charset val="134"/>
      </rPr>
      <t>履职产出和效果</t>
    </r>
    <r>
      <rPr>
        <sz val="12"/>
        <color rgb="FF000000"/>
        <rFont val="Times New Roman"/>
        <charset val="134"/>
      </rPr>
      <t>”</t>
    </r>
    <r>
      <rPr>
        <sz val="12"/>
        <color rgb="FF000000"/>
        <rFont val="宋体"/>
        <charset val="134"/>
      </rPr>
      <t>的真实性等角度进行分析，认真严格落实区委区政府各项任务要求，在财政资金的使用上积极与区财政局沟通对接。2024年度部门支出与年初预算大部分一致，基本达到预期绩效目标，</t>
    </r>
    <r>
      <rPr>
        <sz val="12"/>
        <color rgb="FF000000"/>
        <rFont val="Times New Roman"/>
        <charset val="134"/>
      </rPr>
      <t>2024</t>
    </r>
    <r>
      <rPr>
        <sz val="12"/>
        <color rgb="FF000000"/>
        <rFont val="宋体"/>
        <charset val="134"/>
      </rPr>
      <t>年度部门整体支出的预算配置科学合理，预算执行及时有效，绝大部分的预期工作任务目标均圆满完成，达到预期效果，效益明显，整体支出绩效自评分数为</t>
    </r>
    <r>
      <rPr>
        <sz val="12"/>
        <color rgb="FF000000"/>
        <rFont val="Times New Roman"/>
        <charset val="134"/>
      </rPr>
      <t>90</t>
    </r>
    <r>
      <rPr>
        <sz val="12"/>
        <color rgb="FF000000"/>
        <rFont val="宋体"/>
        <charset val="134"/>
      </rPr>
      <t>分，综合评价结果为优，</t>
    </r>
    <r>
      <rPr>
        <sz val="12"/>
        <color rgb="FF000000"/>
        <rFont val="Times New Roman"/>
        <charset val="134"/>
      </rPr>
      <t>A</t>
    </r>
    <r>
      <rPr>
        <sz val="12"/>
        <color rgb="FF000000"/>
        <rFont val="宋体"/>
        <charset val="134"/>
      </rPr>
      <t>单位决策</t>
    </r>
    <r>
      <rPr>
        <sz val="12"/>
        <color rgb="FF000000"/>
        <rFont val="Times New Roman"/>
        <charset val="134"/>
      </rPr>
      <t>35</t>
    </r>
    <r>
      <rPr>
        <sz val="12"/>
        <color rgb="FF000000"/>
        <rFont val="宋体"/>
        <charset val="134"/>
      </rPr>
      <t>分</t>
    </r>
    <r>
      <rPr>
        <sz val="12"/>
        <color rgb="FF000000"/>
        <rFont val="Times New Roman"/>
        <charset val="134"/>
      </rPr>
      <t>,</t>
    </r>
    <r>
      <rPr>
        <sz val="12"/>
        <color rgb="FF000000"/>
        <rFont val="宋体"/>
        <charset val="134"/>
      </rPr>
      <t>得分</t>
    </r>
    <r>
      <rPr>
        <sz val="12"/>
        <color rgb="FF000000"/>
        <rFont val="Times New Roman"/>
        <charset val="134"/>
      </rPr>
      <t>35</t>
    </r>
    <r>
      <rPr>
        <sz val="12"/>
        <color rgb="FF000000"/>
        <rFont val="宋体"/>
        <charset val="134"/>
      </rPr>
      <t>分</t>
    </r>
    <r>
      <rPr>
        <sz val="12"/>
        <color rgb="FF000000"/>
        <rFont val="Times New Roman"/>
        <charset val="134"/>
      </rPr>
      <t>;B</t>
    </r>
    <r>
      <rPr>
        <sz val="12"/>
        <color rgb="FF000000"/>
        <rFont val="宋体"/>
        <charset val="134"/>
      </rPr>
      <t>单位管理</t>
    </r>
    <r>
      <rPr>
        <sz val="12"/>
        <color rgb="FF000000"/>
        <rFont val="Times New Roman"/>
        <charset val="134"/>
      </rPr>
      <t>20</t>
    </r>
    <r>
      <rPr>
        <sz val="12"/>
        <color rgb="FF000000"/>
        <rFont val="宋体"/>
        <charset val="134"/>
      </rPr>
      <t>分</t>
    </r>
    <r>
      <rPr>
        <sz val="12"/>
        <color rgb="FF000000"/>
        <rFont val="Times New Roman"/>
        <charset val="134"/>
      </rPr>
      <t>,</t>
    </r>
    <r>
      <rPr>
        <sz val="12"/>
        <color rgb="FF000000"/>
        <rFont val="宋体"/>
        <charset val="134"/>
      </rPr>
      <t>得分</t>
    </r>
    <r>
      <rPr>
        <sz val="12"/>
        <color rgb="FF000000"/>
        <rFont val="Times New Roman"/>
        <charset val="134"/>
      </rPr>
      <t>16</t>
    </r>
    <r>
      <rPr>
        <sz val="12"/>
        <color rgb="FF000000"/>
        <rFont val="宋体"/>
        <charset val="134"/>
      </rPr>
      <t>分</t>
    </r>
    <r>
      <rPr>
        <sz val="12"/>
        <color rgb="FF000000"/>
        <rFont val="Times New Roman"/>
        <charset val="134"/>
      </rPr>
      <t>;C</t>
    </r>
    <r>
      <rPr>
        <sz val="12"/>
        <color rgb="FF000000"/>
        <rFont val="宋体"/>
        <charset val="134"/>
      </rPr>
      <t>单位绩效</t>
    </r>
    <r>
      <rPr>
        <sz val="12"/>
        <color rgb="FF000000"/>
        <rFont val="Times New Roman"/>
        <charset val="134"/>
      </rPr>
      <t>45</t>
    </r>
    <r>
      <rPr>
        <sz val="12"/>
        <color rgb="FF000000"/>
        <rFont val="宋体"/>
        <charset val="134"/>
      </rPr>
      <t>分</t>
    </r>
    <r>
      <rPr>
        <sz val="12"/>
        <color rgb="FF000000"/>
        <rFont val="Times New Roman"/>
        <charset val="134"/>
      </rPr>
      <t>,</t>
    </r>
    <r>
      <rPr>
        <sz val="12"/>
        <color rgb="FF000000"/>
        <rFont val="宋体"/>
        <charset val="134"/>
      </rPr>
      <t>得分</t>
    </r>
    <r>
      <rPr>
        <sz val="12"/>
        <color rgb="FF000000"/>
        <rFont val="Times New Roman"/>
        <charset val="134"/>
      </rPr>
      <t>39</t>
    </r>
    <r>
      <rPr>
        <sz val="12"/>
        <color rgb="FF000000"/>
        <rFont val="宋体"/>
        <charset val="134"/>
      </rPr>
      <t>分</t>
    </r>
    <r>
      <rPr>
        <sz val="12"/>
        <color rgb="FF000000"/>
        <rFont val="Times New Roman"/>
        <charset val="134"/>
      </rPr>
      <t>;</t>
    </r>
    <r>
      <rPr>
        <sz val="12"/>
        <color rgb="FF000000"/>
        <rFont val="宋体"/>
        <charset val="134"/>
      </rPr>
      <t>总共得分</t>
    </r>
    <r>
      <rPr>
        <sz val="12"/>
        <color rgb="FF000000"/>
        <rFont val="Times New Roman"/>
        <charset val="134"/>
      </rPr>
      <t>90</t>
    </r>
    <r>
      <rPr>
        <sz val="12"/>
        <color rgb="FF000000"/>
        <rFont val="宋体"/>
        <charset val="134"/>
      </rPr>
      <t>分。能准确反映出整体绩效支出的情况。</t>
    </r>
  </si>
  <si>
    <t>四、存在的问题和整改情况</t>
  </si>
  <si>
    <r>
      <t>通过本次绩效自评工作，存在以下问题；</t>
    </r>
    <r>
      <rPr>
        <sz val="12"/>
        <color rgb="FF000000"/>
        <rFont val="Times New Roman"/>
        <charset val="134"/>
      </rPr>
      <t xml:space="preserve">                                                                                                                                                                                   1.</t>
    </r>
    <r>
      <rPr>
        <sz val="12"/>
        <color rgb="FF000000"/>
        <rFont val="宋体"/>
        <charset val="134"/>
      </rPr>
      <t>年初预算资金与年末实际下达预算资金有差额，部分项目经费年中追加；</t>
    </r>
    <r>
      <rPr>
        <sz val="12"/>
        <color rgb="FF000000"/>
        <rFont val="Times New Roman"/>
        <charset val="134"/>
      </rPr>
      <t>2.</t>
    </r>
    <r>
      <rPr>
        <sz val="12"/>
        <color rgb="FF000000"/>
        <rFont val="宋体"/>
        <charset val="134"/>
      </rPr>
      <t>编制的部分绩效目标与预算匹配度有待提高；</t>
    </r>
    <r>
      <rPr>
        <sz val="12"/>
        <color rgb="FF000000"/>
        <rFont val="Times New Roman"/>
        <charset val="134"/>
      </rPr>
      <t>3.</t>
    </r>
    <r>
      <rPr>
        <sz val="12"/>
        <color rgb="FF000000"/>
        <rFont val="宋体"/>
        <charset val="134"/>
      </rPr>
      <t>部分绩效指标不清晰、个别指标填报时度量单位选择有错误</t>
    </r>
    <r>
      <rPr>
        <sz val="12"/>
        <color rgb="FF000000"/>
        <rFont val="Times New Roman"/>
        <charset val="134"/>
      </rPr>
      <t>4.</t>
    </r>
    <r>
      <rPr>
        <sz val="12"/>
        <color rgb="FF000000"/>
        <rFont val="宋体"/>
        <charset val="134"/>
      </rPr>
      <t>部分指标实际完成值与年初设定值有较大变动；</t>
    </r>
    <r>
      <rPr>
        <sz val="12"/>
        <color rgb="FF000000"/>
        <rFont val="Times New Roman"/>
        <charset val="134"/>
      </rPr>
      <t>5.</t>
    </r>
    <r>
      <rPr>
        <sz val="12"/>
        <color rgb="FF000000"/>
        <rFont val="宋体"/>
        <charset val="134"/>
      </rPr>
      <t>项目推进跟踪管理不够紧，预算执行进度较慢。</t>
    </r>
    <r>
      <rPr>
        <sz val="12"/>
        <color rgb="FF000000"/>
        <rFont val="Times New Roman"/>
        <charset val="134"/>
      </rPr>
      <t xml:space="preserve">
</t>
    </r>
    <r>
      <rPr>
        <sz val="12"/>
        <color rgb="FF000000"/>
        <rFont val="宋体"/>
        <charset val="134"/>
      </rPr>
      <t>改进措施：</t>
    </r>
    <r>
      <rPr>
        <sz val="12"/>
        <color rgb="FF000000"/>
        <rFont val="Times New Roman"/>
        <charset val="134"/>
      </rPr>
      <t xml:space="preserve">                                                                                                                                                                                          
 1.</t>
    </r>
    <r>
      <rPr>
        <sz val="12"/>
        <color rgb="FF000000"/>
        <rFont val="宋体"/>
        <charset val="134"/>
      </rPr>
      <t>提高预算编制的精准性，加强项目前期谋划和工作沟通，科学编制项目预算</t>
    </r>
    <r>
      <rPr>
        <sz val="12"/>
        <color rgb="FF000000"/>
        <rFont val="Times New Roman"/>
        <charset val="134"/>
      </rPr>
      <t>2.</t>
    </r>
    <r>
      <rPr>
        <sz val="12"/>
        <color rgb="FF000000"/>
        <rFont val="宋体"/>
        <charset val="134"/>
      </rPr>
      <t>健全完善预算执行跟踪监测机制，督促预算执行进度较慢的科室加快预算执行，提升预算执行的质量；</t>
    </r>
    <r>
      <rPr>
        <sz val="12"/>
        <color rgb="FF000000"/>
        <rFont val="Times New Roman"/>
        <charset val="134"/>
      </rPr>
      <t>3.</t>
    </r>
    <r>
      <rPr>
        <sz val="12"/>
        <color rgb="FF000000"/>
        <rFont val="宋体"/>
        <charset val="134"/>
      </rPr>
      <t>加强绩效目标管理，将预算执行和绩效目标落实与单位年度考核相结合，充分发挥考核指挥棒作用，促使科室采取必要措施，改进工作方法，确保如期完成年初制定的绩效目标。</t>
    </r>
  </si>
  <si>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</si>
  <si>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</si>
  <si>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</si>
  <si>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r>
      <t>1.</t>
    </r>
    <r>
      <rPr>
        <sz val="12"/>
        <color rgb="FF000000"/>
        <rFont val="宋体"/>
        <charset val="134"/>
      </rPr>
      <t>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t>
    </r>
    <r>
      <rPr>
        <sz val="12"/>
        <color rgb="FF000000"/>
        <rFont val="Times New Roman"/>
        <charset val="134"/>
      </rPr>
      <t xml:space="preserve">                                                                                                                                                                                                       
 2.</t>
    </r>
    <r>
      <rPr>
        <sz val="12"/>
        <color rgb="FF000000"/>
        <rFont val="宋体"/>
        <charset val="134"/>
      </rPr>
      <t>自评完成后对自评结果进行反馈，根据反馈结果进行任务分解，把整改落实任务细分到各个业务科室。各业务科室均按期进行整改，并上报评价结果落实整改情况。</t>
    </r>
    <r>
      <rPr>
        <sz val="12"/>
        <color rgb="FF000000"/>
        <rFont val="Times New Roman"/>
        <charset val="134"/>
      </rPr>
      <t xml:space="preserve">                                                                                                                                                                    
3.</t>
    </r>
    <r>
      <rPr>
        <sz val="12"/>
        <color rgb="FF000000"/>
        <rFont val="宋体"/>
        <charset val="134"/>
      </rPr>
      <t>根据新形势和新要求，不断完善单位各项预算管理制度。</t>
    </r>
    <r>
      <rPr>
        <sz val="12"/>
        <color rgb="FF000000"/>
        <rFont val="Times New Roman"/>
        <charset val="134"/>
      </rPr>
      <t xml:space="preserve">
4.</t>
    </r>
    <r>
      <rPr>
        <sz val="12"/>
        <color rgb="FF000000"/>
        <rFont val="宋体"/>
        <charset val="134"/>
      </rPr>
      <t>强化预算管理，事前必编预算，控制经费使用，使用必问绩效，将绩效管理贯穿于预算编制、执行及决算等环节。</t>
    </r>
    <r>
      <rPr>
        <sz val="12"/>
        <color rgb="FF000000"/>
        <rFont val="Times New Roman"/>
        <charset val="134"/>
      </rPr>
      <t xml:space="preserve">                                                                                                            </t>
    </r>
    <r>
      <rPr>
        <sz val="12"/>
        <color rgb="FF000000"/>
        <rFont val="宋体"/>
        <charset val="134"/>
      </rPr>
      <t>下一步我单位将进一步提高预算绩效整体目标和具体指标编制的科学性、完整性、全局性、代表性和可执行性，进一步提高部门预算绩效管理水平。</t>
    </r>
  </si>
  <si>
    <t>七、其他需说明的情况</t>
  </si>
  <si>
    <t>无。</t>
  </si>
  <si>
    <t>2024年度部门整体支出绩效自评表</t>
  </si>
  <si>
    <t>基本信息</t>
  </si>
  <si>
    <t>部门</t>
  </si>
  <si>
    <t>昆明市五华区人民政府护国街道办事处</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</si>
  <si>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</si>
  <si>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</si>
  <si>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</si>
  <si>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</si>
  <si>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</si>
  <si>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</si>
  <si>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</si>
  <si>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</si>
  <si>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</si>
  <si>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</si>
  <si>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</si>
  <si>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</si>
  <si>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</si>
  <si>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</si>
  <si>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</si>
  <si>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</si>
  <si>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</si>
  <si>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</si>
  <si>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2024年街道将严格对标省市区委的工作要求，对街道的工作进行再审视、再谋划、再部署，找准工作着力点，带领街道干部职工，踔厉奋发、勇于创新，在党建引领、经济发展、城市管理、社会治理、民生福祉、平安建设等领域同向发力，推动护国高质量发展。
一、机构正常运转工作。保障办事处的基本日常运转，做好保民生、保运转及其他保障工作。
二、街道党建、综治、党风廉政工作。围绕综治维稳（平安建设）工作目标管理责任，加强专项整治，加强矛盾纠纷化解，突出重点人员的教育管控，做好宣传发动。2024年开展安保维稳工作、禁毒工作宣传12次、反邪教工作宣传不少于6次、综合治理工作推进不少于12次、市域治理工作推进不少于4次、信访工作不少于6次。实施“15311”工程项目，确保“两新”组织党组织用于党的工作和活动的党建经费保障。保证护国老年大学分校师资的授课费用及日常教学所需水电、教学用品的使用维护，以维持教学需求。全力完成上级部门下达的招商引资、楼宇经济等工作指标任务，引入外地资金投入，加强与楼宇、企业的联系对接，掌握楼宇相关况，做好项目跟踪服务；运行、维护街道楼宇经济发展管理系统，做好企业服务平台；积极开展打击非法集资、传销等非法金融的宣传活动，提升人民群众防范非法集资的能力，增强风险防范意识，引导群众远离非法集资，自觉抵制非法集资，维护社会和谐稳定等。
三、城市建设综合管理工作。负责辖区城市管理及综合行政执法工作；指导、培训、监督、检查辖区城市管理工作等，2024年度开展好爱卫、环卫、绿化、滇保环保、大气污染防控、市政设施维护、住建物业管理等工作，进一步加强城市建设管理，创造整洁优美的市容卫生环境，确保各项工作目标落实到位，市民群众满意。完成网格案件处置。每月对区网格中心派发网格案件进行处置，完成情况纳入每月街道网格化考核；完成执法车辆日常维修保养。中队现有执法车辆两轮20辆，四轮8辆用于开展日常执法巡查工作，定期对车辆进行维护，确保车辆运行安全等。
四、街道政务工作。保证办事处开展街道政务工作、人大工作、武装工作、食品安全工作、购买服务工作及社区建设等工作。2024年计划完成城市最低生活保障、社会救助工作1317件，70人次；计划开展城居保业务工作及政策法规培训2次；开展“贷免扶补”、创业担保贷款工作，计划完成3笔；开展城市居民医疗保险工作，组织各社区开展1次丰富多彩的敬老爱老活动等。</t>
  </si>
  <si>
    <t>年度</t>
  </si>
  <si>
    <t>目标</t>
  </si>
  <si>
    <t>部门整体支出绩效指标</t>
  </si>
  <si>
    <t>绩效指标</t>
  </si>
  <si>
    <t>指标性质</t>
  </si>
  <si>
    <t>指标值</t>
  </si>
  <si>
    <t>度量单位</t>
  </si>
  <si>
    <t>实际完成值</t>
  </si>
  <si>
    <t>偏差原因分析及改进措施</t>
  </si>
  <si>
    <t>一级</t>
  </si>
  <si>
    <t>二级指标</t>
  </si>
  <si>
    <t>三级指标</t>
  </si>
  <si>
    <t>指标</t>
  </si>
  <si>
    <t>产出指标</t>
  </si>
  <si>
    <t>数量指标</t>
  </si>
  <si>
    <t>开展城市居民养老保险重复参保退保工作人次</t>
  </si>
  <si>
    <t>≥</t>
  </si>
  <si>
    <t>179人次</t>
  </si>
  <si>
    <t>人次</t>
  </si>
  <si>
    <t>179</t>
  </si>
  <si>
    <t>无</t>
  </si>
  <si>
    <t>开展四季病媒生物防制消杀工作次数</t>
  </si>
  <si>
    <t>4次</t>
  </si>
  <si>
    <t>次</t>
  </si>
  <si>
    <t>处理网格管理（数字案件）及各类投诉举报案件</t>
  </si>
  <si>
    <t>实际发生数</t>
  </si>
  <si>
    <t>件</t>
  </si>
  <si>
    <t>25200</t>
  </si>
  <si>
    <t>开展大气污染培训次数</t>
  </si>
  <si>
    <t>5期</t>
  </si>
  <si>
    <t>期</t>
  </si>
  <si>
    <t>开展党风廉政建设宣传活动次数</t>
  </si>
  <si>
    <t>举办宣传（含精神文明）类活动场数</t>
  </si>
  <si>
    <t>10场</t>
  </si>
  <si>
    <t>场</t>
  </si>
  <si>
    <t>举办反风险防范宣传活动场数</t>
  </si>
  <si>
    <t>6场</t>
  </si>
  <si>
    <t>购买工程审计服务次数</t>
  </si>
  <si>
    <t>3次</t>
  </si>
  <si>
    <t>组织开展政策宣讲会场数</t>
  </si>
  <si>
    <t>征兵工作完成件数</t>
  </si>
  <si>
    <t>2件</t>
  </si>
  <si>
    <t>在职人员服务管理率</t>
  </si>
  <si>
    <t>≤</t>
  </si>
  <si>
    <t>100%</t>
  </si>
  <si>
    <t>%</t>
  </si>
  <si>
    <t>86.89</t>
  </si>
  <si>
    <t>“三公”经费控制率</t>
  </si>
  <si>
    <t>18.22</t>
  </si>
  <si>
    <t>质量指标</t>
  </si>
  <si>
    <t>预算项目绩效评价达标率</t>
  </si>
  <si>
    <t>95%</t>
  </si>
  <si>
    <t>37.25</t>
  </si>
  <si>
    <t>财政资金紧张，无法及时拨付资金</t>
  </si>
  <si>
    <t>职责履行工作完成达标率</t>
  </si>
  <si>
    <t>100</t>
  </si>
  <si>
    <t>资金使用合规性</t>
  </si>
  <si>
    <t>=</t>
  </si>
  <si>
    <t>工作完成率</t>
  </si>
  <si>
    <t>95</t>
  </si>
  <si>
    <t>城市居民医疗保险工作完成率</t>
  </si>
  <si>
    <t>97</t>
  </si>
  <si>
    <t>预算项目完成率</t>
  </si>
  <si>
    <t>部门履职完成率</t>
  </si>
  <si>
    <t>时效指标</t>
  </si>
  <si>
    <t>职责履行工作完成及时率</t>
  </si>
  <si>
    <t>档案管理及时率</t>
  </si>
  <si>
    <t>前三季度预算执行进度</t>
  </si>
  <si>
    <t>80%</t>
  </si>
  <si>
    <t>44</t>
  </si>
  <si>
    <t>全年预算执行进度</t>
  </si>
  <si>
    <t>成本指标</t>
  </si>
  <si>
    <t>经济成本指标</t>
  </si>
  <si>
    <t>0.5%</t>
  </si>
  <si>
    <t>0.5</t>
  </si>
  <si>
    <t>效益指标</t>
  </si>
  <si>
    <t>社会效益指标</t>
  </si>
  <si>
    <t>保证“两新”组织引领取得成效</t>
  </si>
  <si>
    <t>切实保证</t>
  </si>
  <si>
    <t>是/否</t>
  </si>
  <si>
    <t>扩大廉政文化影响力、渗透力</t>
  </si>
  <si>
    <t>有效扩大</t>
  </si>
  <si>
    <t>繁荣街区，拉动街区经济发展</t>
  </si>
  <si>
    <t>成效显著</t>
  </si>
  <si>
    <t>可持续影响指标</t>
  </si>
  <si>
    <t>进一步加强城市建设管理</t>
  </si>
  <si>
    <t>持续加强</t>
  </si>
  <si>
    <t>持续巩固创文成效</t>
  </si>
  <si>
    <t>持续巩固</t>
  </si>
  <si>
    <t>推进党风廉政建设工作等</t>
  </si>
  <si>
    <t>持续推进</t>
  </si>
  <si>
    <t>提高群众幸福感</t>
  </si>
  <si>
    <t>持续提高</t>
  </si>
  <si>
    <t>推进辖区内扶贫、消防、后勤保障工作</t>
  </si>
  <si>
    <t>满意度指标</t>
  </si>
  <si>
    <t>服务对象满意度指标等</t>
  </si>
  <si>
    <t>社会公众满意度</t>
  </si>
  <si>
    <t>受益对象满意度</t>
  </si>
  <si>
    <t>工作人员满意度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</si>
  <si>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</si>
  <si>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</si>
  <si>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</si>
  <si>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</si>
  <si>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</si>
  <si>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（部门履职+应付未付）城市管理综合服务工作经费</t>
  </si>
  <si>
    <t>主管部门</t>
  </si>
  <si>
    <t>实施</t>
  </si>
  <si>
    <t>单位</t>
  </si>
  <si>
    <t>项目资金</t>
  </si>
  <si>
    <t>全年</t>
  </si>
  <si>
    <t>分值</t>
  </si>
  <si>
    <t>执行率</t>
  </si>
  <si>
    <t>得分</t>
  </si>
  <si>
    <t>执行数</t>
  </si>
  <si>
    <t xml:space="preserve"> 非财政拨款</t>
  </si>
  <si>
    <t>预期目标</t>
  </si>
  <si>
    <t>实际完成情况</t>
  </si>
  <si>
    <t>年度总体目标</t>
  </si>
  <si>
    <t>1、贯彻执行关于城市管理及综合行政执法的法律、法规、规章和方针、政策。
2、负责制定五华区护国街道办事处城市管理相对集中的综合行政执法发展战略、中长期规划，制定五华区护国街道城市综合治理和专项治理方案和年度实施计划，并组织实施。
3、负责辖区城市管理及综合行政执法工作；指导、培训、监督、检查辖区城市管理工作等
4、2024年度开展好爱卫、环卫、绿化、滇保环保、大气污染防控、市政设施维护、住建物业管理等工作，进一步加强城市建设管理，创造整洁优美的市容卫生环境，确保各项工作目标落实到位，市民群众满意。安装辖区无人管理老旧居民院坝毒饵站150个；开展四季病媒生物防制消杀工作4次；购买辖区无人管理老旧居民院坝四分类垃圾桶250个及整治卫生死角；维护财神巷、报国街、大柳树巷等地口袋公园建设项目设计、植被修剪及四季开花植被补栽；修补辖区背街小巷破损路面、通讯线揽捆扎、污浊墙面粉刷、汛期背街小巷下水疏通；无人管理老旧小区化粪池清掏、下水管道维修；开展市、区级重点哨整治项目；水环境整治、大气污染培训各5期。
5.完成网格案件处置。每月对区网格中心派发网格案件进行处置，完成情况纳入每月街道网格化考核；完成执法车辆日常维修保养。中队现有执法车辆两轮20辆，四轮8辆用于开展日常执法巡查工作，定期对车辆进行维护，确保车辆运行安全；完成租车服务购买。计划租用2辆四轮板车（承载量：2吨），用于辖区违停车辆的拖移，规范辖区街面秩序；完成城管制服购买。主要用于新入职人员的工装购买和旧制服更换，统一着装，规范执法，树立规范统一的城管形象；完成大型迎检（活动）市容维稳工作保障。遇大型迎检（活动），在中队保障力量不足的情况下，外聘保安人员配合做好市容、维稳保障工作，确保迎检（活动）的顺利开展；完成城管队伍业务知识培训、队列训练。计划聘请专业老师开展执法培训指导，切实提高执法人员对城市管理领域相关法律法规知识的掌握和运用，提升执法理念和执法水平。同时，开展队列训练，打造城市管理执法人员良好的外在形象，强化执法纪律意识和作风意识，提高执法人员面对突发事件的处置能力；完成精细化管理区域标识标牌制作。计划对辖区破旧、脏污的标识标牌进行更换，在必要位置设置温馨告知牌等，提升辖区市容市貌。
6、服务对象对部门工作满意度达到90%以上。</t>
  </si>
  <si>
    <t>买城管工装60套、修复破损辖区无人管理老旧居民院坝毒饵站150个、开展四季病媒生物防制消杀工作4次、购买辖区无人管理老旧居民院坝分类垃圾桶250个、处理网格管理（数字案件）及各类投诉举报案件25200件、开展水环境整治培训5次、开展大气污染培训5次。</t>
  </si>
  <si>
    <t>年度指标值</t>
  </si>
  <si>
    <t>指标完成情况</t>
  </si>
  <si>
    <t>一级指标</t>
  </si>
  <si>
    <t>性质指标</t>
  </si>
  <si>
    <t>购买城管工装数量</t>
  </si>
  <si>
    <t>＝</t>
  </si>
  <si>
    <t>5套</t>
  </si>
  <si>
    <t>套</t>
  </si>
  <si>
    <t>60套</t>
  </si>
  <si>
    <t>安装辖区无人管理老旧居民院坝毒饵站个数</t>
  </si>
  <si>
    <t>150个</t>
  </si>
  <si>
    <t>个</t>
  </si>
  <si>
    <t>购买辖区无人管理老旧居民院坝四分类垃圾桶个数</t>
  </si>
  <si>
    <t>250个</t>
  </si>
  <si>
    <t>25200件</t>
  </si>
  <si>
    <t>开展水环境整治培训次数</t>
  </si>
  <si>
    <t>垃圾桶验收合格率</t>
  </si>
  <si>
    <t>培训人员合格率</t>
  </si>
  <si>
    <t>网格案件办结率</t>
  </si>
  <si>
    <t>无人管理老旧小区化粪池清掏及时率</t>
  </si>
  <si>
    <t>修补辖区背街小巷破损路面及时率</t>
  </si>
  <si>
    <t>植被修剪及四季开花植被补栽及时率</t>
  </si>
  <si>
    <t>组织培训及时率</t>
  </si>
  <si>
    <t>20.17%</t>
  </si>
  <si>
    <t>做好市政设施维护</t>
  </si>
  <si>
    <t>生态效益指标</t>
  </si>
  <si>
    <t>做好辖区绿植管护、创造良好园林绿化环境的效果</t>
  </si>
  <si>
    <t>效果良好</t>
  </si>
  <si>
    <t>持续创造良好园林绿化环境</t>
  </si>
  <si>
    <t>持续创造</t>
  </si>
  <si>
    <t>参训人员满意度</t>
  </si>
  <si>
    <t>90%</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</si>
  <si>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</si>
  <si>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</si>
  <si>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</si>
  <si>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</si>
  <si>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</si>
  <si>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</si>
  <si>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</si>
  <si>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</si>
  <si>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（部门履职+应付未付）街道党建、综治、党风廉政工作经费</t>
  </si>
  <si>
    <t>切实保证护国街道“两新”组织党组织党建引领取得成效，使党建工作经费落到实处，扩大党组织覆盖面、夯实党执政的组织基础、完善基层治理、切实发挥好党组织的战斗堡垒作用及党员先锋模范作用，巩固党在新兴领域的执政根基，达到党建引领助推辖区经济社会发展的总体要求。
1.实施“15311”工程项目，确保“两新”组织党组织用于党的工作和活动的党建经费保障。推进“红色覆盖”，推动“两新”组织党组织进一步加强阵地建设，为“两新”组织党组织打造品牌，做出亮点，提供续航式支持。
2.进一步实现“两新”组织党组织在街区党建、楼宇党建中发挥中流砥柱作用；实现辖区昆明老街、南强街、中共云南地下党旧址等历史文化资源地标重塑。积极发挥基层党组织战斗堡垒和党员先锋模范作用，加强金融企业党组织建设。
3.推动辖区以山水文城融合为抓手，厚植文化底蕴，助推文商旅城融合创新发展，持续彰显护国街道在历史文化名城核心区建设中的文化魅力。
4.实现南强街巷南侧背街背巷灰色空间蜕变化改造；街区美化和文化休闲功能全方位提升，同时植入与历史事件相呼应的文创内容实现整体形象重塑。
5.开展普法宣传教育活动；加强“一家亲”工作站服务建设。
6.开展安保维稳工作、禁毒工作宣传12次、风险防范宣传不少于6次、综合治理工作推进不少于12次、市域治理工作推进不少于4次、信访工作不少于6次。
7.进一步抓实街区环境综合整治，推动基层治理效能不断提升，进一步带动游客自主参与街区治理的积极性，推动全力营造一流的营商环境、街区环境品质和为民服务水平。
8.深入探索拟通过在街口向游客发放特色垃圾袋，街口统一设置垃圾桶，减少街区内垃圾桶数量及清运，倡导让游客把自我产生垃圾带离街区至街口统一丢弃等一系列“小举措”不断营造“法治、自治、共治”的街区环境。
9.实现街区治理效能整体提升。一是街区颜值大幅提升。二是街区品质有效增强。三是治理品牌创新落地。
10.保证护国老年大学分校师资的授课费用及日常教学所需水电、教学用品的使用维护，以维持教学需求。
11.按照区委、区纪委监委的要求，依托媒体、平台等深入开展好党风廉政建设的宣传教育工作；二是深入查找社区党风廉政建设存在的短板和弱项，打造“清廉社区”样板；三是按照区委、区纪委要求完成2024年党风廉政各项工作任务。
12.服务对象对部门工作满意度高达90%以上。</t>
  </si>
  <si>
    <t>保障办事处的基本日常运转，做好保民生、保运转及其他保障工作。围绕综治维稳（平安建设）工作目标管理责任，加强专项整治，增强矛盾纠纷化解力度，突出重点人员的教育管控。积极做好宣传发动，有效开展打击非法集资、传销等非法金融的宣传活动，提升人民群众防范非法集资的能力，增强风险防范意识，引导群众远离非法集资，自觉抵制非法集资，维护社会和谐稳定。开展辖区城市管理及综合行政执法工作，指导、培训、监督、检查辖区城市管理等，进一步加强城市建设管理，创造整洁优美的市容卫生环境，确保各项工作目标落实到位，市民群众满意。完成网格案件处置。每月对区网格中心派发网格案件进行处置，完成执法车辆日常维修保养。保障街道政务工作、人大工作、武装工作、食品安全工作、购买服务工作及社区建设等工作。</t>
  </si>
  <si>
    <t>“两新”组织党支部工作经费发放个数</t>
  </si>
  <si>
    <t>60个</t>
  </si>
  <si>
    <t>0个</t>
  </si>
  <si>
    <t>已整合辖区资金开展工作，未使用该项资金</t>
  </si>
  <si>
    <t>“两新”组织党组织书记专项工作津贴发放人数</t>
  </si>
  <si>
    <t>60名</t>
  </si>
  <si>
    <t>名</t>
  </si>
  <si>
    <t>0名</t>
  </si>
  <si>
    <t>拍摄廉洁微视频次数</t>
  </si>
  <si>
    <t>1次</t>
  </si>
  <si>
    <t>党报党刊征订份数</t>
  </si>
  <si>
    <t>100份</t>
  </si>
  <si>
    <t>份</t>
  </si>
  <si>
    <t>举办教育活动次数</t>
  </si>
  <si>
    <t>5次</t>
  </si>
  <si>
    <t>6次</t>
  </si>
  <si>
    <t>举办宣传类活动场数</t>
  </si>
  <si>
    <t>举办国际禁毒日6.26类大型活动次数</t>
  </si>
  <si>
    <t>进学校预防毒品教育场数</t>
  </si>
  <si>
    <t>2场</t>
  </si>
  <si>
    <t>举办风险防范宣传活动场数</t>
  </si>
  <si>
    <t>举办信访宣传活动次数</t>
  </si>
  <si>
    <t>7次</t>
  </si>
  <si>
    <t>活动出勤率</t>
  </si>
  <si>
    <t>宣传覆盖率</t>
  </si>
  <si>
    <t>98%</t>
  </si>
  <si>
    <t>进学校预防毒品教育活动参与率</t>
  </si>
  <si>
    <t>开展宣传活动及时率</t>
  </si>
  <si>
    <t>开展信访工作及时率</t>
  </si>
  <si>
    <t>“两新”组织党建“15311”工程补助发放及时率</t>
  </si>
  <si>
    <t>0%</t>
  </si>
  <si>
    <t>16.15%</t>
  </si>
  <si>
    <t>对辖区党员及监督对象的警示效果</t>
  </si>
  <si>
    <t>党建示范街区引领示范作用</t>
  </si>
  <si>
    <t>效果显著</t>
  </si>
  <si>
    <t>提高辖区居民群众防毒、禁毒意识</t>
  </si>
  <si>
    <t>服务对象对部门工作满意度</t>
  </si>
  <si>
    <t>（部门履职+应付未付）街道政务经费</t>
  </si>
  <si>
    <t>1、根据街道办事处相关工作安排，持续推进2024年度辖区内扶贫、消防、征订党报党刊、处理12345投诉案件数、后勤保障工作等保运转工作。
2、社会保障工作：计划完成城市最低生活保障、社会救助工作1317件，70人次；计划开展城居保业务工作及政策法规培训2次；计划完成“贷免扶补”、创业担保贷款工作3笔（户）；计划完成城市居民医疗保险工作3.5万人；计划完成国有企业退休人员社会化管理工作2567人。
3、武装部工作：开展2024年春季、秋季征兵工作动员和宣传，充分调动广大征兵工作人员积极性，激发适龄青年参军入伍热情，确保年度征兵工作任务顺利实现。
4、应急安全工作：遏制各类生产安全事故，杜绝较大以上生产安全事故发生，确保辖区2024年安全生产各领域形式持续平稳，切实履行属地职责，完成2024年度安全生产和事故灾害应对工作目标任务。
5、社建办工作：每年组织不少于2次的常态化疫情防控工作检查和宣传活动；每年在中秋国庆前慰问1次、春节前慰问1次困难群众，全年共2次；2024年在“敬老月”组织各社区开展1次丰富多彩的敬老爱老活动；2024年全年计划完成264人次义务献血目标的任务；全年组织1次社区工作人员参加全国社会工作者职业水平考试的培训，同时全年组织不少于1次的实用技能类的培训；完成社区工作人员管理和招聘工作；完成4个全民健身活动等。
6、党政综合办：按照上级部门及街道领导临时要求、区对党建工作的要求和街道党建工作需要等，购买相应服务，或完成街道相关突发情况、活动的保障工作。完成街道工作人员体检、报刊杂志征订工作；开展2024年机关党建氛围营造，完成街道相关标识更新；完成国有资产（公房）租金、物管费的缴纳；认真履行财政所相关工作职责；监督街道零星工程，并报送第三方专业机构审核无误后完成工程款项支付；确保街道账目清楚、资金安全，按区档案局、档案馆工作要求完成相关档案管理工作。
7、经济发展办公室：计划全年推动4栋楼宇完成局部或整体提升改造。结合中国传统节日，牵头策划欢乐购物节等促消费活动；计划全年完成市场主体倍增3000户，完成企业升规入统10户，新转入税源50户，新认定总部企业1户。引入第三方运营服务机构，负责运营设立在五华区南屏街88号世纪广场一楼1-25产权区的“南屏商圈企业发展服务中心”；组织开展政策宣讲会不低于6场，开展招商引资推介会1场等。</t>
  </si>
  <si>
    <t>2024年1-12月我单位保障办事处的基本日常运转，做好保民生、保运转及其他保障工作。围绕综治维稳（平安建设）工作目标管理责任，加强专项整治，增强矛盾纠纷化解力度，突出重点人员的教育管控。积极做好宣传发动，有效开展打击非法集资、传销等非法金融的宣传活动，提升人民群众防范非法集资的能力，增强风险防范意识，引导群众远离非法集资，自觉抵制非法集资，维护社会和谐稳定。开展辖区城市管理及综合行政执法工作，指导、培训、监督、检查辖区城市管理等，进一步加强城市建设管理，创造整洁优美的市容卫生环境，确保各项工作目标落实到位，市民群众满意。完成网格案件处置。每月对区网格中心派发网格案件进行处置，完成执法车辆日常维修保养。保障街道政务工作、人大工作、武装工作、食品安全工作、购买服务工作及社区建设等工作。</t>
  </si>
  <si>
    <t>组织社区工作人员参加全国社会工作者职业水平考试的培训次数</t>
  </si>
  <si>
    <t>组织敬老爱老活动次数</t>
  </si>
  <si>
    <t>开展城市最低生活保障、社会救助工作次数</t>
  </si>
  <si>
    <t>70人次</t>
  </si>
  <si>
    <t>2000人次</t>
  </si>
  <si>
    <t>开展城居保业务工作及政策法规培训次数</t>
  </si>
  <si>
    <t>2次</t>
  </si>
  <si>
    <t>10次</t>
  </si>
  <si>
    <t>国有资产（公房）租金的缴纳</t>
  </si>
  <si>
    <t>购买工程审计服务</t>
  </si>
  <si>
    <t>举办安全生产培训防灾减灾宣传活动和应急演练次数</t>
  </si>
  <si>
    <t>4场</t>
  </si>
  <si>
    <t>3场</t>
  </si>
  <si>
    <t>购买防汛物资雨衣数量</t>
  </si>
  <si>
    <t>45套</t>
  </si>
  <si>
    <t>制作安全生产宣传物品个数</t>
  </si>
  <si>
    <t>10000个</t>
  </si>
  <si>
    <t>完成企业升规入统户数</t>
  </si>
  <si>
    <t>10户</t>
  </si>
  <si>
    <t>户</t>
  </si>
  <si>
    <t>开展招商引资推介会场数</t>
  </si>
  <si>
    <t>1场</t>
  </si>
  <si>
    <t>楼宇局部或整体提升改造合格率</t>
  </si>
  <si>
    <t>城市低保、临时救助工作完成率</t>
  </si>
  <si>
    <t>创业担保贷款工作完成率</t>
  </si>
  <si>
    <t>97%</t>
  </si>
  <si>
    <t>征兵工作完成率</t>
  </si>
  <si>
    <t>100％</t>
  </si>
  <si>
    <t>政策宣讲会开展及时率</t>
  </si>
  <si>
    <t>招商引资推介会工作开展及时率</t>
  </si>
  <si>
    <t>档案管理工作完成及时率</t>
  </si>
  <si>
    <t>重复参保退保工作完成及时率</t>
  </si>
  <si>
    <t>开展征兵工作完成及时率</t>
  </si>
  <si>
    <t>51.49%</t>
  </si>
  <si>
    <t>财政资金紧张，经费不足以保障</t>
  </si>
  <si>
    <t>推进辖区内社会保障工作</t>
  </si>
  <si>
    <t>有效推进</t>
  </si>
  <si>
    <t>推进辖区内武装部工作</t>
  </si>
  <si>
    <t>完成相关工作，持续促进社会经济稳定发展</t>
  </si>
  <si>
    <t>促进商业和文化的繁荣发展</t>
  </si>
  <si>
    <t>有效促进</t>
  </si>
  <si>
    <t>推进后勤保障工作</t>
  </si>
  <si>
    <t>营造浓厚的宣传氛围，增加见报率</t>
  </si>
  <si>
    <t>持续影响</t>
  </si>
  <si>
    <t>辖区群众满意度</t>
  </si>
  <si>
    <t>“5.29会员日”计生特殊家庭慰问金</t>
  </si>
  <si>
    <t>用于发放“5.29会员日”计生特殊家庭慰问金</t>
  </si>
  <si>
    <t>及时对接资金发放“5.29会员日”计划生育特扶家庭节日慰问共计79户，切实维护计划生育特扶家庭权益，有效提升计划生育特扶家庭服务满意率。</t>
  </si>
  <si>
    <t>发放计划生育特扶家庭节日慰问户数</t>
  </si>
  <si>
    <t>79</t>
  </si>
  <si>
    <t>申报审核时限达标率</t>
  </si>
  <si>
    <t>符合条件申报对象覆盖率</t>
  </si>
  <si>
    <t>资金发放到位率</t>
  </si>
  <si>
    <t>社会稳定</t>
  </si>
  <si>
    <t>逐步提高</t>
  </si>
  <si>
    <t>慰问对象满意度</t>
  </si>
  <si>
    <t>85</t>
  </si>
  <si>
    <t>“敬老月”百岁老人慰问金</t>
  </si>
  <si>
    <t>发放“敬老月”百岁老人慰问</t>
  </si>
  <si>
    <t>及时对接资金发放“敬老月”百岁老人慰问金，并依托7个社区对百岁老人进行走访慰问，提升老人幸福感和归属感。</t>
  </si>
  <si>
    <t>“敬老月”百岁老人慰问次数</t>
  </si>
  <si>
    <t>慰问金发放及时性</t>
  </si>
  <si>
    <t>促进社会和谐</t>
  </si>
  <si>
    <t>“完美益家健康守护行动”启动仪式+活动经费</t>
  </si>
  <si>
    <t>用于“完美益家健康守护行动”</t>
  </si>
  <si>
    <t>开展“完美益家健康守护行动”项目1个，促进社会和谐,使社会公众满意度达到95%.</t>
  </si>
  <si>
    <t>“完美益家健康守护行动”项目完成个数</t>
  </si>
  <si>
    <t>工作开展及时率</t>
  </si>
  <si>
    <t>2022年7至12月分散供养特困人员照料护理补贴资金</t>
  </si>
  <si>
    <t>2022年7-12月分散供养特困人员照料护理补贴资金用于发放护国街道办事处分散供养特困人员2022年7-12月照料护理补贴。</t>
  </si>
  <si>
    <t>及时发放一档分散特困人员照料护理补贴6人，二档分散特困人员照料护理补贴6人，三档分散特困人员照料护理补贴116人。</t>
  </si>
  <si>
    <t>一档分散特困人员照料护理补贴发放人数</t>
  </si>
  <si>
    <t>人</t>
  </si>
  <si>
    <t>6人</t>
  </si>
  <si>
    <t>二档分散特困人员照料护理补贴发放人数</t>
  </si>
  <si>
    <t>三档分散特困人员照料护理补贴发放人数</t>
  </si>
  <si>
    <t>116人</t>
  </si>
  <si>
    <t>分散供养特困人员照料护理补贴支付及时率</t>
  </si>
  <si>
    <t>90</t>
  </si>
  <si>
    <t>困难群众生活水平情况</t>
  </si>
  <si>
    <t>有所提升</t>
  </si>
  <si>
    <t>分散特困供养人员满意度</t>
  </si>
  <si>
    <t>2023年“南屏迎春·遇兔呈祥”活动经费</t>
  </si>
  <si>
    <t>根据区级部门工作安排，护国街道承办2023年“南屏迎春·遇兔呈祥” 活动。该活动拟以2023兔年新春为契机，组织开展新春花市、春节年俗、文艺演出、烟花表演、创意市集等一系列文化活动。</t>
  </si>
  <si>
    <t>按照上级活动方案及有关安排，积极对接2023年“南屏迎春·遇兔呈祥” 活动，整合辖区各方资源组织开展新系列文化活动，并做好春节安全生产检查、治安巡查等保障工作。</t>
  </si>
  <si>
    <t>市容环境应急处置分队组建人数</t>
  </si>
  <si>
    <t>60</t>
  </si>
  <si>
    <t>2023年已完成工作，2024年支付尾款</t>
  </si>
  <si>
    <t>美食城区域每个摊位配备灭火器设备个数</t>
  </si>
  <si>
    <t>活动举办时间</t>
  </si>
  <si>
    <t>天</t>
  </si>
  <si>
    <t>2023年1月14日至2月8日</t>
  </si>
  <si>
    <t>有效地预防和处置活动中可能出现的突发事件</t>
  </si>
  <si>
    <t>有效预防和处置</t>
  </si>
  <si>
    <t>促进南屏周边文化、旅游、商业的融合发展</t>
  </si>
  <si>
    <t>促进经济复苏</t>
  </si>
  <si>
    <t>广大群众对活动的满意度</t>
  </si>
  <si>
    <t>2023年1至6月分散供养特困人员照料护理补贴资金</t>
  </si>
  <si>
    <t>2023年1-6月分散供养特困人员照料护理补贴资金用于发放护国街道办事处分散供养特困人员2023年1-6月照料护理补贴</t>
  </si>
  <si>
    <t>及时发放一档分散供养特困人员照料护理补贴5人，二档分散供养特困人员照料护理补贴12人，三档分散供养特困人员照料护理补贴135人。</t>
  </si>
  <si>
    <t>一档分散供养特困人员照料护理补贴发放人数</t>
  </si>
  <si>
    <t>5人</t>
  </si>
  <si>
    <t>二档分散供养特困人员照料护理补贴发放人数</t>
  </si>
  <si>
    <t>12人</t>
  </si>
  <si>
    <t>三档分散供养特困人员照料护理补贴发放人数</t>
  </si>
  <si>
    <t>135人</t>
  </si>
  <si>
    <t>困难群众生活水平</t>
  </si>
  <si>
    <t>分散供养特困人员满意度</t>
  </si>
  <si>
    <t>2023年国有企业退休人员社会化管理补助资金</t>
  </si>
  <si>
    <t>2023年国有企业退休人员社会化管理补助资金用于为本辖区内国有企业退休人员提供社会化管理服务；及时办理本辖区内国有企业退休人员提供社会化管理服务关系接收和转移手续，进行国有企业退休人员基础信息的核实、录入及更新维护；负责国有企业死亡退休人员遗属丧葬补助和抚恤费的申报，工伤保险待遇的停发申报等。</t>
  </si>
  <si>
    <t>做好辖区国有企业退休人员2567人服务管理工作，办理好国有企业退休人员社会化管理服务关系转接，做好基础信息的核实、录入，常态化更新信息。积极对接做好死亡退休人员遗属丧葬补助和抚恤费申报。同时常态化联合个社区开展走访慰问活动，提升退休人员归属感。</t>
  </si>
  <si>
    <t>服务社区国有企业退休人员人数</t>
  </si>
  <si>
    <t>2567</t>
  </si>
  <si>
    <t>稳定有序推进国有企业退休人员社会化管理工作</t>
  </si>
  <si>
    <t>确保稳定有序推进国有企业退休人员社会化管理工作</t>
  </si>
  <si>
    <t>国有企业退休人员满意度</t>
  </si>
  <si>
    <t>2023年基层公共文化服务（第二批）专项资金</t>
  </si>
  <si>
    <t>促进基本公共文化服务标准化均等化，保障群众基本文化权益，加强和规范公共文化服务体系建设补助资金的使用和管理。确保2023年中央支持地方公共文化服务体系建设补助资金任务顺利实施。</t>
  </si>
  <si>
    <t>街道文化站免费开放300天，提供免费服务项目超过1个，组织群众的综合性文化活动2次，组织公益性展览1次，宣传橱窗栏的更新1次。</t>
  </si>
  <si>
    <t>免费开放天数</t>
  </si>
  <si>
    <t>300</t>
  </si>
  <si>
    <t>免费服务项目</t>
  </si>
  <si>
    <t>组织群众的综合性文化活动</t>
  </si>
  <si>
    <t>组织公益性展览</t>
  </si>
  <si>
    <t>宣传橱窗栏的更新次数</t>
  </si>
  <si>
    <t>项目完成时限</t>
  </si>
  <si>
    <t>年</t>
  </si>
  <si>
    <t>社会成本指标</t>
  </si>
  <si>
    <t>预算执行率95%</t>
  </si>
  <si>
    <t>预算执行率100%</t>
  </si>
  <si>
    <t>丰富五华区人民群众业余文化生活</t>
  </si>
  <si>
    <t>丰富</t>
  </si>
  <si>
    <t>群众对公共文化服务工作满意度</t>
  </si>
  <si>
    <t>93</t>
  </si>
  <si>
    <t>2023年免费开放中央补助资金</t>
  </si>
  <si>
    <t>按照免费开放补助资金使用管理办法，专款专用免费开放补助资金。</t>
  </si>
  <si>
    <t>做好街道文化站管理维护，扩宽免费服务项目，常态化开展讲座、培训、文体等文化活动。</t>
  </si>
  <si>
    <t>免费开放补助资金使用及时率</t>
  </si>
  <si>
    <t>已统筹其他免费开放补助资金支付，暂未使用该项目资金，项目已按计划完成。</t>
  </si>
  <si>
    <t>提升基层群众的文化</t>
  </si>
  <si>
    <t>有效提升</t>
  </si>
  <si>
    <t>促进群众文化交流</t>
  </si>
  <si>
    <t>持续发展</t>
  </si>
  <si>
    <t>服务对象满意度</t>
  </si>
  <si>
    <t>2024年国有企业退休人员社会化管理中央补助资金资金</t>
  </si>
  <si>
    <t>国有企业退休人员社会化管理中央补助资金资金</t>
  </si>
  <si>
    <t>做好国有企业退休人员社会化管理工作，办理好国有企业退休人员社会化关系转接，做好基础信息的核实与录入。</t>
  </si>
  <si>
    <t>接收国有企业退休人数</t>
  </si>
  <si>
    <t>2458人</t>
  </si>
  <si>
    <t>2458</t>
  </si>
  <si>
    <t>已开展工作，因财政资金紧张，暂未支付</t>
  </si>
  <si>
    <t>国有企业已退休人员管理服务工作与原企业分离的比例</t>
  </si>
  <si>
    <t>国有企业新办理退休人员管理服务工作与原企业分离的比例</t>
  </si>
  <si>
    <t>经济效益指标</t>
  </si>
  <si>
    <t>国有企业不承担移交后的退休人员社会化管理服务费用的比例</t>
  </si>
  <si>
    <t>地方承担国有企业退休人员社会化管理服务人数</t>
  </si>
  <si>
    <t>满意度</t>
  </si>
  <si>
    <t>2024年基层公共文化项目预算经费</t>
  </si>
  <si>
    <t>该项目2024年的年度目标、预期达到的效果为：
1、主要用于五华区两馆重大公共文化服务项目、街道基本公共文化服务项目；
2、持续推进各项节日活动开展，让更多群众更多了解传统文化，持续创作出更好的文艺精品，让更多的居民能享受政府公共文化服务
3、 服务对象对部门工作的满意度达93%以上。  
4、持续推进公共文化服务工作，以丰富人民群众业余文化生活。</t>
  </si>
  <si>
    <t>宣传橱窗栏的更新4次，街道文化站免费开放251天，提供免费服务项目4个，组织公益性展览2次，举办非遗宣传展示活动1次，组织群众业余创作、演出的文艺作品、节目2次，举办业余文艺骨干、文艺演出团队文体培训班2次，举办各类培训班及讲座10次。</t>
  </si>
  <si>
    <t>群众文化活动用房使用面积不得低于总使用面积</t>
  </si>
  <si>
    <t>70</t>
  </si>
  <si>
    <t>250</t>
  </si>
  <si>
    <t>251</t>
  </si>
  <si>
    <t>举办非遗宣传展示活动</t>
  </si>
  <si>
    <t>组织群众业余创作、演出的文艺作品、节目</t>
  </si>
  <si>
    <t>举办业余文艺骨干、文艺演出团队文体培训班</t>
  </si>
  <si>
    <t>举办各类培训班及讲座</t>
  </si>
  <si>
    <t>2024年健身路径维修经费</t>
  </si>
  <si>
    <t>完成2024年健身路径经费</t>
  </si>
  <si>
    <t>按计划完成2024年健身路径工作，已报区上维修，待区上统筹</t>
  </si>
  <si>
    <t>健身路径维修次数</t>
  </si>
  <si>
    <t>已报区上维修，待区上统</t>
  </si>
  <si>
    <t>健身路径合格率</t>
  </si>
  <si>
    <t>完成时限</t>
  </si>
  <si>
    <t>万元</t>
  </si>
  <si>
    <t>经济成本指标是设置的支付金额小于等于1万元就得分</t>
  </si>
  <si>
    <t>带动经济发展</t>
  </si>
  <si>
    <t>较上年</t>
  </si>
  <si>
    <t>0</t>
  </si>
  <si>
    <t>已报区上维修，待区上统筹</t>
  </si>
  <si>
    <t>（自评等级）差</t>
  </si>
  <si>
    <t>2024年中央补助地方公共文化服务体系建设资金</t>
  </si>
  <si>
    <t>区图书馆、文化馆、各街道办事处根据上级资金文件及本单位实际情况填写</t>
  </si>
  <si>
    <t>按照工作安排发放发放文化专干工资</t>
  </si>
  <si>
    <t>发放文化专干工资人数</t>
  </si>
  <si>
    <t>已统筹其他公共文化项目资金发放文化专干工资，工作已完成。</t>
  </si>
  <si>
    <t>文化专干工资发放及时性</t>
  </si>
  <si>
    <t>促进工作人员工作积极性</t>
  </si>
  <si>
    <t>2024年中央免费开放（第二批）补助资金</t>
  </si>
  <si>
    <t>（各街道、图书馆、文化馆根据上级资金文件及本单位实际情况，完善填报年度目标、绩效目标表、本级项目测算表）</t>
  </si>
  <si>
    <t>为全民提供的基本服务项目全部免费，公共空间设施场地全部免费开放，所提供的基本服务项目全部免费，按规定组织开展公共文化活动，提升全民艺术普及和全民阅读服务水平，通过微信公众号、小视频与专题活动、培训、讲座、流动文化服务开展线上线下群众文化活动，为群众提供优质、高效的公共文化服务体验。</t>
  </si>
  <si>
    <t>1.00</t>
  </si>
  <si>
    <t>2024年中央免费开放配套资金</t>
  </si>
  <si>
    <t>保障护国文化站正常运转，扩宽免费基本服务项目。同时常态化组织按开展培训、讲座、文体活动等公共文化活动，全年累计获得开展超过12次。</t>
  </si>
  <si>
    <t>免费开放文化站个数</t>
  </si>
  <si>
    <t>1个</t>
  </si>
  <si>
    <t>安保维稳工作经费</t>
  </si>
  <si>
    <t>坚持以习近平新时代中国特色社会主义思想为指导，深入贯彻落实习近平重要讲话精神及习近平法治思想，以做好五华区总体安保维稳工作为主线，以服务保障全区高质量发展为目标，以维护政治安全、社会安定、人民安宁为重点，奋力推动全区政法工作高质量发展，努力建设更高水平的平安五华、法治五华。
（一）主要用于对辖区矛盾纠纷问题及新发现的涉稳风险隐患排查化解稳控工作。
（二）在4月15日国家安全宣传日、7月22日国家取缔法轮功宣传日和11月1日国家反间谍法宣传日开展宣传、培训等专题活动。</t>
  </si>
  <si>
    <t>街道全年围绕综治维稳（平安建设）工作目标管理责任，加强专项整治，增强矛盾纠纷化解力度，突出教育管控。积极做好宣传发动，有效开展打击非法集资、传销等非法金融的宣传活动，提升人民群众防范非法集资的能力，增强风险防范意识，引导群众远离非法集资，自觉抵制非法集资，维护社会和谐稳定。</t>
  </si>
  <si>
    <t>安保维稳经费项目个数</t>
  </si>
  <si>
    <t>涉稳风险隐患排查化解稳控覆盖率</t>
  </si>
  <si>
    <t>99</t>
  </si>
  <si>
    <t>拨款及时率</t>
  </si>
  <si>
    <t>26.15</t>
  </si>
  <si>
    <t>提高全区政治安全，社会稳定</t>
  </si>
  <si>
    <t>有效提高</t>
  </si>
  <si>
    <t>有效稳控</t>
  </si>
  <si>
    <t>稳控到位</t>
  </si>
  <si>
    <t>办事处文化站公共文化经费</t>
  </si>
  <si>
    <t>繁荣社区文化为主题，以满足居民群众的精神文化需求为立足点，宣传先进文化思想，提高居民文化素质，是社区精神文明建设工作中的重要组成部分。</t>
  </si>
  <si>
    <t>立足街道文化站，结合元旦、春节、中秋、国庆等节日契机，组织开展各类文化活动、培训活动、讲座活动等，丰富辖区群众生活，增强辖区文化氛围。</t>
  </si>
  <si>
    <t>退休同志丧葬补助费和死亡一次性抚恤金经费</t>
  </si>
  <si>
    <t>根据民发【2011】192号文件，发放退休同志丧葬补助费和死亡一次性抚恤金。</t>
  </si>
  <si>
    <t>获补对象数</t>
  </si>
  <si>
    <t>人(人次、家)</t>
  </si>
  <si>
    <t>获补对象准确率</t>
  </si>
  <si>
    <t>发放及时率</t>
  </si>
  <si>
    <t>生活状况改善</t>
  </si>
  <si>
    <t>良好</t>
  </si>
  <si>
    <t>受补对象满意度</t>
  </si>
  <si>
    <t>晨晚练点健身技能展示活动经费</t>
  </si>
  <si>
    <t>根据年度工作计划安排，由护国街道办事处承办 2024 年晨晚练点健身技能展示活动以确保 2024 年赛事活动正常推进，提高全民健身热情，增强身体素质</t>
  </si>
  <si>
    <t>整合辖区资源，依托个社区新时代文明实践站，常态化组织辖区居民群众晨晚练点健身技能展示活动。</t>
  </si>
  <si>
    <t>开展晨晚练点健身技能展示活动次数</t>
  </si>
  <si>
    <t>晨晚练点健身技能展示活动参与率</t>
  </si>
  <si>
    <t>项目开展时间</t>
  </si>
  <si>
    <t>2024</t>
  </si>
  <si>
    <t>提高全民健身热情</t>
  </si>
  <si>
    <t>城乡两险社区代征人员补助经费</t>
  </si>
  <si>
    <t>用于城乡两险社区代征人员补助</t>
  </si>
  <si>
    <t>按要求积极对接城乡两险社区代征人员补助经费事宜，并及时发放城乡两险社区代征人员补助，切实提升城乡两险社区代征人员工作积极性与主动性。</t>
  </si>
  <si>
    <t>城乡两险社区代征人员补助次数</t>
  </si>
  <si>
    <t>预计2025年发放，本年收到次年发放</t>
  </si>
  <si>
    <t>城乡两险社区代征人员补助发放及时率</t>
  </si>
  <si>
    <t>代表工作经费</t>
  </si>
  <si>
    <t>1. 把牢人大工作正确政治方向。坚持把党的政治建设摆在首位，增强“四个意识”、坚定“四个自信”、做到“两个维护”。始终坚持党对人大工作的领导，不断增强区人大常委会党组的政治功能和组织力，严守政治纪律和政治规矩，严格落实重大事项请示报告制度，发挥人大优势和特点，自觉围绕全区中心工作依法履职，全力推动区委决策部署的贯彻落实。在区委的领导下，依法规范有序推进人大换届选举工作。完成好区委交办的各项工作任务。2. 紧盯区委十一届十一次全会和区“十四五”规划确定的目标任务，结合人民群众普遍关心关注的热点难点问题，践行新发展理念，精选监督议题，开展正确监督、有效监督，以高质量监督助推“十四五”时期经济社会发展实现良好开局。围绕改革创新、加快发展，听取审议区人民政府关于计划执行、预算执行、审计工作、审计查出问题整改等情况报告，对财政经济、城市管理、社会建设、民族宗教等方面开展调查视察，适时对经济社会发展中的重点工作开展专项工作评议，提出意见建议，助推产业优化升级。围绕生态环境保护，加大对环境状况和环境保护目标、城市更新改造等工作的监督力度，推动城市品质、人居环境全面提升，落实绿色发展战略。围绕惠民利民，持续满足群众美好期盼，对人民群众关注的就业、教育、健康、社会保障等热点难点问题进行监督，审议相关工作报告，适时开展专题询问，提高人民群众生活品质，增进民生福祉。围绕多元共治，对自然灾害应急处置、基层社会治理等工作进行调查，助推职能部门提升治理能力，构建多元治理格局，夯实社会治理基础。围绕法治五华建设，对重点领域法律法规实施情况开展执法检查，加强规范性文件备案审查工作，对“七五”普法、司法机关公正司法等情况开展监督，依法作出“八五”普法决议。继续加强对本届人大及其常委会决议、决定实施情况的跟踪监督，持续开展监督工作“回头看”，使人大监督更有权威、更具实效。依法行使重大事项决定权，坚持党管干部的原则依法任免。3. 改善人大代表履职工作条件。要进一步改善人大履职工作条件，人大履职经费、工作经费和信息化建设经费依法列入区级财政预算并确保落实。区级财政安排专项资金，把人大会议、代表培训、设施建设等。4. 加强各专门委员会建设，提高专业化工作水平。全面贯彻实施人大街道工委工作条例，促进人大街道工委工作制度化和规范化开展。用好各各类载体和平台，加强人民代表大会制度宣传。</t>
  </si>
  <si>
    <t>全年组织人大代表参加培训23人次，代表履职费发放23人，积极开展各类代表履职活动，征集代表意见建议，高效办理人大代表提案。</t>
  </si>
  <si>
    <t>参加培训人次</t>
  </si>
  <si>
    <t>实际人大代表人数减少3人</t>
  </si>
  <si>
    <t>代表履职费发放人数</t>
  </si>
  <si>
    <t>代表建议答复率</t>
  </si>
  <si>
    <t>92</t>
  </si>
  <si>
    <t>培训出勤率</t>
  </si>
  <si>
    <t>代表建议办结率</t>
  </si>
  <si>
    <t>代表工作宣传率</t>
  </si>
  <si>
    <t>代表履职费发放及时率</t>
  </si>
  <si>
    <t>预算批复数</t>
  </si>
  <si>
    <t>小于预算批复数</t>
  </si>
  <si>
    <t>人大代表思想政治作风和依法履职能力提升</t>
  </si>
  <si>
    <t>人民群众关注的就业、教育、健康、社会保障等热点难点问题的监督</t>
  </si>
  <si>
    <t>提出有效建议，得到有效解决</t>
  </si>
  <si>
    <t>参训学员满意度</t>
  </si>
  <si>
    <t>98</t>
  </si>
  <si>
    <t>建议答复满意率</t>
  </si>
  <si>
    <t>党员教育培训工作对下补助经费</t>
  </si>
  <si>
    <t>通过开展高质量的教育培训，使习近平新时代中国特色社会主义思想学习教育更加扎实深入，党的创新理论更加入脑入心；党员教育培训内容更加完备、制度更加完善、体系更加健全，推动形成教育和管理、监督、服务有机结合的党员队伍建设工作链条；广大党员坚定理想信念、增强党性观念、强化宗旨意识、提升能力素质、发挥先锋模范</t>
  </si>
  <si>
    <t>整合师资力量开展街道“万名党员进党校”专题培训活动，并依托7个社区开展培训。立足三会一课、主题党日常态化组织培训学习。同时创新拍摄党员教育视频，打造红色剧场、编制红色话剧，为党员教育提供新模式。</t>
  </si>
  <si>
    <t>培训党员数量</t>
  </si>
  <si>
    <t>党员总数的20%</t>
  </si>
  <si>
    <t>1577</t>
  </si>
  <si>
    <t>党员培训合格率</t>
  </si>
  <si>
    <t>培训开展时间</t>
  </si>
  <si>
    <t>于10月完成培训</t>
  </si>
  <si>
    <t>培训成本</t>
  </si>
  <si>
    <t>党员培训学习成效</t>
  </si>
  <si>
    <t>服务党员满意度</t>
  </si>
  <si>
    <t>第四轮国家卫生城市复审及健康城市建设工作经费</t>
  </si>
  <si>
    <t>一、第四轮国家卫生城市复审：根据国务院印发《关于进一步加强新时期爱国卫生工作的意见》（国发〔2014〕66号）、国家卫生城市标准（2014版）要求，全面开展爱国卫生宣传工作，通过广泛开展爱国卫生运动，城乡环境卫生条件明显改善，影响健康的主要环境危害因素得到有效治理；人民群众文明卫生素质显著提升，健康生活方式广泛普及；有利于健康的社会环境和政策环境进一步改善，重点传染病、慢性病、地方病和精神疾病等公共卫生问题防控干预取得明显成效，城乡居民健康水平明显提高。二、健康城市建设：1.深入贯彻习近平总书记关于新时代爱国卫生运动的重要指示批示精神和有关中央决策部署、省工作要求，巩固深化拓展爱国卫生“7个专项行动”成果；2.通过开展“绿城市、治污染、除四害、食安心、勤锻炼、管慢病、家健康”行动，推动全生命周期健康管理，做到将健康融入所有政策。3.到2024年底，顺利通过国家复审、获得国家卫生县（城市）命名。4.影响居民健康的主要因素得到有效控制，社会健康综合治理能力全面增强，健康昆明建设深入推进，人民健康水平稳步提高，国际大健康名城的影响力和知名度明显提升。</t>
  </si>
  <si>
    <t>认真对照第四轮国家卫生城市复审及健康城市建设工作要求，依托7个社区阵地大力开展爱国卫生宣传活动，提升群众爱卫意识。同时对辖区环境卫生进行整治，深化拓展爱国卫生“7个专项行动”，着力开展“绿城市、治污染、除四害、食安心、勤锻炼、管慢病、家健康”行动，有效提升护国辖区环境卫生水平，推动第四轮国家卫生城市复审及健康城市建设工作圆满完成。</t>
  </si>
  <si>
    <t>建成区绿化覆盖率</t>
  </si>
  <si>
    <t>38</t>
  </si>
  <si>
    <t>人均公园绿地面积</t>
  </si>
  <si>
    <t>平方米</t>
  </si>
  <si>
    <t>15岁以上人群吸烟率</t>
  </si>
  <si>
    <t>&lt;</t>
  </si>
  <si>
    <t>无烟党政机关、无烟医疗卫生机构、无烟学校建成比例</t>
  </si>
  <si>
    <t>以街道（乡镇）为单位适龄儿童免疫规划疫苗接种率</t>
  </si>
  <si>
    <t>0—6岁儿童眼保健和视力检查率</t>
  </si>
  <si>
    <t>患者规范管理率</t>
  </si>
  <si>
    <t>社区建有体育健身设施</t>
  </si>
  <si>
    <t>80</t>
  </si>
  <si>
    <t>建成区鼠、蚊、蝇、蟑螂的密度</t>
  </si>
  <si>
    <t>C</t>
  </si>
  <si>
    <t>级</t>
  </si>
  <si>
    <t>昆明市将通过国家卫生城市第四次复审时间</t>
  </si>
  <si>
    <t>年初预算批复数</t>
  </si>
  <si>
    <t>元</t>
  </si>
  <si>
    <t>小于年初预算批复数</t>
  </si>
  <si>
    <t>安全保障达标率</t>
  </si>
  <si>
    <t>中小学健康教育开课率</t>
  </si>
  <si>
    <t>管理率达到</t>
  </si>
  <si>
    <t>75</t>
  </si>
  <si>
    <t xml:space="preserve">80 </t>
  </si>
  <si>
    <t>个人卫生支出占卫生总费用的比重</t>
  </si>
  <si>
    <t>持续降低</t>
  </si>
  <si>
    <t>人均预期寿命</t>
  </si>
  <si>
    <t>逐年提高</t>
  </si>
  <si>
    <t>居民健康素养水平</t>
  </si>
  <si>
    <t>持续提升</t>
  </si>
  <si>
    <t>群众对卫生状况满意率</t>
  </si>
  <si>
    <t>第五次全国经济普查工作经费</t>
  </si>
  <si>
    <t>通过第五次全国经济普查工作，全面了解和掌握五华辖区第二产业、第三产业的发展规模、结构和效益等情况，建立健全基本单位名录库及其数据库系统，为研究制定国民经济和社会发展规划，提高决策和管理水平奠定基础。</t>
  </si>
  <si>
    <t>普查单位10273个，普查个体户9723个，普查单位覆盖率100%，普查个体户覆盖率100%，及时高效完成第五次全国经济普查工作任务。</t>
  </si>
  <si>
    <t>普查单位数量</t>
  </si>
  <si>
    <t>10273</t>
  </si>
  <si>
    <t>10233</t>
  </si>
  <si>
    <t>正式普查时，搬迁至辖区外40家，实际普查单位为10233家</t>
  </si>
  <si>
    <t>普查个体户数量</t>
  </si>
  <si>
    <t>9723</t>
  </si>
  <si>
    <t>216</t>
  </si>
  <si>
    <t>个体为抽样调查，护国街道实际被国家抽中216家</t>
  </si>
  <si>
    <t>普查单位覆盖率</t>
  </si>
  <si>
    <t>普查个体户覆盖率</t>
  </si>
  <si>
    <t>普查单位完成率</t>
  </si>
  <si>
    <t>普查个体户完成率</t>
  </si>
  <si>
    <t>验收合格率</t>
  </si>
  <si>
    <t>普查单位及时率</t>
  </si>
  <si>
    <t>普查个体户及时率</t>
  </si>
  <si>
    <t>96.59</t>
  </si>
  <si>
    <t>掌握全区产业发展状况</t>
  </si>
  <si>
    <t>有效掌握</t>
  </si>
  <si>
    <t>有效关注市场经济状况</t>
  </si>
  <si>
    <t>持续关注</t>
  </si>
  <si>
    <t>人民群众满意度</t>
  </si>
  <si>
    <t>非税收入专项资金</t>
  </si>
  <si>
    <t>（一）贯彻执行关于城市管理及综合行政执法的法律、法规、规章和方针、政策。
（二）负责制定五华区护国街道办事处城市管理相对集中的综合行政执法发展战略、中长期规划，制定五华区护国街道城市综合治理和专项治理方案和年度实施计划，并组织实施。
（三）重点围绕对影响城市市容和环境卫生的行为进行处罚，对不符合城市规划和市容标准的违法建筑和设施进行行政处罚，室内装修未办理相关行政审批手续、微小不文明、占道经营、店外经营、非机动车乱停乱放等行为的处罚及对非机动车停放点的规范管理。</t>
  </si>
  <si>
    <t>做好63个城管协勤人员管理服务，完成中队食堂物资配送采购、食品加工费及燃气费等支出，保障中队日常工作开展。</t>
  </si>
  <si>
    <t>城管协勤人员数量</t>
  </si>
  <si>
    <t>40</t>
  </si>
  <si>
    <t>63</t>
  </si>
  <si>
    <t>食堂购买物资数量</t>
  </si>
  <si>
    <t>批</t>
  </si>
  <si>
    <t>非机动车管理工作开展完成率</t>
  </si>
  <si>
    <t>非机动车管理工作开展及时率</t>
  </si>
  <si>
    <t>项目前三季度预算执行进度</t>
  </si>
  <si>
    <t>49.48</t>
  </si>
  <si>
    <t>项目全年预算执行进度</t>
  </si>
  <si>
    <t>促进市容市貌发展</t>
  </si>
  <si>
    <t>扶残助残党建联盟项目扶持经费</t>
  </si>
  <si>
    <t>用于扶残助残党建联盟项目扶持</t>
  </si>
  <si>
    <t>依托辖区南强街、同仁街打造扶残助残公益项目，打造食物银行、星星画廊、1001张面孔、来自星星的你、蓝丝带活动、爱心集市等公益品牌。</t>
  </si>
  <si>
    <t>项目完成个数</t>
  </si>
  <si>
    <t>项目按计划开展，尚未付款</t>
  </si>
  <si>
    <t>购买社区统计调查服务经费</t>
  </si>
  <si>
    <t>街道办事处需购买社区统计调查服务，确保各项调查、普查工作顺利开展、各行合规企业应统尽统。</t>
  </si>
  <si>
    <t>参与调查行业9个，调查各行业的企业覆盖率达到90%，数据发布、上报及时率达100%。</t>
  </si>
  <si>
    <t>社区统计调查员</t>
  </si>
  <si>
    <t>调查各行业的企业覆盖率</t>
  </si>
  <si>
    <t>数据发布、上报及时率</t>
  </si>
  <si>
    <t>97.28</t>
  </si>
  <si>
    <t>充分利用统计数据</t>
  </si>
  <si>
    <t>有效利用</t>
  </si>
  <si>
    <t>保障网络平台正常运行</t>
  </si>
  <si>
    <t>持续保障</t>
  </si>
  <si>
    <t>统计调查员满意度</t>
  </si>
  <si>
    <t>国有企业退休人员社会化管理补助资金</t>
  </si>
  <si>
    <t>用于为本辖区内国有企业退休人员提供社会化管理服务；及时办理本辖区内国有企业退休人员提供社会化管理服务关系接收和转移手续，进行国有企业退休人员基础信息的核实、录入及更新维护；负责国有企业死亡退休人员遗属丧葬补助和抚恤费的申报，工伤保险待遇的停发申报等。</t>
  </si>
  <si>
    <t>服务辖区社区国有企业退休人员2567人，积极帮助对接社会化管理服务关系接收和转移手续，并及时对国有企业退休人员基础信息进行核实录入，定期更新数据库，认真为国有企业死亡退休人员遗属丧葬补助和抚恤费，停发工伤保险待遇等，并结合辖区资源，依托7个社区常态化开展走访慰问及帮扶行动，切实提升辖区社区国有企业退休人员归属感和幸福感。</t>
  </si>
  <si>
    <t>护国街道老年大学分校学费</t>
  </si>
  <si>
    <t>护国街道老年大学分校学费用于护国街道老年大学分校相关费用</t>
  </si>
  <si>
    <t>充分发挥护国街道老年大学分校职能作用，有效整合师资力量常态化开展舞蹈、书法、声乐、手工等培训课程，丰富老年人生活，使得服务对象满意度达到95%。</t>
  </si>
  <si>
    <t>护国街道片区存量建设用地改造项目前期研究经费</t>
  </si>
  <si>
    <t>用于护国街道片区存量建设用地改造项目前期研究</t>
  </si>
  <si>
    <t>按照工作要求，结合护国辖区实际，整合资金部对片区存量建设用地改造项目进行前期研究，为推动片区存量建设用地改造提供参考依据</t>
  </si>
  <si>
    <t>护国街道片区存量建设用地改造项目前期研究个数</t>
  </si>
  <si>
    <t>工作已开展，暂未支付</t>
  </si>
  <si>
    <t>计划生育家庭独子保健费</t>
  </si>
  <si>
    <t>用于支付计划生育家庭独子保健费</t>
  </si>
  <si>
    <t>积极对接独子保健费用情况，并按要求及有关工作安排整合其他资金进行独子保健费发放，切实保障独子家庭利益。</t>
  </si>
  <si>
    <t>独子保健费发放人数</t>
  </si>
  <si>
    <t>独子保健费发放及时性</t>
  </si>
  <si>
    <t>计划生育家庭独子费</t>
  </si>
  <si>
    <t>用于发放计划生育家庭独子费</t>
  </si>
  <si>
    <t>积极对接独子费情况，并按要求及有关工作安排整合其他资金进行独子保健费发放，切实保障独子家庭利益。</t>
  </si>
  <si>
    <t>45</t>
  </si>
  <si>
    <t>独子保健费发放及时率</t>
  </si>
  <si>
    <t>已整合其他资金发放</t>
  </si>
  <si>
    <t>（自评等级）中</t>
  </si>
  <si>
    <t>计划生育家庭中秋国庆慰问经费</t>
  </si>
  <si>
    <t>用于发放计划生育家庭中秋国庆慰问</t>
  </si>
  <si>
    <t>积极对接资金并及时发放计划生育家庭中秋国庆慰问经费，切实提升计划生育家庭获得汉和满足感。同时依托1个社区对计划生育家庭进行走访，组织参与社区中秋国庆活动，提高工作成效。</t>
  </si>
  <si>
    <t>计划生育特殊家庭元旦春节慰问经费</t>
  </si>
  <si>
    <t>用于发放计划生育特殊家庭元旦春节慰问</t>
  </si>
  <si>
    <t>及时对接资金发放计划生育特殊家庭元旦春节慰问金，并有效组织计划生育特殊家庭参与街道社区开展的传戒元旦活动，提升计划生育特殊家庭归属感、幸福感。</t>
  </si>
  <si>
    <t>计生特殊家庭春节慰问市级补助金</t>
  </si>
  <si>
    <t>“5.29”街道办事处10户计生困难家庭，每户100元慰问（含高新区）；“元旦、春节”“中秋、国庆”失独家庭慰问每户200元；街道办事处5户计生困难家庭、5户流动人口困难家庭每户200元慰问。</t>
  </si>
  <si>
    <t>及时对接资金发放计划生育特扶家庭节日慰问户数79户，保障资金发放无缺无误，切实提升计划生育特扶家庭归属感和满足感。</t>
  </si>
  <si>
    <t>景星恒隆项目2008年12月安全生产保证金</t>
  </si>
  <si>
    <t>支付景星恒隆项目2008年12月安全生产保证金</t>
  </si>
  <si>
    <t>景星恒隆项目完工验收并达到支付条件后，及时拨付安全生产保证金，有效保障企业权益。</t>
  </si>
  <si>
    <t>景星花街公益摊位捐赠资金使用专项经费</t>
  </si>
  <si>
    <t>用于护国街道支持辖区无人管理老旧居民院坝物业服务管理、居家养老、残疾人救助等公益事业</t>
  </si>
  <si>
    <t>扶持护国辖区无人管理老旧居民院坝物业服务管理，积极组织对无人管理老旧居民院坝进行宣传展板更换、环境美化、氛围提升等。同时有效联动辖区社会组织、企业、志愿者等打造居家康养、食物银行、星星画廊、爱心集市等公益品牌，及时推广工作经验，提升治理成效。</t>
  </si>
  <si>
    <t>工作已开展，暂未付款</t>
  </si>
  <si>
    <t>昆财建[2023]73号中央补助老旧小区第二批改造资金</t>
  </si>
  <si>
    <t>按照规定用途统筹用于本地区城镇老旧小区改造，并按照工作（工程）进度及时拨付资金，确保资金专款专用。进行老旧小区改造提升，进一步改善群众居住条件。</t>
  </si>
  <si>
    <t>2024年护国街道积极对接老旧小区改造专项资金事宜，因资金拨付时间延后，老旧小区进场施工进度延缓，经多方协调于2024年12月进场施工。</t>
  </si>
  <si>
    <t>改造面积</t>
  </si>
  <si>
    <t>以实际发生为准</t>
  </si>
  <si>
    <t>㎡</t>
  </si>
  <si>
    <t>12月开工</t>
  </si>
  <si>
    <t>改造户数</t>
  </si>
  <si>
    <t>改造楼栋楼</t>
  </si>
  <si>
    <t>栋</t>
  </si>
  <si>
    <t>改造小区数</t>
  </si>
  <si>
    <t>开工目标完成率</t>
  </si>
  <si>
    <t>群众居住条件是否改善</t>
  </si>
  <si>
    <t>是</t>
  </si>
  <si>
    <t>老旧小区居民满意度</t>
  </si>
  <si>
    <t>昆财建【2024】13号2024年部分中央财政城镇保障性安居工程补助（第一批次老旧小区）资金</t>
  </si>
  <si>
    <t>根据合同按进度分期支付费用，保障按时完工。通过老旧小区改造，改善老旧小区居民居住环境，不断提升群众获得感、幸福感。</t>
  </si>
  <si>
    <t>完成62各老旧小区、93栋楼栋、2378户住户的老旧小区改造，验收合格率达100%。</t>
  </si>
  <si>
    <t>20.85</t>
  </si>
  <si>
    <t>2378</t>
  </si>
  <si>
    <t>62</t>
  </si>
  <si>
    <t>明显改善</t>
  </si>
  <si>
    <t>昆财建【2024】64号2024年中央财政城镇保障性安居工程补助（第二批老旧小区）资金</t>
  </si>
  <si>
    <t>积极与区住建对接经费保障，并按照合同约定及施工进度及有关情况及时支付老旧小区改造资金。同时督促施工方按质按量完成老旧小区改造工作，提升群众居住环境。</t>
  </si>
  <si>
    <t xml:space="preserve">第二批改造面积 </t>
  </si>
  <si>
    <t>12.54</t>
  </si>
  <si>
    <t>第二批涉及户数</t>
  </si>
  <si>
    <t>1350</t>
  </si>
  <si>
    <t>第二批涉及楼栋数</t>
  </si>
  <si>
    <t>33</t>
  </si>
  <si>
    <t>第二批涉及小区数</t>
  </si>
  <si>
    <t>第一批改造面积</t>
  </si>
  <si>
    <t>正在改造中</t>
  </si>
  <si>
    <t>第一批改造户数</t>
  </si>
  <si>
    <t>第一批改造楼栋楼</t>
  </si>
  <si>
    <t>第一批改造小区数</t>
  </si>
  <si>
    <t>昆财教〔2023〕21号2023年度美术馆、公共图书馆、文化馆（站）免费开放市级补助资金</t>
  </si>
  <si>
    <t>昆财教〔2023〕21号2023年度美术馆、公共图书馆、文化馆（站）免费开放市级补助资金主要用于保障2023年度美术馆、公共图书馆、文化馆（站）免费开放工作顺利开展。</t>
  </si>
  <si>
    <t>统筹资金保障街道文化站正常运转，发挥效能。常态化组织开展培训、讲座等各类文化活动和宣传活动，提升辖区文化氛围。</t>
  </si>
  <si>
    <t>美术馆、公共图书馆、文化馆（站）免费开放覆盖率</t>
  </si>
  <si>
    <t>举办免费开放活动及时率</t>
  </si>
  <si>
    <t>免费开放观众满意度</t>
  </si>
  <si>
    <t>昆财教〔2023〕24号健康县城勤锻炼专项经费</t>
  </si>
  <si>
    <t>昆财教 〔2023〕24号健康县城“勤锻炼”专项经费用于健康县城“勤锻炼”专项工作支付使用。</t>
  </si>
  <si>
    <t>整合辖区资源，依托7个社区积极组织开展勤锻炼活动，有效提升辖区群众锻炼意识。</t>
  </si>
  <si>
    <t>完成时间</t>
  </si>
  <si>
    <t>2023年12月31日之前</t>
  </si>
  <si>
    <t>因财政资金紧张等原因还未使用，预计2025年使用</t>
  </si>
  <si>
    <t>开展健康县城勤锻炼活动成本</t>
  </si>
  <si>
    <t>2000</t>
  </si>
  <si>
    <t>因财政资金紧张等原因还未使用，预计2025年使用，指标设置的是项目支付金额小于等于2000元就得分</t>
  </si>
  <si>
    <t>对促进我区全民健身事业发展的影响</t>
  </si>
  <si>
    <t>显著</t>
  </si>
  <si>
    <t>参加活动人员满意度</t>
  </si>
  <si>
    <t>昆财教〔2023〕59号全民健身路径维护更新专项经费</t>
  </si>
  <si>
    <t>昆财教〔2023〕59号全民健身路径维护更新专项经费用于全民健身路径维护更新专项工作支付使用。</t>
  </si>
  <si>
    <t>整合护国辖区资源，对辖区全民健身路径进行维护更新，为辖区群众树立健康生活理念打下坚实基础。</t>
  </si>
  <si>
    <t>全民健身路径维护更新</t>
  </si>
  <si>
    <t>全民健身路径维护更新平均成本</t>
  </si>
  <si>
    <t>4000</t>
  </si>
  <si>
    <t>已报区上维修，待区上统筹，该成本指标设置的是使用少于等于4000就得分</t>
  </si>
  <si>
    <t>参加全民健身活动人群满意度</t>
  </si>
  <si>
    <t>昆财教〔2023〕103号中央集中彩票公益金支持体育事业国球进社区、进公园器材配建专项经费</t>
  </si>
  <si>
    <t>昆财教〔2023〕103号2023年中央集中彩票公益金支持体育事业专项资金用于五华区护国街道办事处国球进社区、进公园器材配建。</t>
  </si>
  <si>
    <t>对已有体育器材进行维护更新，同时配建完善器材，强化设施建设，丰富辖区群众生活，提升群众体育健身意识。</t>
  </si>
  <si>
    <t>乒乓球桌采购数量</t>
  </si>
  <si>
    <t>验收通过率</t>
  </si>
  <si>
    <t>设备购置及时率</t>
  </si>
  <si>
    <t>推动全民健身</t>
  </si>
  <si>
    <t>持续推动</t>
  </si>
  <si>
    <t>使用人员满意度</t>
  </si>
  <si>
    <t>昆财教〔2023〕225号2024年美术馆、公共图书馆、文化馆免费开放省级配套专项资金</t>
  </si>
  <si>
    <t>用于2024年美术馆、公共图书馆、文化馆免费开放后正常运转及对外开放所需支出。</t>
  </si>
  <si>
    <t>保障街道文化站正常运转，常态化开展文化活动、培训活动、讲座活动等，营造辖区浓厚文化氛围，强化辖区精神文明建设。</t>
  </si>
  <si>
    <t>免费开放街道综合文化站个数</t>
  </si>
  <si>
    <t>全年免费开放天数</t>
  </si>
  <si>
    <t>245</t>
  </si>
  <si>
    <t>250天</t>
  </si>
  <si>
    <t>公共图书馆免费开放时长</t>
  </si>
  <si>
    <t>256小时/月</t>
  </si>
  <si>
    <t>小时/月</t>
  </si>
  <si>
    <t>美术馆免费开放时长</t>
  </si>
  <si>
    <t>192小时/月</t>
  </si>
  <si>
    <t>文化馆免费开放时长</t>
  </si>
  <si>
    <t>196小时/月</t>
  </si>
  <si>
    <t>2024年</t>
  </si>
  <si>
    <t>参观人数增长率</t>
  </si>
  <si>
    <t>昆财教〔2024〕37号2024年免费开放市级补助资金</t>
  </si>
  <si>
    <t>昆财教【2024】37 号2024年美术馆公共图书馆文化馆免费开放市级补助资金主要用于保障2024年度美术馆、公共图书馆、文化馆（站）免费开放工作顺利开展。</t>
  </si>
  <si>
    <t>保障护国文化站正常运转免费开放，有效拓宽免费服务项目，按要求开展好各项文化活动。</t>
  </si>
  <si>
    <t>昆财金〔2023〕82号2022创业担保贷款奖补经费</t>
  </si>
  <si>
    <t>为进一步规范和加强创业担保贷款奖励性补助资金的使用和管理，促进全市创业担保贷款工作的开展，发放创业担保贷款奖补经费，用于全市创业担保贷款工作成效突出的经办机构、经办银行、担保机构和创业担保贷款担保基金运营管理机构等单位的工作经费补助。</t>
  </si>
  <si>
    <t>及时对接发放创业担保贷款奖补经费，并按照工作要求及时进行发放。进一步提升辖区辖区经办机构、经办银行、担保机构和创业担保贷款担保基金运营管理机构等单位的工作积极性和主动性。</t>
  </si>
  <si>
    <t>创业担保贷款扶持的创业人数</t>
  </si>
  <si>
    <t>54</t>
  </si>
  <si>
    <t>24年指标按照以往工作设置指标，实际创业人数为6人</t>
  </si>
  <si>
    <t>资金足额拨付率</t>
  </si>
  <si>
    <t>推动大众创业、万众创新</t>
  </si>
  <si>
    <t>有效推动</t>
  </si>
  <si>
    <t>创业担保贷款补助对象满意度</t>
  </si>
  <si>
    <t>（自评等级）良</t>
  </si>
  <si>
    <t>昆财农〔2024〕38号2024年省级财政衔接推进乡村振兴补助资金</t>
  </si>
  <si>
    <t>昆财农〔2024〕38号2024年省级财政衔接推进乡村振兴补助资金用于开展公共服务，包括工作站部分免费服务、职业技能培训、专家咨询、场地租赁、会议及活动组织、相关物料、场地租金、物业管理费、水电费、人员工资、办公软硬件设备及日常管理费用等。</t>
  </si>
  <si>
    <t>认真组织开展“政策法规进企业”活动，打造发展实践工作站，有效增进辖区稳定、企业和谐。</t>
  </si>
  <si>
    <t>组织开展“政策法规进企业”活动次数</t>
  </si>
  <si>
    <t>打造实践工作站个数</t>
  </si>
  <si>
    <t>建站完成项目验收合格率</t>
  </si>
  <si>
    <t>项目完成时间</t>
  </si>
  <si>
    <t>2024年10月20日前</t>
  </si>
  <si>
    <t>增进团结意识</t>
  </si>
  <si>
    <t>有效增进</t>
  </si>
  <si>
    <t>促进辖区稳定、企业和谐</t>
  </si>
  <si>
    <t>企业满意度</t>
  </si>
  <si>
    <t>昆财社【2023】137号2023年常态化巩固国家卫生城市成果市级补助资金</t>
  </si>
  <si>
    <t>昆财社【2023】137号2023年常态化巩固国家卫生城市成果市级补助资金用于卫生城市成果巩固建设。</t>
  </si>
  <si>
    <t>按照国家卫生城市有关工作要求，常态化开展辖区环境整治工作，及时宣传爱卫工作，提升群众爱卫意识，有效提升环境卫生水平，持续巩固国家卫生城市成果。</t>
  </si>
  <si>
    <t>爱卫宣传完成率</t>
  </si>
  <si>
    <t>项目完成及时率</t>
  </si>
  <si>
    <t>保障良好卫生环境</t>
  </si>
  <si>
    <t>有效保障</t>
  </si>
  <si>
    <t>有效规范全区卫生状况</t>
  </si>
  <si>
    <t>有效规范</t>
  </si>
  <si>
    <t>持续巩固国家卫生城市成果</t>
  </si>
  <si>
    <t>昆财社〔2023〕52号2023年安置补助（机构运行）经费</t>
  </si>
  <si>
    <t>保障服务机构政常运转。</t>
  </si>
  <si>
    <t>做好管理服务，提升职工归属感和获得感。</t>
  </si>
  <si>
    <t>管理人数</t>
  </si>
  <si>
    <t>实有在册人数</t>
  </si>
  <si>
    <t>机构运转情况</t>
  </si>
  <si>
    <t>正常运转</t>
  </si>
  <si>
    <t>预算执行率</t>
  </si>
  <si>
    <t>已开展工作，因财政资金紧张，暂时未支付</t>
  </si>
  <si>
    <t>机构运行经费成本节约率</t>
  </si>
  <si>
    <t>保障工作正常开展</t>
  </si>
  <si>
    <t>职工满意度</t>
  </si>
  <si>
    <t>昆财社〔2023〕57号2023年县区民政事务员市级补助经费</t>
  </si>
  <si>
    <t>根据昆明市财政局 昆明市民政局《关于下达2023年县（市）区民政事务员市级补助资金的通知》（昆财社〔2023〕57号）,市级对社区民政事务员按每人每月200元的标准补贴。</t>
  </si>
  <si>
    <t>按照上级有关规定及要求，及时按每人每月200元的标准对7个社区社区民政事务员发放补贴。</t>
  </si>
  <si>
    <t>民政事务员市级补助人数</t>
  </si>
  <si>
    <t>每人每月补贴标准</t>
  </si>
  <si>
    <t>200</t>
  </si>
  <si>
    <t>元/人/月</t>
  </si>
  <si>
    <t>民政事务员补助发放及时性</t>
  </si>
  <si>
    <t>确保各项救助政策</t>
  </si>
  <si>
    <t>落实到位</t>
  </si>
  <si>
    <t>昆财社〔2023〕85号2023年县（市）区民政事务员省级补助资金</t>
  </si>
  <si>
    <t>根据昆财社（2023）85号昆明市财政局  昆明市民政局关于下达2023年第一批省级民政事业专项资金的通知，省级对社区民政事务员按每人每月1000元的标准补贴。</t>
  </si>
  <si>
    <t>积极对接补助资金，及时对7个社区民政事务员按每人每月1000元的标准发放补贴，确保足额按时发放。</t>
  </si>
  <si>
    <t>社区民政事务员补贴人数</t>
  </si>
  <si>
    <t>7人</t>
  </si>
  <si>
    <t>已统筹其余民政事务员项目资金支付，暂未使用该项目库资金，工作已完成。</t>
  </si>
  <si>
    <t>1000</t>
  </si>
  <si>
    <t>基层工作人员满意度</t>
  </si>
  <si>
    <t>昆财社〔2023〕121号2023年第三批省级城乡社区治理现代化试点补助资金</t>
  </si>
  <si>
    <t>昆财社〔2023〕121号2023年第三批省级城乡社区治理现代化试点补助资金主要用于推动城乡社区治理现代化试点建设。</t>
  </si>
  <si>
    <t>整合辖区资源，以党建引领，深入学习虹山社区基层治理经验，立足辖区7个社区实际，挖掘特色亮点，打造富有护国特色的基层治理品牌，形成一街道一品牌，一社区一特色的治理样本。</t>
  </si>
  <si>
    <t>城乡社区现代化试点补助项目数量</t>
  </si>
  <si>
    <t>省级试点单位完成时限</t>
  </si>
  <si>
    <t>规定期限内完成</t>
  </si>
  <si>
    <t>社区居民凝聚力提升</t>
  </si>
  <si>
    <t>社区治理工作有效推进</t>
  </si>
  <si>
    <t>昆财综〔2023〕19号省级专项彩票公益金护国街道文庙社区综合性活动场所改造项目资金</t>
  </si>
  <si>
    <t>支持护国街道文庙社区综合性活动场所改造项目，解决各地公共服务水平不均衡，促进社会公益事业协调发展。</t>
  </si>
  <si>
    <t>积极对接财政资金，并盯紧施工进度，保障文庙社区综合性活动场所改造项目按质按量顺利推进。</t>
  </si>
  <si>
    <t>项目规划编制完整性、合规性</t>
  </si>
  <si>
    <t>按规定标明宣传标识</t>
  </si>
  <si>
    <t>工作任务完成用时性</t>
  </si>
  <si>
    <t>按时上报资金使用情况</t>
  </si>
  <si>
    <t>按时向社会公告项目实施情况</t>
  </si>
  <si>
    <t>解决基层困难，促进社会和谐</t>
  </si>
  <si>
    <t>昆明市全市专项改造市级（第一批）承担资金</t>
  </si>
  <si>
    <t>完成建筑改造</t>
  </si>
  <si>
    <t>督促建筑改造进度，按要求顺利完成建筑改造工作。</t>
  </si>
  <si>
    <t>促进工作开展</t>
  </si>
  <si>
    <t>老旧小区改造补助资金</t>
  </si>
  <si>
    <t>积极对接区住建老旧小区资金事项，盯紧现场施工进度，并按照合同约定，结合施工情况及时支付改造款项，保障老旧小区改造的顺利推进。</t>
  </si>
  <si>
    <t>13.172703万平方米</t>
  </si>
  <si>
    <t>万平方米</t>
  </si>
  <si>
    <t>1593户</t>
  </si>
  <si>
    <t>64栋楼</t>
  </si>
  <si>
    <t>41个小区</t>
  </si>
  <si>
    <t>老旧小区改造项目经费</t>
  </si>
  <si>
    <t>按照工作要求完成相应工作</t>
  </si>
  <si>
    <t>积极对接区住建局落实资金保障，常态化盯紧施工进度，保障施工质量，确保老旧小区改造项目的顺利推进。</t>
  </si>
  <si>
    <t>完成项目数量</t>
  </si>
  <si>
    <t xml:space="preserve">个 </t>
  </si>
  <si>
    <t>社会效益</t>
  </si>
  <si>
    <t xml:space="preserve"> 良好</t>
  </si>
  <si>
    <t>粮油供需平衡补助经费</t>
  </si>
  <si>
    <t>用于粮油供需平衡补助</t>
  </si>
  <si>
    <t>完成全年粮油供需平衡统计调查工作任务，及时对接资金下发补助，保障工作顺利开展。</t>
  </si>
  <si>
    <t xml:space="preserve"> 95</t>
  </si>
  <si>
    <t>临商税专项经费</t>
  </si>
  <si>
    <t>为鼓励和引导社区发挥基层组织的重要作用，调动社会力量参与经济建设，吸引区域外各类企业到我区创业发展，引入增量税源，稳定存量，做大增量，不断优化产业结构，促进财政收入持续快速增长，以国家有关税收优惠胡法律、法规、规章为依据，结合我区实际，在保持政策连续性、稳定性、严肃性的基础上，不断增强我区经济工作奖励的竞争力。</t>
  </si>
  <si>
    <t>积极对接并及时拨付代开发票手续费，推动辖区经济建设、改善民生成效不断提升。</t>
  </si>
  <si>
    <t>促进经济发展</t>
  </si>
  <si>
    <t>促进</t>
  </si>
  <si>
    <t>流动人口管理专项经费</t>
  </si>
  <si>
    <t>参照2023年1月9日五华区第十七届人民政府第19次常务会议审议通过标准，用于流管专干3月至12月的费用</t>
  </si>
  <si>
    <t>用于流管专干3月至12月的费用。</t>
  </si>
  <si>
    <t>流管专干人数</t>
  </si>
  <si>
    <t>政策知晓率</t>
  </si>
  <si>
    <t>流管队伍保障经费</t>
  </si>
  <si>
    <t>1.流动人口和出租房屋服务管理常态化工作，流动人口和出租房屋服务管理法律法规政策等宣传工作
2.工作人员管理和招聘</t>
  </si>
  <si>
    <t>按计划开开展流动人口和出租房屋服务管理常态化工作，流动人口和出租房屋服务管理法律法规政策等宣传工作。全年开展流管工作12次，圆满完成流动人口各项工作任务。</t>
  </si>
  <si>
    <t>开展流管工作</t>
  </si>
  <si>
    <t>2023</t>
  </si>
  <si>
    <t>民政事务员市级补助经费</t>
  </si>
  <si>
    <t>及时对接经费并足额发放7位社区民政事务员补贴，提升7位社区民政事务员工作积极性与主动性。</t>
  </si>
  <si>
    <t>南屏步行街改造提升验收工作经费</t>
  </si>
  <si>
    <t>南屏步行街改造提升验收工作经费用于南屏步行街改造提升验收工作。</t>
  </si>
  <si>
    <t>督促南屏步行街改造提升项目进度，及时做好沟通对接，并按照工作要求及时支部工作经费，保障验收工作圆满完成。</t>
  </si>
  <si>
    <t>提升改造验收步行街数量</t>
  </si>
  <si>
    <t>促进经济繁荣发展</t>
  </si>
  <si>
    <t>区住建局拨入防震减灾、应急救援队伍建设、城镇老旧小区改造等工作经费</t>
  </si>
  <si>
    <t>区住建局拨入城镇老旧小区改造经费用于老旧小区改造</t>
  </si>
  <si>
    <t>及时对接区住建局划拨专项资金，并结合老旧小区改造施工进度、质量及有关要求，按照合同约定及有关事项及时支付城镇老旧小区改造费用，并督促施工方按质按量，在约定时间内完成老旧小区改造，保障改造项目的顺利进行。</t>
  </si>
  <si>
    <t>项目去年已完成，去年由我单位垫付</t>
  </si>
  <si>
    <t>人大代表补选经费</t>
  </si>
  <si>
    <t>人大代表补选经费为确保人大代表补选工作的顺利开展</t>
  </si>
  <si>
    <t>按要求完成景星街片区人大代表补选工作，及时组织人大代表开展履职活动及培训活动，有效征集代表意见建议并开展意见办理工作，提升代表履职能力和群众满意度。</t>
  </si>
  <si>
    <t>人大代表补选工作完成次数</t>
  </si>
  <si>
    <t>工作已完成，尚未付款</t>
  </si>
  <si>
    <t>代表履职能力提升</t>
  </si>
  <si>
    <t>人力资源社会保障基本情况调查劳动报酬</t>
  </si>
  <si>
    <t>按照工作要求按质按量完成人力资源社会保障基本情况调查劳动报酬项目，确保工作的圆满完成。</t>
  </si>
  <si>
    <t>人力资源社会保障基本情况调查劳动报酬项目完成个数</t>
  </si>
  <si>
    <t>社会厕所免费开放经费</t>
  </si>
  <si>
    <t>根据《昆明市进一步加强城市公厕管理工作实施意见的通知》相关文件要求，确保五华区社会厕所免费对外开放，加大社会厕所管理力度，提高社会厕所管理服务质量，建立长效管理机制。三类社会厕所蹲位数13个。提升五华区社会厕所卫生环境，使之有所改善。社会公众综合满意度达到90%以上。</t>
  </si>
  <si>
    <t>免费开放三类社会厕所蹲位13个，督促社会厕所卫生干净整洁率达到95%，有效提升辖区社会厕所环境卫生。</t>
  </si>
  <si>
    <t>三类社会厕所蹲位数</t>
  </si>
  <si>
    <t>社会厕所卫生干净整洁率</t>
  </si>
  <si>
    <t>365</t>
  </si>
  <si>
    <t>小于预算数</t>
  </si>
  <si>
    <t>提升五华区社会厕所环境卫生</t>
  </si>
  <si>
    <t>有所改善</t>
  </si>
  <si>
    <t>社会公众综合满意度</t>
  </si>
  <si>
    <t>特困人员照料护理补贴</t>
  </si>
  <si>
    <t>用于发放护国街道办事处分散供养特困人员照料护理补贴</t>
  </si>
  <si>
    <t>及时发放一档分散供养特困人员照料护理补贴1人，二档分散供养特困人员照料护理补贴1人，三档分散供养特困人员照料护理补贴19人，分散供养特困人员照料护理补贴支付及时率达90%。</t>
  </si>
  <si>
    <t>退休人员丧葬补助费和死亡一次性抚恤金经费</t>
  </si>
  <si>
    <t>按计划发放退休同志丧葬补助费和死亡一次性抚恤金。</t>
  </si>
  <si>
    <t>受补对象家属满意度</t>
  </si>
  <si>
    <t>慰问特困老年人经费</t>
  </si>
  <si>
    <t>用于慰问特困老年人</t>
  </si>
  <si>
    <t>积极对接财政资金。及时足额对特困老人进行慰问，同时依托7个社区常态化对特困老人进行走访关怀，传递党和政府的温暖。</t>
  </si>
  <si>
    <t>慰问老年人次数</t>
  </si>
  <si>
    <t>资金发放及时率</t>
  </si>
  <si>
    <t>新时代文明实践中心建设项目经费</t>
  </si>
  <si>
    <t>关于下达2023年中央支持地方公共文化服务体系建设补助资金（新时代文明实践中心建设项目）</t>
  </si>
  <si>
    <t>已指导三个试点社区的新时代文明实践站按计划开展活动。</t>
  </si>
  <si>
    <t>开展工作</t>
  </si>
  <si>
    <t>已指导三个试点社区的新时代文明实践站按计划开展活动</t>
  </si>
  <si>
    <t>2024年12月</t>
  </si>
  <si>
    <t>培养时代新人、弘扬时代新风、推进移风易俗、开展中国特色志愿服务</t>
  </si>
  <si>
    <t>长期</t>
  </si>
  <si>
    <t>人民群众对文明实践工作的满意率</t>
  </si>
  <si>
    <t>续购买社区统计调查服务经费</t>
  </si>
  <si>
    <t>五华区共有社区92个，人口数量117.90万人，辖区内单位数量约8万个，由于社区统计调查力量薄弱，为确保各项调查、普查工作顺利开展及各行业合规企业数据应统尽统，完成各项民生调查工作，真实反映五华区经济发展水平情况，购买社区统计调查服务</t>
  </si>
  <si>
    <t>参与调查行业数量</t>
  </si>
  <si>
    <t>预算计划数</t>
  </si>
  <si>
    <t>小于预算计划数</t>
  </si>
  <si>
    <t>保障统计数据上报网络平台正常运行</t>
  </si>
  <si>
    <t>政协参政议政经费</t>
  </si>
  <si>
    <t>五华区政协委员在2024年度中，开展政协委员之家活动，开展街道政协工作联络委活动，政协常委及政协委员履行职责，政协委员开展调研、视察等参政议政活动，对委员进行培训提高履职能力和水平，对全区重点工作开展课题调研。按区政协年度工作计划完成协调、保障专题调研计划和开展相关活动的组织服务工作，处理政协委员和人民群众的来信来访，联系区级各民主党派、工商联等政协参加单位，及政协机关的日常运作。完成《五华史话》丛书的编辑印刷。</t>
  </si>
  <si>
    <t>2024年有效组织开展政协委员活动，组织政协委员培训3次，组织政协委员调查、视察、调研、提案督办等10次，开展院坝协商解决问题1件。</t>
  </si>
  <si>
    <t>组织政协委员培训次数</t>
  </si>
  <si>
    <t>参加培训人数</t>
  </si>
  <si>
    <t>订阅报刊委员人数</t>
  </si>
  <si>
    <t>课题数量</t>
  </si>
  <si>
    <t>组织政协委员调查、视察、调研、提案督办等次数</t>
  </si>
  <si>
    <t>组织政协委员调查、视察、调研、提案督办等人数</t>
  </si>
  <si>
    <t>政协委员开展政治协商、民主监督、参政议政各项活动的积极性</t>
  </si>
  <si>
    <t>积极性得到提高</t>
  </si>
  <si>
    <t>系统验收合格率（%）</t>
  </si>
  <si>
    <t>预算执行进度</t>
  </si>
  <si>
    <t>4.48</t>
  </si>
  <si>
    <t>委员培训及时率</t>
  </si>
  <si>
    <t>政协委员履职完成时间</t>
  </si>
  <si>
    <t>联系参加政协单位、委员，保障政协机关正常工作完成时间</t>
  </si>
  <si>
    <t>推动辖区经济社会又好又快发展</t>
  </si>
  <si>
    <t>政协委员满意度</t>
  </si>
  <si>
    <t>区政协机关使用人满意度</t>
  </si>
  <si>
    <t>重精“以奖代补”补助资金</t>
  </si>
  <si>
    <t>根据昆明市卫生健康委、市财政局等七部门《昆卫〔2019〕81号关于印发落实严重精神障碍患者监护人监护责任实施“以奖代补”工作的指导意见的通知》要求，按照各县区严重精神障碍患者人数人均2400元标准，通过“以奖代补”等方法促进落实严重精神障碍患者监护管理工作。</t>
  </si>
  <si>
    <t>及时发放“以奖代补”经费，激励严重精神障碍患者监护人严格落实监护责任，有效对辖区21个严重精神障碍患者进行管理服务，及时跟进严重精神障碍患者情况及服药情况，有效提高严重精神障碍患者救治水平。</t>
  </si>
  <si>
    <t>严重精神障碍患者人数</t>
  </si>
  <si>
    <t>严重精神障碍患者管理率</t>
  </si>
  <si>
    <t>严重精神障碍患者报告患病率</t>
  </si>
  <si>
    <t>严重精神障碍患者服药率</t>
  </si>
  <si>
    <t>提高严重精神障碍患者的救治</t>
  </si>
  <si>
    <t>专项调查经费</t>
  </si>
  <si>
    <t>开展住户调查、劳动力调查、居民消费价格指数调查、农民工市民化调查、农民工监测调查、限下贸易业抽样调查、千分之一人口抽样调查等重要民生领域调查工作，为各级党委、政府确定发展思路、制定经济政策、实施科学管理打下坚实的基础，为扎实做好“六稳”工作，全面落实“六保”任务提供决策依据。</t>
  </si>
  <si>
    <t>认真开展限额以下商贸业抽样调查7户，统计调查数据报送准确率和及时率均为100%。</t>
  </si>
  <si>
    <t>统计站数量</t>
  </si>
  <si>
    <t>限额以下商贸业抽样调查户数</t>
  </si>
  <si>
    <t>3季度限下抽样替换出库4家单位、入库3家单位，故现有限下抽样调查单位7家</t>
  </si>
  <si>
    <t>数据质量准确率</t>
  </si>
  <si>
    <t>调查数据报送率</t>
  </si>
  <si>
    <t>事后质量抽查数据指标误差率</t>
  </si>
  <si>
    <t>调查填报内容达标率</t>
  </si>
  <si>
    <t>数据采集及时率</t>
  </si>
  <si>
    <t>经费拨付及时率</t>
  </si>
  <si>
    <t>2.4</t>
  </si>
  <si>
    <t>提高统计数据质量与真实性</t>
  </si>
  <si>
    <t>慢性病综合防控示范区建设工作经费</t>
  </si>
  <si>
    <t>用于建设国家级慢病管理示范区，巩固省级慢病管理示范区成效。推动慢性病的早期筛查和管理，加强慢病防控知识的普及，提高慢性病患者的自我管理能力。</t>
  </si>
  <si>
    <t>按照国家慢性病综合防控示范区建设指标体系（2020版）标准，完成各项指标，达到国家慢性病综合防控示范区建设要求。该项工作暂未收到上级有关工作通知安排，暂未开展相关工作，待工作通知安排下达后及时开展。</t>
  </si>
  <si>
    <t>健康教育宣传活动</t>
  </si>
  <si>
    <t>暂未开展相关工作，待工作通知安排下达后及时开展。</t>
  </si>
  <si>
    <t>健康检测点的机构覆盖率</t>
  </si>
  <si>
    <t>提供个性化健康指导的机构比例</t>
  </si>
  <si>
    <t>学生健康体检率</t>
  </si>
  <si>
    <t xml:space="preserve">儿童窝沟封闭服务覆盖率
</t>
  </si>
  <si>
    <t>有自我健康管理小组并规范开展的社区覆盖率</t>
  </si>
  <si>
    <t>居民重点慢性病核心知识知晓率</t>
  </si>
  <si>
    <t>未下达指标</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</si>
</sst>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56">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rgb="FF000000"/>
      <name val="仿宋"/>
      <charset val="134"/>
    </font>
    <font>
      <b/>
      <sz val="10.5"/>
      <color rgb="FF000000"/>
      <name val="仿宋"/>
      <charset val="134"/>
    </font>
    <font>
      <sz val="9"/>
      <color rgb="FF000000"/>
      <name val="仿宋"/>
      <charset val="134"/>
    </font>
    <font>
      <sz val="12"/>
      <color rgb="FFFF0000"/>
      <name val="仿宋"/>
      <charset val="134"/>
    </font>
    <font>
      <sz val="10"/>
      <color theme="1"/>
      <name val="宋体"/>
      <charset val="134"/>
      <scheme val="minor"/>
    </font>
    <font>
      <sz val="12"/>
      <color rgb="FF000000"/>
      <name val="Times New Roman"/>
      <charset val="134"/>
    </font>
    <font>
      <sz val="12"/>
      <color rgb="FF00000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Arial"/>
      <charset val="134"/>
    </font>
    <font>
      <sz val="10"/>
      <name val="Arial"/>
      <charset val="134"/>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1"/>
      <color indexed="8"/>
      <name val="宋体"/>
      <charset val="134"/>
      <scheme val="minor"/>
    </font>
    <font>
      <sz val="10"/>
      <name val="宋体"/>
      <charset val="134"/>
      <scheme val="minor"/>
    </font>
    <font>
      <sz val="11"/>
      <name val="宋体"/>
      <charset val="134"/>
    </font>
    <font>
      <sz val="8"/>
      <color indexed="8"/>
      <name val="Arial"/>
      <charset val="134"/>
    </font>
    <font>
      <sz val="9"/>
      <color indexed="8"/>
      <name val="Arial"/>
      <charset val="134"/>
    </font>
    <font>
      <b/>
      <sz val="10"/>
      <color indexed="8"/>
      <name val="宋体"/>
      <charset val="134"/>
    </font>
    <font>
      <sz val="10"/>
      <name val="仿宋_GB2312"/>
      <charset val="134"/>
    </font>
    <font>
      <sz val="9"/>
      <color indexed="8"/>
      <name val="宋体"/>
      <charset val="134"/>
      <scheme val="minor"/>
    </font>
    <font>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
      <sz val="10"/>
      <color indexed="1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style="thin">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0" fontId="11" fillId="0" borderId="0">
      <alignment vertical="center"/>
    </xf>
    <xf numFmtId="42" fontId="0" fillId="0" borderId="0" applyFont="0" applyFill="0" applyBorder="0" applyAlignment="0" applyProtection="0">
      <alignment vertical="center"/>
    </xf>
    <xf numFmtId="0" fontId="33" fillId="4" borderId="0" applyNumberFormat="0" applyBorder="0" applyAlignment="0" applyProtection="0">
      <alignment vertical="center"/>
    </xf>
    <xf numFmtId="0" fontId="34" fillId="5" borderId="5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6" borderId="0" applyNumberFormat="0" applyBorder="0" applyAlignment="0" applyProtection="0">
      <alignment vertical="center"/>
    </xf>
    <xf numFmtId="0" fontId="35" fillId="7" borderId="0" applyNumberFormat="0" applyBorder="0" applyAlignment="0" applyProtection="0">
      <alignment vertical="center"/>
    </xf>
    <xf numFmtId="43" fontId="0" fillId="0" borderId="0" applyFont="0" applyFill="0" applyBorder="0" applyAlignment="0" applyProtection="0">
      <alignment vertical="center"/>
    </xf>
    <xf numFmtId="0" fontId="36" fillId="8"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9" borderId="53" applyNumberFormat="0" applyFont="0" applyAlignment="0" applyProtection="0">
      <alignment vertical="center"/>
    </xf>
    <xf numFmtId="0" fontId="36" fillId="1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54" applyNumberFormat="0" applyFill="0" applyAlignment="0" applyProtection="0">
      <alignment vertical="center"/>
    </xf>
    <xf numFmtId="0" fontId="13" fillId="0" borderId="0"/>
    <xf numFmtId="0" fontId="44" fillId="0" borderId="54" applyNumberFormat="0" applyFill="0" applyAlignment="0" applyProtection="0">
      <alignment vertical="center"/>
    </xf>
    <xf numFmtId="0" fontId="36" fillId="11" borderId="0" applyNumberFormat="0" applyBorder="0" applyAlignment="0" applyProtection="0">
      <alignment vertical="center"/>
    </xf>
    <xf numFmtId="0" fontId="39" fillId="0" borderId="55" applyNumberFormat="0" applyFill="0" applyAlignment="0" applyProtection="0">
      <alignment vertical="center"/>
    </xf>
    <xf numFmtId="0" fontId="11" fillId="0" borderId="0"/>
    <xf numFmtId="0" fontId="36" fillId="12" borderId="0" applyNumberFormat="0" applyBorder="0" applyAlignment="0" applyProtection="0">
      <alignment vertical="center"/>
    </xf>
    <xf numFmtId="0" fontId="45" fillId="13" borderId="56" applyNumberFormat="0" applyAlignment="0" applyProtection="0">
      <alignment vertical="center"/>
    </xf>
    <xf numFmtId="0" fontId="46" fillId="13" borderId="52" applyNumberFormat="0" applyAlignment="0" applyProtection="0">
      <alignment vertical="center"/>
    </xf>
    <xf numFmtId="0" fontId="47" fillId="14" borderId="57" applyNumberFormat="0" applyAlignment="0" applyProtection="0">
      <alignment vertical="center"/>
    </xf>
    <xf numFmtId="0" fontId="33" fillId="15" borderId="0" applyNumberFormat="0" applyBorder="0" applyAlignment="0" applyProtection="0">
      <alignment vertical="center"/>
    </xf>
    <xf numFmtId="0" fontId="36" fillId="16" borderId="0" applyNumberFormat="0" applyBorder="0" applyAlignment="0" applyProtection="0">
      <alignment vertical="center"/>
    </xf>
    <xf numFmtId="0" fontId="48" fillId="0" borderId="58" applyNumberFormat="0" applyFill="0" applyAlignment="0" applyProtection="0">
      <alignment vertical="center"/>
    </xf>
    <xf numFmtId="0" fontId="49" fillId="0" borderId="59" applyNumberFormat="0" applyFill="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33" fillId="19" borderId="0" applyNumberFormat="0" applyBorder="0" applyAlignment="0" applyProtection="0">
      <alignment vertical="center"/>
    </xf>
    <xf numFmtId="0" fontId="36"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11" fillId="0" borderId="0">
      <alignment vertical="center"/>
    </xf>
    <xf numFmtId="0" fontId="33"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6" fillId="29" borderId="0" applyNumberFormat="0" applyBorder="0" applyAlignment="0" applyProtection="0">
      <alignment vertical="center"/>
    </xf>
    <xf numFmtId="0" fontId="33"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3" fillId="33" borderId="0" applyNumberFormat="0" applyBorder="0" applyAlignment="0" applyProtection="0">
      <alignment vertical="center"/>
    </xf>
    <xf numFmtId="0" fontId="36" fillId="34" borderId="0" applyNumberFormat="0" applyBorder="0" applyAlignment="0" applyProtection="0">
      <alignment vertical="center"/>
    </xf>
    <xf numFmtId="0" fontId="11" fillId="0" borderId="0"/>
    <xf numFmtId="0" fontId="11" fillId="0" borderId="0"/>
    <xf numFmtId="0" fontId="0" fillId="0" borderId="0">
      <alignment vertical="center"/>
    </xf>
    <xf numFmtId="0" fontId="11" fillId="0" borderId="0"/>
  </cellStyleXfs>
  <cellXfs count="306">
    <xf numFmtId="0" fontId="0" fillId="0" borderId="0" xfId="0">
      <alignment vertical="center"/>
    </xf>
    <xf numFmtId="0" fontId="0" fillId="0" borderId="0" xfId="56">
      <alignment vertical="center"/>
    </xf>
    <xf numFmtId="0" fontId="1" fillId="0" borderId="0" xfId="56" applyFont="1" applyAlignment="1">
      <alignment horizontal="center" vertical="center"/>
    </xf>
    <xf numFmtId="0" fontId="2" fillId="0" borderId="1" xfId="56" applyFont="1" applyBorder="1" applyAlignment="1">
      <alignment horizontal="center" vertical="center" wrapText="1"/>
    </xf>
    <xf numFmtId="0" fontId="2" fillId="0" borderId="2" xfId="56" applyFont="1" applyBorder="1" applyAlignment="1">
      <alignment horizontal="center" vertical="center" wrapText="1"/>
    </xf>
    <xf numFmtId="0" fontId="2" fillId="0" borderId="3" xfId="56" applyFont="1" applyBorder="1" applyAlignment="1">
      <alignment horizontal="center" vertical="center" wrapText="1"/>
    </xf>
    <xf numFmtId="0" fontId="2" fillId="0" borderId="4" xfId="56" applyFont="1" applyBorder="1" applyAlignment="1">
      <alignment horizontal="left" vertical="center" wrapText="1"/>
    </xf>
    <xf numFmtId="0" fontId="2" fillId="0" borderId="5" xfId="56" applyFont="1" applyBorder="1" applyAlignment="1">
      <alignment horizontal="center" vertical="center" wrapText="1"/>
    </xf>
    <xf numFmtId="0" fontId="2" fillId="0" borderId="4" xfId="56" applyFont="1" applyBorder="1" applyAlignment="1">
      <alignment horizontal="center" vertical="center" wrapText="1"/>
    </xf>
    <xf numFmtId="0" fontId="2" fillId="0" borderId="6" xfId="56" applyFont="1" applyBorder="1" applyAlignment="1">
      <alignment horizontal="center" vertical="center" wrapText="1"/>
    </xf>
    <xf numFmtId="176" fontId="2" fillId="0" borderId="4" xfId="56" applyNumberFormat="1" applyFont="1" applyBorder="1" applyAlignment="1">
      <alignment horizontal="center" vertical="center" wrapText="1"/>
    </xf>
    <xf numFmtId="9" fontId="2" fillId="0" borderId="4" xfId="14" applyFont="1" applyFill="1" applyBorder="1" applyAlignment="1">
      <alignment horizontal="center" vertical="center" wrapText="1"/>
    </xf>
    <xf numFmtId="0" fontId="2" fillId="0" borderId="6" xfId="56" applyFont="1" applyBorder="1" applyAlignment="1">
      <alignment horizontal="justify" vertical="center" wrapText="1"/>
    </xf>
    <xf numFmtId="0" fontId="2" fillId="0" borderId="4" xfId="56" applyFont="1" applyBorder="1" applyAlignment="1">
      <alignment horizontal="right" vertical="center" wrapText="1"/>
    </xf>
    <xf numFmtId="0" fontId="2" fillId="2" borderId="3" xfId="56" applyFont="1" applyFill="1" applyBorder="1" applyAlignment="1">
      <alignment horizontal="center" vertical="center" wrapText="1"/>
    </xf>
    <xf numFmtId="0" fontId="2" fillId="2" borderId="6" xfId="56" applyFont="1" applyFill="1" applyBorder="1" applyAlignment="1">
      <alignment horizontal="center" vertical="center" wrapText="1"/>
    </xf>
    <xf numFmtId="0" fontId="2" fillId="2" borderId="2" xfId="56" applyFont="1" applyFill="1" applyBorder="1" applyAlignment="1">
      <alignment horizontal="left" vertical="center" wrapText="1"/>
    </xf>
    <xf numFmtId="0" fontId="2" fillId="2" borderId="5" xfId="56" applyFont="1" applyFill="1" applyBorder="1" applyAlignment="1">
      <alignment horizontal="center" vertical="center" wrapText="1"/>
    </xf>
    <xf numFmtId="0" fontId="2" fillId="2" borderId="4" xfId="56" applyFont="1" applyFill="1" applyBorder="1" applyAlignment="1">
      <alignment horizontal="center" vertical="center" wrapText="1"/>
    </xf>
    <xf numFmtId="0" fontId="2" fillId="2" borderId="7" xfId="56" applyFont="1" applyFill="1" applyBorder="1" applyAlignment="1">
      <alignment horizontal="center" vertical="center" wrapText="1"/>
    </xf>
    <xf numFmtId="0" fontId="2" fillId="0" borderId="8" xfId="56" applyFont="1" applyBorder="1" applyAlignment="1">
      <alignment horizontal="center" vertical="center" wrapText="1"/>
    </xf>
    <xf numFmtId="0" fontId="2" fillId="2" borderId="9" xfId="56" applyFont="1" applyFill="1" applyBorder="1" applyAlignment="1">
      <alignment horizontal="center" vertical="center" wrapText="1"/>
    </xf>
    <xf numFmtId="0" fontId="2" fillId="2" borderId="10" xfId="56" applyFont="1" applyFill="1" applyBorder="1" applyAlignment="1">
      <alignment horizontal="center" vertical="center" wrapText="1"/>
    </xf>
    <xf numFmtId="0" fontId="2" fillId="2" borderId="11" xfId="56" applyFont="1" applyFill="1" applyBorder="1" applyAlignment="1">
      <alignment horizontal="center" vertical="center" wrapText="1"/>
    </xf>
    <xf numFmtId="0" fontId="2" fillId="2" borderId="12" xfId="56" applyFont="1" applyFill="1" applyBorder="1" applyAlignment="1">
      <alignment horizontal="center" vertical="center" wrapText="1"/>
    </xf>
    <xf numFmtId="0" fontId="2" fillId="2" borderId="13" xfId="56" applyFont="1" applyFill="1" applyBorder="1" applyAlignment="1">
      <alignment horizontal="center" vertical="center" wrapText="1"/>
    </xf>
    <xf numFmtId="0" fontId="2" fillId="0" borderId="14" xfId="56" applyFont="1" applyBorder="1" applyAlignment="1">
      <alignment horizontal="center" vertical="center" wrapText="1"/>
    </xf>
    <xf numFmtId="0" fontId="2" fillId="0" borderId="15" xfId="56" applyFont="1" applyBorder="1" applyAlignment="1">
      <alignment horizontal="center" vertical="center" wrapText="1"/>
    </xf>
    <xf numFmtId="0" fontId="2" fillId="0" borderId="16" xfId="56" applyFont="1" applyBorder="1" applyAlignment="1">
      <alignment horizontal="center" vertical="center" wrapText="1"/>
    </xf>
    <xf numFmtId="0" fontId="2" fillId="0" borderId="17" xfId="56" applyFont="1" applyBorder="1" applyAlignment="1">
      <alignment horizontal="center" vertical="center" wrapText="1"/>
    </xf>
    <xf numFmtId="0" fontId="2" fillId="0" borderId="18" xfId="56" applyFont="1" applyBorder="1" applyAlignment="1">
      <alignment horizontal="center" vertical="center" wrapText="1"/>
    </xf>
    <xf numFmtId="0" fontId="2" fillId="0" borderId="16" xfId="56" applyFont="1" applyBorder="1" applyAlignment="1">
      <alignment horizontal="left" vertical="center" wrapText="1"/>
    </xf>
    <xf numFmtId="0" fontId="2" fillId="2" borderId="16" xfId="56" applyFont="1" applyFill="1" applyBorder="1" applyAlignment="1">
      <alignment horizontal="center" vertical="center" wrapText="1"/>
    </xf>
    <xf numFmtId="0" fontId="2" fillId="0" borderId="16" xfId="56" applyFont="1" applyBorder="1" applyAlignment="1">
      <alignment vertical="center" wrapText="1"/>
    </xf>
    <xf numFmtId="0" fontId="2" fillId="0" borderId="4" xfId="56" applyFont="1" applyBorder="1" applyAlignment="1">
      <alignment horizontal="center" wrapText="1"/>
    </xf>
    <xf numFmtId="0" fontId="3" fillId="0" borderId="0" xfId="56" applyFont="1" applyAlignment="1">
      <alignment horizontal="left" vertical="center"/>
    </xf>
    <xf numFmtId="177" fontId="2" fillId="0" borderId="4" xfId="56" applyNumberFormat="1" applyFont="1" applyBorder="1" applyAlignment="1">
      <alignment horizontal="center" vertical="center" wrapText="1"/>
    </xf>
    <xf numFmtId="177" fontId="2" fillId="0" borderId="2" xfId="56" applyNumberFormat="1" applyFont="1" applyBorder="1" applyAlignment="1">
      <alignment horizontal="center" vertical="center" wrapText="1"/>
    </xf>
    <xf numFmtId="0" fontId="4" fillId="0" borderId="2" xfId="56" applyFont="1" applyBorder="1" applyAlignment="1">
      <alignment horizontal="justify" vertical="center" wrapText="1"/>
    </xf>
    <xf numFmtId="10" fontId="2" fillId="0" borderId="4" xfId="14" applyNumberFormat="1" applyFont="1" applyFill="1" applyBorder="1" applyAlignment="1">
      <alignment horizontal="center" vertical="center" wrapText="1"/>
    </xf>
    <xf numFmtId="0" fontId="2" fillId="0" borderId="2" xfId="56" applyFont="1" applyBorder="1" applyAlignment="1">
      <alignment horizontal="left" vertical="center" wrapText="1"/>
    </xf>
    <xf numFmtId="0" fontId="2" fillId="0" borderId="7" xfId="56" applyFont="1" applyBorder="1" applyAlignment="1">
      <alignment horizontal="center" vertical="center" wrapText="1"/>
    </xf>
    <xf numFmtId="0" fontId="2" fillId="0" borderId="9" xfId="56" applyFont="1" applyBorder="1" applyAlignment="1">
      <alignment horizontal="center" vertical="center" wrapText="1"/>
    </xf>
    <xf numFmtId="0" fontId="2" fillId="0" borderId="10" xfId="56" applyFont="1" applyBorder="1" applyAlignment="1">
      <alignment horizontal="center" vertical="center" wrapText="1"/>
    </xf>
    <xf numFmtId="0" fontId="2" fillId="0" borderId="11" xfId="56" applyFont="1" applyBorder="1" applyAlignment="1">
      <alignment horizontal="center" vertical="center" wrapText="1"/>
    </xf>
    <xf numFmtId="0" fontId="2" fillId="0" borderId="12" xfId="56" applyFont="1" applyBorder="1" applyAlignment="1">
      <alignment horizontal="center" vertical="center" wrapText="1"/>
    </xf>
    <xf numFmtId="0" fontId="2" fillId="0" borderId="13" xfId="56" applyFont="1" applyBorder="1" applyAlignment="1">
      <alignment horizontal="center" vertical="center" wrapText="1"/>
    </xf>
    <xf numFmtId="178" fontId="2" fillId="0" borderId="4" xfId="56" applyNumberFormat="1" applyFont="1" applyBorder="1" applyAlignment="1">
      <alignment horizontal="center" vertical="center" wrapText="1"/>
    </xf>
    <xf numFmtId="178" fontId="2" fillId="0" borderId="2" xfId="56" applyNumberFormat="1" applyFont="1" applyBorder="1" applyAlignment="1">
      <alignment horizontal="center" vertical="center" wrapText="1"/>
    </xf>
    <xf numFmtId="0" fontId="2" fillId="0" borderId="13" xfId="56" applyFont="1" applyBorder="1" applyAlignment="1">
      <alignment horizontal="left" vertical="center" wrapText="1"/>
    </xf>
    <xf numFmtId="0" fontId="2" fillId="0" borderId="19" xfId="56" applyFont="1" applyBorder="1" applyAlignment="1">
      <alignment horizontal="center" vertical="center" wrapText="1"/>
    </xf>
    <xf numFmtId="0" fontId="0" fillId="0" borderId="0" xfId="56" applyAlignment="1">
      <alignment horizontal="left" vertical="center"/>
    </xf>
    <xf numFmtId="0" fontId="5" fillId="0" borderId="1" xfId="56" applyFont="1" applyBorder="1" applyAlignment="1">
      <alignment horizontal="center" vertical="center"/>
    </xf>
    <xf numFmtId="0" fontId="2" fillId="0" borderId="14" xfId="56" applyFont="1" applyBorder="1" applyAlignment="1">
      <alignment horizontal="center" vertical="center"/>
    </xf>
    <xf numFmtId="0" fontId="2" fillId="0" borderId="3" xfId="56" applyFont="1" applyBorder="1" applyAlignment="1">
      <alignment horizontal="center" vertical="center"/>
    </xf>
    <xf numFmtId="0" fontId="2" fillId="0" borderId="4" xfId="56" applyFont="1" applyBorder="1" applyAlignment="1">
      <alignment horizontal="center" vertical="center"/>
    </xf>
    <xf numFmtId="176" fontId="2" fillId="0" borderId="4" xfId="56" applyNumberFormat="1" applyFont="1" applyBorder="1" applyAlignment="1">
      <alignment horizontal="right" vertical="center" wrapText="1"/>
    </xf>
    <xf numFmtId="10" fontId="2" fillId="0" borderId="4" xfId="14" applyNumberFormat="1" applyFont="1" applyBorder="1" applyAlignment="1">
      <alignment horizontal="center" vertical="center"/>
    </xf>
    <xf numFmtId="0" fontId="6" fillId="0" borderId="14" xfId="56" applyFont="1" applyBorder="1" applyAlignment="1">
      <alignment horizontal="center" vertical="center" wrapText="1"/>
    </xf>
    <xf numFmtId="176" fontId="2" fillId="0" borderId="4" xfId="56" applyNumberFormat="1" applyFont="1" applyBorder="1" applyAlignment="1">
      <alignment horizontal="right" vertical="center"/>
    </xf>
    <xf numFmtId="0" fontId="0" fillId="0" borderId="14" xfId="56" applyBorder="1">
      <alignment vertical="center"/>
    </xf>
    <xf numFmtId="0" fontId="2" fillId="0" borderId="6" xfId="56" applyFont="1" applyBorder="1" applyAlignment="1">
      <alignment horizontal="justify" vertical="center"/>
    </xf>
    <xf numFmtId="176" fontId="2" fillId="0" borderId="6" xfId="56" applyNumberFormat="1" applyFont="1" applyBorder="1" applyAlignment="1">
      <alignment horizontal="right" vertical="center" wrapText="1"/>
    </xf>
    <xf numFmtId="0" fontId="2" fillId="0" borderId="4" xfId="56" applyFont="1" applyBorder="1" applyAlignment="1">
      <alignment horizontal="right" vertical="center"/>
    </xf>
    <xf numFmtId="0" fontId="2" fillId="0" borderId="6" xfId="56" applyFont="1" applyBorder="1" applyAlignment="1">
      <alignment horizontal="right" vertical="center"/>
    </xf>
    <xf numFmtId="0" fontId="2" fillId="0" borderId="0" xfId="56" applyFont="1" applyAlignment="1">
      <alignment horizontal="right" vertical="center"/>
    </xf>
    <xf numFmtId="176" fontId="2" fillId="0" borderId="3" xfId="56" applyNumberFormat="1" applyFont="1" applyBorder="1" applyAlignment="1">
      <alignment horizontal="right" vertical="center"/>
    </xf>
    <xf numFmtId="0" fontId="0" fillId="0" borderId="3" xfId="56" applyBorder="1">
      <alignment vertical="center"/>
    </xf>
    <xf numFmtId="176" fontId="2" fillId="0" borderId="14" xfId="56" applyNumberFormat="1" applyFont="1" applyBorder="1" applyAlignment="1">
      <alignment horizontal="right" vertical="center"/>
    </xf>
    <xf numFmtId="176" fontId="2" fillId="0" borderId="6" xfId="56" applyNumberFormat="1" applyFont="1" applyBorder="1" applyAlignment="1">
      <alignment horizontal="right" vertical="center"/>
    </xf>
    <xf numFmtId="0" fontId="2" fillId="0" borderId="20" xfId="56" applyFont="1" applyBorder="1" applyAlignment="1">
      <alignment horizontal="center" vertical="center" wrapText="1"/>
    </xf>
    <xf numFmtId="0" fontId="0" fillId="0" borderId="21" xfId="56" applyBorder="1" applyAlignment="1">
      <alignment vertical="center" wrapText="1"/>
    </xf>
    <xf numFmtId="0" fontId="0" fillId="0" borderId="22" xfId="56" applyBorder="1">
      <alignment vertical="center"/>
    </xf>
    <xf numFmtId="0" fontId="0" fillId="0" borderId="23" xfId="56" applyBorder="1">
      <alignment vertical="center"/>
    </xf>
    <xf numFmtId="0" fontId="0" fillId="0" borderId="4" xfId="56" applyBorder="1">
      <alignment vertical="center"/>
    </xf>
    <xf numFmtId="0" fontId="0" fillId="0" borderId="24" xfId="56" applyBorder="1">
      <alignment vertical="center"/>
    </xf>
    <xf numFmtId="0" fontId="0" fillId="0" borderId="13" xfId="56" applyBorder="1">
      <alignment vertical="center"/>
    </xf>
    <xf numFmtId="0" fontId="2" fillId="0" borderId="5" xfId="56" applyFont="1" applyBorder="1" applyAlignment="1">
      <alignment horizontal="center" vertical="center"/>
    </xf>
    <xf numFmtId="0" fontId="2" fillId="0" borderId="2" xfId="56" applyFont="1" applyBorder="1" applyAlignment="1">
      <alignment horizontal="center" vertical="center"/>
    </xf>
    <xf numFmtId="0" fontId="2" fillId="0" borderId="6" xfId="56" applyFont="1" applyBorder="1" applyAlignment="1">
      <alignment horizontal="center" vertical="center"/>
    </xf>
    <xf numFmtId="0" fontId="7" fillId="0" borderId="4" xfId="56" applyFont="1" applyBorder="1" applyAlignment="1">
      <alignment horizontal="center" vertical="center"/>
    </xf>
    <xf numFmtId="0" fontId="2" fillId="2" borderId="4" xfId="56" applyFont="1" applyFill="1" applyBorder="1" applyAlignment="1">
      <alignment horizontal="center" vertical="center"/>
    </xf>
    <xf numFmtId="0" fontId="2" fillId="2" borderId="6" xfId="56" applyFont="1" applyFill="1" applyBorder="1" applyAlignment="1">
      <alignment horizontal="center" vertical="center"/>
    </xf>
    <xf numFmtId="0" fontId="7" fillId="0" borderId="6" xfId="56" applyFont="1" applyBorder="1" applyAlignment="1">
      <alignment horizontal="center" vertical="center"/>
    </xf>
    <xf numFmtId="0" fontId="0" fillId="0" borderId="25" xfId="56" applyBorder="1">
      <alignment vertical="center"/>
    </xf>
    <xf numFmtId="0" fontId="0" fillId="0" borderId="12" xfId="56" applyBorder="1">
      <alignment vertical="center"/>
    </xf>
    <xf numFmtId="0" fontId="0" fillId="0" borderId="16" xfId="56" applyBorder="1">
      <alignment vertical="center"/>
    </xf>
    <xf numFmtId="0" fontId="8" fillId="0" borderId="0" xfId="56" applyFont="1" applyAlignment="1">
      <alignment horizontal="center" vertical="center"/>
    </xf>
    <xf numFmtId="0" fontId="9" fillId="0" borderId="26" xfId="56" applyFont="1" applyBorder="1" applyAlignment="1">
      <alignment horizontal="justify" vertical="center" wrapText="1"/>
    </xf>
    <xf numFmtId="0" fontId="9" fillId="0" borderId="11" xfId="56" applyFont="1" applyBorder="1" applyAlignment="1">
      <alignment horizontal="justify" vertical="center" wrapText="1"/>
    </xf>
    <xf numFmtId="0" fontId="10" fillId="0" borderId="27" xfId="56" applyFont="1" applyBorder="1" applyAlignment="1">
      <alignment horizontal="left" vertical="center" wrapText="1"/>
    </xf>
    <xf numFmtId="0" fontId="9" fillId="0" borderId="13" xfId="56" applyFont="1" applyBorder="1" applyAlignment="1">
      <alignment horizontal="justify" vertical="center" wrapText="1"/>
    </xf>
    <xf numFmtId="0" fontId="11" fillId="0" borderId="16" xfId="56" applyFont="1" applyBorder="1" applyAlignment="1">
      <alignment horizontal="left" vertical="center" wrapText="1"/>
    </xf>
    <xf numFmtId="0" fontId="10" fillId="0" borderId="16" xfId="56" applyFont="1" applyBorder="1" applyAlignment="1">
      <alignment horizontal="left" vertical="center" wrapText="1"/>
    </xf>
    <xf numFmtId="0" fontId="9" fillId="0" borderId="28" xfId="56" applyFont="1" applyBorder="1" applyAlignment="1">
      <alignment horizontal="justify" vertical="center" wrapText="1"/>
    </xf>
    <xf numFmtId="0" fontId="9" fillId="0" borderId="12" xfId="56" applyFont="1" applyBorder="1" applyAlignment="1">
      <alignment horizontal="justify" vertical="center" wrapText="1"/>
    </xf>
    <xf numFmtId="0" fontId="9" fillId="0" borderId="24" xfId="56" applyFont="1" applyBorder="1" applyAlignment="1">
      <alignment horizontal="justify" vertical="center" wrapText="1"/>
    </xf>
    <xf numFmtId="0" fontId="9" fillId="0" borderId="16" xfId="56" applyFont="1" applyBorder="1" applyAlignment="1">
      <alignment horizontal="left" vertical="center" wrapText="1"/>
    </xf>
    <xf numFmtId="0" fontId="11" fillId="0" borderId="0" xfId="56" applyFont="1" applyAlignment="1"/>
    <xf numFmtId="0" fontId="11" fillId="0" borderId="0" xfId="56" applyFont="1" applyAlignment="1">
      <alignment horizontal="center"/>
    </xf>
    <xf numFmtId="0" fontId="11" fillId="0" borderId="0" xfId="26" applyAlignment="1">
      <alignment vertical="center"/>
    </xf>
    <xf numFmtId="0" fontId="11" fillId="0" borderId="0" xfId="26" applyAlignment="1">
      <alignment vertical="center" wrapText="1"/>
    </xf>
    <xf numFmtId="0" fontId="12" fillId="0" borderId="0" xfId="56" applyFont="1" applyAlignment="1">
      <alignment horizontal="center"/>
    </xf>
    <xf numFmtId="0" fontId="13" fillId="0" borderId="0" xfId="56" applyFont="1" applyAlignment="1"/>
    <xf numFmtId="0" fontId="14" fillId="0" borderId="0" xfId="56" applyFont="1" applyAlignment="1"/>
    <xf numFmtId="0" fontId="14" fillId="0" borderId="0" xfId="56" applyFont="1" applyAlignment="1">
      <alignment horizontal="center"/>
    </xf>
    <xf numFmtId="0" fontId="15" fillId="0" borderId="29" xfId="56" applyFont="1" applyBorder="1" applyAlignment="1">
      <alignment horizontal="center" vertical="center" shrinkToFit="1"/>
    </xf>
    <xf numFmtId="0" fontId="15" fillId="0" borderId="30" xfId="56" applyFont="1" applyBorder="1" applyAlignment="1">
      <alignment horizontal="center" vertical="center" shrinkToFit="1"/>
    </xf>
    <xf numFmtId="0" fontId="15" fillId="0" borderId="29" xfId="56" applyFont="1" applyBorder="1" applyAlignment="1">
      <alignment horizontal="center" vertical="center" wrapText="1"/>
    </xf>
    <xf numFmtId="4" fontId="15" fillId="0" borderId="30" xfId="56" applyNumberFormat="1" applyFont="1" applyBorder="1" applyAlignment="1">
      <alignment horizontal="center" vertical="center" shrinkToFit="1"/>
    </xf>
    <xf numFmtId="4" fontId="15" fillId="0" borderId="31" xfId="56" applyNumberFormat="1" applyFont="1" applyBorder="1" applyAlignment="1">
      <alignment horizontal="center" vertical="center" shrinkToFit="1"/>
    </xf>
    <xf numFmtId="0" fontId="15" fillId="0" borderId="32" xfId="56" applyFont="1" applyBorder="1" applyAlignment="1">
      <alignment horizontal="center" vertical="center" shrinkToFit="1"/>
    </xf>
    <xf numFmtId="4" fontId="15" fillId="0" borderId="29" xfId="56" applyNumberFormat="1" applyFont="1" applyBorder="1" applyAlignment="1">
      <alignment horizontal="center" vertical="center" shrinkToFit="1"/>
    </xf>
    <xf numFmtId="0" fontId="15" fillId="0" borderId="33" xfId="56" applyFont="1" applyBorder="1" applyAlignment="1">
      <alignment horizontal="center" vertical="center" shrinkToFit="1"/>
    </xf>
    <xf numFmtId="49" fontId="15" fillId="0" borderId="29" xfId="56" applyNumberFormat="1" applyFont="1" applyBorder="1" applyAlignment="1">
      <alignment horizontal="center" vertical="center" shrinkToFit="1"/>
    </xf>
    <xf numFmtId="0" fontId="15" fillId="0" borderId="29" xfId="56" applyFont="1" applyBorder="1" applyAlignment="1">
      <alignment horizontal="left" vertical="center" shrinkToFit="1"/>
    </xf>
    <xf numFmtId="4" fontId="15" fillId="0" borderId="29" xfId="56" applyNumberFormat="1" applyFont="1" applyBorder="1" applyAlignment="1">
      <alignment horizontal="right" vertical="center" shrinkToFit="1"/>
    </xf>
    <xf numFmtId="0" fontId="16" fillId="0" borderId="0" xfId="56" applyFont="1" applyAlignment="1">
      <alignment horizontal="left" vertical="top" wrapText="1"/>
    </xf>
    <xf numFmtId="0" fontId="12" fillId="0" borderId="0" xfId="56" applyFont="1" applyAlignment="1">
      <alignment horizontal="center" wrapText="1"/>
    </xf>
    <xf numFmtId="0" fontId="11" fillId="0" borderId="0" xfId="56" applyFont="1" applyAlignment="1">
      <alignment wrapText="1"/>
    </xf>
    <xf numFmtId="4" fontId="15" fillId="0" borderId="31" xfId="56" applyNumberFormat="1" applyFont="1" applyBorder="1" applyAlignment="1">
      <alignment horizontal="center" vertical="center" wrapText="1" shrinkToFit="1"/>
    </xf>
    <xf numFmtId="4" fontId="15" fillId="0" borderId="34" xfId="56" applyNumberFormat="1" applyFont="1" applyBorder="1" applyAlignment="1">
      <alignment horizontal="center" vertical="center" shrinkToFit="1"/>
    </xf>
    <xf numFmtId="0" fontId="15" fillId="0" borderId="29" xfId="56" applyFont="1" applyBorder="1" applyAlignment="1">
      <alignment horizontal="center" vertical="center" wrapText="1" shrinkToFit="1"/>
    </xf>
    <xf numFmtId="4" fontId="15" fillId="0" borderId="35" xfId="56" applyNumberFormat="1" applyFont="1" applyBorder="1" applyAlignment="1">
      <alignment horizontal="center" vertical="center" shrinkToFit="1"/>
    </xf>
    <xf numFmtId="4" fontId="15" fillId="0" borderId="36" xfId="56" applyNumberFormat="1" applyFont="1" applyBorder="1" applyAlignment="1">
      <alignment horizontal="center" vertical="center" shrinkToFit="1"/>
    </xf>
    <xf numFmtId="4" fontId="15" fillId="0" borderId="29" xfId="56" applyNumberFormat="1" applyFont="1" applyBorder="1" applyAlignment="1">
      <alignment horizontal="center" vertical="center" wrapText="1" shrinkToFit="1"/>
    </xf>
    <xf numFmtId="0" fontId="11" fillId="0" borderId="29" xfId="56" applyFont="1" applyBorder="1" applyAlignment="1">
      <alignment horizontal="center" vertical="center"/>
    </xf>
    <xf numFmtId="4" fontId="15" fillId="0" borderId="29" xfId="56" applyNumberFormat="1" applyFont="1" applyBorder="1" applyAlignment="1">
      <alignment horizontal="right" vertical="center" wrapText="1" shrinkToFit="1"/>
    </xf>
    <xf numFmtId="0" fontId="11" fillId="0" borderId="29" xfId="56" applyFont="1" applyBorder="1" applyAlignment="1"/>
    <xf numFmtId="0" fontId="14" fillId="0" borderId="0" xfId="56" applyFont="1" applyAlignment="1">
      <alignment horizontal="right"/>
    </xf>
    <xf numFmtId="0" fontId="15" fillId="0" borderId="34" xfId="56" applyFont="1" applyBorder="1" applyAlignment="1">
      <alignment horizontal="center" vertical="center" shrinkToFit="1"/>
    </xf>
    <xf numFmtId="0" fontId="15" fillId="0" borderId="31" xfId="56" applyFont="1" applyBorder="1" applyAlignment="1">
      <alignment horizontal="center" vertical="center" shrinkToFit="1"/>
    </xf>
    <xf numFmtId="0" fontId="15" fillId="0" borderId="37" xfId="56" applyFont="1" applyBorder="1" applyAlignment="1">
      <alignment horizontal="center" vertical="center" shrinkToFit="1"/>
    </xf>
    <xf numFmtId="0" fontId="15" fillId="0" borderId="38" xfId="56" applyFont="1" applyBorder="1" applyAlignment="1">
      <alignment horizontal="center" vertical="center" shrinkToFit="1"/>
    </xf>
    <xf numFmtId="49" fontId="15" fillId="0" borderId="35" xfId="56" applyNumberFormat="1" applyFont="1" applyBorder="1" applyAlignment="1">
      <alignment horizontal="center" vertical="center" shrinkToFit="1"/>
    </xf>
    <xf numFmtId="0" fontId="17" fillId="0" borderId="0" xfId="55" applyFont="1"/>
    <xf numFmtId="0" fontId="17" fillId="0" borderId="0" xfId="55" applyFont="1" applyAlignment="1">
      <alignment horizontal="center"/>
    </xf>
    <xf numFmtId="0" fontId="11" fillId="0" borderId="0" xfId="55"/>
    <xf numFmtId="0" fontId="18" fillId="0" borderId="0" xfId="55" applyFont="1"/>
    <xf numFmtId="0" fontId="19" fillId="0" borderId="0" xfId="55" applyFont="1" applyAlignment="1">
      <alignment horizontal="center" vertical="center"/>
    </xf>
    <xf numFmtId="0" fontId="20" fillId="0" borderId="0" xfId="55" applyFont="1" applyAlignment="1">
      <alignment vertical="center"/>
    </xf>
    <xf numFmtId="0" fontId="20" fillId="0" borderId="0" xfId="55" applyFont="1" applyAlignment="1">
      <alignment horizontal="right" vertical="center"/>
    </xf>
    <xf numFmtId="0" fontId="20" fillId="0" borderId="29" xfId="55" applyFont="1" applyBorder="1" applyAlignment="1">
      <alignment horizontal="center" vertical="center" shrinkToFit="1"/>
    </xf>
    <xf numFmtId="0" fontId="21" fillId="0" borderId="29" xfId="55" applyFont="1" applyBorder="1" applyAlignment="1">
      <alignment horizontal="left" vertical="center" shrinkToFit="1"/>
    </xf>
    <xf numFmtId="0" fontId="20" fillId="0" borderId="29" xfId="55" applyFont="1" applyBorder="1" applyAlignment="1">
      <alignment horizontal="left" vertical="center" shrinkToFit="1"/>
    </xf>
    <xf numFmtId="4" fontId="22" fillId="2" borderId="39" xfId="55" applyNumberFormat="1" applyFont="1" applyFill="1" applyBorder="1" applyAlignment="1">
      <alignment horizontal="right" vertical="center"/>
    </xf>
    <xf numFmtId="0" fontId="23" fillId="0" borderId="29" xfId="55" applyFont="1" applyBorder="1" applyAlignment="1">
      <alignment horizontal="center" vertical="center" wrapText="1" shrinkToFit="1"/>
    </xf>
    <xf numFmtId="0" fontId="24" fillId="0" borderId="29" xfId="55" applyFont="1" applyBorder="1" applyAlignment="1">
      <alignment horizontal="center" vertical="center" wrapText="1" shrinkToFit="1"/>
    </xf>
    <xf numFmtId="0" fontId="20" fillId="0" borderId="0" xfId="55" applyFont="1" applyAlignment="1">
      <alignment horizontal="left" vertical="center" shrinkToFit="1"/>
    </xf>
    <xf numFmtId="0" fontId="20" fillId="0" borderId="0" xfId="55" applyFont="1" applyAlignment="1">
      <alignment horizontal="center" vertical="center" shrinkToFit="1"/>
    </xf>
    <xf numFmtId="0" fontId="23" fillId="0" borderId="0" xfId="55" applyFont="1" applyAlignment="1">
      <alignment horizontal="center" vertical="center" wrapText="1" shrinkToFit="1"/>
    </xf>
    <xf numFmtId="0" fontId="25" fillId="0" borderId="0" xfId="55" applyFont="1" applyAlignment="1">
      <alignment horizontal="left" vertical="center" wrapText="1" shrinkToFit="1"/>
    </xf>
    <xf numFmtId="0" fontId="24" fillId="0" borderId="0" xfId="55" applyFont="1"/>
    <xf numFmtId="4" fontId="17" fillId="0" borderId="0" xfId="55" applyNumberFormat="1" applyFont="1" applyAlignment="1">
      <alignment horizontal="center"/>
    </xf>
    <xf numFmtId="4" fontId="20" fillId="0" borderId="29" xfId="55" applyNumberFormat="1" applyFont="1" applyBorder="1" applyAlignment="1">
      <alignment horizontal="center" vertical="center" shrinkToFit="1"/>
    </xf>
    <xf numFmtId="0" fontId="20" fillId="0" borderId="0" xfId="55" applyFont="1" applyAlignment="1">
      <alignment horizontal="left" vertical="center" wrapText="1" shrinkToFit="1"/>
    </xf>
    <xf numFmtId="0" fontId="17" fillId="0" borderId="0" xfId="55" applyFont="1" applyAlignment="1">
      <alignment horizontal="center" vertical="center" wrapText="1"/>
    </xf>
    <xf numFmtId="0" fontId="18" fillId="0" borderId="0" xfId="55" applyFont="1" applyAlignment="1">
      <alignment horizontal="center" vertical="center" wrapText="1"/>
    </xf>
    <xf numFmtId="0" fontId="16" fillId="0" borderId="0" xfId="55" applyFont="1" applyAlignment="1">
      <alignment vertical="center"/>
    </xf>
    <xf numFmtId="0" fontId="14" fillId="0" borderId="0" xfId="55" applyFont="1" applyAlignment="1">
      <alignment horizontal="left" vertical="center"/>
    </xf>
    <xf numFmtId="0" fontId="15" fillId="0" borderId="29" xfId="55" applyFont="1" applyBorder="1" applyAlignment="1">
      <alignment horizontal="center" vertical="center" wrapText="1" shrinkToFit="1"/>
    </xf>
    <xf numFmtId="0" fontId="15" fillId="0" borderId="30" xfId="55" applyFont="1" applyBorder="1" applyAlignment="1">
      <alignment horizontal="center" vertical="center" wrapText="1" shrinkToFit="1"/>
    </xf>
    <xf numFmtId="0" fontId="15" fillId="0" borderId="31" xfId="55" applyFont="1" applyBorder="1" applyAlignment="1">
      <alignment horizontal="center" vertical="center" wrapText="1" shrinkToFit="1"/>
    </xf>
    <xf numFmtId="0" fontId="15" fillId="0" borderId="34" xfId="55" applyFont="1" applyBorder="1" applyAlignment="1">
      <alignment horizontal="center" vertical="center" wrapText="1" shrinkToFit="1"/>
    </xf>
    <xf numFmtId="0" fontId="15" fillId="0" borderId="33" xfId="55" applyFont="1" applyBorder="1" applyAlignment="1">
      <alignment horizontal="center" vertical="center" wrapText="1" shrinkToFit="1"/>
    </xf>
    <xf numFmtId="0" fontId="15" fillId="0" borderId="38" xfId="55" applyFont="1" applyBorder="1" applyAlignment="1">
      <alignment horizontal="center" vertical="center" wrapText="1" shrinkToFit="1"/>
    </xf>
    <xf numFmtId="0" fontId="15" fillId="0" borderId="37" xfId="55" applyFont="1" applyBorder="1" applyAlignment="1">
      <alignment horizontal="center" vertical="center" wrapText="1" shrinkToFit="1"/>
    </xf>
    <xf numFmtId="0" fontId="15" fillId="0" borderId="40" xfId="55" applyFont="1" applyBorder="1" applyAlignment="1">
      <alignment horizontal="center" vertical="center" wrapText="1" shrinkToFit="1"/>
    </xf>
    <xf numFmtId="0" fontId="15" fillId="0" borderId="41" xfId="55" applyFont="1" applyBorder="1" applyAlignment="1">
      <alignment horizontal="center" vertical="center" wrapText="1" shrinkToFit="1"/>
    </xf>
    <xf numFmtId="0" fontId="22" fillId="2" borderId="39" xfId="55" applyFont="1" applyFill="1" applyBorder="1" applyAlignment="1">
      <alignment horizontal="left" vertical="center"/>
    </xf>
    <xf numFmtId="0" fontId="16" fillId="0" borderId="0" xfId="55" applyFont="1" applyAlignment="1">
      <alignment horizontal="left" vertical="center"/>
    </xf>
    <xf numFmtId="0" fontId="14" fillId="0" borderId="0" xfId="55" applyFont="1" applyAlignment="1">
      <alignment horizontal="right" vertical="center"/>
    </xf>
    <xf numFmtId="0" fontId="16" fillId="0" borderId="0" xfId="55" applyFont="1"/>
    <xf numFmtId="0" fontId="15" fillId="0" borderId="29" xfId="55" applyFont="1" applyBorder="1" applyAlignment="1">
      <alignment horizontal="center" vertical="center" shrinkToFit="1"/>
    </xf>
    <xf numFmtId="4" fontId="15" fillId="0" borderId="29" xfId="55" applyNumberFormat="1" applyFont="1" applyBorder="1" applyAlignment="1">
      <alignment horizontal="right" vertical="center" shrinkToFit="1"/>
    </xf>
    <xf numFmtId="0" fontId="14" fillId="0" borderId="0" xfId="55" applyFont="1" applyAlignment="1">
      <alignment vertical="center"/>
    </xf>
    <xf numFmtId="0" fontId="16" fillId="0" borderId="41" xfId="55" applyFont="1" applyBorder="1" applyAlignment="1">
      <alignment horizontal="center" vertical="center" wrapText="1"/>
    </xf>
    <xf numFmtId="0" fontId="15" fillId="0" borderId="35" xfId="55" applyFont="1" applyBorder="1" applyAlignment="1">
      <alignment horizontal="center" vertical="center" wrapText="1" shrinkToFit="1"/>
    </xf>
    <xf numFmtId="0" fontId="15" fillId="0" borderId="42" xfId="55" applyFont="1" applyBorder="1" applyAlignment="1">
      <alignment horizontal="center" vertical="center" wrapText="1" shrinkToFit="1"/>
    </xf>
    <xf numFmtId="0" fontId="15" fillId="0" borderId="36" xfId="55" applyFont="1" applyBorder="1" applyAlignment="1">
      <alignment horizontal="center" vertical="center" wrapText="1" shrinkToFit="1"/>
    </xf>
    <xf numFmtId="0" fontId="13" fillId="0" borderId="0" xfId="55" applyFont="1"/>
    <xf numFmtId="0" fontId="12" fillId="0" borderId="0" xfId="55" applyFont="1" applyAlignment="1">
      <alignment horizontal="center"/>
    </xf>
    <xf numFmtId="0" fontId="14" fillId="0" borderId="0" xfId="55" applyFont="1"/>
    <xf numFmtId="0" fontId="14" fillId="0" borderId="0" xfId="55" applyFont="1" applyAlignment="1">
      <alignment horizontal="center"/>
    </xf>
    <xf numFmtId="0" fontId="15" fillId="0" borderId="43" xfId="55" applyFont="1" applyBorder="1" applyAlignment="1">
      <alignment horizontal="center" vertical="center" wrapText="1" shrinkToFit="1"/>
    </xf>
    <xf numFmtId="0" fontId="15" fillId="0" borderId="44" xfId="55" applyFont="1" applyBorder="1" applyAlignment="1">
      <alignment horizontal="center" vertical="center" wrapText="1" shrinkToFit="1"/>
    </xf>
    <xf numFmtId="0" fontId="15" fillId="0" borderId="45" xfId="55" applyFont="1" applyBorder="1" applyAlignment="1">
      <alignment horizontal="center" vertical="center" wrapText="1" shrinkToFit="1"/>
    </xf>
    <xf numFmtId="0" fontId="15" fillId="0" borderId="46" xfId="55" applyFont="1" applyBorder="1" applyAlignment="1">
      <alignment horizontal="center" vertical="center" wrapText="1" shrinkToFit="1"/>
    </xf>
    <xf numFmtId="0" fontId="15" fillId="0" borderId="45" xfId="55" applyFont="1" applyBorder="1" applyAlignment="1">
      <alignment horizontal="left" vertical="center" shrinkToFit="1"/>
    </xf>
    <xf numFmtId="0" fontId="15" fillId="0" borderId="46" xfId="55" applyFont="1" applyBorder="1" applyAlignment="1">
      <alignment horizontal="left" vertical="center" shrinkToFit="1"/>
    </xf>
    <xf numFmtId="0" fontId="3" fillId="2" borderId="39" xfId="55" applyFont="1" applyFill="1" applyBorder="1" applyAlignment="1">
      <alignment horizontal="right" vertical="center"/>
    </xf>
    <xf numFmtId="0" fontId="22" fillId="2" borderId="39" xfId="55" applyFont="1" applyFill="1" applyBorder="1" applyAlignment="1">
      <alignment horizontal="right" vertical="center"/>
    </xf>
    <xf numFmtId="4" fontId="15" fillId="0" borderId="46" xfId="55" applyNumberFormat="1" applyFont="1" applyBorder="1" applyAlignment="1">
      <alignment horizontal="right" vertical="center" shrinkToFit="1"/>
    </xf>
    <xf numFmtId="4" fontId="3" fillId="2" borderId="39" xfId="55" applyNumberFormat="1" applyFont="1" applyFill="1" applyBorder="1" applyAlignment="1">
      <alignment horizontal="right" vertical="center"/>
    </xf>
    <xf numFmtId="14" fontId="15" fillId="0" borderId="0" xfId="55" applyNumberFormat="1" applyFont="1" applyAlignment="1">
      <alignment horizontal="left" vertical="center" wrapText="1" shrinkToFit="1"/>
    </xf>
    <xf numFmtId="0" fontId="15" fillId="0" borderId="0" xfId="55" applyFont="1" applyAlignment="1">
      <alignment horizontal="left" vertical="center" wrapText="1" shrinkToFit="1"/>
    </xf>
    <xf numFmtId="0" fontId="14" fillId="0" borderId="0" xfId="55" applyFont="1" applyAlignment="1">
      <alignment horizontal="right"/>
    </xf>
    <xf numFmtId="0" fontId="15" fillId="0" borderId="47" xfId="55" applyFont="1" applyBorder="1" applyAlignment="1">
      <alignment horizontal="center" vertical="center" wrapText="1" shrinkToFit="1"/>
    </xf>
    <xf numFmtId="0" fontId="15" fillId="0" borderId="29" xfId="55" applyFont="1" applyBorder="1" applyAlignment="1">
      <alignment horizontal="left" vertical="center" shrinkToFit="1"/>
    </xf>
    <xf numFmtId="0" fontId="26" fillId="0" borderId="46" xfId="55" applyFont="1" applyBorder="1" applyAlignment="1">
      <alignment horizontal="left" vertical="center"/>
    </xf>
    <xf numFmtId="0" fontId="22" fillId="2" borderId="39" xfId="55" applyFont="1" applyFill="1" applyBorder="1" applyAlignment="1">
      <alignment horizontal="center" vertical="center"/>
    </xf>
    <xf numFmtId="0" fontId="13" fillId="0" borderId="0" xfId="22"/>
    <xf numFmtId="0" fontId="16" fillId="0" borderId="0" xfId="42" applyFont="1" applyAlignment="1">
      <alignment vertical="center" wrapText="1"/>
    </xf>
    <xf numFmtId="0" fontId="14" fillId="0" borderId="0" xfId="22" applyFont="1" applyAlignment="1">
      <alignment vertical="center"/>
    </xf>
    <xf numFmtId="0" fontId="27" fillId="0" borderId="0" xfId="22" applyFont="1" applyAlignment="1">
      <alignment vertical="center"/>
    </xf>
    <xf numFmtId="0" fontId="28" fillId="0" borderId="0" xfId="22" applyFont="1" applyAlignment="1">
      <alignment vertical="center"/>
    </xf>
    <xf numFmtId="0" fontId="28" fillId="0" borderId="0" xfId="22" applyFont="1"/>
    <xf numFmtId="0" fontId="19" fillId="0" borderId="0" xfId="55" applyFont="1" applyAlignment="1">
      <alignment horizontal="center"/>
    </xf>
    <xf numFmtId="0" fontId="3" fillId="0" borderId="0" xfId="55" applyFont="1"/>
    <xf numFmtId="0" fontId="20" fillId="0" borderId="38" xfId="55" applyFont="1" applyBorder="1" applyAlignment="1">
      <alignment horizontal="right" vertical="center" wrapText="1"/>
    </xf>
    <xf numFmtId="0" fontId="15" fillId="0" borderId="48" xfId="55" applyFont="1" applyBorder="1" applyAlignment="1">
      <alignment horizontal="center" vertical="center" wrapText="1" shrinkToFit="1"/>
    </xf>
    <xf numFmtId="0" fontId="15" fillId="0" borderId="49" xfId="55" applyFont="1" applyBorder="1" applyAlignment="1">
      <alignment horizontal="left" vertical="center" shrinkToFit="1"/>
    </xf>
    <xf numFmtId="0" fontId="15" fillId="0" borderId="50" xfId="55" applyFont="1" applyBorder="1" applyAlignment="1">
      <alignment horizontal="left" vertical="center" shrinkToFit="1"/>
    </xf>
    <xf numFmtId="0" fontId="15" fillId="0" borderId="35" xfId="55" applyFont="1" applyBorder="1" applyAlignment="1">
      <alignment horizontal="center" vertical="center" shrinkToFit="1"/>
    </xf>
    <xf numFmtId="0" fontId="15" fillId="0" borderId="42" xfId="55" applyFont="1" applyBorder="1" applyAlignment="1">
      <alignment horizontal="center" vertical="center" shrinkToFit="1"/>
    </xf>
    <xf numFmtId="0" fontId="15" fillId="0" borderId="36" xfId="55" applyFont="1" applyBorder="1" applyAlignment="1">
      <alignment horizontal="center" vertical="center" shrinkToFit="1"/>
    </xf>
    <xf numFmtId="0" fontId="14" fillId="0" borderId="0" xfId="55" applyFont="1" applyAlignment="1">
      <alignment horizontal="left" vertical="center" wrapText="1" shrinkToFit="1"/>
    </xf>
    <xf numFmtId="0" fontId="17" fillId="0" borderId="0" xfId="55" applyFont="1" applyAlignment="1">
      <alignment wrapText="1"/>
    </xf>
    <xf numFmtId="0" fontId="18" fillId="0" borderId="0" xfId="55" applyFont="1" applyAlignment="1">
      <alignment wrapText="1"/>
    </xf>
    <xf numFmtId="0" fontId="29" fillId="0" borderId="0" xfId="55" applyFont="1" applyAlignment="1">
      <alignment horizontal="center" vertical="center"/>
    </xf>
    <xf numFmtId="0" fontId="14" fillId="0" borderId="38" xfId="55" applyFont="1" applyBorder="1" applyAlignment="1">
      <alignment horizontal="left" vertical="center" wrapText="1"/>
    </xf>
    <xf numFmtId="0" fontId="14" fillId="0" borderId="38" xfId="55" applyFont="1" applyBorder="1" applyAlignment="1">
      <alignment vertical="center" wrapText="1"/>
    </xf>
    <xf numFmtId="0" fontId="14" fillId="0" borderId="29" xfId="55" applyFont="1" applyBorder="1" applyAlignment="1">
      <alignment horizontal="center" vertical="center" wrapText="1"/>
    </xf>
    <xf numFmtId="0" fontId="14" fillId="0" borderId="35" xfId="55" applyFont="1" applyBorder="1" applyAlignment="1">
      <alignment horizontal="center" vertical="center" wrapText="1"/>
    </xf>
    <xf numFmtId="0" fontId="14" fillId="0" borderId="30" xfId="55" applyFont="1" applyBorder="1" applyAlignment="1">
      <alignment horizontal="center" vertical="center" wrapText="1"/>
    </xf>
    <xf numFmtId="0" fontId="14" fillId="0" borderId="31" xfId="55" applyFont="1" applyBorder="1" applyAlignment="1">
      <alignment horizontal="center" vertical="center" wrapText="1"/>
    </xf>
    <xf numFmtId="0" fontId="14" fillId="0" borderId="34" xfId="55" applyFont="1" applyBorder="1" applyAlignment="1">
      <alignment horizontal="center" vertical="center" wrapText="1"/>
    </xf>
    <xf numFmtId="0" fontId="14" fillId="0" borderId="40" xfId="55" applyFont="1" applyBorder="1" applyAlignment="1">
      <alignment horizontal="center" vertical="center" wrapText="1"/>
    </xf>
    <xf numFmtId="0" fontId="16" fillId="0" borderId="40" xfId="55" applyFont="1" applyBorder="1" applyAlignment="1">
      <alignment horizontal="center" vertical="center" wrapText="1"/>
    </xf>
    <xf numFmtId="0" fontId="14" fillId="0" borderId="33" xfId="55" applyFont="1" applyBorder="1" applyAlignment="1">
      <alignment horizontal="center" vertical="center" wrapText="1"/>
    </xf>
    <xf numFmtId="0" fontId="14" fillId="0" borderId="38" xfId="55" applyFont="1" applyBorder="1" applyAlignment="1">
      <alignment horizontal="center" vertical="center" wrapText="1"/>
    </xf>
    <xf numFmtId="0" fontId="14" fillId="0" borderId="37" xfId="55" applyFont="1" applyBorder="1" applyAlignment="1">
      <alignment horizontal="center" vertical="center" wrapText="1"/>
    </xf>
    <xf numFmtId="0" fontId="14" fillId="0" borderId="41" xfId="55" applyFont="1" applyBorder="1" applyAlignment="1">
      <alignment horizontal="center" vertical="center" wrapText="1"/>
    </xf>
    <xf numFmtId="0" fontId="21" fillId="0" borderId="0" xfId="55" applyFont="1" applyAlignment="1">
      <alignment horizontal="center" vertical="center"/>
    </xf>
    <xf numFmtId="0" fontId="14" fillId="0" borderId="0" xfId="55" applyFont="1" applyAlignment="1">
      <alignment vertical="center" wrapText="1"/>
    </xf>
    <xf numFmtId="0" fontId="18" fillId="0" borderId="0" xfId="55" applyFont="1" applyAlignment="1">
      <alignment vertical="center" wrapText="1"/>
    </xf>
    <xf numFmtId="0" fontId="14" fillId="0" borderId="0" xfId="55" applyFont="1" applyAlignment="1">
      <alignment horizontal="center" vertical="center" wrapText="1"/>
    </xf>
    <xf numFmtId="0" fontId="25" fillId="0" borderId="0" xfId="55" applyFont="1" applyAlignment="1">
      <alignment vertical="center" wrapText="1"/>
    </xf>
    <xf numFmtId="0" fontId="14" fillId="0" borderId="42" xfId="55" applyFont="1" applyBorder="1" applyAlignment="1">
      <alignment horizontal="center" vertical="center" wrapText="1"/>
    </xf>
    <xf numFmtId="0" fontId="14" fillId="0" borderId="36" xfId="55" applyFont="1" applyBorder="1" applyAlignment="1">
      <alignment horizontal="center" vertical="center" wrapText="1"/>
    </xf>
    <xf numFmtId="0" fontId="20" fillId="0" borderId="29" xfId="55" applyFont="1" applyBorder="1" applyAlignment="1">
      <alignment horizontal="center" vertical="center" wrapText="1"/>
    </xf>
    <xf numFmtId="0" fontId="16" fillId="0" borderId="29" xfId="55" applyFont="1" applyBorder="1" applyAlignment="1">
      <alignment horizontal="center" vertical="center" wrapText="1"/>
    </xf>
    <xf numFmtId="0" fontId="14" fillId="0" borderId="36" xfId="55" applyFont="1" applyBorder="1" applyAlignment="1">
      <alignment vertical="center" wrapText="1"/>
    </xf>
    <xf numFmtId="0" fontId="25" fillId="0" borderId="29" xfId="55" applyFont="1" applyBorder="1" applyAlignment="1">
      <alignment horizontal="center" vertical="center" wrapText="1"/>
    </xf>
    <xf numFmtId="0" fontId="25" fillId="0" borderId="0" xfId="55" applyFont="1"/>
    <xf numFmtId="0" fontId="25" fillId="0" borderId="0" xfId="55" applyFont="1" applyAlignment="1">
      <alignment wrapText="1"/>
    </xf>
    <xf numFmtId="0" fontId="20" fillId="0" borderId="35" xfId="55" applyFont="1" applyBorder="1" applyAlignment="1">
      <alignment horizontal="center" vertical="center" wrapText="1"/>
    </xf>
    <xf numFmtId="0" fontId="20" fillId="0" borderId="42" xfId="55" applyFont="1" applyBorder="1" applyAlignment="1">
      <alignment horizontal="center" vertical="center" wrapText="1"/>
    </xf>
    <xf numFmtId="0" fontId="20" fillId="0" borderId="36" xfId="55" applyFont="1" applyBorder="1" applyAlignment="1">
      <alignment horizontal="center" vertical="center" wrapText="1"/>
    </xf>
    <xf numFmtId="0" fontId="25" fillId="0" borderId="29" xfId="55" applyFont="1" applyBorder="1" applyAlignment="1">
      <alignment horizontal="centerContinuous" vertical="center" wrapText="1"/>
    </xf>
    <xf numFmtId="0" fontId="16" fillId="0" borderId="31" xfId="55" applyFont="1" applyBorder="1" applyAlignment="1">
      <alignment horizontal="left" vertical="center" wrapText="1"/>
    </xf>
    <xf numFmtId="0" fontId="18" fillId="0" borderId="31" xfId="55" applyFont="1" applyBorder="1" applyAlignment="1">
      <alignment horizontal="left" vertical="center" wrapText="1"/>
    </xf>
    <xf numFmtId="0" fontId="18" fillId="0" borderId="0" xfId="55" applyFont="1" applyAlignment="1">
      <alignment horizontal="left" vertical="center" wrapText="1"/>
    </xf>
    <xf numFmtId="0" fontId="30" fillId="0" borderId="0" xfId="55" applyFont="1"/>
    <xf numFmtId="0" fontId="15" fillId="0" borderId="48" xfId="55" applyFont="1" applyBorder="1" applyAlignment="1">
      <alignment horizontal="center" vertical="center"/>
    </xf>
    <xf numFmtId="0" fontId="15" fillId="0" borderId="47" xfId="55" applyFont="1" applyBorder="1" applyAlignment="1">
      <alignment horizontal="center" vertical="center"/>
    </xf>
    <xf numFmtId="0" fontId="15" fillId="0" borderId="45" xfId="55" applyFont="1" applyBorder="1" applyAlignment="1">
      <alignment horizontal="center" vertical="center" wrapText="1"/>
    </xf>
    <xf numFmtId="0" fontId="15" fillId="0" borderId="46" xfId="55" applyFont="1" applyBorder="1" applyAlignment="1">
      <alignment horizontal="center" vertical="center" wrapText="1"/>
    </xf>
    <xf numFmtId="0" fontId="15" fillId="0" borderId="46" xfId="55" applyFont="1" applyBorder="1" applyAlignment="1">
      <alignment horizontal="center" vertical="center"/>
    </xf>
    <xf numFmtId="0" fontId="15" fillId="0" borderId="29" xfId="55" applyFont="1" applyBorder="1" applyAlignment="1">
      <alignment horizontal="center" vertical="center" wrapText="1"/>
    </xf>
    <xf numFmtId="0" fontId="15" fillId="0" borderId="45" xfId="55" applyFont="1" applyBorder="1" applyAlignment="1">
      <alignment horizontal="center" vertical="center"/>
    </xf>
    <xf numFmtId="0" fontId="15" fillId="0" borderId="45" xfId="55" applyFont="1" applyBorder="1" applyAlignment="1">
      <alignment horizontal="left" vertical="center"/>
    </xf>
    <xf numFmtId="0" fontId="15" fillId="0" borderId="46" xfId="55" applyFont="1" applyBorder="1" applyAlignment="1">
      <alignment horizontal="left" vertical="center"/>
    </xf>
    <xf numFmtId="0" fontId="31" fillId="0" borderId="51" xfId="55" applyFont="1" applyBorder="1" applyAlignment="1">
      <alignment horizontal="left" vertical="center"/>
    </xf>
    <xf numFmtId="0" fontId="31" fillId="0" borderId="0" xfId="55" applyFont="1" applyAlignment="1">
      <alignment horizontal="left" vertical="center"/>
    </xf>
    <xf numFmtId="0" fontId="15" fillId="0" borderId="48" xfId="55" applyFont="1" applyBorder="1" applyAlignment="1">
      <alignment horizontal="center" vertical="center" shrinkToFit="1"/>
    </xf>
    <xf numFmtId="0" fontId="15" fillId="0" borderId="47" xfId="55" applyFont="1" applyBorder="1" applyAlignment="1">
      <alignment horizontal="center" vertical="center" shrinkToFit="1"/>
    </xf>
    <xf numFmtId="0" fontId="15" fillId="0" borderId="46" xfId="55" applyFont="1" applyBorder="1" applyAlignment="1">
      <alignment horizontal="center" vertical="center" shrinkToFit="1"/>
    </xf>
    <xf numFmtId="0" fontId="15" fillId="0" borderId="45" xfId="55" applyFont="1" applyBorder="1" applyAlignment="1">
      <alignment horizontal="center" vertical="center" shrinkToFit="1"/>
    </xf>
    <xf numFmtId="0" fontId="16" fillId="0" borderId="31" xfId="55" applyFont="1" applyBorder="1" applyAlignment="1">
      <alignment horizontal="left" vertical="center"/>
    </xf>
    <xf numFmtId="0" fontId="11" fillId="0" borderId="0" xfId="54"/>
    <xf numFmtId="0" fontId="11" fillId="0" borderId="0" xfId="57" applyAlignment="1">
      <alignment vertical="center"/>
    </xf>
    <xf numFmtId="0" fontId="13" fillId="0" borderId="0" xfId="54" applyFont="1"/>
    <xf numFmtId="0" fontId="12" fillId="0" borderId="0" xfId="54" applyFont="1" applyAlignment="1">
      <alignment horizontal="center"/>
    </xf>
    <xf numFmtId="0" fontId="14" fillId="0" borderId="0" xfId="54" applyFont="1"/>
    <xf numFmtId="0" fontId="14" fillId="0" borderId="0" xfId="54" applyFont="1" applyAlignment="1">
      <alignment horizontal="center"/>
    </xf>
    <xf numFmtId="0" fontId="15" fillId="0" borderId="29" xfId="54" applyFont="1" applyBorder="1" applyAlignment="1">
      <alignment horizontal="center" vertical="center" shrinkToFit="1"/>
    </xf>
    <xf numFmtId="0" fontId="15" fillId="0" borderId="29" xfId="54" applyFont="1" applyBorder="1" applyAlignment="1">
      <alignment horizontal="center" vertical="center" wrapText="1" shrinkToFit="1"/>
    </xf>
    <xf numFmtId="4" fontId="15" fillId="0" borderId="29" xfId="54" applyNumberFormat="1" applyFont="1" applyBorder="1" applyAlignment="1">
      <alignment horizontal="right" vertical="center" shrinkToFit="1"/>
    </xf>
    <xf numFmtId="0" fontId="22" fillId="2" borderId="39" xfId="54" applyFont="1" applyFill="1" applyBorder="1" applyAlignment="1">
      <alignment horizontal="left" vertical="center"/>
    </xf>
    <xf numFmtId="4" fontId="22" fillId="2" borderId="39" xfId="54" applyNumberFormat="1" applyFont="1" applyFill="1" applyBorder="1" applyAlignment="1">
      <alignment horizontal="right" vertical="center"/>
    </xf>
    <xf numFmtId="0" fontId="14" fillId="0" borderId="0" xfId="54" applyFont="1" applyAlignment="1">
      <alignment horizontal="right"/>
    </xf>
    <xf numFmtId="0" fontId="15" fillId="0" borderId="29" xfId="54" applyFont="1" applyBorder="1" applyAlignment="1">
      <alignment horizontal="left" vertical="center" wrapText="1" shrinkToFit="1"/>
    </xf>
    <xf numFmtId="0" fontId="16" fillId="0" borderId="0" xfId="57" applyFont="1" applyAlignment="1">
      <alignment horizontal="left" vertical="center"/>
    </xf>
    <xf numFmtId="0" fontId="16" fillId="3" borderId="0" xfId="57" applyFont="1" applyFill="1" applyAlignment="1">
      <alignment vertical="center"/>
    </xf>
    <xf numFmtId="0" fontId="16" fillId="3" borderId="0" xfId="1" applyFont="1" applyFill="1" applyAlignment="1">
      <alignment horizontal="right" vertical="center"/>
    </xf>
    <xf numFmtId="0" fontId="11" fillId="3" borderId="0" xfId="57" applyFill="1" applyAlignment="1">
      <alignment vertical="center"/>
    </xf>
    <xf numFmtId="0" fontId="12" fillId="3" borderId="0" xfId="54" applyFont="1" applyFill="1" applyAlignment="1">
      <alignment horizontal="center"/>
    </xf>
    <xf numFmtId="0" fontId="13" fillId="3" borderId="0" xfId="54" applyFont="1" applyFill="1"/>
    <xf numFmtId="0" fontId="14" fillId="3" borderId="0" xfId="54" applyFont="1" applyFill="1" applyAlignment="1">
      <alignment horizontal="right"/>
    </xf>
    <xf numFmtId="0" fontId="14" fillId="3" borderId="0" xfId="54" applyFont="1" applyFill="1"/>
    <xf numFmtId="0" fontId="14" fillId="3" borderId="0" xfId="54" applyFont="1" applyFill="1" applyAlignment="1">
      <alignment horizontal="center"/>
    </xf>
    <xf numFmtId="0" fontId="15" fillId="3" borderId="48" xfId="54" applyFont="1" applyFill="1" applyBorder="1" applyAlignment="1">
      <alignment horizontal="center" vertical="center" shrinkToFit="1"/>
    </xf>
    <xf numFmtId="0" fontId="15" fillId="3" borderId="47" xfId="54" applyFont="1" applyFill="1" applyBorder="1" applyAlignment="1">
      <alignment horizontal="center" vertical="center" shrinkToFit="1"/>
    </xf>
    <xf numFmtId="0" fontId="15" fillId="3" borderId="45" xfId="54" applyFont="1" applyFill="1" applyBorder="1" applyAlignment="1">
      <alignment horizontal="center" vertical="center" shrinkToFit="1"/>
    </xf>
    <xf numFmtId="0" fontId="15" fillId="3" borderId="46" xfId="54" applyFont="1" applyFill="1" applyBorder="1" applyAlignment="1">
      <alignment horizontal="center" vertical="center" shrinkToFit="1"/>
    </xf>
    <xf numFmtId="0" fontId="15" fillId="3" borderId="45" xfId="54" applyFont="1" applyFill="1" applyBorder="1" applyAlignment="1">
      <alignment horizontal="left" vertical="center" shrinkToFit="1"/>
    </xf>
    <xf numFmtId="0" fontId="15" fillId="3" borderId="46" xfId="54" applyFont="1" applyFill="1" applyBorder="1" applyAlignment="1">
      <alignment horizontal="left" vertical="center" shrinkToFit="1"/>
    </xf>
    <xf numFmtId="0" fontId="15" fillId="3" borderId="45" xfId="54" applyFont="1" applyFill="1" applyBorder="1" applyAlignment="1">
      <alignment horizontal="left" vertical="center"/>
    </xf>
    <xf numFmtId="0" fontId="22" fillId="2" borderId="39" xfId="54" applyFont="1" applyFill="1" applyBorder="1" applyAlignment="1">
      <alignment horizontal="right" vertical="center"/>
    </xf>
    <xf numFmtId="0" fontId="15" fillId="3" borderId="49" xfId="54" applyFont="1" applyFill="1" applyBorder="1" applyAlignment="1">
      <alignment horizontal="left" vertical="center" shrinkToFit="1"/>
    </xf>
    <xf numFmtId="0" fontId="15" fillId="3" borderId="50" xfId="54" applyFont="1" applyFill="1" applyBorder="1" applyAlignment="1">
      <alignment horizontal="center" vertical="center" shrinkToFit="1"/>
    </xf>
    <xf numFmtId="0" fontId="15" fillId="3" borderId="50" xfId="54" applyFont="1" applyFill="1" applyBorder="1" applyAlignment="1">
      <alignment horizontal="left" vertical="center" shrinkToFit="1"/>
    </xf>
    <xf numFmtId="0" fontId="15" fillId="3" borderId="29" xfId="54" applyFont="1" applyFill="1" applyBorder="1" applyAlignment="1">
      <alignment horizontal="left" vertical="center" shrinkToFit="1"/>
    </xf>
    <xf numFmtId="0" fontId="15" fillId="3" borderId="29" xfId="54" applyFont="1" applyFill="1" applyBorder="1" applyAlignment="1">
      <alignment horizontal="center" vertical="center" shrinkToFit="1"/>
    </xf>
    <xf numFmtId="0" fontId="32" fillId="3" borderId="0" xfId="57" applyFont="1" applyFill="1" applyAlignment="1">
      <alignment horizontal="left" vertical="center"/>
    </xf>
  </cellXfs>
  <cellStyles count="58">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常规_04-分类改革-预算表 2" xfId="26"/>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_事业单位部门决算报表（讨论稿） 2" xfId="42"/>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2" xfId="54"/>
    <cellStyle name="常规 3" xfId="55"/>
    <cellStyle name="常规 4" xfId="56"/>
    <cellStyle name="常规_04-分类改革-预算表"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6" Type="http://schemas.openxmlformats.org/officeDocument/2006/relationships/sharedStrings" Target="sharedStrings.xml"/><Relationship Id="rId95" Type="http://schemas.openxmlformats.org/officeDocument/2006/relationships/styles" Target="styles.xml"/><Relationship Id="rId94" Type="http://schemas.openxmlformats.org/officeDocument/2006/relationships/theme" Target="theme/theme1.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F258"/>
  <sheetViews>
    <sheetView showZeros="0" tabSelected="1" workbookViewId="0">
      <selection activeCell="K17" sqref="K17"/>
    </sheetView>
  </sheetViews>
  <sheetFormatPr defaultColWidth="10" defaultRowHeight="14.25" outlineLevelCol="5"/>
  <cols>
    <col min="1" max="1" width="42.775" style="286" customWidth="1"/>
    <col min="2" max="2" width="7.225" style="286" customWidth="1"/>
    <col min="3" max="3" width="23" style="286" customWidth="1"/>
    <col min="4" max="4" width="35.1083333333333" style="286" customWidth="1"/>
    <col min="5" max="5" width="8.44166666666667" style="286" customWidth="1"/>
    <col min="6" max="6" width="23" style="286" customWidth="1"/>
    <col min="7" max="16384" width="10" style="286"/>
  </cols>
  <sheetData>
    <row r="1" ht="22.5" customHeight="1" spans="1:6">
      <c r="A1" s="287" t="s">
        <v>0</v>
      </c>
      <c r="B1" s="287"/>
      <c r="C1" s="287"/>
      <c r="D1" s="287"/>
      <c r="E1" s="287"/>
      <c r="F1" s="287"/>
    </row>
    <row r="2" s="284" customFormat="1" ht="21" customHeight="1" spans="1:6">
      <c r="A2" s="288"/>
      <c r="B2" s="288"/>
      <c r="C2" s="288"/>
      <c r="D2" s="288"/>
      <c r="E2" s="288"/>
      <c r="F2" s="289" t="s">
        <v>1</v>
      </c>
    </row>
    <row r="3" s="284" customFormat="1" ht="21" customHeight="1" spans="1:6">
      <c r="A3" s="290" t="s">
        <v>2</v>
      </c>
      <c r="B3" s="288"/>
      <c r="C3" s="291"/>
      <c r="D3" s="288"/>
      <c r="E3" s="288"/>
      <c r="F3" s="289" t="s">
        <v>3</v>
      </c>
    </row>
    <row r="4" s="285" customFormat="1" ht="18" customHeight="1" spans="1:6">
      <c r="A4" s="292" t="s">
        <v>4</v>
      </c>
      <c r="B4" s="293"/>
      <c r="C4" s="293"/>
      <c r="D4" s="293" t="s">
        <v>5</v>
      </c>
      <c r="E4" s="293"/>
      <c r="F4" s="293"/>
    </row>
    <row r="5" s="285" customFormat="1" ht="18" customHeight="1" spans="1:6">
      <c r="A5" s="294" t="s">
        <v>6</v>
      </c>
      <c r="B5" s="295" t="s">
        <v>7</v>
      </c>
      <c r="C5" s="295" t="s">
        <v>8</v>
      </c>
      <c r="D5" s="295" t="s">
        <v>9</v>
      </c>
      <c r="E5" s="295" t="s">
        <v>7</v>
      </c>
      <c r="F5" s="295" t="s">
        <v>8</v>
      </c>
    </row>
    <row r="6" s="285" customFormat="1" ht="18" customHeight="1" spans="1:6">
      <c r="A6" s="294" t="s">
        <v>10</v>
      </c>
      <c r="B6" s="295" t="s">
        <v>11</v>
      </c>
      <c r="C6" s="295" t="s">
        <v>12</v>
      </c>
      <c r="D6" s="295" t="s">
        <v>10</v>
      </c>
      <c r="E6" s="295" t="s">
        <v>11</v>
      </c>
      <c r="F6" s="295" t="s">
        <v>13</v>
      </c>
    </row>
    <row r="7" s="285" customFormat="1" ht="18" customHeight="1" spans="1:6">
      <c r="A7" s="296" t="s">
        <v>14</v>
      </c>
      <c r="B7" s="295" t="s">
        <v>12</v>
      </c>
      <c r="C7" s="280">
        <v>35385621.1</v>
      </c>
      <c r="D7" s="297" t="s">
        <v>15</v>
      </c>
      <c r="E7" s="295">
        <v>31</v>
      </c>
      <c r="F7" s="280">
        <v>15335427.33</v>
      </c>
    </row>
    <row r="8" s="285" customFormat="1" ht="19.95" customHeight="1" spans="1:6">
      <c r="A8" s="296" t="s">
        <v>16</v>
      </c>
      <c r="B8" s="295" t="s">
        <v>13</v>
      </c>
      <c r="C8" s="280">
        <v>295550.4</v>
      </c>
      <c r="D8" s="297" t="s">
        <v>17</v>
      </c>
      <c r="E8" s="295">
        <v>32</v>
      </c>
      <c r="F8" s="280">
        <v>0</v>
      </c>
    </row>
    <row r="9" s="285" customFormat="1" ht="18" customHeight="1" spans="1:6">
      <c r="A9" s="296" t="s">
        <v>18</v>
      </c>
      <c r="B9" s="295" t="s">
        <v>19</v>
      </c>
      <c r="C9" s="280">
        <v>299880.62</v>
      </c>
      <c r="D9" s="297" t="s">
        <v>20</v>
      </c>
      <c r="E9" s="295">
        <v>33</v>
      </c>
      <c r="F9" s="280">
        <v>0</v>
      </c>
    </row>
    <row r="10" s="285" customFormat="1" ht="18" customHeight="1" spans="1:6">
      <c r="A10" s="296" t="s">
        <v>21</v>
      </c>
      <c r="B10" s="295" t="s">
        <v>22</v>
      </c>
      <c r="C10" s="280">
        <v>0</v>
      </c>
      <c r="D10" s="297" t="s">
        <v>23</v>
      </c>
      <c r="E10" s="295">
        <v>34</v>
      </c>
      <c r="F10" s="280">
        <v>10460</v>
      </c>
    </row>
    <row r="11" s="285" customFormat="1" ht="18" customHeight="1" spans="1:6">
      <c r="A11" s="296" t="s">
        <v>24</v>
      </c>
      <c r="B11" s="295" t="s">
        <v>25</v>
      </c>
      <c r="C11" s="280">
        <v>0</v>
      </c>
      <c r="D11" s="297" t="s">
        <v>26</v>
      </c>
      <c r="E11" s="295">
        <v>35</v>
      </c>
      <c r="F11" s="280">
        <v>0</v>
      </c>
    </row>
    <row r="12" s="285" customFormat="1" ht="18" customHeight="1" spans="1:6">
      <c r="A12" s="296" t="s">
        <v>27</v>
      </c>
      <c r="B12" s="295" t="s">
        <v>28</v>
      </c>
      <c r="C12" s="280">
        <v>0</v>
      </c>
      <c r="D12" s="297" t="s">
        <v>29</v>
      </c>
      <c r="E12" s="295">
        <v>36</v>
      </c>
      <c r="F12" s="280">
        <v>0</v>
      </c>
    </row>
    <row r="13" s="285" customFormat="1" ht="18" customHeight="1" spans="1:6">
      <c r="A13" s="296" t="s">
        <v>30</v>
      </c>
      <c r="B13" s="295" t="s">
        <v>31</v>
      </c>
      <c r="C13" s="280">
        <v>0</v>
      </c>
      <c r="D13" s="297" t="s">
        <v>32</v>
      </c>
      <c r="E13" s="295">
        <v>37</v>
      </c>
      <c r="F13" s="280">
        <v>1397443.87</v>
      </c>
    </row>
    <row r="14" s="285" customFormat="1" ht="18" customHeight="1" spans="1:6">
      <c r="A14" s="298" t="s">
        <v>33</v>
      </c>
      <c r="B14" s="295" t="s">
        <v>34</v>
      </c>
      <c r="C14" s="280">
        <v>7554326.83</v>
      </c>
      <c r="D14" s="297" t="s">
        <v>35</v>
      </c>
      <c r="E14" s="295">
        <v>38</v>
      </c>
      <c r="F14" s="280">
        <v>9174219</v>
      </c>
    </row>
    <row r="15" s="285" customFormat="1" ht="18" customHeight="1" spans="1:6">
      <c r="A15" s="296" t="s">
        <v>11</v>
      </c>
      <c r="B15" s="295" t="s">
        <v>36</v>
      </c>
      <c r="C15" s="299"/>
      <c r="D15" s="297" t="s">
        <v>37</v>
      </c>
      <c r="E15" s="295">
        <v>39</v>
      </c>
      <c r="F15" s="280">
        <v>1328735.95</v>
      </c>
    </row>
    <row r="16" s="285" customFormat="1" ht="18" customHeight="1" spans="1:6">
      <c r="A16" s="296" t="s">
        <v>11</v>
      </c>
      <c r="B16" s="295" t="s">
        <v>38</v>
      </c>
      <c r="C16" s="299"/>
      <c r="D16" s="297" t="s">
        <v>39</v>
      </c>
      <c r="E16" s="295">
        <v>40</v>
      </c>
      <c r="F16" s="280">
        <v>0</v>
      </c>
    </row>
    <row r="17" s="285" customFormat="1" ht="18" customHeight="1" spans="1:6">
      <c r="A17" s="296" t="s">
        <v>11</v>
      </c>
      <c r="B17" s="295" t="s">
        <v>40</v>
      </c>
      <c r="C17" s="299"/>
      <c r="D17" s="297" t="s">
        <v>41</v>
      </c>
      <c r="E17" s="295">
        <v>41</v>
      </c>
      <c r="F17" s="280">
        <v>4192892.44</v>
      </c>
    </row>
    <row r="18" s="285" customFormat="1" ht="18" customHeight="1" spans="1:6">
      <c r="A18" s="296" t="s">
        <v>11</v>
      </c>
      <c r="B18" s="295" t="s">
        <v>42</v>
      </c>
      <c r="C18" s="299"/>
      <c r="D18" s="297" t="s">
        <v>43</v>
      </c>
      <c r="E18" s="295">
        <v>42</v>
      </c>
      <c r="F18" s="280">
        <v>0</v>
      </c>
    </row>
    <row r="19" s="285" customFormat="1" ht="18" customHeight="1" spans="1:6">
      <c r="A19" s="296" t="s">
        <v>11</v>
      </c>
      <c r="B19" s="295" t="s">
        <v>44</v>
      </c>
      <c r="C19" s="299"/>
      <c r="D19" s="297" t="s">
        <v>45</v>
      </c>
      <c r="E19" s="295">
        <v>43</v>
      </c>
      <c r="F19" s="280">
        <v>0</v>
      </c>
    </row>
    <row r="20" s="285" customFormat="1" ht="18" customHeight="1" spans="1:6">
      <c r="A20" s="296" t="s">
        <v>11</v>
      </c>
      <c r="B20" s="295" t="s">
        <v>46</v>
      </c>
      <c r="C20" s="299"/>
      <c r="D20" s="297" t="s">
        <v>47</v>
      </c>
      <c r="E20" s="295">
        <v>44</v>
      </c>
      <c r="F20" s="280">
        <v>0</v>
      </c>
    </row>
    <row r="21" s="285" customFormat="1" ht="18" customHeight="1" spans="1:6">
      <c r="A21" s="296" t="s">
        <v>11</v>
      </c>
      <c r="B21" s="295" t="s">
        <v>48</v>
      </c>
      <c r="C21" s="299"/>
      <c r="D21" s="297" t="s">
        <v>49</v>
      </c>
      <c r="E21" s="295">
        <v>45</v>
      </c>
      <c r="F21" s="280">
        <v>0</v>
      </c>
    </row>
    <row r="22" s="285" customFormat="1" ht="18" customHeight="1" spans="1:6">
      <c r="A22" s="296" t="s">
        <v>11</v>
      </c>
      <c r="B22" s="295" t="s">
        <v>50</v>
      </c>
      <c r="C22" s="299"/>
      <c r="D22" s="297" t="s">
        <v>51</v>
      </c>
      <c r="E22" s="295">
        <v>46</v>
      </c>
      <c r="F22" s="280">
        <v>0</v>
      </c>
    </row>
    <row r="23" s="285" customFormat="1" ht="18" customHeight="1" spans="1:6">
      <c r="A23" s="296" t="s">
        <v>11</v>
      </c>
      <c r="B23" s="295" t="s">
        <v>52</v>
      </c>
      <c r="C23" s="299"/>
      <c r="D23" s="297" t="s">
        <v>53</v>
      </c>
      <c r="E23" s="295">
        <v>47</v>
      </c>
      <c r="F23" s="280">
        <v>0</v>
      </c>
    </row>
    <row r="24" s="285" customFormat="1" ht="18" customHeight="1" spans="1:6">
      <c r="A24" s="296" t="s">
        <v>11</v>
      </c>
      <c r="B24" s="295" t="s">
        <v>54</v>
      </c>
      <c r="C24" s="299"/>
      <c r="D24" s="297" t="s">
        <v>55</v>
      </c>
      <c r="E24" s="295">
        <v>48</v>
      </c>
      <c r="F24" s="280">
        <v>0</v>
      </c>
    </row>
    <row r="25" s="285" customFormat="1" ht="18" customHeight="1" spans="1:6">
      <c r="A25" s="296" t="s">
        <v>11</v>
      </c>
      <c r="B25" s="295" t="s">
        <v>56</v>
      </c>
      <c r="C25" s="299"/>
      <c r="D25" s="297" t="s">
        <v>57</v>
      </c>
      <c r="E25" s="295">
        <v>49</v>
      </c>
      <c r="F25" s="280">
        <v>9832580.88</v>
      </c>
    </row>
    <row r="26" s="285" customFormat="1" ht="18" customHeight="1" spans="1:6">
      <c r="A26" s="296" t="s">
        <v>11</v>
      </c>
      <c r="B26" s="295" t="s">
        <v>58</v>
      </c>
      <c r="C26" s="299"/>
      <c r="D26" s="297" t="s">
        <v>59</v>
      </c>
      <c r="E26" s="295">
        <v>50</v>
      </c>
      <c r="F26" s="280">
        <v>0</v>
      </c>
    </row>
    <row r="27" s="285" customFormat="1" ht="18" customHeight="1" spans="1:6">
      <c r="A27" s="296"/>
      <c r="B27" s="295" t="s">
        <v>60</v>
      </c>
      <c r="C27" s="299"/>
      <c r="D27" s="297" t="s">
        <v>61</v>
      </c>
      <c r="E27" s="295">
        <v>51</v>
      </c>
      <c r="F27" s="280">
        <v>0</v>
      </c>
    </row>
    <row r="28" s="285" customFormat="1" ht="18" customHeight="1" spans="1:6">
      <c r="A28" s="296" t="s">
        <v>11</v>
      </c>
      <c r="B28" s="295" t="s">
        <v>62</v>
      </c>
      <c r="C28" s="299"/>
      <c r="D28" s="297" t="s">
        <v>63</v>
      </c>
      <c r="E28" s="295">
        <v>52</v>
      </c>
      <c r="F28" s="280">
        <v>0</v>
      </c>
    </row>
    <row r="29" s="285" customFormat="1" ht="18" customHeight="1" spans="1:6">
      <c r="A29" s="296" t="s">
        <v>11</v>
      </c>
      <c r="B29" s="295" t="s">
        <v>64</v>
      </c>
      <c r="C29" s="299"/>
      <c r="D29" s="297" t="s">
        <v>65</v>
      </c>
      <c r="E29" s="295">
        <v>53</v>
      </c>
      <c r="F29" s="280">
        <v>295550.4</v>
      </c>
    </row>
    <row r="30" s="285" customFormat="1" ht="18" customHeight="1" spans="1:6">
      <c r="A30" s="296" t="s">
        <v>11</v>
      </c>
      <c r="B30" s="295" t="s">
        <v>66</v>
      </c>
      <c r="C30" s="299"/>
      <c r="D30" s="297" t="s">
        <v>67</v>
      </c>
      <c r="E30" s="295">
        <v>54</v>
      </c>
      <c r="F30" s="280">
        <v>0</v>
      </c>
    </row>
    <row r="31" s="285" customFormat="1" ht="18" customHeight="1" spans="1:6">
      <c r="A31" s="296"/>
      <c r="B31" s="295" t="s">
        <v>68</v>
      </c>
      <c r="C31" s="299"/>
      <c r="D31" s="297" t="s">
        <v>69</v>
      </c>
      <c r="E31" s="295">
        <v>55</v>
      </c>
      <c r="F31" s="280">
        <v>0</v>
      </c>
    </row>
    <row r="32" s="285" customFormat="1" ht="18" customHeight="1" spans="1:6">
      <c r="A32" s="296"/>
      <c r="B32" s="295" t="s">
        <v>70</v>
      </c>
      <c r="C32" s="299"/>
      <c r="D32" s="297" t="s">
        <v>71</v>
      </c>
      <c r="E32" s="295">
        <v>56</v>
      </c>
      <c r="F32" s="280">
        <v>0</v>
      </c>
    </row>
    <row r="33" s="285" customFormat="1" ht="18" customHeight="1" spans="1:6">
      <c r="A33" s="294" t="s">
        <v>72</v>
      </c>
      <c r="B33" s="295" t="s">
        <v>73</v>
      </c>
      <c r="C33" s="280">
        <v>43535378.95</v>
      </c>
      <c r="D33" s="295" t="s">
        <v>74</v>
      </c>
      <c r="E33" s="295">
        <v>57</v>
      </c>
      <c r="F33" s="280">
        <v>41567309.87</v>
      </c>
    </row>
    <row r="34" s="285" customFormat="1" ht="18" customHeight="1" spans="1:6">
      <c r="A34" s="300" t="s">
        <v>75</v>
      </c>
      <c r="B34" s="301" t="s">
        <v>76</v>
      </c>
      <c r="C34" s="280">
        <v>0</v>
      </c>
      <c r="D34" s="302" t="s">
        <v>77</v>
      </c>
      <c r="E34" s="301">
        <v>58</v>
      </c>
      <c r="F34" s="280">
        <v>0</v>
      </c>
    </row>
    <row r="35" s="285" customFormat="1" ht="18" customHeight="1" spans="1:6">
      <c r="A35" s="303" t="s">
        <v>78</v>
      </c>
      <c r="B35" s="304" t="s">
        <v>79</v>
      </c>
      <c r="C35" s="280">
        <v>18319511.27</v>
      </c>
      <c r="D35" s="303" t="s">
        <v>80</v>
      </c>
      <c r="E35" s="304">
        <v>59</v>
      </c>
      <c r="F35" s="280">
        <v>20287580.35</v>
      </c>
    </row>
    <row r="36" s="285" customFormat="1" ht="18" customHeight="1" spans="1:6">
      <c r="A36" s="304" t="s">
        <v>81</v>
      </c>
      <c r="B36" s="304" t="s">
        <v>82</v>
      </c>
      <c r="C36" s="280">
        <v>61854890.22</v>
      </c>
      <c r="D36" s="304" t="s">
        <v>81</v>
      </c>
      <c r="E36" s="304">
        <v>60</v>
      </c>
      <c r="F36" s="280">
        <v>61854890.22</v>
      </c>
    </row>
    <row r="37" ht="22.05" customHeight="1" spans="1:6">
      <c r="A37" s="305" t="s">
        <v>83</v>
      </c>
      <c r="B37" s="305"/>
      <c r="C37" s="305"/>
      <c r="D37" s="305"/>
      <c r="E37" s="305"/>
      <c r="F37" s="305"/>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s="286" customFormat="1" ht="26.25" customHeight="1"/>
    <row r="50" s="286" customFormat="1" ht="26.25" customHeight="1"/>
    <row r="51" s="286" customFormat="1" ht="26.25" customHeight="1"/>
    <row r="52" s="286" customFormat="1" ht="26.25" customHeight="1"/>
    <row r="53" s="286" customFormat="1" ht="26.25" customHeight="1"/>
    <row r="54" s="286" customFormat="1" ht="26.25" customHeight="1"/>
    <row r="55" s="286" customFormat="1" ht="26.25" customHeight="1"/>
    <row r="56" s="286" customFormat="1" ht="26.25" customHeight="1"/>
    <row r="57" s="286" customFormat="1" ht="26.25" customHeight="1"/>
    <row r="58" s="286" customFormat="1" ht="26.25" customHeight="1"/>
    <row r="59" s="286" customFormat="1" ht="26.25" customHeight="1"/>
    <row r="60" s="286" customFormat="1" ht="26.25" customHeight="1"/>
    <row r="61" s="286" customFormat="1" ht="26.25" customHeight="1"/>
    <row r="62" s="286" customFormat="1" ht="26.25" customHeight="1"/>
    <row r="63" s="286" customFormat="1" ht="26.25" customHeight="1"/>
    <row r="64" s="286" customFormat="1" ht="26.25" customHeight="1"/>
    <row r="65" s="286" customFormat="1" ht="26.25" customHeight="1"/>
    <row r="66" s="286" customFormat="1" ht="26.25" customHeight="1"/>
    <row r="67" s="286" customFormat="1" ht="26.25" customHeight="1"/>
    <row r="68" s="286" customFormat="1" ht="26.25" customHeight="1"/>
    <row r="69" s="286" customFormat="1" ht="26.25" customHeight="1"/>
    <row r="70" s="286" customFormat="1" ht="26.25" customHeight="1"/>
    <row r="71" s="286" customFormat="1" ht="26.25" customHeight="1"/>
    <row r="72" s="286" customFormat="1" ht="26.25" customHeight="1"/>
    <row r="73" s="286" customFormat="1" ht="26.25" customHeight="1"/>
    <row r="74" s="286" customFormat="1" ht="26.25" customHeight="1"/>
    <row r="75" s="286" customFormat="1" ht="26.25" customHeight="1"/>
    <row r="76" s="286" customFormat="1" ht="26.25" customHeight="1"/>
    <row r="77" s="286" customFormat="1" ht="26.25" customHeight="1"/>
    <row r="78" s="286" customFormat="1" ht="26.25" customHeight="1"/>
    <row r="79" s="286" customFormat="1" ht="26.25" customHeight="1"/>
    <row r="80" s="286" customFormat="1" ht="26.25" customHeight="1"/>
    <row r="81" s="286" customFormat="1" ht="26.25" customHeight="1"/>
    <row r="82" s="286" customFormat="1" ht="26.25" customHeight="1"/>
    <row r="83" s="286" customFormat="1" ht="26.25" customHeight="1"/>
    <row r="84" s="286" customFormat="1" ht="26.25" customHeight="1"/>
    <row r="85" s="286" customFormat="1" ht="26.25" customHeight="1"/>
    <row r="86" s="286" customFormat="1" ht="26.25" customHeight="1"/>
    <row r="87" s="286" customFormat="1" ht="26.25" customHeight="1"/>
    <row r="88" s="286" customFormat="1" ht="26.25" customHeight="1"/>
    <row r="89" s="286" customFormat="1" ht="26.25" customHeight="1"/>
    <row r="90" s="286" customFormat="1" ht="26.25" customHeight="1"/>
    <row r="91" s="286" customFormat="1" ht="26.25" customHeight="1"/>
    <row r="92" s="286" customFormat="1" ht="26.25" customHeight="1"/>
    <row r="93" s="286" customFormat="1" ht="26.25" customHeight="1"/>
    <row r="94" s="286" customFormat="1" ht="26.25" customHeight="1"/>
    <row r="95" s="286" customFormat="1" ht="26.25" customHeight="1"/>
    <row r="96" s="286" customFormat="1" ht="26.25" customHeight="1"/>
    <row r="97" s="286" customFormat="1" ht="26.25" customHeight="1"/>
    <row r="98" s="286" customFormat="1" ht="26.25" customHeight="1"/>
    <row r="99" s="286" customFormat="1" ht="26.25" customHeight="1"/>
    <row r="100" s="286" customFormat="1" ht="26.25" customHeight="1"/>
    <row r="101" s="286" customFormat="1" ht="26.25" customHeight="1"/>
    <row r="102" s="286" customFormat="1" ht="26.25" customHeight="1"/>
    <row r="103" s="286" customFormat="1" ht="26.25" customHeight="1"/>
    <row r="104" s="286" customFormat="1" ht="26.25" customHeight="1"/>
    <row r="105" s="286" customFormat="1" ht="26.25" customHeight="1"/>
    <row r="106" s="286" customFormat="1" ht="26.25" customHeight="1"/>
    <row r="107" s="286" customFormat="1" ht="26.25" customHeight="1"/>
    <row r="108" s="286" customFormat="1" ht="26.25" customHeight="1"/>
    <row r="109" s="286" customFormat="1" ht="26.25" customHeight="1"/>
    <row r="110" s="286" customFormat="1" ht="26.25" customHeight="1"/>
    <row r="111" s="286" customFormat="1" ht="26.25" customHeight="1"/>
    <row r="112" s="286" customFormat="1" ht="26.25" customHeight="1"/>
    <row r="113" s="286" customFormat="1" ht="26.25" customHeight="1"/>
    <row r="114" s="286" customFormat="1" ht="26.25" customHeight="1"/>
    <row r="115" s="286" customFormat="1" ht="26.25" customHeight="1"/>
    <row r="116" s="286" customFormat="1" ht="26.25" customHeight="1"/>
    <row r="117" s="286" customFormat="1" ht="26.25" customHeight="1"/>
    <row r="118" s="286" customFormat="1" ht="26.25" customHeight="1"/>
    <row r="119" s="286" customFormat="1" ht="26.25" customHeight="1"/>
    <row r="120" s="286" customFormat="1" ht="26.25" customHeight="1"/>
    <row r="121" s="286" customFormat="1" ht="26.25" customHeight="1"/>
    <row r="122" s="286" customFormat="1" ht="26.25" customHeight="1"/>
    <row r="123" s="286" customFormat="1" ht="26.25" customHeight="1"/>
    <row r="124" s="286" customFormat="1" ht="26.25" customHeight="1"/>
    <row r="125" s="286" customFormat="1" ht="26.25" customHeight="1"/>
    <row r="126" s="286" customFormat="1" ht="26.25" customHeight="1"/>
    <row r="127" s="286" customFormat="1" ht="26.25" customHeight="1"/>
    <row r="128" s="286" customFormat="1" ht="26.25" customHeight="1"/>
    <row r="129" s="286" customFormat="1" ht="26.25" customHeight="1"/>
    <row r="130" s="286" customFormat="1" ht="26.25" customHeight="1"/>
    <row r="131" s="286" customFormat="1" ht="26.25" customHeight="1"/>
    <row r="132" s="286" customFormat="1" ht="26.25" customHeight="1"/>
    <row r="133" s="286" customFormat="1" ht="26.25" customHeight="1"/>
    <row r="134" s="286" customFormat="1" ht="26.25" customHeight="1"/>
    <row r="135" s="286" customFormat="1" ht="26.25" customHeight="1"/>
    <row r="136" s="286" customFormat="1" ht="26.25" customHeight="1"/>
    <row r="137" s="286" customFormat="1" ht="26.25" customHeight="1"/>
    <row r="138" s="286" customFormat="1" ht="26.25" customHeight="1"/>
    <row r="139" s="286" customFormat="1" ht="26.25" customHeight="1"/>
    <row r="140" s="286" customFormat="1" ht="26.25" customHeight="1"/>
    <row r="141" s="286" customFormat="1" ht="26.25" customHeight="1"/>
    <row r="142" s="286" customFormat="1" ht="26.25" customHeight="1"/>
    <row r="143" s="286" customFormat="1" ht="26.25" customHeight="1"/>
    <row r="144" s="286" customFormat="1" ht="26.25" customHeight="1"/>
    <row r="145" s="286" customFormat="1" ht="26.25" customHeight="1"/>
    <row r="146" s="286" customFormat="1" ht="26.25" customHeight="1"/>
    <row r="147" s="286" customFormat="1" ht="26.25" customHeight="1"/>
    <row r="148" s="286" customFormat="1" ht="26.25" customHeight="1"/>
    <row r="149" s="286" customFormat="1" ht="26.25" customHeight="1"/>
    <row r="150" s="286" customFormat="1" ht="26.25" customHeight="1"/>
    <row r="151" s="286" customFormat="1" ht="26.25" customHeight="1"/>
    <row r="152" s="286" customFormat="1" ht="26.25" customHeight="1"/>
    <row r="153" s="286" customFormat="1" ht="26.25" customHeight="1"/>
    <row r="154" s="286" customFormat="1" ht="26.25" customHeight="1"/>
    <row r="155" s="286" customFormat="1" ht="26.25" customHeight="1"/>
    <row r="156" s="286" customFormat="1" ht="26.25" customHeight="1"/>
    <row r="157" s="286" customFormat="1" ht="26.25" customHeight="1"/>
    <row r="158" s="286" customFormat="1" ht="26.25" customHeight="1"/>
    <row r="159" s="286" customFormat="1" ht="26.25" customHeight="1"/>
    <row r="160" s="286" customFormat="1" ht="26.25" customHeight="1"/>
    <row r="161" s="286" customFormat="1" ht="26.25" customHeight="1"/>
    <row r="162" s="286" customFormat="1" ht="26.25" customHeight="1"/>
    <row r="163" s="286" customFormat="1" ht="26.25" customHeight="1"/>
    <row r="164" s="286" customFormat="1" ht="26.25" customHeight="1"/>
    <row r="165" s="286" customFormat="1" ht="26.25" customHeight="1"/>
    <row r="166" s="286" customFormat="1" ht="26.25" customHeight="1"/>
    <row r="167" s="286" customFormat="1" ht="26.25" customHeight="1"/>
    <row r="168" s="286" customFormat="1" ht="26.25" customHeight="1"/>
    <row r="169" s="286" customFormat="1" ht="26.25" customHeight="1"/>
    <row r="170" s="286" customFormat="1" ht="26.25" customHeight="1"/>
    <row r="171" s="286" customFormat="1" ht="26.25" customHeight="1"/>
    <row r="172" s="286" customFormat="1" ht="26.25" customHeight="1"/>
    <row r="173" s="286" customFormat="1" ht="26.25" customHeight="1"/>
    <row r="174" s="286" customFormat="1" ht="26.25" customHeight="1"/>
    <row r="175" s="286" customFormat="1" ht="26.25" customHeight="1"/>
    <row r="176" s="286" customFormat="1" ht="26.25" customHeight="1"/>
    <row r="177" s="286" customFormat="1" ht="26.25" customHeight="1"/>
    <row r="178" s="286" customFormat="1" ht="26.25" customHeight="1"/>
    <row r="179" s="286" customFormat="1" ht="26.25" customHeight="1"/>
    <row r="180" s="286" customFormat="1" ht="26.25" customHeight="1"/>
    <row r="181" s="286" customFormat="1" ht="26.25" customHeight="1"/>
    <row r="182" s="286" customFormat="1" ht="26.25" customHeight="1"/>
    <row r="183" s="286" customFormat="1" ht="26.25" customHeight="1"/>
    <row r="184" s="286" customFormat="1" ht="26.25" customHeight="1"/>
    <row r="185" s="286" customFormat="1" ht="26.25" customHeight="1"/>
    <row r="186" s="286" customFormat="1" ht="26.25" customHeight="1"/>
    <row r="187" s="286" customFormat="1" ht="26.25" customHeight="1"/>
    <row r="188" s="286" customFormat="1" ht="26.25" customHeight="1"/>
    <row r="189" s="286" customFormat="1" ht="26.25" customHeight="1"/>
    <row r="190" s="286" customFormat="1" ht="26.25" customHeight="1"/>
    <row r="191" s="286" customFormat="1" ht="26.25" customHeight="1"/>
    <row r="192" s="286" customFormat="1" ht="26.25" customHeight="1"/>
    <row r="193" s="286" customFormat="1" ht="26.25" customHeight="1"/>
    <row r="194" s="286" customFormat="1" ht="26.25" customHeight="1"/>
    <row r="195" s="286" customFormat="1" ht="26.25" customHeight="1"/>
    <row r="196" s="286" customFormat="1" ht="26.25" customHeight="1"/>
    <row r="197" s="286" customFormat="1" ht="26.25" customHeight="1"/>
    <row r="198" s="286" customFormat="1" ht="26.25" customHeight="1"/>
    <row r="199" s="286" customFormat="1" ht="26.25" customHeight="1"/>
    <row r="200" s="286" customFormat="1" ht="26.25" customHeight="1"/>
    <row r="201" s="286" customFormat="1" ht="26.25" customHeight="1"/>
    <row r="202" s="286" customFormat="1" ht="26.25" customHeight="1"/>
    <row r="203" s="286" customFormat="1" ht="26.25" customHeight="1"/>
    <row r="204" s="286" customFormat="1" ht="26.25" customHeight="1"/>
    <row r="205" s="286" customFormat="1" ht="26.25" customHeight="1"/>
    <row r="206" s="286" customFormat="1" ht="26.25" customHeight="1"/>
    <row r="207" s="286" customFormat="1" ht="26.25" customHeight="1"/>
    <row r="208" s="286" customFormat="1" ht="26.25" customHeight="1"/>
    <row r="209" s="286" customFormat="1" ht="26.25" customHeight="1"/>
    <row r="210" s="286" customFormat="1" ht="26.25" customHeight="1"/>
    <row r="211" s="286" customFormat="1" ht="26.25" customHeight="1"/>
    <row r="212" s="286" customFormat="1" ht="26.25" customHeight="1"/>
    <row r="213" s="286" customFormat="1" ht="26.25" customHeight="1"/>
    <row r="214" s="286" customFormat="1" ht="26.25" customHeight="1"/>
    <row r="215" s="286" customFormat="1" ht="26.25" customHeight="1"/>
    <row r="216" s="286" customFormat="1" ht="26.25" customHeight="1"/>
    <row r="217" s="286" customFormat="1" ht="26.25" customHeight="1"/>
    <row r="218" s="286" customFormat="1" ht="26.25" customHeight="1"/>
    <row r="219" s="286" customFormat="1" ht="26.25" customHeight="1"/>
    <row r="220" s="286" customFormat="1" ht="26.25" customHeight="1"/>
    <row r="221" s="286" customFormat="1" ht="26.25" customHeight="1"/>
    <row r="222" s="286" customFormat="1" ht="26.25" customHeight="1"/>
    <row r="223" s="286" customFormat="1" ht="26.25" customHeight="1"/>
    <row r="224" s="286" customFormat="1" ht="26.25" customHeight="1"/>
    <row r="225" s="286" customFormat="1" ht="26.25" customHeight="1"/>
    <row r="226" s="286" customFormat="1" ht="26.25" customHeight="1"/>
    <row r="227" s="286" customFormat="1" ht="26.25" customHeight="1"/>
    <row r="228" s="286" customFormat="1" ht="26.25" customHeight="1"/>
    <row r="229" s="286" customFormat="1" ht="26.25" customHeight="1"/>
    <row r="230" s="286" customFormat="1" ht="26.25" customHeight="1"/>
    <row r="231" s="286" customFormat="1" ht="26.25" customHeight="1"/>
    <row r="232" s="286" customFormat="1" ht="26.25" customHeight="1"/>
    <row r="233" s="286" customFormat="1" ht="26.25" customHeight="1"/>
    <row r="234" s="286" customFormat="1" ht="26.25" customHeight="1"/>
    <row r="235" s="286" customFormat="1" ht="26.25" customHeight="1"/>
    <row r="236" s="286" customFormat="1" ht="26.25" customHeight="1"/>
    <row r="237" s="286" customFormat="1" ht="26.25" customHeight="1"/>
    <row r="238" s="286" customFormat="1" ht="26.25" customHeight="1"/>
    <row r="239" s="286" customFormat="1" ht="26.25" customHeight="1"/>
    <row r="240" s="286" customFormat="1" ht="26.25" customHeight="1"/>
    <row r="241" s="286" customFormat="1" ht="26.25" customHeight="1"/>
    <row r="242" s="286" customFormat="1" ht="26.25" customHeight="1"/>
    <row r="243" s="286" customFormat="1" ht="26.25" customHeight="1"/>
    <row r="244" s="286" customFormat="1" ht="26.25" customHeight="1"/>
    <row r="245" s="286" customFormat="1" ht="26.25" customHeight="1"/>
    <row r="246" s="286" customFormat="1" ht="26.25" customHeight="1"/>
    <row r="247" s="286" customFormat="1" ht="26.25" customHeight="1"/>
    <row r="248" s="286" customFormat="1" ht="26.25" customHeight="1"/>
    <row r="249" s="286" customFormat="1" ht="26.25" customHeight="1"/>
    <row r="250" s="286" customFormat="1" ht="26.25" customHeight="1"/>
    <row r="251" s="286" customFormat="1" ht="26.25" customHeight="1"/>
    <row r="252" s="286" customFormat="1" ht="26.25" customHeight="1"/>
    <row r="253" s="286" customFormat="1" ht="26.25" customHeight="1"/>
    <row r="254" s="286" customFormat="1" ht="26.25" customHeight="1"/>
    <row r="255" s="286" customFormat="1" ht="19.95" customHeight="1"/>
    <row r="256" s="286" customFormat="1" ht="19.95" customHeight="1"/>
    <row r="257" s="286" customFormat="1" ht="19.95" customHeight="1"/>
    <row r="258" s="286" customFormat="1" ht="19.95" customHeight="1"/>
  </sheetData>
  <mergeCells count="4">
    <mergeCell ref="A1:F1"/>
    <mergeCell ref="A4:C4"/>
    <mergeCell ref="D4:F4"/>
    <mergeCell ref="A37:F37"/>
  </mergeCells>
  <pageMargins left="0.275" right="0.236111111111111" top="0.67" bottom="0.2" header="0.75" footer="0.2"/>
  <pageSetup paperSize="9" scale="88"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H32"/>
  <sheetViews>
    <sheetView workbookViewId="0">
      <selection activeCell="E29" sqref="E29"/>
    </sheetView>
  </sheetViews>
  <sheetFormatPr defaultColWidth="10" defaultRowHeight="14.25" customHeight="1" outlineLevelCol="7"/>
  <cols>
    <col min="1" max="1" width="37.6666666666667" style="137" customWidth="1"/>
    <col min="2" max="2" width="11.775" style="137" customWidth="1"/>
    <col min="3" max="5" width="21.6666666666667" style="137" customWidth="1"/>
    <col min="6" max="7" width="10" style="138"/>
    <col min="8" max="8" width="21" style="138" customWidth="1"/>
    <col min="9" max="16384" width="10" style="138"/>
  </cols>
  <sheetData>
    <row r="1" ht="26.25" customHeight="1" spans="1:5">
      <c r="A1" s="139" t="s">
        <v>552</v>
      </c>
      <c r="B1" s="139"/>
      <c r="C1" s="139"/>
      <c r="D1" s="139"/>
      <c r="E1" s="139"/>
    </row>
    <row r="2" ht="18.9" customHeight="1" spans="1:5">
      <c r="A2" s="140"/>
      <c r="B2" s="140"/>
      <c r="C2" s="140"/>
      <c r="D2" s="140"/>
      <c r="E2" s="141" t="s">
        <v>553</v>
      </c>
    </row>
    <row r="3" s="135" customFormat="1" ht="18.9" customHeight="1" spans="1:5">
      <c r="A3" s="140" t="s">
        <v>2</v>
      </c>
      <c r="B3" s="140"/>
      <c r="C3" s="140"/>
      <c r="D3" s="140"/>
      <c r="E3" s="141" t="s">
        <v>290</v>
      </c>
    </row>
    <row r="4" s="135" customFormat="1" ht="18.9" customHeight="1" spans="1:5">
      <c r="A4" s="142" t="s">
        <v>554</v>
      </c>
      <c r="B4" s="142" t="s">
        <v>7</v>
      </c>
      <c r="C4" s="142" t="s">
        <v>555</v>
      </c>
      <c r="D4" s="142" t="s">
        <v>556</v>
      </c>
      <c r="E4" s="142" t="s">
        <v>557</v>
      </c>
    </row>
    <row r="5" s="136" customFormat="1" ht="18.9" customHeight="1" spans="1:5">
      <c r="A5" s="142" t="s">
        <v>558</v>
      </c>
      <c r="B5" s="142" t="s">
        <v>11</v>
      </c>
      <c r="C5" s="142" t="s">
        <v>12</v>
      </c>
      <c r="D5" s="142">
        <v>2</v>
      </c>
      <c r="E5" s="142">
        <v>3</v>
      </c>
    </row>
    <row r="6" s="136" customFormat="1" ht="18.9" customHeight="1" spans="1:5">
      <c r="A6" s="143" t="s">
        <v>559</v>
      </c>
      <c r="B6" s="142">
        <v>1</v>
      </c>
      <c r="C6" s="142" t="s">
        <v>560</v>
      </c>
      <c r="D6" s="142" t="s">
        <v>560</v>
      </c>
      <c r="E6" s="142" t="s">
        <v>560</v>
      </c>
    </row>
    <row r="7" s="136" customFormat="1" ht="26.25" customHeight="1" spans="1:5">
      <c r="A7" s="144" t="s">
        <v>561</v>
      </c>
      <c r="B7" s="142">
        <v>2</v>
      </c>
      <c r="C7" s="145">
        <v>16119</v>
      </c>
      <c r="D7" s="145">
        <v>3062.22</v>
      </c>
      <c r="E7" s="145">
        <v>3062.22</v>
      </c>
    </row>
    <row r="8" s="136" customFormat="1" ht="26.25" customHeight="1" spans="1:5">
      <c r="A8" s="144" t="s">
        <v>562</v>
      </c>
      <c r="B8" s="142">
        <v>3</v>
      </c>
      <c r="C8" s="145"/>
      <c r="D8" s="145"/>
      <c r="E8" s="145"/>
    </row>
    <row r="9" s="136" customFormat="1" ht="26.25" customHeight="1" spans="1:5">
      <c r="A9" s="144" t="s">
        <v>563</v>
      </c>
      <c r="B9" s="142">
        <v>4</v>
      </c>
      <c r="C9" s="145">
        <v>16119</v>
      </c>
      <c r="D9" s="145">
        <v>3062.22</v>
      </c>
      <c r="E9" s="145">
        <v>3062.22</v>
      </c>
    </row>
    <row r="10" s="136" customFormat="1" ht="26.25" customHeight="1" spans="1:5">
      <c r="A10" s="144" t="s">
        <v>564</v>
      </c>
      <c r="B10" s="142">
        <v>5</v>
      </c>
      <c r="C10" s="145"/>
      <c r="D10" s="145"/>
      <c r="E10" s="145"/>
    </row>
    <row r="11" s="136" customFormat="1" ht="26.25" customHeight="1" spans="1:5">
      <c r="A11" s="144" t="s">
        <v>565</v>
      </c>
      <c r="B11" s="142">
        <v>6</v>
      </c>
      <c r="C11" s="145">
        <v>16119</v>
      </c>
      <c r="D11" s="145">
        <v>3062.22</v>
      </c>
      <c r="E11" s="145">
        <v>3062.22</v>
      </c>
    </row>
    <row r="12" s="136" customFormat="1" ht="26.25" customHeight="1" spans="1:5">
      <c r="A12" s="144" t="s">
        <v>566</v>
      </c>
      <c r="B12" s="142">
        <v>7</v>
      </c>
      <c r="C12" s="146"/>
      <c r="D12" s="146"/>
      <c r="E12" s="142"/>
    </row>
    <row r="13" s="136" customFormat="1" ht="15" spans="1:5">
      <c r="A13" s="144" t="s">
        <v>567</v>
      </c>
      <c r="B13" s="142">
        <v>8</v>
      </c>
      <c r="C13" s="142" t="s">
        <v>560</v>
      </c>
      <c r="D13" s="142" t="s">
        <v>560</v>
      </c>
      <c r="E13" s="146"/>
    </row>
    <row r="14" s="136" customFormat="1" ht="15" spans="1:5">
      <c r="A14" s="144" t="s">
        <v>568</v>
      </c>
      <c r="B14" s="142">
        <v>9</v>
      </c>
      <c r="C14" s="142" t="s">
        <v>560</v>
      </c>
      <c r="D14" s="142" t="s">
        <v>560</v>
      </c>
      <c r="E14" s="146"/>
    </row>
    <row r="15" s="136" customFormat="1" ht="15" spans="1:5">
      <c r="A15" s="144" t="s">
        <v>569</v>
      </c>
      <c r="B15" s="142">
        <v>10</v>
      </c>
      <c r="C15" s="142" t="s">
        <v>560</v>
      </c>
      <c r="D15" s="142" t="s">
        <v>560</v>
      </c>
      <c r="E15" s="146"/>
    </row>
    <row r="16" s="136" customFormat="1" ht="15" spans="1:5">
      <c r="A16" s="144" t="s">
        <v>570</v>
      </c>
      <c r="B16" s="142">
        <v>11</v>
      </c>
      <c r="C16" s="142" t="s">
        <v>560</v>
      </c>
      <c r="D16" s="142" t="s">
        <v>560</v>
      </c>
      <c r="E16" s="142"/>
    </row>
    <row r="17" s="136" customFormat="1" ht="15" spans="1:5">
      <c r="A17" s="144" t="s">
        <v>571</v>
      </c>
      <c r="B17" s="142">
        <v>12</v>
      </c>
      <c r="C17" s="142" t="s">
        <v>560</v>
      </c>
      <c r="D17" s="142" t="s">
        <v>560</v>
      </c>
      <c r="E17" s="146"/>
    </row>
    <row r="18" s="136" customFormat="1" ht="15" spans="1:5">
      <c r="A18" s="144" t="s">
        <v>572</v>
      </c>
      <c r="B18" s="142">
        <v>13</v>
      </c>
      <c r="C18" s="142" t="s">
        <v>560</v>
      </c>
      <c r="D18" s="142" t="s">
        <v>560</v>
      </c>
      <c r="E18" s="146"/>
    </row>
    <row r="19" s="136" customFormat="1" ht="15" spans="1:5">
      <c r="A19" s="144" t="s">
        <v>573</v>
      </c>
      <c r="B19" s="142">
        <v>14</v>
      </c>
      <c r="C19" s="142" t="s">
        <v>560</v>
      </c>
      <c r="D19" s="142" t="s">
        <v>560</v>
      </c>
      <c r="E19" s="146"/>
    </row>
    <row r="20" s="136" customFormat="1" ht="15" spans="1:5">
      <c r="A20" s="144" t="s">
        <v>574</v>
      </c>
      <c r="B20" s="142">
        <v>15</v>
      </c>
      <c r="C20" s="142" t="s">
        <v>560</v>
      </c>
      <c r="D20" s="142" t="s">
        <v>560</v>
      </c>
      <c r="E20" s="147">
        <v>2</v>
      </c>
    </row>
    <row r="21" s="136" customFormat="1" ht="15" spans="1:5">
      <c r="A21" s="144" t="s">
        <v>575</v>
      </c>
      <c r="B21" s="142">
        <v>16</v>
      </c>
      <c r="C21" s="142" t="s">
        <v>560</v>
      </c>
      <c r="D21" s="142" t="s">
        <v>560</v>
      </c>
      <c r="E21" s="146"/>
    </row>
    <row r="22" s="136" customFormat="1" ht="15" spans="1:5">
      <c r="A22" s="144" t="s">
        <v>576</v>
      </c>
      <c r="B22" s="142">
        <v>17</v>
      </c>
      <c r="C22" s="142" t="s">
        <v>560</v>
      </c>
      <c r="D22" s="142" t="s">
        <v>560</v>
      </c>
      <c r="E22" s="146"/>
    </row>
    <row r="23" s="136" customFormat="1" ht="15" spans="1:8">
      <c r="A23" s="144" t="s">
        <v>577</v>
      </c>
      <c r="B23" s="142">
        <v>18</v>
      </c>
      <c r="C23" s="142" t="s">
        <v>560</v>
      </c>
      <c r="D23" s="142" t="s">
        <v>560</v>
      </c>
      <c r="E23" s="146"/>
      <c r="H23" s="153"/>
    </row>
    <row r="24" s="136" customFormat="1" ht="15" spans="1:5">
      <c r="A24" s="144" t="s">
        <v>578</v>
      </c>
      <c r="B24" s="142">
        <v>19</v>
      </c>
      <c r="C24" s="142" t="s">
        <v>560</v>
      </c>
      <c r="D24" s="142" t="s">
        <v>560</v>
      </c>
      <c r="E24" s="146"/>
    </row>
    <row r="25" s="136" customFormat="1" ht="15" spans="1:5">
      <c r="A25" s="144" t="s">
        <v>579</v>
      </c>
      <c r="B25" s="142">
        <v>20</v>
      </c>
      <c r="C25" s="142" t="s">
        <v>560</v>
      </c>
      <c r="D25" s="142" t="s">
        <v>560</v>
      </c>
      <c r="E25" s="146"/>
    </row>
    <row r="26" s="136" customFormat="1" ht="15" spans="1:5">
      <c r="A26" s="144" t="s">
        <v>580</v>
      </c>
      <c r="B26" s="142">
        <v>21</v>
      </c>
      <c r="C26" s="142" t="s">
        <v>560</v>
      </c>
      <c r="D26" s="142" t="s">
        <v>560</v>
      </c>
      <c r="E26" s="146"/>
    </row>
    <row r="27" ht="18.9" customHeight="1" spans="1:5">
      <c r="A27" s="143" t="s">
        <v>581</v>
      </c>
      <c r="B27" s="142">
        <v>22</v>
      </c>
      <c r="C27" s="142" t="s">
        <v>560</v>
      </c>
      <c r="D27" s="142" t="s">
        <v>560</v>
      </c>
      <c r="E27" s="145">
        <v>1826057.98</v>
      </c>
    </row>
    <row r="28" ht="18.9" customHeight="1" spans="1:5">
      <c r="A28" s="144" t="s">
        <v>582</v>
      </c>
      <c r="B28" s="142">
        <v>23</v>
      </c>
      <c r="C28" s="142" t="s">
        <v>560</v>
      </c>
      <c r="D28" s="142" t="s">
        <v>560</v>
      </c>
      <c r="E28" s="145">
        <v>1826057.98</v>
      </c>
    </row>
    <row r="29" ht="18.9" customHeight="1" spans="1:5">
      <c r="A29" s="144" t="s">
        <v>583</v>
      </c>
      <c r="B29" s="142">
        <v>24</v>
      </c>
      <c r="C29" s="142" t="s">
        <v>560</v>
      </c>
      <c r="D29" s="142" t="s">
        <v>560</v>
      </c>
      <c r="E29" s="154"/>
    </row>
    <row r="30" ht="41.25" customHeight="1" spans="1:5">
      <c r="A30" s="151" t="s">
        <v>584</v>
      </c>
      <c r="B30" s="151" t="s">
        <v>11</v>
      </c>
      <c r="C30" s="151" t="s">
        <v>11</v>
      </c>
      <c r="D30" s="151"/>
      <c r="E30" s="151"/>
    </row>
    <row r="31" ht="27.75" customHeight="1" spans="1:5">
      <c r="A31" s="155" t="s">
        <v>585</v>
      </c>
      <c r="B31" s="155" t="s">
        <v>11</v>
      </c>
      <c r="C31" s="155" t="s">
        <v>11</v>
      </c>
      <c r="D31" s="155"/>
      <c r="E31" s="155"/>
    </row>
    <row r="32" customHeight="1" spans="1:5">
      <c r="A32" s="152"/>
      <c r="B32" s="152"/>
      <c r="C32" s="152"/>
      <c r="D32" s="152"/>
      <c r="E32" s="152"/>
    </row>
  </sheetData>
  <mergeCells count="4">
    <mergeCell ref="A1:E1"/>
    <mergeCell ref="A30:E30"/>
    <mergeCell ref="A31:E31"/>
    <mergeCell ref="B4:B5"/>
  </mergeCells>
  <pageMargins left="0.74791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E29"/>
  <sheetViews>
    <sheetView topLeftCell="A5" workbookViewId="0">
      <selection activeCell="A3" sqref="A3"/>
    </sheetView>
  </sheetViews>
  <sheetFormatPr defaultColWidth="10" defaultRowHeight="14.25" customHeight="1" outlineLevelCol="4"/>
  <cols>
    <col min="1" max="1" width="37.6666666666667" style="137" customWidth="1"/>
    <col min="2" max="2" width="11.775" style="137" customWidth="1"/>
    <col min="3" max="5" width="21.6666666666667" style="137" customWidth="1"/>
    <col min="6" max="7" width="10" style="138"/>
    <col min="8" max="8" width="21" style="138" customWidth="1"/>
    <col min="9" max="16384" width="10" style="138"/>
  </cols>
  <sheetData>
    <row r="1" ht="26.25" customHeight="1" spans="1:5">
      <c r="A1" s="139" t="s">
        <v>586</v>
      </c>
      <c r="B1" s="139"/>
      <c r="C1" s="139"/>
      <c r="D1" s="139"/>
      <c r="E1" s="139"/>
    </row>
    <row r="2" ht="18.9" customHeight="1" spans="1:5">
      <c r="A2" s="140"/>
      <c r="B2" s="140"/>
      <c r="C2" s="140"/>
      <c r="D2" s="140"/>
      <c r="E2" s="141" t="s">
        <v>587</v>
      </c>
    </row>
    <row r="3" s="135" customFormat="1" ht="18.9" customHeight="1" spans="1:5">
      <c r="A3" s="140" t="s">
        <v>2</v>
      </c>
      <c r="B3" s="140"/>
      <c r="C3" s="140"/>
      <c r="D3" s="140"/>
      <c r="E3" s="141" t="s">
        <v>290</v>
      </c>
    </row>
    <row r="4" s="135" customFormat="1" ht="18.9" customHeight="1" spans="1:5">
      <c r="A4" s="142" t="s">
        <v>554</v>
      </c>
      <c r="B4" s="142" t="s">
        <v>7</v>
      </c>
      <c r="C4" s="142" t="s">
        <v>555</v>
      </c>
      <c r="D4" s="142" t="s">
        <v>556</v>
      </c>
      <c r="E4" s="142" t="s">
        <v>557</v>
      </c>
    </row>
    <row r="5" s="136" customFormat="1" ht="18.9" customHeight="1" spans="1:5">
      <c r="A5" s="142" t="s">
        <v>558</v>
      </c>
      <c r="B5" s="142"/>
      <c r="C5" s="142" t="s">
        <v>12</v>
      </c>
      <c r="D5" s="142">
        <v>2</v>
      </c>
      <c r="E5" s="142">
        <v>3</v>
      </c>
    </row>
    <row r="6" s="136" customFormat="1" ht="18.9" customHeight="1" spans="1:5">
      <c r="A6" s="143" t="s">
        <v>588</v>
      </c>
      <c r="B6" s="142">
        <v>1</v>
      </c>
      <c r="C6" s="142" t="s">
        <v>560</v>
      </c>
      <c r="D6" s="142" t="s">
        <v>560</v>
      </c>
      <c r="E6" s="142" t="s">
        <v>560</v>
      </c>
    </row>
    <row r="7" s="136" customFormat="1" ht="26.25" customHeight="1" spans="1:5">
      <c r="A7" s="144" t="s">
        <v>561</v>
      </c>
      <c r="B7" s="142">
        <v>2</v>
      </c>
      <c r="C7" s="145">
        <v>16119</v>
      </c>
      <c r="D7" s="145">
        <v>3062.22</v>
      </c>
      <c r="E7" s="145">
        <v>3062.22</v>
      </c>
    </row>
    <row r="8" s="136" customFormat="1" ht="26.25" customHeight="1" spans="1:5">
      <c r="A8" s="144" t="s">
        <v>562</v>
      </c>
      <c r="B8" s="142">
        <v>3</v>
      </c>
      <c r="C8" s="145"/>
      <c r="D8" s="145"/>
      <c r="E8" s="145"/>
    </row>
    <row r="9" s="136" customFormat="1" ht="26.25" customHeight="1" spans="1:5">
      <c r="A9" s="144" t="s">
        <v>563</v>
      </c>
      <c r="B9" s="142">
        <v>4</v>
      </c>
      <c r="C9" s="145">
        <v>16119</v>
      </c>
      <c r="D9" s="145">
        <v>3062.22</v>
      </c>
      <c r="E9" s="145">
        <v>3062.22</v>
      </c>
    </row>
    <row r="10" s="136" customFormat="1" ht="26.25" customHeight="1" spans="1:5">
      <c r="A10" s="144" t="s">
        <v>564</v>
      </c>
      <c r="B10" s="142">
        <v>5</v>
      </c>
      <c r="C10" s="145"/>
      <c r="D10" s="145"/>
      <c r="E10" s="145"/>
    </row>
    <row r="11" s="136" customFormat="1" ht="26.25" customHeight="1" spans="1:5">
      <c r="A11" s="144" t="s">
        <v>565</v>
      </c>
      <c r="B11" s="142">
        <v>6</v>
      </c>
      <c r="C11" s="145">
        <v>16119</v>
      </c>
      <c r="D11" s="145">
        <v>3062.22</v>
      </c>
      <c r="E11" s="145">
        <v>3062.22</v>
      </c>
    </row>
    <row r="12" s="136" customFormat="1" ht="26.25" customHeight="1" spans="1:5">
      <c r="A12" s="144" t="s">
        <v>566</v>
      </c>
      <c r="B12" s="142">
        <v>7</v>
      </c>
      <c r="C12" s="145"/>
      <c r="D12" s="145"/>
      <c r="E12" s="145"/>
    </row>
    <row r="13" s="136" customFormat="1" ht="15" spans="1:5">
      <c r="A13" s="144" t="s">
        <v>567</v>
      </c>
      <c r="B13" s="142">
        <v>8</v>
      </c>
      <c r="C13" s="142" t="s">
        <v>560</v>
      </c>
      <c r="D13" s="142" t="s">
        <v>560</v>
      </c>
      <c r="E13" s="146"/>
    </row>
    <row r="14" s="136" customFormat="1" ht="15" spans="1:5">
      <c r="A14" s="144" t="s">
        <v>568</v>
      </c>
      <c r="B14" s="142">
        <v>9</v>
      </c>
      <c r="C14" s="142" t="s">
        <v>560</v>
      </c>
      <c r="D14" s="142" t="s">
        <v>560</v>
      </c>
      <c r="E14" s="146"/>
    </row>
    <row r="15" s="136" customFormat="1" ht="22.05" customHeight="1" spans="1:5">
      <c r="A15" s="144" t="s">
        <v>569</v>
      </c>
      <c r="B15" s="142">
        <v>10</v>
      </c>
      <c r="C15" s="142" t="s">
        <v>560</v>
      </c>
      <c r="D15" s="142" t="s">
        <v>560</v>
      </c>
      <c r="E15" s="146"/>
    </row>
    <row r="16" s="136" customFormat="1" ht="22.05" customHeight="1" spans="1:5">
      <c r="A16" s="144" t="s">
        <v>570</v>
      </c>
      <c r="B16" s="142">
        <v>11</v>
      </c>
      <c r="C16" s="142" t="s">
        <v>560</v>
      </c>
      <c r="D16" s="142" t="s">
        <v>560</v>
      </c>
      <c r="E16" s="146"/>
    </row>
    <row r="17" s="136" customFormat="1" ht="22.05" customHeight="1" spans="1:5">
      <c r="A17" s="144" t="s">
        <v>571</v>
      </c>
      <c r="B17" s="142">
        <v>12</v>
      </c>
      <c r="C17" s="142" t="s">
        <v>560</v>
      </c>
      <c r="D17" s="142" t="s">
        <v>560</v>
      </c>
      <c r="E17" s="146"/>
    </row>
    <row r="18" s="136" customFormat="1" ht="22.05" customHeight="1" spans="1:5">
      <c r="A18" s="144" t="s">
        <v>572</v>
      </c>
      <c r="B18" s="142">
        <v>13</v>
      </c>
      <c r="C18" s="142" t="s">
        <v>560</v>
      </c>
      <c r="D18" s="142" t="s">
        <v>560</v>
      </c>
      <c r="E18" s="146"/>
    </row>
    <row r="19" s="136" customFormat="1" ht="22.05" customHeight="1" spans="1:5">
      <c r="A19" s="144" t="s">
        <v>573</v>
      </c>
      <c r="B19" s="142">
        <v>14</v>
      </c>
      <c r="C19" s="142" t="s">
        <v>560</v>
      </c>
      <c r="D19" s="142" t="s">
        <v>560</v>
      </c>
      <c r="E19" s="146"/>
    </row>
    <row r="20" s="136" customFormat="1" ht="22.05" customHeight="1" spans="1:5">
      <c r="A20" s="144" t="s">
        <v>574</v>
      </c>
      <c r="B20" s="142">
        <v>15</v>
      </c>
      <c r="C20" s="142" t="s">
        <v>560</v>
      </c>
      <c r="D20" s="142" t="s">
        <v>560</v>
      </c>
      <c r="E20" s="147">
        <v>2</v>
      </c>
    </row>
    <row r="21" s="136" customFormat="1" ht="22.05" customHeight="1" spans="1:5">
      <c r="A21" s="144" t="s">
        <v>575</v>
      </c>
      <c r="B21" s="142">
        <v>16</v>
      </c>
      <c r="C21" s="142" t="s">
        <v>560</v>
      </c>
      <c r="D21" s="142" t="s">
        <v>560</v>
      </c>
      <c r="E21" s="146"/>
    </row>
    <row r="22" s="136" customFormat="1" ht="22.05" customHeight="1" spans="1:5">
      <c r="A22" s="144" t="s">
        <v>576</v>
      </c>
      <c r="B22" s="142">
        <v>17</v>
      </c>
      <c r="C22" s="142" t="s">
        <v>560</v>
      </c>
      <c r="D22" s="142" t="s">
        <v>560</v>
      </c>
      <c r="E22" s="146"/>
    </row>
    <row r="23" s="136" customFormat="1" ht="22.05" customHeight="1" spans="1:5">
      <c r="A23" s="144" t="s">
        <v>577</v>
      </c>
      <c r="B23" s="142">
        <v>18</v>
      </c>
      <c r="C23" s="142" t="s">
        <v>560</v>
      </c>
      <c r="D23" s="142" t="s">
        <v>560</v>
      </c>
      <c r="E23" s="146"/>
    </row>
    <row r="24" s="136" customFormat="1" ht="22.05" customHeight="1" spans="1:5">
      <c r="A24" s="144" t="s">
        <v>578</v>
      </c>
      <c r="B24" s="142">
        <v>19</v>
      </c>
      <c r="C24" s="142" t="s">
        <v>560</v>
      </c>
      <c r="D24" s="142" t="s">
        <v>560</v>
      </c>
      <c r="E24" s="146"/>
    </row>
    <row r="25" s="136" customFormat="1" ht="22.05" customHeight="1" spans="1:5">
      <c r="A25" s="144" t="s">
        <v>579</v>
      </c>
      <c r="B25" s="142">
        <v>20</v>
      </c>
      <c r="C25" s="142" t="s">
        <v>560</v>
      </c>
      <c r="D25" s="142" t="s">
        <v>560</v>
      </c>
      <c r="E25" s="146"/>
    </row>
    <row r="26" s="136" customFormat="1" ht="22.05" customHeight="1" spans="1:5">
      <c r="A26" s="144" t="s">
        <v>580</v>
      </c>
      <c r="B26" s="142">
        <v>21</v>
      </c>
      <c r="C26" s="142" t="s">
        <v>560</v>
      </c>
      <c r="D26" s="142" t="s">
        <v>560</v>
      </c>
      <c r="E26" s="146"/>
    </row>
    <row r="27" s="136" customFormat="1" ht="15" spans="1:5">
      <c r="A27" s="148"/>
      <c r="B27" s="149"/>
      <c r="C27" s="149"/>
      <c r="D27" s="149"/>
      <c r="E27" s="150"/>
    </row>
    <row r="28" ht="41.25" customHeight="1" spans="1:5">
      <c r="A28" s="151" t="s">
        <v>589</v>
      </c>
      <c r="B28" s="151"/>
      <c r="C28" s="151"/>
      <c r="D28" s="151"/>
      <c r="E28" s="151"/>
    </row>
    <row r="29" customHeight="1" spans="1:5">
      <c r="A29" s="152"/>
      <c r="B29" s="152"/>
      <c r="C29" s="152"/>
      <c r="D29" s="152"/>
      <c r="E29" s="152"/>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U155"/>
  <sheetViews>
    <sheetView workbookViewId="0">
      <selection activeCell="A3" sqref="A3"/>
    </sheetView>
  </sheetViews>
  <sheetFormatPr defaultColWidth="9" defaultRowHeight="14.25"/>
  <cols>
    <col min="1" max="1" width="6.225" style="100" customWidth="1"/>
    <col min="2" max="2" width="5.10833333333333" style="100" customWidth="1"/>
    <col min="3" max="5" width="15.225" style="100" customWidth="1"/>
    <col min="6" max="9" width="14.1083333333333" style="100" customWidth="1"/>
    <col min="10" max="10" width="11.8916666666667" style="100" customWidth="1"/>
    <col min="11" max="11" width="6.66666666666667" style="100" customWidth="1"/>
    <col min="12" max="12" width="8.44166666666667" style="100" customWidth="1"/>
    <col min="13" max="13" width="7.89166666666667" style="100" customWidth="1"/>
    <col min="14" max="14" width="14.1083333333333" style="101" customWidth="1"/>
    <col min="15" max="15" width="11.775" style="100" customWidth="1"/>
    <col min="16" max="16" width="9.10833333333333" style="100" customWidth="1"/>
    <col min="17" max="17" width="9" style="100"/>
    <col min="18" max="20" width="7.33333333333333" style="100" customWidth="1"/>
    <col min="21" max="21" width="6.66666666666667" style="100" customWidth="1"/>
    <col min="22" max="16384" width="9" style="100"/>
  </cols>
  <sheetData>
    <row r="1" s="98" customFormat="1" ht="36" customHeight="1" spans="1:21">
      <c r="A1" s="102" t="s">
        <v>590</v>
      </c>
      <c r="B1" s="102"/>
      <c r="C1" s="102"/>
      <c r="D1" s="102"/>
      <c r="E1" s="102"/>
      <c r="F1" s="102"/>
      <c r="G1" s="102"/>
      <c r="H1" s="102"/>
      <c r="I1" s="102"/>
      <c r="J1" s="102"/>
      <c r="K1" s="102"/>
      <c r="L1" s="102"/>
      <c r="M1" s="102"/>
      <c r="N1" s="118"/>
      <c r="O1" s="102"/>
      <c r="P1" s="102"/>
      <c r="Q1" s="102"/>
      <c r="R1" s="102"/>
      <c r="S1" s="102"/>
      <c r="T1" s="102"/>
      <c r="U1" s="102"/>
    </row>
    <row r="2" s="98" customFormat="1" ht="18" customHeight="1" spans="1:21">
      <c r="A2" s="103"/>
      <c r="B2" s="103"/>
      <c r="C2" s="103"/>
      <c r="D2" s="103"/>
      <c r="E2" s="103"/>
      <c r="F2" s="103"/>
      <c r="G2" s="103"/>
      <c r="H2" s="103"/>
      <c r="I2" s="103"/>
      <c r="J2" s="103"/>
      <c r="K2" s="103"/>
      <c r="L2" s="103"/>
      <c r="M2" s="103"/>
      <c r="N2" s="119"/>
      <c r="U2" s="129" t="s">
        <v>591</v>
      </c>
    </row>
    <row r="3" s="98" customFormat="1" ht="18" customHeight="1" spans="1:21">
      <c r="A3" s="104" t="s">
        <v>2</v>
      </c>
      <c r="B3" s="103"/>
      <c r="C3" s="103"/>
      <c r="D3" s="103"/>
      <c r="E3" s="105"/>
      <c r="F3" s="105"/>
      <c r="G3" s="103"/>
      <c r="H3" s="103"/>
      <c r="I3" s="103"/>
      <c r="J3" s="103"/>
      <c r="K3" s="103"/>
      <c r="L3" s="103"/>
      <c r="M3" s="103"/>
      <c r="N3" s="119"/>
      <c r="U3" s="129" t="s">
        <v>3</v>
      </c>
    </row>
    <row r="4" s="98" customFormat="1" ht="24" customHeight="1" spans="1:21">
      <c r="A4" s="106" t="s">
        <v>6</v>
      </c>
      <c r="B4" s="106" t="s">
        <v>7</v>
      </c>
      <c r="C4" s="107" t="s">
        <v>592</v>
      </c>
      <c r="D4" s="108" t="s">
        <v>593</v>
      </c>
      <c r="E4" s="106" t="s">
        <v>594</v>
      </c>
      <c r="F4" s="109" t="s">
        <v>595</v>
      </c>
      <c r="G4" s="110"/>
      <c r="H4" s="110"/>
      <c r="I4" s="110"/>
      <c r="J4" s="110"/>
      <c r="K4" s="110"/>
      <c r="L4" s="110"/>
      <c r="M4" s="110"/>
      <c r="N4" s="120"/>
      <c r="O4" s="121"/>
      <c r="P4" s="122" t="s">
        <v>596</v>
      </c>
      <c r="Q4" s="106" t="s">
        <v>597</v>
      </c>
      <c r="R4" s="107" t="s">
        <v>598</v>
      </c>
      <c r="S4" s="130"/>
      <c r="T4" s="131" t="s">
        <v>599</v>
      </c>
      <c r="U4" s="130"/>
    </row>
    <row r="5" s="98" customFormat="1" ht="36" customHeight="1" spans="1:21">
      <c r="A5" s="106"/>
      <c r="B5" s="106"/>
      <c r="C5" s="111"/>
      <c r="D5" s="108"/>
      <c r="E5" s="106"/>
      <c r="F5" s="112" t="s">
        <v>94</v>
      </c>
      <c r="G5" s="112"/>
      <c r="H5" s="112" t="s">
        <v>600</v>
      </c>
      <c r="I5" s="112"/>
      <c r="J5" s="123" t="s">
        <v>601</v>
      </c>
      <c r="K5" s="124"/>
      <c r="L5" s="125" t="s">
        <v>602</v>
      </c>
      <c r="M5" s="125"/>
      <c r="N5" s="126" t="s">
        <v>603</v>
      </c>
      <c r="O5" s="126"/>
      <c r="P5" s="122"/>
      <c r="Q5" s="106"/>
      <c r="R5" s="113"/>
      <c r="S5" s="132"/>
      <c r="T5" s="133"/>
      <c r="U5" s="132"/>
    </row>
    <row r="6" s="98" customFormat="1" ht="24" customHeight="1" spans="1:21">
      <c r="A6" s="106"/>
      <c r="B6" s="106"/>
      <c r="C6" s="113"/>
      <c r="D6" s="108"/>
      <c r="E6" s="106"/>
      <c r="F6" s="112" t="s">
        <v>604</v>
      </c>
      <c r="G6" s="114" t="s">
        <v>605</v>
      </c>
      <c r="H6" s="112" t="s">
        <v>604</v>
      </c>
      <c r="I6" s="114" t="s">
        <v>605</v>
      </c>
      <c r="J6" s="112" t="s">
        <v>604</v>
      </c>
      <c r="K6" s="114" t="s">
        <v>605</v>
      </c>
      <c r="L6" s="112" t="s">
        <v>604</v>
      </c>
      <c r="M6" s="114" t="s">
        <v>605</v>
      </c>
      <c r="N6" s="112" t="s">
        <v>604</v>
      </c>
      <c r="O6" s="114" t="s">
        <v>605</v>
      </c>
      <c r="P6" s="122"/>
      <c r="Q6" s="106"/>
      <c r="R6" s="112" t="s">
        <v>604</v>
      </c>
      <c r="S6" s="134" t="s">
        <v>605</v>
      </c>
      <c r="T6" s="112" t="s">
        <v>604</v>
      </c>
      <c r="U6" s="114" t="s">
        <v>605</v>
      </c>
    </row>
    <row r="7" s="99" customFormat="1" ht="24" customHeight="1" spans="1:21">
      <c r="A7" s="106" t="s">
        <v>10</v>
      </c>
      <c r="B7" s="106"/>
      <c r="C7" s="106">
        <v>1</v>
      </c>
      <c r="D7" s="114" t="s">
        <v>13</v>
      </c>
      <c r="E7" s="106">
        <v>3</v>
      </c>
      <c r="F7" s="106">
        <v>4</v>
      </c>
      <c r="G7" s="114" t="s">
        <v>25</v>
      </c>
      <c r="H7" s="106">
        <v>6</v>
      </c>
      <c r="I7" s="106">
        <v>7</v>
      </c>
      <c r="J7" s="114" t="s">
        <v>34</v>
      </c>
      <c r="K7" s="106">
        <v>9</v>
      </c>
      <c r="L7" s="106">
        <v>10</v>
      </c>
      <c r="M7" s="114" t="s">
        <v>40</v>
      </c>
      <c r="N7" s="106">
        <v>12</v>
      </c>
      <c r="O7" s="106">
        <v>13</v>
      </c>
      <c r="P7" s="114" t="s">
        <v>46</v>
      </c>
      <c r="Q7" s="106">
        <v>15</v>
      </c>
      <c r="R7" s="106">
        <v>16</v>
      </c>
      <c r="S7" s="114" t="s">
        <v>52</v>
      </c>
      <c r="T7" s="106">
        <v>18</v>
      </c>
      <c r="U7" s="106">
        <v>19</v>
      </c>
    </row>
    <row r="8" s="98" customFormat="1" ht="24" customHeight="1" spans="1:21">
      <c r="A8" s="115" t="s">
        <v>99</v>
      </c>
      <c r="B8" s="106">
        <v>1</v>
      </c>
      <c r="C8" s="116">
        <f>E8+G8+P8+Q8+S8+U8</f>
        <v>23044837.46</v>
      </c>
      <c r="D8" s="116">
        <f>E8+F8</f>
        <v>26370968.64</v>
      </c>
      <c r="E8" s="116">
        <v>18157928.99</v>
      </c>
      <c r="F8" s="116">
        <f>H8+J8+L8+N8</f>
        <v>8213039.65</v>
      </c>
      <c r="G8" s="116">
        <f>I8+K8+M8+O8</f>
        <v>4886908.47</v>
      </c>
      <c r="H8" s="116">
        <v>4521339.2</v>
      </c>
      <c r="I8" s="116">
        <v>4310343.52</v>
      </c>
      <c r="J8" s="116">
        <v>279500</v>
      </c>
      <c r="K8" s="116"/>
      <c r="L8" s="116"/>
      <c r="M8" s="116"/>
      <c r="N8" s="127">
        <v>3412200.45</v>
      </c>
      <c r="O8" s="127">
        <v>576564.95</v>
      </c>
      <c r="P8" s="128"/>
      <c r="Q8" s="128"/>
      <c r="R8" s="128"/>
      <c r="S8" s="128"/>
      <c r="T8" s="128"/>
      <c r="U8" s="128"/>
    </row>
    <row r="9" s="98" customFormat="1" ht="49.05" customHeight="1" spans="1:21">
      <c r="A9" s="117" t="s">
        <v>606</v>
      </c>
      <c r="B9" s="117"/>
      <c r="C9" s="117"/>
      <c r="D9" s="117"/>
      <c r="E9" s="117"/>
      <c r="F9" s="117"/>
      <c r="G9" s="117"/>
      <c r="H9" s="117"/>
      <c r="I9" s="117"/>
      <c r="J9" s="117"/>
      <c r="K9" s="117"/>
      <c r="L9" s="117"/>
      <c r="M9" s="117"/>
      <c r="N9" s="117"/>
      <c r="O9" s="117"/>
      <c r="P9" s="117"/>
      <c r="Q9" s="117"/>
      <c r="R9" s="117"/>
      <c r="S9" s="117"/>
      <c r="T9" s="117"/>
      <c r="U9" s="11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C14"/>
  <sheetViews>
    <sheetView topLeftCell="A10" workbookViewId="0">
      <selection activeCell="A11" sqref="A11:B11"/>
    </sheetView>
  </sheetViews>
  <sheetFormatPr defaultColWidth="9" defaultRowHeight="13.5" outlineLevelCol="2"/>
  <cols>
    <col min="1" max="1" width="39.1083333333333" style="1" customWidth="1"/>
    <col min="2" max="2" width="24.3333333333333" style="1" customWidth="1"/>
    <col min="3" max="3" width="119" style="1" customWidth="1"/>
    <col min="4" max="16384" width="9" style="1"/>
  </cols>
  <sheetData>
    <row r="1" ht="24.75" spans="1:3">
      <c r="A1" s="2" t="s">
        <v>607</v>
      </c>
      <c r="B1" s="2"/>
      <c r="C1" s="2"/>
    </row>
    <row r="2" ht="25.5" spans="1:3">
      <c r="A2" s="87" t="s">
        <v>2</v>
      </c>
      <c r="B2" s="2"/>
      <c r="C2" s="2"/>
    </row>
    <row r="3" ht="307.05" customHeight="1" spans="1:3">
      <c r="A3" s="88" t="s">
        <v>608</v>
      </c>
      <c r="B3" s="89" t="s">
        <v>609</v>
      </c>
      <c r="C3" s="90" t="s">
        <v>610</v>
      </c>
    </row>
    <row r="4" ht="333" customHeight="1" spans="1:3">
      <c r="A4" s="88"/>
      <c r="B4" s="91" t="s">
        <v>611</v>
      </c>
      <c r="C4" s="92" t="s">
        <v>612</v>
      </c>
    </row>
    <row r="5" ht="148.05" customHeight="1" spans="1:3">
      <c r="A5" s="88"/>
      <c r="B5" s="91" t="s">
        <v>613</v>
      </c>
      <c r="C5" s="92" t="s">
        <v>614</v>
      </c>
    </row>
    <row r="6" ht="139.05" customHeight="1" spans="1:3">
      <c r="A6" s="88"/>
      <c r="B6" s="91" t="s">
        <v>615</v>
      </c>
      <c r="C6" s="93" t="s">
        <v>616</v>
      </c>
    </row>
    <row r="7" ht="30.75" spans="1:3">
      <c r="A7" s="88"/>
      <c r="B7" s="91" t="s">
        <v>617</v>
      </c>
      <c r="C7" s="93" t="s">
        <v>618</v>
      </c>
    </row>
    <row r="8" ht="115.05" customHeight="1" spans="1:3">
      <c r="A8" s="94" t="s">
        <v>619</v>
      </c>
      <c r="B8" s="91" t="s">
        <v>620</v>
      </c>
      <c r="C8" s="93" t="s">
        <v>621</v>
      </c>
    </row>
    <row r="9" ht="202.95" customHeight="1" spans="1:3">
      <c r="A9" s="94"/>
      <c r="B9" s="95" t="s">
        <v>622</v>
      </c>
      <c r="C9" s="93" t="s">
        <v>623</v>
      </c>
    </row>
    <row r="10" ht="111" customHeight="1" spans="1:3">
      <c r="A10" s="96" t="s">
        <v>624</v>
      </c>
      <c r="B10" s="96"/>
      <c r="C10" s="97" t="s">
        <v>625</v>
      </c>
    </row>
    <row r="11" ht="139.95" customHeight="1" spans="1:3">
      <c r="A11" s="96" t="s">
        <v>626</v>
      </c>
      <c r="B11" s="96"/>
      <c r="C11" s="93" t="s">
        <v>627</v>
      </c>
    </row>
    <row r="12" ht="57" customHeight="1" spans="1:3">
      <c r="A12" s="96" t="s">
        <v>628</v>
      </c>
      <c r="B12" s="96"/>
      <c r="C12" s="93" t="s">
        <v>629</v>
      </c>
    </row>
    <row r="13" ht="154.95" customHeight="1" spans="1:3">
      <c r="A13" s="96" t="s">
        <v>630</v>
      </c>
      <c r="B13" s="96"/>
      <c r="C13" s="97" t="s">
        <v>631</v>
      </c>
    </row>
    <row r="14" ht="57" customHeight="1" spans="1:3">
      <c r="A14" s="96" t="s">
        <v>632</v>
      </c>
      <c r="B14" s="96"/>
      <c r="C14" s="93" t="s">
        <v>633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65"/>
  <sheetViews>
    <sheetView topLeftCell="A26" workbookViewId="0">
      <selection activeCell="C39" sqref="C39"/>
    </sheetView>
  </sheetViews>
  <sheetFormatPr defaultColWidth="9" defaultRowHeight="13.5"/>
  <cols>
    <col min="1" max="1" width="6.66666666666667" style="1" customWidth="1"/>
    <col min="2" max="2" width="27.1083333333333" style="1" customWidth="1"/>
    <col min="3" max="3" width="43.5583333333333" style="1" customWidth="1"/>
    <col min="4" max="6" width="10.775" style="1" customWidth="1"/>
    <col min="7" max="7" width="13.6666666666667" style="1" customWidth="1"/>
    <col min="8" max="8" width="30.775" style="1" customWidth="1"/>
    <col min="9" max="9" width="12.6666666666667" style="1" customWidth="1"/>
    <col min="10" max="10" width="36" style="1" customWidth="1"/>
    <col min="11" max="16384" width="9" style="1"/>
  </cols>
  <sheetData>
    <row r="1" ht="26.25" customHeight="1" spans="1:10">
      <c r="A1" s="2" t="s">
        <v>634</v>
      </c>
      <c r="B1" s="2"/>
      <c r="C1" s="2"/>
      <c r="D1" s="2"/>
      <c r="E1" s="2"/>
      <c r="F1" s="2"/>
      <c r="G1" s="2"/>
      <c r="H1" s="2"/>
      <c r="I1" s="2"/>
      <c r="J1" s="2"/>
    </row>
    <row r="2" ht="26.25" customHeight="1" spans="1:10">
      <c r="A2" s="2"/>
      <c r="B2" s="2"/>
      <c r="C2" s="2"/>
      <c r="D2" s="2"/>
      <c r="E2" s="2"/>
      <c r="F2" s="2"/>
      <c r="G2" s="2"/>
      <c r="H2" s="2"/>
      <c r="I2" s="2"/>
      <c r="J2" s="2"/>
    </row>
    <row r="3" ht="15.75" customHeight="1" spans="1:10">
      <c r="A3" s="52" t="s">
        <v>635</v>
      </c>
      <c r="B3" s="52"/>
      <c r="C3" s="52"/>
      <c r="D3" s="52"/>
      <c r="E3" s="52"/>
      <c r="F3" s="52"/>
      <c r="G3" s="52"/>
      <c r="H3" s="52"/>
      <c r="I3" s="52"/>
      <c r="J3" s="52"/>
    </row>
    <row r="4" ht="15.75" customHeight="1" spans="1:10">
      <c r="A4" s="53" t="s">
        <v>636</v>
      </c>
      <c r="B4" s="4" t="s">
        <v>637</v>
      </c>
      <c r="C4" s="4"/>
      <c r="D4" s="4"/>
      <c r="E4" s="4"/>
      <c r="F4" s="4"/>
      <c r="G4" s="4"/>
      <c r="H4" s="4"/>
      <c r="I4" s="4"/>
      <c r="J4" s="4"/>
    </row>
    <row r="5" ht="14.25" spans="1:10">
      <c r="A5" s="54" t="s">
        <v>638</v>
      </c>
      <c r="B5" s="4"/>
      <c r="C5" s="4"/>
      <c r="D5" s="4"/>
      <c r="E5" s="4"/>
      <c r="F5" s="4"/>
      <c r="G5" s="4"/>
      <c r="H5" s="4"/>
      <c r="I5" s="4"/>
      <c r="J5" s="4"/>
    </row>
    <row r="6" ht="15" customHeight="1" spans="1:10">
      <c r="A6" s="26" t="s">
        <v>636</v>
      </c>
      <c r="B6" s="55" t="s">
        <v>639</v>
      </c>
      <c r="C6" s="55"/>
      <c r="D6" s="7" t="s">
        <v>640</v>
      </c>
      <c r="E6" s="7" t="s">
        <v>641</v>
      </c>
      <c r="F6" s="7" t="s">
        <v>641</v>
      </c>
      <c r="G6" s="4" t="s">
        <v>642</v>
      </c>
      <c r="H6" s="4" t="s">
        <v>643</v>
      </c>
      <c r="I6" s="7" t="s">
        <v>644</v>
      </c>
      <c r="J6" s="78" t="s">
        <v>645</v>
      </c>
    </row>
    <row r="7" ht="14.25" spans="1:10">
      <c r="A7" s="26" t="s">
        <v>641</v>
      </c>
      <c r="B7" s="55"/>
      <c r="C7" s="55"/>
      <c r="D7" s="8" t="s">
        <v>555</v>
      </c>
      <c r="E7" s="8" t="s">
        <v>646</v>
      </c>
      <c r="F7" s="8" t="s">
        <v>647</v>
      </c>
      <c r="G7" s="4"/>
      <c r="H7" s="4"/>
      <c r="I7" s="8" t="s">
        <v>648</v>
      </c>
      <c r="J7" s="78"/>
    </row>
    <row r="8" ht="15" customHeight="1" spans="1:10">
      <c r="A8" s="26" t="s">
        <v>649</v>
      </c>
      <c r="B8" s="55" t="s">
        <v>650</v>
      </c>
      <c r="C8" s="55"/>
      <c r="D8" s="56">
        <f>D9+D10</f>
        <v>3291.51</v>
      </c>
      <c r="E8" s="56"/>
      <c r="F8" s="56">
        <f>F9+F10</f>
        <v>6690.01</v>
      </c>
      <c r="G8" s="56">
        <f>G9+G10</f>
        <v>4156.73</v>
      </c>
      <c r="H8" s="57">
        <f>G8/F8</f>
        <v>0.621333899351421</v>
      </c>
      <c r="I8" s="55"/>
      <c r="J8" s="80"/>
    </row>
    <row r="9" ht="14.25" spans="1:10">
      <c r="A9" s="58" t="s">
        <v>651</v>
      </c>
      <c r="B9" s="8" t="s">
        <v>263</v>
      </c>
      <c r="C9" s="55" t="s">
        <v>650</v>
      </c>
      <c r="D9" s="56">
        <v>2586.58</v>
      </c>
      <c r="E9" s="59"/>
      <c r="F9" s="56">
        <v>2479.99</v>
      </c>
      <c r="G9" s="56">
        <f>0.32+2360.84</f>
        <v>2361.16</v>
      </c>
      <c r="H9" s="57">
        <f>G9/F9</f>
        <v>0.95208448421163</v>
      </c>
      <c r="I9" s="81"/>
      <c r="J9" s="80"/>
    </row>
    <row r="10" ht="15.75" customHeight="1" spans="1:10">
      <c r="A10" s="60"/>
      <c r="B10" s="8" t="s">
        <v>264</v>
      </c>
      <c r="C10" s="55" t="s">
        <v>650</v>
      </c>
      <c r="D10" s="56">
        <v>704.93</v>
      </c>
      <c r="E10" s="59"/>
      <c r="F10" s="56">
        <f>F11+F13+F15</f>
        <v>4210.02</v>
      </c>
      <c r="G10" s="56">
        <f>G11+G13+G15</f>
        <v>1795.57</v>
      </c>
      <c r="H10" s="57">
        <f>G10/F10</f>
        <v>0.426499161524173</v>
      </c>
      <c r="I10" s="81"/>
      <c r="J10" s="80"/>
    </row>
    <row r="11" ht="15" customHeight="1" spans="1:10">
      <c r="A11" s="60"/>
      <c r="B11" s="8"/>
      <c r="C11" s="61" t="s">
        <v>652</v>
      </c>
      <c r="D11" s="62">
        <v>704.93</v>
      </c>
      <c r="E11" s="59"/>
      <c r="F11" s="62">
        <v>2769.97</v>
      </c>
      <c r="G11" s="62">
        <v>734.29</v>
      </c>
      <c r="H11" s="57">
        <f>G11/F11</f>
        <v>0.265089513604841</v>
      </c>
      <c r="I11" s="81"/>
      <c r="J11" s="80"/>
    </row>
    <row r="12" ht="15" customHeight="1" spans="1:10">
      <c r="A12" s="60"/>
      <c r="B12" s="8"/>
      <c r="C12" s="63" t="s">
        <v>653</v>
      </c>
      <c r="D12" s="56"/>
      <c r="E12" s="59"/>
      <c r="F12" s="56"/>
      <c r="G12" s="56"/>
      <c r="H12" s="57"/>
      <c r="I12" s="81"/>
      <c r="J12" s="80"/>
    </row>
    <row r="13" ht="15" customHeight="1" spans="1:10">
      <c r="A13" s="60"/>
      <c r="B13" s="8"/>
      <c r="C13" s="64"/>
      <c r="D13" s="59"/>
      <c r="E13" s="59"/>
      <c r="F13" s="62">
        <v>540.52</v>
      </c>
      <c r="G13" s="62">
        <v>472.99</v>
      </c>
      <c r="H13" s="57">
        <f>G13/F13</f>
        <v>0.875064752460594</v>
      </c>
      <c r="I13" s="81"/>
      <c r="J13" s="80"/>
    </row>
    <row r="14" ht="15" customHeight="1" spans="1:10">
      <c r="A14" s="60"/>
      <c r="B14" s="8"/>
      <c r="C14" s="63" t="s">
        <v>654</v>
      </c>
      <c r="D14" s="59"/>
      <c r="E14" s="59"/>
      <c r="F14" s="56"/>
      <c r="G14" s="56"/>
      <c r="H14" s="57"/>
      <c r="I14" s="81"/>
      <c r="J14" s="80"/>
    </row>
    <row r="15" ht="15" customHeight="1" spans="1:10">
      <c r="A15" s="60"/>
      <c r="B15" s="8"/>
      <c r="C15" s="65"/>
      <c r="D15" s="66"/>
      <c r="E15" s="59"/>
      <c r="F15" s="62">
        <v>899.53</v>
      </c>
      <c r="G15" s="62">
        <v>588.29</v>
      </c>
      <c r="H15" s="57">
        <f>G15/F15</f>
        <v>0.653997087367848</v>
      </c>
      <c r="I15" s="81"/>
      <c r="J15" s="80"/>
    </row>
    <row r="16" ht="15" customHeight="1" spans="1:10">
      <c r="A16" s="67"/>
      <c r="B16" s="9"/>
      <c r="C16" s="65" t="s">
        <v>655</v>
      </c>
      <c r="D16" s="68"/>
      <c r="E16" s="69"/>
      <c r="F16" s="56"/>
      <c r="G16" s="56"/>
      <c r="H16" s="57"/>
      <c r="I16" s="82"/>
      <c r="J16" s="83"/>
    </row>
    <row r="17" ht="73.95" customHeight="1" spans="1:10">
      <c r="A17" s="70" t="s">
        <v>636</v>
      </c>
      <c r="B17" s="71" t="s">
        <v>656</v>
      </c>
      <c r="C17" s="72"/>
      <c r="D17" s="72"/>
      <c r="E17" s="72"/>
      <c r="F17" s="72"/>
      <c r="G17" s="72"/>
      <c r="H17" s="72"/>
      <c r="I17" s="72"/>
      <c r="J17" s="84"/>
    </row>
    <row r="18" ht="73.95" customHeight="1" spans="1:10">
      <c r="A18" s="70" t="s">
        <v>657</v>
      </c>
      <c r="B18" s="73"/>
      <c r="C18" s="74"/>
      <c r="D18" s="74"/>
      <c r="E18" s="74"/>
      <c r="F18" s="74"/>
      <c r="G18" s="74"/>
      <c r="H18" s="74"/>
      <c r="I18" s="74"/>
      <c r="J18" s="85"/>
    </row>
    <row r="19" ht="73.95" customHeight="1" spans="1:10">
      <c r="A19" s="20" t="s">
        <v>658</v>
      </c>
      <c r="B19" s="75"/>
      <c r="C19" s="76"/>
      <c r="D19" s="76"/>
      <c r="E19" s="76"/>
      <c r="F19" s="76"/>
      <c r="G19" s="76"/>
      <c r="H19" s="76"/>
      <c r="I19" s="76"/>
      <c r="J19" s="86"/>
    </row>
    <row r="20" customHeight="1"/>
    <row r="21" ht="14.25"/>
    <row r="22" ht="14.25" spans="1:8">
      <c r="A22" s="52" t="s">
        <v>659</v>
      </c>
      <c r="B22" s="52"/>
      <c r="C22" s="52"/>
      <c r="D22" s="52"/>
      <c r="E22" s="52"/>
      <c r="F22" s="52"/>
      <c r="G22" s="52"/>
      <c r="H22" s="52"/>
    </row>
    <row r="23" ht="14.25" spans="1:8">
      <c r="A23" s="54" t="s">
        <v>660</v>
      </c>
      <c r="B23" s="54"/>
      <c r="C23" s="54"/>
      <c r="D23" s="77" t="s">
        <v>661</v>
      </c>
      <c r="E23" s="7" t="s">
        <v>662</v>
      </c>
      <c r="F23" s="7" t="s">
        <v>663</v>
      </c>
      <c r="G23" s="7" t="s">
        <v>664</v>
      </c>
      <c r="H23" s="7" t="s">
        <v>665</v>
      </c>
    </row>
    <row r="24" ht="49.05" customHeight="1" spans="1:8">
      <c r="A24" s="53" t="s">
        <v>666</v>
      </c>
      <c r="B24" s="78" t="s">
        <v>667</v>
      </c>
      <c r="C24" s="78" t="s">
        <v>668</v>
      </c>
      <c r="D24" s="79"/>
      <c r="E24" s="7"/>
      <c r="F24" s="9"/>
      <c r="G24" s="9"/>
      <c r="H24" s="9"/>
    </row>
    <row r="25" ht="49.05" customHeight="1" spans="1:8">
      <c r="A25" s="54" t="s">
        <v>669</v>
      </c>
      <c r="B25" s="78"/>
      <c r="C25" s="78"/>
      <c r="D25" s="79"/>
      <c r="E25" s="7"/>
      <c r="F25" s="9"/>
      <c r="G25" s="9"/>
      <c r="H25" s="9"/>
    </row>
    <row r="26" ht="16.05" customHeight="1" spans="1:8">
      <c r="A26" s="26" t="s">
        <v>670</v>
      </c>
      <c r="B26" s="79" t="s">
        <v>671</v>
      </c>
      <c r="C26" s="55" t="s">
        <v>672</v>
      </c>
      <c r="D26" s="4" t="s">
        <v>673</v>
      </c>
      <c r="E26" s="4" t="s">
        <v>674</v>
      </c>
      <c r="F26" s="4" t="s">
        <v>675</v>
      </c>
      <c r="G26" s="4" t="s">
        <v>676</v>
      </c>
      <c r="H26" s="4" t="s">
        <v>677</v>
      </c>
    </row>
    <row r="27" ht="16.05" customHeight="1" spans="1:8">
      <c r="A27" s="26"/>
      <c r="B27" s="79"/>
      <c r="C27" s="55" t="s">
        <v>678</v>
      </c>
      <c r="D27" s="4" t="s">
        <v>673</v>
      </c>
      <c r="E27" s="8" t="s">
        <v>679</v>
      </c>
      <c r="F27" s="8" t="s">
        <v>680</v>
      </c>
      <c r="G27" s="8" t="s">
        <v>22</v>
      </c>
      <c r="H27" s="4" t="s">
        <v>677</v>
      </c>
    </row>
    <row r="28" ht="16.05" customHeight="1" spans="1:8">
      <c r="A28" s="26"/>
      <c r="B28" s="79"/>
      <c r="C28" s="55" t="s">
        <v>681</v>
      </c>
      <c r="D28" s="4" t="s">
        <v>673</v>
      </c>
      <c r="E28" s="8" t="s">
        <v>682</v>
      </c>
      <c r="F28" s="8" t="s">
        <v>683</v>
      </c>
      <c r="G28" s="8" t="s">
        <v>684</v>
      </c>
      <c r="H28" s="4" t="s">
        <v>677</v>
      </c>
    </row>
    <row r="29" ht="16.05" customHeight="1" spans="1:8">
      <c r="A29" s="26"/>
      <c r="B29" s="79"/>
      <c r="C29" s="55" t="s">
        <v>685</v>
      </c>
      <c r="D29" s="4" t="s">
        <v>673</v>
      </c>
      <c r="E29" s="8" t="s">
        <v>686</v>
      </c>
      <c r="F29" s="8" t="s">
        <v>687</v>
      </c>
      <c r="G29" s="8" t="s">
        <v>25</v>
      </c>
      <c r="H29" s="4" t="s">
        <v>677</v>
      </c>
    </row>
    <row r="30" ht="16.05" customHeight="1" spans="1:8">
      <c r="A30" s="26"/>
      <c r="B30" s="79"/>
      <c r="C30" s="55" t="s">
        <v>688</v>
      </c>
      <c r="D30" s="4" t="s">
        <v>673</v>
      </c>
      <c r="E30" s="8" t="s">
        <v>679</v>
      </c>
      <c r="F30" s="8" t="s">
        <v>680</v>
      </c>
      <c r="G30" s="8" t="s">
        <v>22</v>
      </c>
      <c r="H30" s="4" t="s">
        <v>677</v>
      </c>
    </row>
    <row r="31" ht="16.05" customHeight="1" spans="1:8">
      <c r="A31" s="26"/>
      <c r="B31" s="79"/>
      <c r="C31" s="55" t="s">
        <v>689</v>
      </c>
      <c r="D31" s="4" t="s">
        <v>673</v>
      </c>
      <c r="E31" s="8" t="s">
        <v>690</v>
      </c>
      <c r="F31" s="8" t="s">
        <v>691</v>
      </c>
      <c r="G31" s="8" t="s">
        <v>38</v>
      </c>
      <c r="H31" s="4" t="s">
        <v>677</v>
      </c>
    </row>
    <row r="32" ht="16.05" customHeight="1" spans="1:8">
      <c r="A32" s="26"/>
      <c r="B32" s="79"/>
      <c r="C32" s="55" t="s">
        <v>692</v>
      </c>
      <c r="D32" s="4" t="s">
        <v>673</v>
      </c>
      <c r="E32" s="8" t="s">
        <v>693</v>
      </c>
      <c r="F32" s="8" t="s">
        <v>691</v>
      </c>
      <c r="G32" s="8" t="s">
        <v>28</v>
      </c>
      <c r="H32" s="4" t="s">
        <v>677</v>
      </c>
    </row>
    <row r="33" ht="16.05" customHeight="1" spans="1:8">
      <c r="A33" s="26"/>
      <c r="B33" s="79"/>
      <c r="C33" s="55" t="s">
        <v>694</v>
      </c>
      <c r="D33" s="4" t="s">
        <v>673</v>
      </c>
      <c r="E33" s="8" t="s">
        <v>695</v>
      </c>
      <c r="F33" s="8" t="s">
        <v>680</v>
      </c>
      <c r="G33" s="8" t="s">
        <v>19</v>
      </c>
      <c r="H33" s="4" t="s">
        <v>677</v>
      </c>
    </row>
    <row r="34" ht="16.05" customHeight="1" spans="1:8">
      <c r="A34" s="26"/>
      <c r="B34" s="79"/>
      <c r="C34" s="55" t="s">
        <v>696</v>
      </c>
      <c r="D34" s="4" t="s">
        <v>673</v>
      </c>
      <c r="E34" s="8" t="s">
        <v>693</v>
      </c>
      <c r="F34" s="8" t="s">
        <v>691</v>
      </c>
      <c r="G34" s="8" t="s">
        <v>28</v>
      </c>
      <c r="H34" s="4" t="s">
        <v>677</v>
      </c>
    </row>
    <row r="35" ht="16.05" customHeight="1" spans="1:8">
      <c r="A35" s="26"/>
      <c r="B35" s="79"/>
      <c r="C35" s="55" t="s">
        <v>697</v>
      </c>
      <c r="D35" s="4" t="s">
        <v>673</v>
      </c>
      <c r="E35" s="8" t="s">
        <v>698</v>
      </c>
      <c r="F35" s="8" t="s">
        <v>683</v>
      </c>
      <c r="G35" s="8" t="s">
        <v>13</v>
      </c>
      <c r="H35" s="4" t="s">
        <v>677</v>
      </c>
    </row>
    <row r="36" ht="16.05" customHeight="1" spans="1:8">
      <c r="A36" s="26"/>
      <c r="B36" s="79"/>
      <c r="C36" s="55" t="s">
        <v>699</v>
      </c>
      <c r="D36" s="4" t="s">
        <v>700</v>
      </c>
      <c r="E36" s="8" t="s">
        <v>701</v>
      </c>
      <c r="F36" s="8" t="s">
        <v>702</v>
      </c>
      <c r="G36" s="8" t="s">
        <v>703</v>
      </c>
      <c r="H36" s="4" t="s">
        <v>677</v>
      </c>
    </row>
    <row r="37" ht="16.05" customHeight="1" spans="1:8">
      <c r="A37" s="26"/>
      <c r="B37" s="55"/>
      <c r="C37" s="55" t="s">
        <v>704</v>
      </c>
      <c r="D37" s="4" t="s">
        <v>700</v>
      </c>
      <c r="E37" s="8" t="s">
        <v>701</v>
      </c>
      <c r="F37" s="8" t="s">
        <v>702</v>
      </c>
      <c r="G37" s="8" t="s">
        <v>705</v>
      </c>
      <c r="H37" s="4" t="s">
        <v>677</v>
      </c>
    </row>
    <row r="38" ht="16.05" customHeight="1" spans="1:8">
      <c r="A38" s="26"/>
      <c r="B38" s="79" t="s">
        <v>706</v>
      </c>
      <c r="C38" s="55" t="s">
        <v>707</v>
      </c>
      <c r="D38" s="4" t="s">
        <v>673</v>
      </c>
      <c r="E38" s="8" t="s">
        <v>708</v>
      </c>
      <c r="F38" s="8" t="s">
        <v>702</v>
      </c>
      <c r="G38" s="8" t="s">
        <v>709</v>
      </c>
      <c r="H38" s="8" t="s">
        <v>710</v>
      </c>
    </row>
    <row r="39" ht="16.05" customHeight="1" spans="1:8">
      <c r="A39" s="26"/>
      <c r="B39" s="79"/>
      <c r="C39" s="55" t="s">
        <v>711</v>
      </c>
      <c r="D39" s="4" t="s">
        <v>673</v>
      </c>
      <c r="E39" s="8" t="s">
        <v>708</v>
      </c>
      <c r="F39" s="8" t="s">
        <v>702</v>
      </c>
      <c r="G39" s="8" t="s">
        <v>712</v>
      </c>
      <c r="H39" s="4" t="s">
        <v>677</v>
      </c>
    </row>
    <row r="40" ht="16.05" customHeight="1" spans="1:8">
      <c r="A40" s="26"/>
      <c r="B40" s="79"/>
      <c r="C40" s="55" t="s">
        <v>713</v>
      </c>
      <c r="D40" s="4" t="s">
        <v>714</v>
      </c>
      <c r="E40" s="8" t="s">
        <v>701</v>
      </c>
      <c r="F40" s="8" t="s">
        <v>702</v>
      </c>
      <c r="G40" s="8" t="s">
        <v>712</v>
      </c>
      <c r="H40" s="4" t="s">
        <v>677</v>
      </c>
    </row>
    <row r="41" ht="16.05" customHeight="1" spans="1:8">
      <c r="A41" s="26"/>
      <c r="B41" s="79"/>
      <c r="C41" s="55" t="s">
        <v>715</v>
      </c>
      <c r="D41" s="4" t="s">
        <v>673</v>
      </c>
      <c r="E41" s="8" t="s">
        <v>708</v>
      </c>
      <c r="F41" s="8" t="s">
        <v>702</v>
      </c>
      <c r="G41" s="8" t="s">
        <v>716</v>
      </c>
      <c r="H41" s="4" t="s">
        <v>677</v>
      </c>
    </row>
    <row r="42" ht="16.05" customHeight="1" spans="1:8">
      <c r="A42" s="26"/>
      <c r="B42" s="79"/>
      <c r="C42" s="55" t="s">
        <v>717</v>
      </c>
      <c r="D42" s="4" t="s">
        <v>673</v>
      </c>
      <c r="E42" s="8" t="s">
        <v>708</v>
      </c>
      <c r="F42" s="8" t="s">
        <v>702</v>
      </c>
      <c r="G42" s="8" t="s">
        <v>718</v>
      </c>
      <c r="H42" s="4" t="s">
        <v>677</v>
      </c>
    </row>
    <row r="43" ht="16.05" customHeight="1" spans="1:8">
      <c r="A43" s="26"/>
      <c r="B43" s="79"/>
      <c r="C43" s="55" t="s">
        <v>719</v>
      </c>
      <c r="D43" s="4" t="s">
        <v>673</v>
      </c>
      <c r="E43" s="8" t="s">
        <v>708</v>
      </c>
      <c r="F43" s="8" t="s">
        <v>702</v>
      </c>
      <c r="G43" s="8" t="s">
        <v>708</v>
      </c>
      <c r="H43" s="4" t="s">
        <v>677</v>
      </c>
    </row>
    <row r="44" ht="16.05" customHeight="1" spans="1:8">
      <c r="A44" s="26"/>
      <c r="B44" s="55"/>
      <c r="C44" s="55" t="s">
        <v>720</v>
      </c>
      <c r="D44" s="4" t="s">
        <v>673</v>
      </c>
      <c r="E44" s="8" t="s">
        <v>708</v>
      </c>
      <c r="F44" s="8" t="s">
        <v>702</v>
      </c>
      <c r="G44" s="8" t="s">
        <v>708</v>
      </c>
      <c r="H44" s="4" t="s">
        <v>677</v>
      </c>
    </row>
    <row r="45" ht="16.05" customHeight="1" spans="1:8">
      <c r="A45" s="26"/>
      <c r="B45" s="79" t="s">
        <v>721</v>
      </c>
      <c r="C45" s="55" t="s">
        <v>722</v>
      </c>
      <c r="D45" s="4" t="s">
        <v>714</v>
      </c>
      <c r="E45" s="8" t="s">
        <v>701</v>
      </c>
      <c r="F45" s="8" t="s">
        <v>702</v>
      </c>
      <c r="G45" s="8" t="s">
        <v>701</v>
      </c>
      <c r="H45" s="4" t="s">
        <v>677</v>
      </c>
    </row>
    <row r="46" ht="16.05" customHeight="1" spans="1:8">
      <c r="A46" s="26"/>
      <c r="B46" s="79"/>
      <c r="C46" s="55" t="s">
        <v>723</v>
      </c>
      <c r="D46" s="4" t="s">
        <v>673</v>
      </c>
      <c r="E46" s="8" t="s">
        <v>708</v>
      </c>
      <c r="F46" s="8" t="s">
        <v>702</v>
      </c>
      <c r="G46" s="8" t="s">
        <v>712</v>
      </c>
      <c r="H46" s="4" t="s">
        <v>677</v>
      </c>
    </row>
    <row r="47" ht="16.05" customHeight="1" spans="1:8">
      <c r="A47" s="26"/>
      <c r="B47" s="79"/>
      <c r="C47" s="55" t="s">
        <v>724</v>
      </c>
      <c r="D47" s="4" t="s">
        <v>673</v>
      </c>
      <c r="E47" s="8" t="s">
        <v>725</v>
      </c>
      <c r="F47" s="8" t="s">
        <v>702</v>
      </c>
      <c r="G47" s="8" t="s">
        <v>726</v>
      </c>
      <c r="H47" s="8" t="s">
        <v>710</v>
      </c>
    </row>
    <row r="48" ht="16.05" customHeight="1" spans="1:8">
      <c r="A48" s="26"/>
      <c r="B48" s="55"/>
      <c r="C48" s="55" t="s">
        <v>727</v>
      </c>
      <c r="D48" s="4" t="s">
        <v>673</v>
      </c>
      <c r="E48" s="8" t="s">
        <v>708</v>
      </c>
      <c r="F48" s="8" t="s">
        <v>702</v>
      </c>
      <c r="G48" s="8" t="s">
        <v>726</v>
      </c>
      <c r="H48" s="8" t="s">
        <v>710</v>
      </c>
    </row>
    <row r="49" ht="16.05" customHeight="1" spans="1:8">
      <c r="A49" s="5"/>
      <c r="B49" s="55" t="s">
        <v>728</v>
      </c>
      <c r="C49" s="55" t="s">
        <v>729</v>
      </c>
      <c r="D49" s="4" t="s">
        <v>673</v>
      </c>
      <c r="E49" s="8" t="s">
        <v>730</v>
      </c>
      <c r="F49" s="8" t="s">
        <v>702</v>
      </c>
      <c r="G49" s="8" t="s">
        <v>731</v>
      </c>
      <c r="H49" s="4" t="s">
        <v>677</v>
      </c>
    </row>
    <row r="50" ht="16.05" customHeight="1" spans="1:8">
      <c r="A50" s="9" t="s">
        <v>732</v>
      </c>
      <c r="B50" s="79" t="s">
        <v>733</v>
      </c>
      <c r="C50" s="55" t="s">
        <v>734</v>
      </c>
      <c r="D50" s="4" t="s">
        <v>714</v>
      </c>
      <c r="E50" s="55" t="s">
        <v>735</v>
      </c>
      <c r="F50" s="55" t="s">
        <v>736</v>
      </c>
      <c r="G50" s="55" t="s">
        <v>735</v>
      </c>
      <c r="H50" s="4" t="s">
        <v>677</v>
      </c>
    </row>
    <row r="51" ht="16.05" customHeight="1" spans="1:8">
      <c r="A51" s="9"/>
      <c r="B51" s="79"/>
      <c r="C51" s="55" t="s">
        <v>737</v>
      </c>
      <c r="D51" s="4" t="s">
        <v>714</v>
      </c>
      <c r="E51" s="55" t="s">
        <v>738</v>
      </c>
      <c r="F51" s="55" t="s">
        <v>736</v>
      </c>
      <c r="G51" s="55" t="s">
        <v>738</v>
      </c>
      <c r="H51" s="4" t="s">
        <v>677</v>
      </c>
    </row>
    <row r="52" ht="16.05" customHeight="1" spans="1:8">
      <c r="A52" s="9"/>
      <c r="B52" s="55"/>
      <c r="C52" s="55" t="s">
        <v>739</v>
      </c>
      <c r="D52" s="4" t="s">
        <v>714</v>
      </c>
      <c r="E52" s="55" t="s">
        <v>740</v>
      </c>
      <c r="F52" s="55" t="s">
        <v>736</v>
      </c>
      <c r="G52" s="55" t="s">
        <v>740</v>
      </c>
      <c r="H52" s="4" t="s">
        <v>677</v>
      </c>
    </row>
    <row r="53" ht="16.05" customHeight="1" spans="1:8">
      <c r="A53" s="9"/>
      <c r="B53" s="79" t="s">
        <v>741</v>
      </c>
      <c r="C53" s="55" t="s">
        <v>742</v>
      </c>
      <c r="D53" s="4" t="s">
        <v>714</v>
      </c>
      <c r="E53" s="55" t="s">
        <v>743</v>
      </c>
      <c r="F53" s="55" t="s">
        <v>736</v>
      </c>
      <c r="G53" s="55" t="s">
        <v>743</v>
      </c>
      <c r="H53" s="4" t="s">
        <v>677</v>
      </c>
    </row>
    <row r="54" ht="16.05" customHeight="1" spans="1:8">
      <c r="A54" s="9"/>
      <c r="B54" s="79"/>
      <c r="C54" s="55" t="s">
        <v>744</v>
      </c>
      <c r="D54" s="4" t="s">
        <v>714</v>
      </c>
      <c r="E54" s="55" t="s">
        <v>745</v>
      </c>
      <c r="F54" s="55" t="s">
        <v>736</v>
      </c>
      <c r="G54" s="55" t="s">
        <v>745</v>
      </c>
      <c r="H54" s="4" t="s">
        <v>677</v>
      </c>
    </row>
    <row r="55" ht="16.05" customHeight="1" spans="1:8">
      <c r="A55" s="9"/>
      <c r="B55" s="79"/>
      <c r="C55" s="55" t="s">
        <v>746</v>
      </c>
      <c r="D55" s="4" t="s">
        <v>714</v>
      </c>
      <c r="E55" s="55" t="s">
        <v>747</v>
      </c>
      <c r="F55" s="55" t="s">
        <v>736</v>
      </c>
      <c r="G55" s="55" t="s">
        <v>747</v>
      </c>
      <c r="H55" s="4" t="s">
        <v>677</v>
      </c>
    </row>
    <row r="56" ht="16.05" customHeight="1" spans="1:8">
      <c r="A56" s="9"/>
      <c r="B56" s="79"/>
      <c r="C56" s="55" t="s">
        <v>748</v>
      </c>
      <c r="D56" s="4" t="s">
        <v>714</v>
      </c>
      <c r="E56" s="55" t="s">
        <v>749</v>
      </c>
      <c r="F56" s="55" t="s">
        <v>736</v>
      </c>
      <c r="G56" s="55" t="s">
        <v>749</v>
      </c>
      <c r="H56" s="4" t="s">
        <v>677</v>
      </c>
    </row>
    <row r="57" ht="16.05" customHeight="1" spans="1:8">
      <c r="A57" s="8"/>
      <c r="B57" s="55"/>
      <c r="C57" s="55" t="s">
        <v>750</v>
      </c>
      <c r="D57" s="4" t="s">
        <v>714</v>
      </c>
      <c r="E57" s="55" t="s">
        <v>747</v>
      </c>
      <c r="F57" s="55" t="s">
        <v>736</v>
      </c>
      <c r="G57" s="55" t="s">
        <v>747</v>
      </c>
      <c r="H57" s="4" t="s">
        <v>677</v>
      </c>
    </row>
    <row r="58" ht="16.05" customHeight="1" spans="1:8">
      <c r="A58" s="9" t="s">
        <v>751</v>
      </c>
      <c r="B58" s="79" t="s">
        <v>752</v>
      </c>
      <c r="C58" s="55" t="s">
        <v>753</v>
      </c>
      <c r="D58" s="4" t="s">
        <v>673</v>
      </c>
      <c r="E58" s="55" t="s">
        <v>708</v>
      </c>
      <c r="F58" s="55" t="s">
        <v>702</v>
      </c>
      <c r="G58" s="55" t="s">
        <v>708</v>
      </c>
      <c r="H58" s="4" t="s">
        <v>677</v>
      </c>
    </row>
    <row r="59" ht="16.05" customHeight="1" spans="1:8">
      <c r="A59" s="9"/>
      <c r="B59" s="79"/>
      <c r="C59" s="55" t="s">
        <v>754</v>
      </c>
      <c r="D59" s="4" t="s">
        <v>673</v>
      </c>
      <c r="E59" s="55" t="s">
        <v>708</v>
      </c>
      <c r="F59" s="55" t="s">
        <v>702</v>
      </c>
      <c r="G59" s="55" t="s">
        <v>708</v>
      </c>
      <c r="H59" s="4" t="s">
        <v>677</v>
      </c>
    </row>
    <row r="60" ht="16.05" customHeight="1" spans="1:8">
      <c r="A60" s="8"/>
      <c r="B60" s="55"/>
      <c r="C60" s="55" t="s">
        <v>755</v>
      </c>
      <c r="D60" s="4" t="s">
        <v>673</v>
      </c>
      <c r="E60" s="55" t="s">
        <v>708</v>
      </c>
      <c r="F60" s="55" t="s">
        <v>702</v>
      </c>
      <c r="G60" s="55" t="s">
        <v>708</v>
      </c>
      <c r="H60" s="4" t="s">
        <v>677</v>
      </c>
    </row>
    <row r="61" ht="39" customHeight="1" spans="1:8">
      <c r="A61" s="26" t="s">
        <v>756</v>
      </c>
      <c r="B61" s="8" t="s">
        <v>677</v>
      </c>
      <c r="C61" s="8"/>
      <c r="D61" s="8"/>
      <c r="E61" s="8"/>
      <c r="F61" s="8"/>
      <c r="G61" s="8"/>
      <c r="H61" s="8"/>
    </row>
    <row r="62" ht="39" customHeight="1" spans="1:8">
      <c r="A62" s="26"/>
      <c r="B62" s="8"/>
      <c r="C62" s="8"/>
      <c r="D62" s="8"/>
      <c r="E62" s="8"/>
      <c r="F62" s="8"/>
      <c r="G62" s="8"/>
      <c r="H62" s="8"/>
    </row>
    <row r="63" ht="14.25" spans="1:8">
      <c r="A63" s="5"/>
      <c r="B63" s="8"/>
      <c r="C63" s="8"/>
      <c r="D63" s="8"/>
      <c r="E63" s="8"/>
      <c r="F63" s="8"/>
      <c r="G63" s="8"/>
      <c r="H63" s="8"/>
    </row>
    <row r="64" s="51" customFormat="1" spans="1:8">
      <c r="A64" s="35" t="s">
        <v>757</v>
      </c>
      <c r="B64" s="35"/>
      <c r="C64" s="35"/>
      <c r="D64" s="35"/>
      <c r="E64" s="35"/>
      <c r="F64" s="35"/>
      <c r="G64" s="35"/>
      <c r="H64" s="35"/>
    </row>
    <row r="65" s="51" customFormat="1" spans="1:8">
      <c r="A65" s="35" t="s">
        <v>758</v>
      </c>
      <c r="B65" s="35"/>
      <c r="C65" s="35"/>
      <c r="D65" s="35"/>
      <c r="E65" s="35"/>
      <c r="F65" s="35"/>
      <c r="G65" s="35"/>
      <c r="H65" s="35"/>
    </row>
  </sheetData>
  <mergeCells count="51">
    <mergeCell ref="A1:J1"/>
    <mergeCell ref="A3:J3"/>
    <mergeCell ref="B8:C8"/>
    <mergeCell ref="A22:H22"/>
    <mergeCell ref="A23:C23"/>
    <mergeCell ref="A64:H64"/>
    <mergeCell ref="A65:H65"/>
    <mergeCell ref="A26:A49"/>
    <mergeCell ref="A50:A57"/>
    <mergeCell ref="A58:A60"/>
    <mergeCell ref="A61:A63"/>
    <mergeCell ref="B10:B16"/>
    <mergeCell ref="B24:B25"/>
    <mergeCell ref="B26:B37"/>
    <mergeCell ref="B38:B44"/>
    <mergeCell ref="B45:B48"/>
    <mergeCell ref="B50:B52"/>
    <mergeCell ref="B53:B57"/>
    <mergeCell ref="B58:B60"/>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 ref="B61:H6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47"/>
  <sheetViews>
    <sheetView topLeftCell="A14" workbookViewId="0">
      <selection activeCell="J42" sqref="J42"/>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21.6666666666667"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761</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500000</v>
      </c>
      <c r="D8" s="10">
        <f>D9+D11+D12</f>
        <v>101983</v>
      </c>
      <c r="E8" s="10">
        <f>E9+E11+E12</f>
        <v>100860</v>
      </c>
      <c r="F8" s="8">
        <v>10</v>
      </c>
      <c r="G8" s="8"/>
      <c r="H8" s="39">
        <f>E8/D8</f>
        <v>0.988988360805232</v>
      </c>
      <c r="I8" s="36">
        <f>F8*H8</f>
        <v>9.88988360805232</v>
      </c>
      <c r="J8" s="36"/>
    </row>
    <row r="9" ht="15" customHeight="1" spans="1:10">
      <c r="A9" s="5"/>
      <c r="B9" s="12" t="s">
        <v>652</v>
      </c>
      <c r="C9" s="10">
        <v>500000</v>
      </c>
      <c r="D9" s="10">
        <v>101983</v>
      </c>
      <c r="E9" s="10">
        <v>100860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319.05" customHeight="1" spans="1:10">
      <c r="A14" s="5" t="s">
        <v>774</v>
      </c>
      <c r="B14" s="40" t="s">
        <v>775</v>
      </c>
      <c r="C14" s="40"/>
      <c r="D14" s="40"/>
      <c r="E14" s="40"/>
      <c r="F14" s="40"/>
      <c r="G14" s="7" t="s">
        <v>776</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781</v>
      </c>
      <c r="D18" s="28" t="s">
        <v>782</v>
      </c>
      <c r="E18" s="8" t="s">
        <v>783</v>
      </c>
      <c r="F18" s="8" t="s">
        <v>784</v>
      </c>
      <c r="G18" s="8" t="s">
        <v>785</v>
      </c>
      <c r="H18" s="8">
        <v>3</v>
      </c>
      <c r="I18" s="8">
        <v>3</v>
      </c>
      <c r="J18" s="8" t="s">
        <v>677</v>
      </c>
    </row>
    <row r="19" ht="16.05" customHeight="1" spans="1:10">
      <c r="A19" s="5"/>
      <c r="B19" s="9"/>
      <c r="C19" s="6" t="s">
        <v>786</v>
      </c>
      <c r="D19" s="28" t="s">
        <v>782</v>
      </c>
      <c r="E19" s="8" t="s">
        <v>787</v>
      </c>
      <c r="F19" s="8" t="s">
        <v>788</v>
      </c>
      <c r="G19" s="8" t="s">
        <v>787</v>
      </c>
      <c r="H19" s="8">
        <v>3</v>
      </c>
      <c r="I19" s="8">
        <v>3</v>
      </c>
      <c r="J19" s="8" t="s">
        <v>677</v>
      </c>
    </row>
    <row r="20" ht="16.05" customHeight="1" spans="1:10">
      <c r="A20" s="5"/>
      <c r="B20" s="9"/>
      <c r="C20" s="6" t="s">
        <v>678</v>
      </c>
      <c r="D20" s="28" t="s">
        <v>782</v>
      </c>
      <c r="E20" s="8" t="s">
        <v>679</v>
      </c>
      <c r="F20" s="8" t="s">
        <v>680</v>
      </c>
      <c r="G20" s="8" t="s">
        <v>679</v>
      </c>
      <c r="H20" s="8">
        <v>3</v>
      </c>
      <c r="I20" s="8">
        <v>3</v>
      </c>
      <c r="J20" s="8" t="s">
        <v>677</v>
      </c>
    </row>
    <row r="21" ht="16.05" customHeight="1" spans="1:10">
      <c r="A21" s="5"/>
      <c r="B21" s="9"/>
      <c r="C21" s="6" t="s">
        <v>789</v>
      </c>
      <c r="D21" s="28" t="s">
        <v>782</v>
      </c>
      <c r="E21" s="8" t="s">
        <v>790</v>
      </c>
      <c r="F21" s="8" t="s">
        <v>788</v>
      </c>
      <c r="G21" s="8" t="s">
        <v>790</v>
      </c>
      <c r="H21" s="8">
        <v>3</v>
      </c>
      <c r="I21" s="8">
        <v>3</v>
      </c>
      <c r="J21" s="8" t="s">
        <v>677</v>
      </c>
    </row>
    <row r="22" ht="16.05" customHeight="1" spans="1:10">
      <c r="A22" s="5"/>
      <c r="B22" s="9"/>
      <c r="C22" s="6" t="s">
        <v>681</v>
      </c>
      <c r="D22" s="28" t="s">
        <v>782</v>
      </c>
      <c r="E22" s="8" t="s">
        <v>682</v>
      </c>
      <c r="F22" s="8" t="s">
        <v>683</v>
      </c>
      <c r="G22" s="8" t="s">
        <v>791</v>
      </c>
      <c r="H22" s="8">
        <v>3</v>
      </c>
      <c r="I22" s="8">
        <v>3</v>
      </c>
      <c r="J22" s="8" t="s">
        <v>677</v>
      </c>
    </row>
    <row r="23" ht="16.05" customHeight="1" spans="1:10">
      <c r="A23" s="5"/>
      <c r="B23" s="9"/>
      <c r="C23" s="6" t="s">
        <v>792</v>
      </c>
      <c r="D23" s="28" t="s">
        <v>782</v>
      </c>
      <c r="E23" s="8" t="s">
        <v>686</v>
      </c>
      <c r="F23" s="8" t="s">
        <v>687</v>
      </c>
      <c r="G23" s="8" t="s">
        <v>686</v>
      </c>
      <c r="H23" s="8">
        <v>3</v>
      </c>
      <c r="I23" s="8">
        <v>3</v>
      </c>
      <c r="J23" s="8" t="s">
        <v>677</v>
      </c>
    </row>
    <row r="24" ht="16.05" customHeight="1" spans="1:10">
      <c r="A24" s="5"/>
      <c r="B24" s="9"/>
      <c r="C24" s="6" t="s">
        <v>685</v>
      </c>
      <c r="D24" s="28" t="s">
        <v>782</v>
      </c>
      <c r="E24" s="8" t="s">
        <v>686</v>
      </c>
      <c r="F24" s="8" t="s">
        <v>687</v>
      </c>
      <c r="G24" s="8" t="s">
        <v>686</v>
      </c>
      <c r="H24" s="8">
        <v>3</v>
      </c>
      <c r="I24" s="8">
        <v>3</v>
      </c>
      <c r="J24" s="8" t="s">
        <v>677</v>
      </c>
    </row>
    <row r="25" ht="16.05" customHeight="1" spans="1:10">
      <c r="A25" s="5"/>
      <c r="B25" s="7" t="s">
        <v>706</v>
      </c>
      <c r="C25" s="6" t="s">
        <v>793</v>
      </c>
      <c r="D25" s="28" t="s">
        <v>782</v>
      </c>
      <c r="E25" s="8" t="s">
        <v>701</v>
      </c>
      <c r="F25" s="8" t="s">
        <v>702</v>
      </c>
      <c r="G25" s="8" t="s">
        <v>701</v>
      </c>
      <c r="H25" s="8">
        <v>3</v>
      </c>
      <c r="I25" s="8">
        <v>3</v>
      </c>
      <c r="J25" s="8" t="s">
        <v>677</v>
      </c>
    </row>
    <row r="26" ht="16.05" customHeight="1" spans="1:10">
      <c r="A26" s="5"/>
      <c r="B26" s="9"/>
      <c r="C26" s="6" t="s">
        <v>794</v>
      </c>
      <c r="D26" s="28" t="s">
        <v>673</v>
      </c>
      <c r="E26" s="8" t="s">
        <v>708</v>
      </c>
      <c r="F26" s="8" t="s">
        <v>702</v>
      </c>
      <c r="G26" s="8" t="s">
        <v>708</v>
      </c>
      <c r="H26" s="8">
        <v>3</v>
      </c>
      <c r="I26" s="8">
        <v>3</v>
      </c>
      <c r="J26" s="8" t="s">
        <v>677</v>
      </c>
    </row>
    <row r="27" ht="16.05" customHeight="1" spans="1:10">
      <c r="A27" s="5"/>
      <c r="B27" s="9"/>
      <c r="C27" s="6" t="s">
        <v>795</v>
      </c>
      <c r="D27" s="28" t="s">
        <v>782</v>
      </c>
      <c r="E27" s="8" t="s">
        <v>701</v>
      </c>
      <c r="F27" s="8" t="s">
        <v>702</v>
      </c>
      <c r="G27" s="8" t="s">
        <v>701</v>
      </c>
      <c r="H27" s="8">
        <v>3</v>
      </c>
      <c r="I27" s="8">
        <v>3</v>
      </c>
      <c r="J27" s="8" t="s">
        <v>677</v>
      </c>
    </row>
    <row r="28" ht="16.05" customHeight="1" spans="1:10">
      <c r="A28" s="5"/>
      <c r="B28" s="7" t="s">
        <v>721</v>
      </c>
      <c r="C28" s="6" t="s">
        <v>796</v>
      </c>
      <c r="D28" s="28" t="s">
        <v>673</v>
      </c>
      <c r="E28" s="8" t="s">
        <v>708</v>
      </c>
      <c r="F28" s="8" t="s">
        <v>702</v>
      </c>
      <c r="G28" s="8" t="s">
        <v>708</v>
      </c>
      <c r="H28" s="8">
        <v>3</v>
      </c>
      <c r="I28" s="8">
        <v>3</v>
      </c>
      <c r="J28" s="8" t="s">
        <v>677</v>
      </c>
    </row>
    <row r="29" ht="16.05" customHeight="1" spans="1:10">
      <c r="A29" s="5"/>
      <c r="B29" s="9"/>
      <c r="C29" s="6" t="s">
        <v>797</v>
      </c>
      <c r="D29" s="28" t="s">
        <v>673</v>
      </c>
      <c r="E29" s="8" t="s">
        <v>708</v>
      </c>
      <c r="F29" s="8" t="s">
        <v>702</v>
      </c>
      <c r="G29" s="8" t="s">
        <v>708</v>
      </c>
      <c r="H29" s="8">
        <v>3</v>
      </c>
      <c r="I29" s="8">
        <v>3</v>
      </c>
      <c r="J29" s="8" t="s">
        <v>677</v>
      </c>
    </row>
    <row r="30" ht="16.05" customHeight="1" spans="1:10">
      <c r="A30" s="5"/>
      <c r="B30" s="9"/>
      <c r="C30" s="6" t="s">
        <v>798</v>
      </c>
      <c r="D30" s="28" t="s">
        <v>673</v>
      </c>
      <c r="E30" s="8" t="s">
        <v>708</v>
      </c>
      <c r="F30" s="8" t="s">
        <v>702</v>
      </c>
      <c r="G30" s="8" t="s">
        <v>708</v>
      </c>
      <c r="H30" s="8">
        <v>3</v>
      </c>
      <c r="I30" s="8">
        <v>3</v>
      </c>
      <c r="J30" s="8" t="s">
        <v>677</v>
      </c>
    </row>
    <row r="31" ht="16.05" customHeight="1" spans="1:10">
      <c r="A31" s="5"/>
      <c r="B31" s="9"/>
      <c r="C31" s="6" t="s">
        <v>799</v>
      </c>
      <c r="D31" s="28" t="s">
        <v>673</v>
      </c>
      <c r="E31" s="8" t="s">
        <v>708</v>
      </c>
      <c r="F31" s="8" t="s">
        <v>702</v>
      </c>
      <c r="G31" s="8" t="s">
        <v>708</v>
      </c>
      <c r="H31" s="8">
        <v>3</v>
      </c>
      <c r="I31" s="8">
        <v>3</v>
      </c>
      <c r="J31" s="8" t="s">
        <v>677</v>
      </c>
    </row>
    <row r="32" ht="31.95" customHeight="1" spans="1:10">
      <c r="A32" s="5"/>
      <c r="B32" s="9"/>
      <c r="C32" s="6" t="s">
        <v>724</v>
      </c>
      <c r="D32" s="28" t="s">
        <v>673</v>
      </c>
      <c r="E32" s="8" t="s">
        <v>725</v>
      </c>
      <c r="F32" s="8" t="s">
        <v>702</v>
      </c>
      <c r="G32" s="8" t="s">
        <v>800</v>
      </c>
      <c r="H32" s="8">
        <v>3</v>
      </c>
      <c r="I32" s="8">
        <v>1</v>
      </c>
      <c r="J32" s="8" t="s">
        <v>710</v>
      </c>
    </row>
    <row r="33" ht="31.95" customHeight="1" spans="1:10">
      <c r="A33" s="5"/>
      <c r="B33" s="9"/>
      <c r="C33" s="6" t="s">
        <v>727</v>
      </c>
      <c r="D33" s="28" t="s">
        <v>673</v>
      </c>
      <c r="E33" s="8" t="s">
        <v>708</v>
      </c>
      <c r="F33" s="8" t="s">
        <v>702</v>
      </c>
      <c r="G33" s="8" t="s">
        <v>800</v>
      </c>
      <c r="H33" s="8">
        <v>3</v>
      </c>
      <c r="I33" s="8">
        <v>1</v>
      </c>
      <c r="J33" s="8" t="s">
        <v>710</v>
      </c>
    </row>
    <row r="34" ht="16.05" customHeight="1" spans="1:10">
      <c r="A34" s="5"/>
      <c r="B34" s="4" t="s">
        <v>728</v>
      </c>
      <c r="C34" s="6" t="s">
        <v>729</v>
      </c>
      <c r="D34" s="28" t="s">
        <v>673</v>
      </c>
      <c r="E34" s="8" t="s">
        <v>730</v>
      </c>
      <c r="F34" s="8" t="s">
        <v>702</v>
      </c>
      <c r="G34" s="8" t="s">
        <v>730</v>
      </c>
      <c r="H34" s="8">
        <v>2</v>
      </c>
      <c r="I34" s="8">
        <v>2</v>
      </c>
      <c r="J34" s="8" t="s">
        <v>677</v>
      </c>
    </row>
    <row r="35" ht="16.05" customHeight="1" spans="1:10">
      <c r="A35" s="5" t="s">
        <v>732</v>
      </c>
      <c r="B35" s="8" t="s">
        <v>733</v>
      </c>
      <c r="C35" s="6" t="s">
        <v>801</v>
      </c>
      <c r="D35" s="28" t="s">
        <v>782</v>
      </c>
      <c r="E35" s="8" t="s">
        <v>740</v>
      </c>
      <c r="F35" s="8" t="s">
        <v>736</v>
      </c>
      <c r="G35" s="8" t="s">
        <v>740</v>
      </c>
      <c r="H35" s="8">
        <v>10</v>
      </c>
      <c r="I35" s="8">
        <v>10</v>
      </c>
      <c r="J35" s="8" t="s">
        <v>677</v>
      </c>
    </row>
    <row r="36" ht="16.05" customHeight="1" spans="1:10">
      <c r="A36" s="5"/>
      <c r="B36" s="8" t="s">
        <v>802</v>
      </c>
      <c r="C36" s="6" t="s">
        <v>803</v>
      </c>
      <c r="D36" s="28" t="s">
        <v>782</v>
      </c>
      <c r="E36" s="8" t="s">
        <v>804</v>
      </c>
      <c r="F36" s="8" t="s">
        <v>736</v>
      </c>
      <c r="G36" s="8" t="s">
        <v>804</v>
      </c>
      <c r="H36" s="8">
        <v>10</v>
      </c>
      <c r="I36" s="8">
        <v>10</v>
      </c>
      <c r="J36" s="8" t="s">
        <v>677</v>
      </c>
    </row>
    <row r="37" ht="16.05" customHeight="1" spans="1:10">
      <c r="A37" s="5"/>
      <c r="B37" s="9" t="s">
        <v>741</v>
      </c>
      <c r="C37" s="49" t="s">
        <v>805</v>
      </c>
      <c r="D37" s="28" t="s">
        <v>782</v>
      </c>
      <c r="E37" s="46" t="s">
        <v>806</v>
      </c>
      <c r="F37" s="8" t="s">
        <v>736</v>
      </c>
      <c r="G37" s="46" t="s">
        <v>806</v>
      </c>
      <c r="H37" s="46">
        <v>5</v>
      </c>
      <c r="I37" s="46">
        <v>5</v>
      </c>
      <c r="J37" s="46" t="s">
        <v>677</v>
      </c>
    </row>
    <row r="38" ht="16.05" customHeight="1" spans="1:10">
      <c r="A38" s="5"/>
      <c r="B38" s="46"/>
      <c r="C38" s="49" t="s">
        <v>742</v>
      </c>
      <c r="D38" s="28" t="s">
        <v>782</v>
      </c>
      <c r="E38" s="46" t="s">
        <v>743</v>
      </c>
      <c r="F38" s="8" t="s">
        <v>736</v>
      </c>
      <c r="G38" s="46" t="s">
        <v>743</v>
      </c>
      <c r="H38" s="46">
        <v>5</v>
      </c>
      <c r="I38" s="46">
        <v>5</v>
      </c>
      <c r="J38" s="46" t="s">
        <v>677</v>
      </c>
    </row>
    <row r="39" ht="16.05" customHeight="1" spans="1:10">
      <c r="A39" s="30" t="s">
        <v>751</v>
      </c>
      <c r="B39" s="27" t="s">
        <v>752</v>
      </c>
      <c r="C39" s="33" t="s">
        <v>807</v>
      </c>
      <c r="D39" s="28" t="s">
        <v>673</v>
      </c>
      <c r="E39" s="28" t="s">
        <v>808</v>
      </c>
      <c r="F39" s="8" t="s">
        <v>702</v>
      </c>
      <c r="G39" s="28" t="s">
        <v>808</v>
      </c>
      <c r="H39" s="28">
        <v>5</v>
      </c>
      <c r="I39" s="28">
        <v>5</v>
      </c>
      <c r="J39" s="28" t="s">
        <v>677</v>
      </c>
    </row>
    <row r="40" ht="16.05" customHeight="1" spans="1:10">
      <c r="A40" s="30"/>
      <c r="B40" s="28"/>
      <c r="C40" s="33" t="s">
        <v>753</v>
      </c>
      <c r="D40" s="28" t="s">
        <v>673</v>
      </c>
      <c r="E40" s="28" t="s">
        <v>808</v>
      </c>
      <c r="F40" s="8" t="s">
        <v>702</v>
      </c>
      <c r="G40" s="28" t="s">
        <v>808</v>
      </c>
      <c r="H40" s="28">
        <v>5</v>
      </c>
      <c r="I40" s="28">
        <v>5</v>
      </c>
      <c r="J40" s="28" t="s">
        <v>677</v>
      </c>
    </row>
    <row r="41" ht="15" customHeight="1" spans="1:10">
      <c r="A41" s="5" t="s">
        <v>809</v>
      </c>
      <c r="B41" s="5"/>
      <c r="C41" s="34" t="s">
        <v>677</v>
      </c>
      <c r="D41" s="34"/>
      <c r="E41" s="34"/>
      <c r="F41" s="34"/>
      <c r="G41" s="34"/>
      <c r="H41" s="34"/>
      <c r="I41" s="34"/>
      <c r="J41" s="34"/>
    </row>
    <row r="42" ht="24" customHeight="1" spans="1:10">
      <c r="A42" s="5" t="s">
        <v>810</v>
      </c>
      <c r="B42" s="8">
        <v>100</v>
      </c>
      <c r="C42" s="8"/>
      <c r="D42" s="8"/>
      <c r="E42" s="8"/>
      <c r="F42" s="8"/>
      <c r="G42" s="8"/>
      <c r="H42" s="8"/>
      <c r="I42" s="37">
        <f>SUM(I18:I40,I8:J10)</f>
        <v>95.8898836080523</v>
      </c>
      <c r="J42" s="38" t="s">
        <v>811</v>
      </c>
    </row>
    <row r="43" spans="1:10">
      <c r="A43" s="35" t="s">
        <v>812</v>
      </c>
      <c r="B43" s="35"/>
      <c r="C43" s="35"/>
      <c r="D43" s="35"/>
      <c r="E43" s="35"/>
      <c r="F43" s="35"/>
      <c r="G43" s="35"/>
      <c r="H43" s="35"/>
      <c r="I43" s="35"/>
      <c r="J43" s="35"/>
    </row>
    <row r="44" spans="1:10">
      <c r="A44" s="35" t="s">
        <v>813</v>
      </c>
      <c r="B44" s="35"/>
      <c r="C44" s="35"/>
      <c r="D44" s="35"/>
      <c r="E44" s="35"/>
      <c r="F44" s="35"/>
      <c r="G44" s="35"/>
      <c r="H44" s="35"/>
      <c r="I44" s="35"/>
      <c r="J44" s="35"/>
    </row>
    <row r="45" spans="1:10">
      <c r="A45" s="35" t="s">
        <v>814</v>
      </c>
      <c r="B45" s="35"/>
      <c r="C45" s="35"/>
      <c r="D45" s="35"/>
      <c r="E45" s="35"/>
      <c r="F45" s="35"/>
      <c r="G45" s="35"/>
      <c r="H45" s="35"/>
      <c r="I45" s="35"/>
      <c r="J45" s="35"/>
    </row>
    <row r="46" spans="1:10">
      <c r="A46" s="35" t="s">
        <v>815</v>
      </c>
      <c r="B46" s="35"/>
      <c r="C46" s="35"/>
      <c r="D46" s="35"/>
      <c r="E46" s="35"/>
      <c r="F46" s="35"/>
      <c r="G46" s="35"/>
      <c r="H46" s="35"/>
      <c r="I46" s="35"/>
      <c r="J46" s="35"/>
    </row>
    <row r="47" spans="1:10">
      <c r="A47" s="35" t="s">
        <v>816</v>
      </c>
      <c r="B47" s="35"/>
      <c r="C47" s="35"/>
      <c r="D47" s="35"/>
      <c r="E47" s="35"/>
      <c r="F47" s="35"/>
      <c r="G47" s="35"/>
      <c r="H47" s="35"/>
      <c r="I47" s="35"/>
      <c r="J47" s="3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1:B41"/>
    <mergeCell ref="C41:J41"/>
    <mergeCell ref="B42:H42"/>
    <mergeCell ref="A43:J43"/>
    <mergeCell ref="A44:J44"/>
    <mergeCell ref="A45:J45"/>
    <mergeCell ref="A46:J46"/>
    <mergeCell ref="A47:J47"/>
    <mergeCell ref="A4:A5"/>
    <mergeCell ref="A6:A12"/>
    <mergeCell ref="A16:A17"/>
    <mergeCell ref="A18:A34"/>
    <mergeCell ref="A35:A38"/>
    <mergeCell ref="A39:A40"/>
    <mergeCell ref="B6:B7"/>
    <mergeCell ref="B16:B17"/>
    <mergeCell ref="B18:B24"/>
    <mergeCell ref="B25:B27"/>
    <mergeCell ref="B28:B33"/>
    <mergeCell ref="B37:B38"/>
    <mergeCell ref="B39:B40"/>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52"/>
  <sheetViews>
    <sheetView topLeftCell="A12" workbookViewId="0">
      <selection activeCell="G14" sqref="G14:J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817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920000</v>
      </c>
      <c r="D8" s="10">
        <f>D9+D11+D12</f>
        <v>148535</v>
      </c>
      <c r="E8" s="10">
        <f>E9+E11+E12</f>
        <v>148535</v>
      </c>
      <c r="F8" s="8">
        <v>10</v>
      </c>
      <c r="G8" s="8"/>
      <c r="H8" s="11">
        <f>E8/D8</f>
        <v>1</v>
      </c>
      <c r="I8" s="8">
        <f>F8*H8</f>
        <v>10</v>
      </c>
      <c r="J8" s="8"/>
    </row>
    <row r="9" ht="15" customHeight="1" spans="1:10">
      <c r="A9" s="5"/>
      <c r="B9" s="12" t="s">
        <v>652</v>
      </c>
      <c r="C9" s="10">
        <v>920000</v>
      </c>
      <c r="D9" s="10">
        <v>148535</v>
      </c>
      <c r="E9" s="10">
        <v>148535</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337.05" customHeight="1" spans="1:10">
      <c r="A14" s="5" t="s">
        <v>774</v>
      </c>
      <c r="B14" s="40" t="s">
        <v>818</v>
      </c>
      <c r="C14" s="40"/>
      <c r="D14" s="40"/>
      <c r="E14" s="40"/>
      <c r="F14" s="40"/>
      <c r="G14" s="7" t="s">
        <v>819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820</v>
      </c>
      <c r="D18" s="28" t="s">
        <v>782</v>
      </c>
      <c r="E18" s="8" t="s">
        <v>821</v>
      </c>
      <c r="F18" s="8" t="s">
        <v>788</v>
      </c>
      <c r="G18" s="8" t="s">
        <v>822</v>
      </c>
      <c r="H18" s="8">
        <v>3</v>
      </c>
      <c r="I18" s="8">
        <v>0</v>
      </c>
      <c r="J18" s="8" t="s">
        <v>823</v>
      </c>
    </row>
    <row r="19" ht="16.05" customHeight="1" spans="1:10">
      <c r="A19" s="5"/>
      <c r="B19" s="9"/>
      <c r="C19" s="6" t="s">
        <v>824</v>
      </c>
      <c r="D19" s="28" t="s">
        <v>782</v>
      </c>
      <c r="E19" s="8" t="s">
        <v>825</v>
      </c>
      <c r="F19" s="8" t="s">
        <v>826</v>
      </c>
      <c r="G19" s="8" t="s">
        <v>827</v>
      </c>
      <c r="H19" s="8">
        <v>3</v>
      </c>
      <c r="I19" s="8">
        <v>0</v>
      </c>
      <c r="J19" s="8" t="s">
        <v>823</v>
      </c>
    </row>
    <row r="20" ht="16.05" customHeight="1" spans="1:10">
      <c r="A20" s="5"/>
      <c r="B20" s="9"/>
      <c r="C20" s="6" t="s">
        <v>688</v>
      </c>
      <c r="D20" s="28" t="s">
        <v>782</v>
      </c>
      <c r="E20" s="8" t="s">
        <v>679</v>
      </c>
      <c r="F20" s="8" t="s">
        <v>680</v>
      </c>
      <c r="G20" s="8" t="s">
        <v>679</v>
      </c>
      <c r="H20" s="8">
        <v>3</v>
      </c>
      <c r="I20" s="8">
        <v>3</v>
      </c>
      <c r="J20" s="8" t="s">
        <v>677</v>
      </c>
    </row>
    <row r="21" ht="16.05" customHeight="1" spans="1:10">
      <c r="A21" s="5"/>
      <c r="B21" s="9"/>
      <c r="C21" s="6" t="s">
        <v>828</v>
      </c>
      <c r="D21" s="28" t="s">
        <v>782</v>
      </c>
      <c r="E21" s="8" t="s">
        <v>829</v>
      </c>
      <c r="F21" s="8" t="s">
        <v>680</v>
      </c>
      <c r="G21" s="8" t="s">
        <v>829</v>
      </c>
      <c r="H21" s="8">
        <v>3</v>
      </c>
      <c r="I21" s="8">
        <v>3</v>
      </c>
      <c r="J21" s="8" t="s">
        <v>677</v>
      </c>
    </row>
    <row r="22" ht="16.05" customHeight="1" spans="1:10">
      <c r="A22" s="5"/>
      <c r="B22" s="9"/>
      <c r="C22" s="6" t="s">
        <v>830</v>
      </c>
      <c r="D22" s="28" t="s">
        <v>782</v>
      </c>
      <c r="E22" s="8" t="s">
        <v>831</v>
      </c>
      <c r="F22" s="8" t="s">
        <v>832</v>
      </c>
      <c r="G22" s="8" t="s">
        <v>831</v>
      </c>
      <c r="H22" s="8">
        <v>3</v>
      </c>
      <c r="I22" s="8">
        <v>3</v>
      </c>
      <c r="J22" s="8" t="s">
        <v>677</v>
      </c>
    </row>
    <row r="23" ht="16.05" customHeight="1" spans="1:10">
      <c r="A23" s="5"/>
      <c r="B23" s="9"/>
      <c r="C23" s="6" t="s">
        <v>833</v>
      </c>
      <c r="D23" s="28" t="s">
        <v>782</v>
      </c>
      <c r="E23" s="8" t="s">
        <v>834</v>
      </c>
      <c r="F23" s="8" t="s">
        <v>680</v>
      </c>
      <c r="G23" s="8" t="s">
        <v>835</v>
      </c>
      <c r="H23" s="8">
        <v>3</v>
      </c>
      <c r="I23" s="8">
        <v>3</v>
      </c>
      <c r="J23" s="8" t="s">
        <v>677</v>
      </c>
    </row>
    <row r="24" ht="16.05" customHeight="1" spans="1:10">
      <c r="A24" s="5"/>
      <c r="B24" s="9"/>
      <c r="C24" s="6" t="s">
        <v>836</v>
      </c>
      <c r="D24" s="28" t="s">
        <v>782</v>
      </c>
      <c r="E24" s="8" t="s">
        <v>690</v>
      </c>
      <c r="F24" s="8" t="s">
        <v>691</v>
      </c>
      <c r="G24" s="8" t="s">
        <v>690</v>
      </c>
      <c r="H24" s="8">
        <v>3</v>
      </c>
      <c r="I24" s="8">
        <v>3</v>
      </c>
      <c r="J24" s="8" t="s">
        <v>677</v>
      </c>
    </row>
    <row r="25" ht="16.05" customHeight="1" spans="1:10">
      <c r="A25" s="5"/>
      <c r="B25" s="9"/>
      <c r="C25" s="6" t="s">
        <v>837</v>
      </c>
      <c r="D25" s="28" t="s">
        <v>782</v>
      </c>
      <c r="E25" s="8" t="s">
        <v>829</v>
      </c>
      <c r="F25" s="8" t="s">
        <v>680</v>
      </c>
      <c r="G25" s="8" t="s">
        <v>829</v>
      </c>
      <c r="H25" s="8">
        <v>3</v>
      </c>
      <c r="I25" s="8">
        <v>3</v>
      </c>
      <c r="J25" s="8" t="s">
        <v>677</v>
      </c>
    </row>
    <row r="26" ht="16.05" customHeight="1" spans="1:10">
      <c r="A26" s="5"/>
      <c r="B26" s="9"/>
      <c r="C26" s="6" t="s">
        <v>838</v>
      </c>
      <c r="D26" s="28" t="s">
        <v>782</v>
      </c>
      <c r="E26" s="8" t="s">
        <v>839</v>
      </c>
      <c r="F26" s="8" t="s">
        <v>691</v>
      </c>
      <c r="G26" s="8" t="s">
        <v>693</v>
      </c>
      <c r="H26" s="8">
        <v>3</v>
      </c>
      <c r="I26" s="8">
        <v>3</v>
      </c>
      <c r="J26" s="8" t="s">
        <v>677</v>
      </c>
    </row>
    <row r="27" ht="16.05" customHeight="1" spans="1:10">
      <c r="A27" s="5"/>
      <c r="B27" s="9"/>
      <c r="C27" s="6" t="s">
        <v>840</v>
      </c>
      <c r="D27" s="28" t="s">
        <v>782</v>
      </c>
      <c r="E27" s="8" t="s">
        <v>693</v>
      </c>
      <c r="F27" s="8" t="s">
        <v>691</v>
      </c>
      <c r="G27" s="8" t="s">
        <v>693</v>
      </c>
      <c r="H27" s="8">
        <v>3</v>
      </c>
      <c r="I27" s="8">
        <v>3</v>
      </c>
      <c r="J27" s="8" t="s">
        <v>677</v>
      </c>
    </row>
    <row r="28" ht="16.05" customHeight="1" spans="1:10">
      <c r="A28" s="5"/>
      <c r="B28" s="9"/>
      <c r="C28" s="6" t="s">
        <v>841</v>
      </c>
      <c r="D28" s="28" t="s">
        <v>782</v>
      </c>
      <c r="E28" s="8" t="s">
        <v>835</v>
      </c>
      <c r="F28" s="8" t="s">
        <v>680</v>
      </c>
      <c r="G28" s="8" t="s">
        <v>842</v>
      </c>
      <c r="H28" s="8">
        <v>3</v>
      </c>
      <c r="I28" s="8">
        <v>3</v>
      </c>
      <c r="J28" s="8" t="s">
        <v>677</v>
      </c>
    </row>
    <row r="29" ht="16.05" customHeight="1" spans="1:10">
      <c r="A29" s="5"/>
      <c r="B29" s="7" t="s">
        <v>706</v>
      </c>
      <c r="C29" s="6" t="s">
        <v>843</v>
      </c>
      <c r="D29" s="28" t="s">
        <v>673</v>
      </c>
      <c r="E29" s="8" t="s">
        <v>708</v>
      </c>
      <c r="F29" s="8" t="s">
        <v>702</v>
      </c>
      <c r="G29" s="8" t="s">
        <v>701</v>
      </c>
      <c r="H29" s="8">
        <v>2</v>
      </c>
      <c r="I29" s="8">
        <v>2</v>
      </c>
      <c r="J29" s="8" t="s">
        <v>677</v>
      </c>
    </row>
    <row r="30" ht="16.05" customHeight="1" spans="1:10">
      <c r="A30" s="5"/>
      <c r="B30" s="9"/>
      <c r="C30" s="6" t="s">
        <v>844</v>
      </c>
      <c r="D30" s="28" t="s">
        <v>673</v>
      </c>
      <c r="E30" s="8" t="s">
        <v>708</v>
      </c>
      <c r="F30" s="8" t="s">
        <v>702</v>
      </c>
      <c r="G30" s="8" t="s">
        <v>845</v>
      </c>
      <c r="H30" s="8">
        <v>2</v>
      </c>
      <c r="I30" s="8">
        <v>2</v>
      </c>
      <c r="J30" s="8" t="s">
        <v>677</v>
      </c>
    </row>
    <row r="31" ht="16.05" customHeight="1" spans="1:10">
      <c r="A31" s="5"/>
      <c r="B31" s="9"/>
      <c r="C31" s="6" t="s">
        <v>846</v>
      </c>
      <c r="D31" s="28" t="s">
        <v>673</v>
      </c>
      <c r="E31" s="8" t="s">
        <v>708</v>
      </c>
      <c r="F31" s="8" t="s">
        <v>702</v>
      </c>
      <c r="G31" s="8" t="s">
        <v>845</v>
      </c>
      <c r="H31" s="8">
        <v>2</v>
      </c>
      <c r="I31" s="8">
        <v>2</v>
      </c>
      <c r="J31" s="8" t="s">
        <v>677</v>
      </c>
    </row>
    <row r="32" ht="16.05" customHeight="1" spans="1:10">
      <c r="A32" s="5"/>
      <c r="B32" s="7" t="s">
        <v>721</v>
      </c>
      <c r="C32" s="6" t="s">
        <v>847</v>
      </c>
      <c r="D32" s="28" t="s">
        <v>673</v>
      </c>
      <c r="E32" s="8" t="s">
        <v>708</v>
      </c>
      <c r="F32" s="8" t="s">
        <v>702</v>
      </c>
      <c r="G32" s="8" t="s">
        <v>708</v>
      </c>
      <c r="H32" s="8">
        <v>2</v>
      </c>
      <c r="I32" s="8">
        <v>2</v>
      </c>
      <c r="J32" s="8" t="s">
        <v>677</v>
      </c>
    </row>
    <row r="33" ht="16.05" customHeight="1" spans="1:10">
      <c r="A33" s="5"/>
      <c r="B33" s="9"/>
      <c r="C33" s="6" t="s">
        <v>848</v>
      </c>
      <c r="D33" s="28" t="s">
        <v>673</v>
      </c>
      <c r="E33" s="8" t="s">
        <v>708</v>
      </c>
      <c r="F33" s="8" t="s">
        <v>702</v>
      </c>
      <c r="G33" s="8" t="s">
        <v>701</v>
      </c>
      <c r="H33" s="8">
        <v>2</v>
      </c>
      <c r="I33" s="8">
        <v>2</v>
      </c>
      <c r="J33" s="8" t="s">
        <v>677</v>
      </c>
    </row>
    <row r="34" ht="16.05" customHeight="1" spans="1:10">
      <c r="A34" s="5"/>
      <c r="B34" s="9"/>
      <c r="C34" s="6" t="s">
        <v>849</v>
      </c>
      <c r="D34" s="28" t="s">
        <v>782</v>
      </c>
      <c r="E34" s="8" t="s">
        <v>701</v>
      </c>
      <c r="F34" s="8" t="s">
        <v>702</v>
      </c>
      <c r="G34" s="8" t="s">
        <v>850</v>
      </c>
      <c r="H34" s="8">
        <v>2</v>
      </c>
      <c r="I34" s="8">
        <v>0</v>
      </c>
      <c r="J34" s="8" t="s">
        <v>823</v>
      </c>
    </row>
    <row r="35" ht="16.05" customHeight="1" spans="1:10">
      <c r="A35" s="5"/>
      <c r="B35" s="9"/>
      <c r="C35" s="6" t="s">
        <v>724</v>
      </c>
      <c r="D35" s="28" t="s">
        <v>673</v>
      </c>
      <c r="E35" s="8" t="s">
        <v>725</v>
      </c>
      <c r="F35" s="8" t="s">
        <v>702</v>
      </c>
      <c r="G35" s="8" t="s">
        <v>851</v>
      </c>
      <c r="H35" s="8">
        <v>2</v>
      </c>
      <c r="I35" s="8">
        <v>1</v>
      </c>
      <c r="J35" s="8" t="s">
        <v>710</v>
      </c>
    </row>
    <row r="36" ht="16.05" customHeight="1" spans="1:10">
      <c r="A36" s="5"/>
      <c r="B36" s="9"/>
      <c r="C36" s="6" t="s">
        <v>727</v>
      </c>
      <c r="D36" s="28" t="s">
        <v>673</v>
      </c>
      <c r="E36" s="8" t="s">
        <v>708</v>
      </c>
      <c r="F36" s="8" t="s">
        <v>702</v>
      </c>
      <c r="G36" s="8" t="s">
        <v>851</v>
      </c>
      <c r="H36" s="8">
        <v>2</v>
      </c>
      <c r="I36" s="8">
        <v>1</v>
      </c>
      <c r="J36" s="8" t="s">
        <v>710</v>
      </c>
    </row>
    <row r="37" ht="16.05" customHeight="1" spans="1:10">
      <c r="A37" s="5"/>
      <c r="B37" s="4" t="s">
        <v>728</v>
      </c>
      <c r="C37" s="6" t="s">
        <v>729</v>
      </c>
      <c r="D37" s="28" t="s">
        <v>673</v>
      </c>
      <c r="E37" s="8" t="s">
        <v>730</v>
      </c>
      <c r="F37" s="8" t="s">
        <v>702</v>
      </c>
      <c r="G37" s="8" t="s">
        <v>730</v>
      </c>
      <c r="H37" s="8">
        <v>1</v>
      </c>
      <c r="I37" s="8">
        <v>1</v>
      </c>
      <c r="J37" s="8" t="s">
        <v>677</v>
      </c>
    </row>
    <row r="38" ht="16.05" customHeight="1" spans="1:10">
      <c r="A38" s="5" t="s">
        <v>732</v>
      </c>
      <c r="B38" s="9" t="s">
        <v>733</v>
      </c>
      <c r="C38" s="6" t="s">
        <v>734</v>
      </c>
      <c r="D38" s="28" t="s">
        <v>782</v>
      </c>
      <c r="E38" s="8" t="s">
        <v>735</v>
      </c>
      <c r="F38" s="8" t="s">
        <v>736</v>
      </c>
      <c r="G38" s="8" t="s">
        <v>735</v>
      </c>
      <c r="H38" s="8">
        <v>5</v>
      </c>
      <c r="I38" s="8">
        <v>5</v>
      </c>
      <c r="J38" s="8" t="s">
        <v>677</v>
      </c>
    </row>
    <row r="39" ht="16.05" customHeight="1" spans="1:10">
      <c r="A39" s="5"/>
      <c r="B39" s="9"/>
      <c r="C39" s="6" t="s">
        <v>737</v>
      </c>
      <c r="D39" s="28" t="s">
        <v>782</v>
      </c>
      <c r="E39" s="8" t="s">
        <v>738</v>
      </c>
      <c r="F39" s="8" t="s">
        <v>736</v>
      </c>
      <c r="G39" s="8" t="s">
        <v>738</v>
      </c>
      <c r="H39" s="8">
        <v>5</v>
      </c>
      <c r="I39" s="8">
        <v>5</v>
      </c>
      <c r="J39" s="8" t="s">
        <v>677</v>
      </c>
    </row>
    <row r="40" ht="16.05" customHeight="1" spans="1:10">
      <c r="A40" s="5"/>
      <c r="B40" s="9"/>
      <c r="C40" s="6" t="s">
        <v>852</v>
      </c>
      <c r="D40" s="28" t="s">
        <v>782</v>
      </c>
      <c r="E40" s="8" t="s">
        <v>804</v>
      </c>
      <c r="F40" s="8" t="s">
        <v>736</v>
      </c>
      <c r="G40" s="8" t="s">
        <v>804</v>
      </c>
      <c r="H40" s="8">
        <v>5</v>
      </c>
      <c r="I40" s="8">
        <v>5</v>
      </c>
      <c r="J40" s="8" t="s">
        <v>677</v>
      </c>
    </row>
    <row r="41" ht="16.05" customHeight="1" spans="1:10">
      <c r="A41" s="5"/>
      <c r="B41" s="9"/>
      <c r="C41" s="6" t="s">
        <v>853</v>
      </c>
      <c r="D41" s="28" t="s">
        <v>782</v>
      </c>
      <c r="E41" s="8" t="s">
        <v>854</v>
      </c>
      <c r="F41" s="8" t="s">
        <v>736</v>
      </c>
      <c r="G41" s="8" t="s">
        <v>854</v>
      </c>
      <c r="H41" s="8">
        <v>5</v>
      </c>
      <c r="I41" s="8">
        <v>5</v>
      </c>
      <c r="J41" s="8" t="s">
        <v>677</v>
      </c>
    </row>
    <row r="42" ht="16.05" customHeight="1" spans="1:10">
      <c r="A42" s="5"/>
      <c r="B42" s="8"/>
      <c r="C42" s="6" t="s">
        <v>855</v>
      </c>
      <c r="D42" s="28" t="s">
        <v>782</v>
      </c>
      <c r="E42" s="8" t="s">
        <v>804</v>
      </c>
      <c r="F42" s="8" t="s">
        <v>736</v>
      </c>
      <c r="G42" s="8" t="s">
        <v>804</v>
      </c>
      <c r="H42" s="8">
        <v>5</v>
      </c>
      <c r="I42" s="8">
        <v>5</v>
      </c>
      <c r="J42" s="8" t="s">
        <v>677</v>
      </c>
    </row>
    <row r="43" ht="16.05" customHeight="1" spans="1:10">
      <c r="A43" s="5"/>
      <c r="B43" s="46" t="s">
        <v>741</v>
      </c>
      <c r="C43" s="49" t="s">
        <v>746</v>
      </c>
      <c r="D43" s="28" t="s">
        <v>782</v>
      </c>
      <c r="E43" s="46" t="s">
        <v>747</v>
      </c>
      <c r="F43" s="8" t="s">
        <v>736</v>
      </c>
      <c r="G43" s="46" t="s">
        <v>747</v>
      </c>
      <c r="H43" s="46">
        <v>5</v>
      </c>
      <c r="I43" s="46">
        <v>5</v>
      </c>
      <c r="J43" s="46" t="s">
        <v>677</v>
      </c>
    </row>
    <row r="44" ht="16.05" customHeight="1" spans="1:10">
      <c r="A44" s="30" t="s">
        <v>751</v>
      </c>
      <c r="B44" s="27" t="s">
        <v>752</v>
      </c>
      <c r="C44" s="33" t="s">
        <v>755</v>
      </c>
      <c r="D44" s="28" t="s">
        <v>673</v>
      </c>
      <c r="E44" s="28" t="s">
        <v>808</v>
      </c>
      <c r="F44" s="28" t="s">
        <v>702</v>
      </c>
      <c r="G44" s="28" t="s">
        <v>808</v>
      </c>
      <c r="H44" s="28">
        <v>5</v>
      </c>
      <c r="I44" s="28">
        <v>5</v>
      </c>
      <c r="J44" s="28" t="s">
        <v>677</v>
      </c>
    </row>
    <row r="45" ht="16.05" customHeight="1" spans="1:10">
      <c r="A45" s="30"/>
      <c r="B45" s="28"/>
      <c r="C45" s="33" t="s">
        <v>856</v>
      </c>
      <c r="D45" s="28" t="s">
        <v>673</v>
      </c>
      <c r="E45" s="28" t="s">
        <v>808</v>
      </c>
      <c r="F45" s="28" t="s">
        <v>702</v>
      </c>
      <c r="G45" s="28" t="s">
        <v>808</v>
      </c>
      <c r="H45" s="28">
        <v>5</v>
      </c>
      <c r="I45" s="28">
        <v>5</v>
      </c>
      <c r="J45" s="28" t="s">
        <v>677</v>
      </c>
    </row>
    <row r="46" ht="15" customHeight="1" spans="1:10">
      <c r="A46" s="5" t="s">
        <v>809</v>
      </c>
      <c r="B46" s="5"/>
      <c r="C46" s="34" t="s">
        <v>677</v>
      </c>
      <c r="D46" s="34"/>
      <c r="E46" s="34"/>
      <c r="F46" s="34"/>
      <c r="G46" s="34"/>
      <c r="H46" s="34"/>
      <c r="I46" s="34"/>
      <c r="J46" s="34"/>
    </row>
    <row r="47" ht="24" customHeight="1" spans="1:10">
      <c r="A47" s="5" t="s">
        <v>810</v>
      </c>
      <c r="B47" s="8">
        <v>100</v>
      </c>
      <c r="C47" s="8"/>
      <c r="D47" s="8"/>
      <c r="E47" s="8"/>
      <c r="F47" s="8"/>
      <c r="G47" s="8"/>
      <c r="H47" s="8"/>
      <c r="I47" s="4">
        <f>SUM(I18:I45,I8:J10)</f>
        <v>90</v>
      </c>
      <c r="J47" s="38" t="s">
        <v>811</v>
      </c>
    </row>
    <row r="48" spans="1:10">
      <c r="A48" s="35" t="s">
        <v>812</v>
      </c>
      <c r="B48" s="35"/>
      <c r="C48" s="35"/>
      <c r="D48" s="35"/>
      <c r="E48" s="35"/>
      <c r="F48" s="35"/>
      <c r="G48" s="35"/>
      <c r="H48" s="35"/>
      <c r="I48" s="35"/>
      <c r="J48" s="35"/>
    </row>
    <row r="49" spans="1:10">
      <c r="A49" s="35" t="s">
        <v>813</v>
      </c>
      <c r="B49" s="35"/>
      <c r="C49" s="35"/>
      <c r="D49" s="35"/>
      <c r="E49" s="35"/>
      <c r="F49" s="35"/>
      <c r="G49" s="35"/>
      <c r="H49" s="35"/>
      <c r="I49" s="35"/>
      <c r="J49" s="35"/>
    </row>
    <row r="50" spans="1:10">
      <c r="A50" s="35" t="s">
        <v>814</v>
      </c>
      <c r="B50" s="35"/>
      <c r="C50" s="35"/>
      <c r="D50" s="35"/>
      <c r="E50" s="35"/>
      <c r="F50" s="35"/>
      <c r="G50" s="35"/>
      <c r="H50" s="35"/>
      <c r="I50" s="35"/>
      <c r="J50" s="35"/>
    </row>
    <row r="51" spans="1:10">
      <c r="A51" s="35" t="s">
        <v>815</v>
      </c>
      <c r="B51" s="35"/>
      <c r="C51" s="35"/>
      <c r="D51" s="35"/>
      <c r="E51" s="35"/>
      <c r="F51" s="35"/>
      <c r="G51" s="35"/>
      <c r="H51" s="35"/>
      <c r="I51" s="35"/>
      <c r="J51" s="35"/>
    </row>
    <row r="52" spans="1:10">
      <c r="A52" s="35" t="s">
        <v>816</v>
      </c>
      <c r="B52" s="35"/>
      <c r="C52" s="35"/>
      <c r="D52" s="35"/>
      <c r="E52" s="35"/>
      <c r="F52" s="35"/>
      <c r="G52" s="35"/>
      <c r="H52" s="35"/>
      <c r="I52" s="35"/>
      <c r="J52" s="35"/>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6:B46"/>
    <mergeCell ref="C46:J46"/>
    <mergeCell ref="B47:H47"/>
    <mergeCell ref="A48:J48"/>
    <mergeCell ref="A49:J49"/>
    <mergeCell ref="A50:J50"/>
    <mergeCell ref="A51:J51"/>
    <mergeCell ref="A52:J52"/>
    <mergeCell ref="A4:A5"/>
    <mergeCell ref="A6:A12"/>
    <mergeCell ref="A16:A17"/>
    <mergeCell ref="A18:A37"/>
    <mergeCell ref="A38:A43"/>
    <mergeCell ref="A44:A45"/>
    <mergeCell ref="B6:B7"/>
    <mergeCell ref="B16:B17"/>
    <mergeCell ref="B18:B28"/>
    <mergeCell ref="B29:B31"/>
    <mergeCell ref="B32:B36"/>
    <mergeCell ref="B38:B42"/>
    <mergeCell ref="B44:B45"/>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58"/>
  <sheetViews>
    <sheetView topLeftCell="A27" workbookViewId="0">
      <selection activeCell="G14" sqref="G14:J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857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1703081.4</v>
      </c>
      <c r="D8" s="10">
        <f>D9+D11+D12</f>
        <v>896248.5</v>
      </c>
      <c r="E8" s="10">
        <f>E9+E11+E12</f>
        <v>876978.5</v>
      </c>
      <c r="F8" s="8">
        <v>10</v>
      </c>
      <c r="G8" s="8"/>
      <c r="H8" s="39">
        <f>E8/D8</f>
        <v>0.978499266665439</v>
      </c>
      <c r="I8" s="36">
        <f>F8*H8</f>
        <v>9.78499266665439</v>
      </c>
      <c r="J8" s="36"/>
    </row>
    <row r="9" ht="15" customHeight="1" spans="1:10">
      <c r="A9" s="5"/>
      <c r="B9" s="12" t="s">
        <v>652</v>
      </c>
      <c r="C9" s="10">
        <v>1703081.4</v>
      </c>
      <c r="D9" s="10">
        <v>896248.5</v>
      </c>
      <c r="E9" s="10">
        <v>876978.5</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337.05" customHeight="1" spans="1:10">
      <c r="A14" s="5" t="s">
        <v>774</v>
      </c>
      <c r="B14" s="40" t="s">
        <v>858</v>
      </c>
      <c r="C14" s="40"/>
      <c r="D14" s="40"/>
      <c r="E14" s="40"/>
      <c r="F14" s="40"/>
      <c r="G14" s="7" t="s">
        <v>859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860</v>
      </c>
      <c r="D18" s="28" t="s">
        <v>782</v>
      </c>
      <c r="E18" s="8" t="s">
        <v>829</v>
      </c>
      <c r="F18" s="8" t="s">
        <v>680</v>
      </c>
      <c r="G18" s="8" t="s">
        <v>829</v>
      </c>
      <c r="H18" s="8">
        <v>2</v>
      </c>
      <c r="I18" s="8">
        <v>2</v>
      </c>
      <c r="J18" s="8" t="s">
        <v>677</v>
      </c>
    </row>
    <row r="19" ht="16.05" customHeight="1" spans="1:10">
      <c r="A19" s="5"/>
      <c r="B19" s="9"/>
      <c r="C19" s="6" t="s">
        <v>861</v>
      </c>
      <c r="D19" s="28" t="s">
        <v>782</v>
      </c>
      <c r="E19" s="8" t="s">
        <v>829</v>
      </c>
      <c r="F19" s="8" t="s">
        <v>680</v>
      </c>
      <c r="G19" s="8" t="s">
        <v>829</v>
      </c>
      <c r="H19" s="8">
        <v>2</v>
      </c>
      <c r="I19" s="8">
        <v>2</v>
      </c>
      <c r="J19" s="8" t="s">
        <v>677</v>
      </c>
    </row>
    <row r="20" ht="16.05" customHeight="1" spans="1:10">
      <c r="A20" s="5"/>
      <c r="B20" s="9"/>
      <c r="C20" s="6" t="s">
        <v>862</v>
      </c>
      <c r="D20" s="28" t="s">
        <v>782</v>
      </c>
      <c r="E20" s="8" t="s">
        <v>863</v>
      </c>
      <c r="F20" s="8" t="s">
        <v>675</v>
      </c>
      <c r="G20" s="8" t="s">
        <v>864</v>
      </c>
      <c r="H20" s="8">
        <v>2</v>
      </c>
      <c r="I20" s="8">
        <v>2</v>
      </c>
      <c r="J20" s="8" t="s">
        <v>677</v>
      </c>
    </row>
    <row r="21" ht="16.05" customHeight="1" spans="1:10">
      <c r="A21" s="5"/>
      <c r="B21" s="9"/>
      <c r="C21" s="6" t="s">
        <v>865</v>
      </c>
      <c r="D21" s="28" t="s">
        <v>782</v>
      </c>
      <c r="E21" s="8" t="s">
        <v>866</v>
      </c>
      <c r="F21" s="8" t="s">
        <v>680</v>
      </c>
      <c r="G21" s="8" t="s">
        <v>867</v>
      </c>
      <c r="H21" s="8">
        <v>2</v>
      </c>
      <c r="I21" s="8">
        <v>2</v>
      </c>
      <c r="J21" s="8" t="s">
        <v>677</v>
      </c>
    </row>
    <row r="22" ht="16.05" customHeight="1" spans="1:10">
      <c r="A22" s="5"/>
      <c r="B22" s="9"/>
      <c r="C22" s="6" t="s">
        <v>868</v>
      </c>
      <c r="D22" s="28" t="s">
        <v>782</v>
      </c>
      <c r="E22" s="8" t="s">
        <v>829</v>
      </c>
      <c r="F22" s="8" t="s">
        <v>680</v>
      </c>
      <c r="G22" s="8" t="s">
        <v>829</v>
      </c>
      <c r="H22" s="8">
        <v>2</v>
      </c>
      <c r="I22" s="8">
        <v>2</v>
      </c>
      <c r="J22" s="8" t="s">
        <v>677</v>
      </c>
    </row>
    <row r="23" ht="16.05" customHeight="1" spans="1:10">
      <c r="A23" s="5"/>
      <c r="B23" s="9"/>
      <c r="C23" s="6" t="s">
        <v>869</v>
      </c>
      <c r="D23" s="28" t="s">
        <v>782</v>
      </c>
      <c r="E23" s="8" t="s">
        <v>695</v>
      </c>
      <c r="F23" s="8" t="s">
        <v>680</v>
      </c>
      <c r="G23" s="8" t="s">
        <v>695</v>
      </c>
      <c r="H23" s="8">
        <v>2</v>
      </c>
      <c r="I23" s="8">
        <v>2</v>
      </c>
      <c r="J23" s="8" t="s">
        <v>677</v>
      </c>
    </row>
    <row r="24" ht="16.05" customHeight="1" spans="1:10">
      <c r="A24" s="5"/>
      <c r="B24" s="9"/>
      <c r="C24" s="6" t="s">
        <v>870</v>
      </c>
      <c r="D24" s="28" t="s">
        <v>782</v>
      </c>
      <c r="E24" s="8" t="s">
        <v>871</v>
      </c>
      <c r="F24" s="8" t="s">
        <v>691</v>
      </c>
      <c r="G24" s="8" t="s">
        <v>872</v>
      </c>
      <c r="H24" s="8">
        <v>2</v>
      </c>
      <c r="I24" s="8">
        <v>1.5</v>
      </c>
      <c r="J24" s="8" t="s">
        <v>823</v>
      </c>
    </row>
    <row r="25" ht="16.05" customHeight="1" spans="1:10">
      <c r="A25" s="5"/>
      <c r="B25" s="9"/>
      <c r="C25" s="6" t="s">
        <v>873</v>
      </c>
      <c r="D25" s="28" t="s">
        <v>782</v>
      </c>
      <c r="E25" s="8" t="s">
        <v>874</v>
      </c>
      <c r="F25" s="8" t="s">
        <v>784</v>
      </c>
      <c r="G25" s="8" t="s">
        <v>874</v>
      </c>
      <c r="H25" s="8">
        <v>2</v>
      </c>
      <c r="I25" s="8">
        <v>2</v>
      </c>
      <c r="J25" s="8" t="s">
        <v>677</v>
      </c>
    </row>
    <row r="26" ht="16.05" customHeight="1" spans="1:10">
      <c r="A26" s="5"/>
      <c r="B26" s="9"/>
      <c r="C26" s="6" t="s">
        <v>875</v>
      </c>
      <c r="D26" s="28" t="s">
        <v>782</v>
      </c>
      <c r="E26" s="8" t="s">
        <v>876</v>
      </c>
      <c r="F26" s="8" t="s">
        <v>788</v>
      </c>
      <c r="G26" s="8" t="s">
        <v>876</v>
      </c>
      <c r="H26" s="8">
        <v>2</v>
      </c>
      <c r="I26" s="8">
        <v>2</v>
      </c>
      <c r="J26" s="8" t="s">
        <v>677</v>
      </c>
    </row>
    <row r="27" ht="16.05" customHeight="1" spans="1:10">
      <c r="A27" s="5"/>
      <c r="B27" s="9"/>
      <c r="C27" s="6" t="s">
        <v>697</v>
      </c>
      <c r="D27" s="28" t="s">
        <v>782</v>
      </c>
      <c r="E27" s="8" t="s">
        <v>698</v>
      </c>
      <c r="F27" s="8" t="s">
        <v>683</v>
      </c>
      <c r="G27" s="8" t="s">
        <v>698</v>
      </c>
      <c r="H27" s="8">
        <v>2</v>
      </c>
      <c r="I27" s="8">
        <v>2</v>
      </c>
      <c r="J27" s="8" t="s">
        <v>677</v>
      </c>
    </row>
    <row r="28" ht="16.05" customHeight="1" spans="1:10">
      <c r="A28" s="5"/>
      <c r="B28" s="9"/>
      <c r="C28" s="6" t="s">
        <v>877</v>
      </c>
      <c r="D28" s="28" t="s">
        <v>782</v>
      </c>
      <c r="E28" s="8" t="s">
        <v>878</v>
      </c>
      <c r="F28" s="8" t="s">
        <v>879</v>
      </c>
      <c r="G28" s="8" t="s">
        <v>878</v>
      </c>
      <c r="H28" s="8">
        <v>2</v>
      </c>
      <c r="I28" s="8">
        <v>2</v>
      </c>
      <c r="J28" s="8" t="s">
        <v>677</v>
      </c>
    </row>
    <row r="29" ht="16.05" customHeight="1" spans="1:10">
      <c r="A29" s="5"/>
      <c r="B29" s="9"/>
      <c r="C29" s="6" t="s">
        <v>696</v>
      </c>
      <c r="D29" s="28" t="s">
        <v>782</v>
      </c>
      <c r="E29" s="8" t="s">
        <v>693</v>
      </c>
      <c r="F29" s="8" t="s">
        <v>691</v>
      </c>
      <c r="G29" s="8" t="s">
        <v>693</v>
      </c>
      <c r="H29" s="8">
        <v>2</v>
      </c>
      <c r="I29" s="8">
        <v>2</v>
      </c>
      <c r="J29" s="8" t="s">
        <v>677</v>
      </c>
    </row>
    <row r="30" ht="16.05" customHeight="1" spans="1:10">
      <c r="A30" s="5"/>
      <c r="B30" s="9"/>
      <c r="C30" s="6" t="s">
        <v>880</v>
      </c>
      <c r="D30" s="28" t="s">
        <v>782</v>
      </c>
      <c r="E30" s="8" t="s">
        <v>881</v>
      </c>
      <c r="F30" s="8" t="s">
        <v>691</v>
      </c>
      <c r="G30" s="8" t="s">
        <v>881</v>
      </c>
      <c r="H30" s="8">
        <v>2</v>
      </c>
      <c r="I30" s="8">
        <v>2</v>
      </c>
      <c r="J30" s="8" t="s">
        <v>677</v>
      </c>
    </row>
    <row r="31" ht="16.05" customHeight="1" spans="1:10">
      <c r="A31" s="5"/>
      <c r="B31" s="7" t="s">
        <v>706</v>
      </c>
      <c r="C31" s="6" t="s">
        <v>882</v>
      </c>
      <c r="D31" s="28" t="s">
        <v>673</v>
      </c>
      <c r="E31" s="8" t="s">
        <v>708</v>
      </c>
      <c r="F31" s="28" t="s">
        <v>702</v>
      </c>
      <c r="G31" s="8" t="s">
        <v>708</v>
      </c>
      <c r="H31" s="8">
        <v>2</v>
      </c>
      <c r="I31" s="8">
        <v>2</v>
      </c>
      <c r="J31" s="8" t="s">
        <v>677</v>
      </c>
    </row>
    <row r="32" ht="16.05" customHeight="1" spans="1:10">
      <c r="A32" s="5"/>
      <c r="B32" s="9"/>
      <c r="C32" s="6" t="s">
        <v>883</v>
      </c>
      <c r="D32" s="28" t="s">
        <v>673</v>
      </c>
      <c r="E32" s="8" t="s">
        <v>708</v>
      </c>
      <c r="F32" s="28" t="s">
        <v>702</v>
      </c>
      <c r="G32" s="8" t="s">
        <v>845</v>
      </c>
      <c r="H32" s="8">
        <v>2</v>
      </c>
      <c r="I32" s="8">
        <v>2</v>
      </c>
      <c r="J32" s="8" t="s">
        <v>677</v>
      </c>
    </row>
    <row r="33" ht="16.05" customHeight="1" spans="1:10">
      <c r="A33" s="5"/>
      <c r="B33" s="9"/>
      <c r="C33" s="6" t="s">
        <v>884</v>
      </c>
      <c r="D33" s="28" t="s">
        <v>673</v>
      </c>
      <c r="E33" s="8" t="s">
        <v>708</v>
      </c>
      <c r="F33" s="28" t="s">
        <v>702</v>
      </c>
      <c r="G33" s="8" t="s">
        <v>708</v>
      </c>
      <c r="H33" s="8">
        <v>2</v>
      </c>
      <c r="I33" s="8">
        <v>2</v>
      </c>
      <c r="J33" s="8" t="s">
        <v>677</v>
      </c>
    </row>
    <row r="34" ht="16.05" customHeight="1" spans="1:10">
      <c r="A34" s="5"/>
      <c r="B34" s="9"/>
      <c r="C34" s="6" t="s">
        <v>717</v>
      </c>
      <c r="D34" s="28" t="s">
        <v>673</v>
      </c>
      <c r="E34" s="8" t="s">
        <v>708</v>
      </c>
      <c r="F34" s="28" t="s">
        <v>702</v>
      </c>
      <c r="G34" s="8" t="s">
        <v>885</v>
      </c>
      <c r="H34" s="8">
        <v>2</v>
      </c>
      <c r="I34" s="8">
        <v>2</v>
      </c>
      <c r="J34" s="8" t="s">
        <v>677</v>
      </c>
    </row>
    <row r="35" ht="16.05" customHeight="1" spans="1:10">
      <c r="A35" s="5"/>
      <c r="B35" s="9"/>
      <c r="C35" s="6" t="s">
        <v>886</v>
      </c>
      <c r="D35" s="28" t="s">
        <v>673</v>
      </c>
      <c r="E35" s="8" t="s">
        <v>708</v>
      </c>
      <c r="F35" s="28" t="s">
        <v>702</v>
      </c>
      <c r="G35" s="8" t="s">
        <v>887</v>
      </c>
      <c r="H35" s="8">
        <v>2</v>
      </c>
      <c r="I35" s="8">
        <v>2</v>
      </c>
      <c r="J35" s="8" t="s">
        <v>677</v>
      </c>
    </row>
    <row r="36" ht="16.05" customHeight="1" spans="1:10">
      <c r="A36" s="5"/>
      <c r="B36" s="7" t="s">
        <v>721</v>
      </c>
      <c r="C36" s="6" t="s">
        <v>888</v>
      </c>
      <c r="D36" s="28" t="s">
        <v>673</v>
      </c>
      <c r="E36" s="8" t="s">
        <v>708</v>
      </c>
      <c r="F36" s="28" t="s">
        <v>702</v>
      </c>
      <c r="G36" s="8" t="s">
        <v>887</v>
      </c>
      <c r="H36" s="8">
        <v>2</v>
      </c>
      <c r="I36" s="8">
        <v>2</v>
      </c>
      <c r="J36" s="8" t="s">
        <v>677</v>
      </c>
    </row>
    <row r="37" ht="16.05" customHeight="1" spans="1:10">
      <c r="A37" s="5"/>
      <c r="B37" s="9"/>
      <c r="C37" s="6" t="s">
        <v>889</v>
      </c>
      <c r="D37" s="28" t="s">
        <v>673</v>
      </c>
      <c r="E37" s="8" t="s">
        <v>708</v>
      </c>
      <c r="F37" s="28" t="s">
        <v>702</v>
      </c>
      <c r="G37" s="8" t="s">
        <v>708</v>
      </c>
      <c r="H37" s="8">
        <v>2</v>
      </c>
      <c r="I37" s="8">
        <v>2</v>
      </c>
      <c r="J37" s="8" t="s">
        <v>677</v>
      </c>
    </row>
    <row r="38" ht="16.05" customHeight="1" spans="1:10">
      <c r="A38" s="5"/>
      <c r="B38" s="9"/>
      <c r="C38" s="6" t="s">
        <v>890</v>
      </c>
      <c r="D38" s="28" t="s">
        <v>673</v>
      </c>
      <c r="E38" s="8" t="s">
        <v>708</v>
      </c>
      <c r="F38" s="28" t="s">
        <v>702</v>
      </c>
      <c r="G38" s="8" t="s">
        <v>887</v>
      </c>
      <c r="H38" s="8">
        <v>2</v>
      </c>
      <c r="I38" s="8">
        <v>2</v>
      </c>
      <c r="J38" s="8" t="s">
        <v>677</v>
      </c>
    </row>
    <row r="39" ht="16.05" customHeight="1" spans="1:10">
      <c r="A39" s="5"/>
      <c r="B39" s="9"/>
      <c r="C39" s="6" t="s">
        <v>891</v>
      </c>
      <c r="D39" s="28" t="s">
        <v>673</v>
      </c>
      <c r="E39" s="8" t="s">
        <v>708</v>
      </c>
      <c r="F39" s="28" t="s">
        <v>702</v>
      </c>
      <c r="G39" s="8" t="s">
        <v>708</v>
      </c>
      <c r="H39" s="8">
        <v>2</v>
      </c>
      <c r="I39" s="8">
        <v>2</v>
      </c>
      <c r="J39" s="8" t="s">
        <v>677</v>
      </c>
    </row>
    <row r="40" ht="16.05" customHeight="1" spans="1:10">
      <c r="A40" s="5"/>
      <c r="B40" s="9"/>
      <c r="C40" s="6" t="s">
        <v>892</v>
      </c>
      <c r="D40" s="28" t="s">
        <v>673</v>
      </c>
      <c r="E40" s="8" t="s">
        <v>708</v>
      </c>
      <c r="F40" s="28" t="s">
        <v>702</v>
      </c>
      <c r="G40" s="8" t="s">
        <v>887</v>
      </c>
      <c r="H40" s="8">
        <v>2</v>
      </c>
      <c r="I40" s="8">
        <v>2</v>
      </c>
      <c r="J40" s="8" t="s">
        <v>677</v>
      </c>
    </row>
    <row r="41" ht="16.05" customHeight="1" spans="1:10">
      <c r="A41" s="5"/>
      <c r="B41" s="9"/>
      <c r="C41" s="6" t="s">
        <v>724</v>
      </c>
      <c r="D41" s="28" t="s">
        <v>673</v>
      </c>
      <c r="E41" s="8" t="s">
        <v>725</v>
      </c>
      <c r="F41" s="28" t="s">
        <v>702</v>
      </c>
      <c r="G41" s="8" t="s">
        <v>893</v>
      </c>
      <c r="H41" s="8">
        <v>1</v>
      </c>
      <c r="I41" s="8">
        <v>0.6</v>
      </c>
      <c r="J41" s="8" t="s">
        <v>894</v>
      </c>
    </row>
    <row r="42" ht="16.05" customHeight="1" spans="1:10">
      <c r="A42" s="5"/>
      <c r="B42" s="9"/>
      <c r="C42" s="6" t="s">
        <v>727</v>
      </c>
      <c r="D42" s="28" t="s">
        <v>673</v>
      </c>
      <c r="E42" s="8" t="s">
        <v>708</v>
      </c>
      <c r="F42" s="28" t="s">
        <v>702</v>
      </c>
      <c r="G42" s="8" t="s">
        <v>893</v>
      </c>
      <c r="H42" s="8">
        <v>2</v>
      </c>
      <c r="I42" s="8">
        <v>1.2</v>
      </c>
      <c r="J42" s="8" t="s">
        <v>894</v>
      </c>
    </row>
    <row r="43" ht="16.05" customHeight="1" spans="1:10">
      <c r="A43" s="5"/>
      <c r="B43" s="4" t="s">
        <v>728</v>
      </c>
      <c r="C43" s="6" t="s">
        <v>729</v>
      </c>
      <c r="D43" s="28" t="s">
        <v>673</v>
      </c>
      <c r="E43" s="8" t="s">
        <v>730</v>
      </c>
      <c r="F43" s="28" t="s">
        <v>702</v>
      </c>
      <c r="G43" s="8" t="s">
        <v>730</v>
      </c>
      <c r="H43" s="8">
        <v>1</v>
      </c>
      <c r="I43" s="8">
        <v>1</v>
      </c>
      <c r="J43" s="8" t="s">
        <v>677</v>
      </c>
    </row>
    <row r="44" ht="16.05" customHeight="1" spans="1:10">
      <c r="A44" s="5" t="s">
        <v>732</v>
      </c>
      <c r="B44" s="9" t="s">
        <v>733</v>
      </c>
      <c r="C44" s="6" t="s">
        <v>895</v>
      </c>
      <c r="D44" s="28" t="s">
        <v>782</v>
      </c>
      <c r="E44" s="8" t="s">
        <v>896</v>
      </c>
      <c r="F44" s="8" t="s">
        <v>736</v>
      </c>
      <c r="G44" s="8" t="s">
        <v>896</v>
      </c>
      <c r="H44" s="8">
        <v>5</v>
      </c>
      <c r="I44" s="8">
        <v>5</v>
      </c>
      <c r="J44" s="8" t="s">
        <v>677</v>
      </c>
    </row>
    <row r="45" ht="16.05" customHeight="1" spans="1:10">
      <c r="A45" s="5"/>
      <c r="B45" s="9"/>
      <c r="C45" s="6" t="s">
        <v>897</v>
      </c>
      <c r="D45" s="28" t="s">
        <v>782</v>
      </c>
      <c r="E45" s="8" t="s">
        <v>896</v>
      </c>
      <c r="F45" s="8" t="s">
        <v>736</v>
      </c>
      <c r="G45" s="8" t="s">
        <v>896</v>
      </c>
      <c r="H45" s="8">
        <v>5</v>
      </c>
      <c r="I45" s="8">
        <v>5</v>
      </c>
      <c r="J45" s="8" t="s">
        <v>677</v>
      </c>
    </row>
    <row r="46" ht="16.05" customHeight="1" spans="1:10">
      <c r="A46" s="5"/>
      <c r="B46" s="9"/>
      <c r="C46" s="6" t="s">
        <v>898</v>
      </c>
      <c r="D46" s="28" t="s">
        <v>782</v>
      </c>
      <c r="E46" s="8" t="s">
        <v>804</v>
      </c>
      <c r="F46" s="8" t="s">
        <v>736</v>
      </c>
      <c r="G46" s="8" t="s">
        <v>804</v>
      </c>
      <c r="H46" s="8">
        <v>5</v>
      </c>
      <c r="I46" s="8">
        <v>5</v>
      </c>
      <c r="J46" s="8" t="s">
        <v>677</v>
      </c>
    </row>
    <row r="47" ht="16.05" customHeight="1" spans="1:10">
      <c r="A47" s="5"/>
      <c r="B47" s="8"/>
      <c r="C47" s="6" t="s">
        <v>899</v>
      </c>
      <c r="D47" s="28" t="s">
        <v>782</v>
      </c>
      <c r="E47" s="8" t="s">
        <v>900</v>
      </c>
      <c r="F47" s="8" t="s">
        <v>736</v>
      </c>
      <c r="G47" s="8" t="s">
        <v>900</v>
      </c>
      <c r="H47" s="8">
        <v>5</v>
      </c>
      <c r="I47" s="8">
        <v>5</v>
      </c>
      <c r="J47" s="8" t="s">
        <v>677</v>
      </c>
    </row>
    <row r="48" ht="16.05" customHeight="1" spans="1:10">
      <c r="A48" s="5"/>
      <c r="B48" s="9" t="s">
        <v>741</v>
      </c>
      <c r="C48" s="49" t="s">
        <v>901</v>
      </c>
      <c r="D48" s="28" t="s">
        <v>782</v>
      </c>
      <c r="E48" s="46" t="s">
        <v>747</v>
      </c>
      <c r="F48" s="8" t="s">
        <v>736</v>
      </c>
      <c r="G48" s="46" t="s">
        <v>747</v>
      </c>
      <c r="H48" s="46">
        <v>5</v>
      </c>
      <c r="I48" s="46">
        <v>5</v>
      </c>
      <c r="J48" s="46" t="s">
        <v>677</v>
      </c>
    </row>
    <row r="49" ht="16.05" customHeight="1" spans="1:10">
      <c r="A49" s="5"/>
      <c r="B49" s="46"/>
      <c r="C49" s="49" t="s">
        <v>902</v>
      </c>
      <c r="D49" s="28" t="s">
        <v>782</v>
      </c>
      <c r="E49" s="46" t="s">
        <v>903</v>
      </c>
      <c r="F49" s="8" t="s">
        <v>736</v>
      </c>
      <c r="G49" s="46" t="s">
        <v>903</v>
      </c>
      <c r="H49" s="46">
        <v>5</v>
      </c>
      <c r="I49" s="46">
        <v>5</v>
      </c>
      <c r="J49" s="46" t="s">
        <v>677</v>
      </c>
    </row>
    <row r="50" ht="16.05" customHeight="1" spans="1:10">
      <c r="A50" s="30" t="s">
        <v>751</v>
      </c>
      <c r="B50" s="27" t="s">
        <v>752</v>
      </c>
      <c r="C50" s="33" t="s">
        <v>904</v>
      </c>
      <c r="D50" s="28" t="s">
        <v>673</v>
      </c>
      <c r="E50" s="28" t="s">
        <v>808</v>
      </c>
      <c r="F50" s="28" t="s">
        <v>702</v>
      </c>
      <c r="G50" s="28" t="s">
        <v>808</v>
      </c>
      <c r="H50" s="28">
        <v>5</v>
      </c>
      <c r="I50" s="28">
        <v>5</v>
      </c>
      <c r="J50" s="28" t="s">
        <v>677</v>
      </c>
    </row>
    <row r="51" ht="16.05" customHeight="1" spans="1:10">
      <c r="A51" s="30"/>
      <c r="B51" s="28"/>
      <c r="C51" s="33" t="s">
        <v>755</v>
      </c>
      <c r="D51" s="28" t="s">
        <v>673</v>
      </c>
      <c r="E51" s="28" t="s">
        <v>808</v>
      </c>
      <c r="F51" s="28" t="s">
        <v>702</v>
      </c>
      <c r="G51" s="28" t="s">
        <v>808</v>
      </c>
      <c r="H51" s="28">
        <v>5</v>
      </c>
      <c r="I51" s="28">
        <v>5</v>
      </c>
      <c r="J51" s="28" t="s">
        <v>677</v>
      </c>
    </row>
    <row r="52" ht="15" customHeight="1" spans="1:10">
      <c r="A52" s="5" t="s">
        <v>809</v>
      </c>
      <c r="B52" s="5"/>
      <c r="C52" s="34" t="s">
        <v>677</v>
      </c>
      <c r="D52" s="34"/>
      <c r="E52" s="34"/>
      <c r="F52" s="34"/>
      <c r="G52" s="34"/>
      <c r="H52" s="34"/>
      <c r="I52" s="34"/>
      <c r="J52" s="34"/>
    </row>
    <row r="53" ht="24" customHeight="1" spans="1:10">
      <c r="A53" s="5" t="s">
        <v>810</v>
      </c>
      <c r="B53" s="8">
        <v>100</v>
      </c>
      <c r="C53" s="8"/>
      <c r="D53" s="8"/>
      <c r="E53" s="8"/>
      <c r="F53" s="8"/>
      <c r="G53" s="8"/>
      <c r="H53" s="8"/>
      <c r="I53" s="37">
        <f>SUM(I18:I51,I8:J10)</f>
        <v>98.0849926666544</v>
      </c>
      <c r="J53" s="38" t="s">
        <v>811</v>
      </c>
    </row>
    <row r="54" spans="1:10">
      <c r="A54" s="35" t="s">
        <v>812</v>
      </c>
      <c r="B54" s="35"/>
      <c r="C54" s="35"/>
      <c r="D54" s="35"/>
      <c r="E54" s="35"/>
      <c r="F54" s="35"/>
      <c r="G54" s="35"/>
      <c r="H54" s="35"/>
      <c r="I54" s="35"/>
      <c r="J54" s="35"/>
    </row>
    <row r="55" spans="1:10">
      <c r="A55" s="35" t="s">
        <v>813</v>
      </c>
      <c r="B55" s="35"/>
      <c r="C55" s="35"/>
      <c r="D55" s="35"/>
      <c r="E55" s="35"/>
      <c r="F55" s="35"/>
      <c r="G55" s="35"/>
      <c r="H55" s="35"/>
      <c r="I55" s="35"/>
      <c r="J55" s="35"/>
    </row>
    <row r="56" spans="1:10">
      <c r="A56" s="35" t="s">
        <v>814</v>
      </c>
      <c r="B56" s="35"/>
      <c r="C56" s="35"/>
      <c r="D56" s="35"/>
      <c r="E56" s="35"/>
      <c r="F56" s="35"/>
      <c r="G56" s="35"/>
      <c r="H56" s="35"/>
      <c r="I56" s="35"/>
      <c r="J56" s="35"/>
    </row>
    <row r="57" spans="1:10">
      <c r="A57" s="35" t="s">
        <v>815</v>
      </c>
      <c r="B57" s="35"/>
      <c r="C57" s="35"/>
      <c r="D57" s="35"/>
      <c r="E57" s="35"/>
      <c r="F57" s="35"/>
      <c r="G57" s="35"/>
      <c r="H57" s="35"/>
      <c r="I57" s="35"/>
      <c r="J57" s="35"/>
    </row>
    <row r="58" spans="1:10">
      <c r="A58" s="35" t="s">
        <v>816</v>
      </c>
      <c r="B58" s="35"/>
      <c r="C58" s="35"/>
      <c r="D58" s="35"/>
      <c r="E58" s="35"/>
      <c r="F58" s="35"/>
      <c r="G58" s="35"/>
      <c r="H58" s="35"/>
      <c r="I58" s="35"/>
      <c r="J58" s="35"/>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52:B52"/>
    <mergeCell ref="C52:J52"/>
    <mergeCell ref="B53:H53"/>
    <mergeCell ref="A54:J54"/>
    <mergeCell ref="A55:J55"/>
    <mergeCell ref="A56:J56"/>
    <mergeCell ref="A57:J57"/>
    <mergeCell ref="A58:J58"/>
    <mergeCell ref="A4:A5"/>
    <mergeCell ref="A6:A12"/>
    <mergeCell ref="A16:A17"/>
    <mergeCell ref="A18:A43"/>
    <mergeCell ref="A44:A49"/>
    <mergeCell ref="A50:A51"/>
    <mergeCell ref="B6:B7"/>
    <mergeCell ref="B16:B17"/>
    <mergeCell ref="B18:B30"/>
    <mergeCell ref="B31:B35"/>
    <mergeCell ref="B36:B42"/>
    <mergeCell ref="B44:B47"/>
    <mergeCell ref="B48:B49"/>
    <mergeCell ref="B50:B51"/>
    <mergeCell ref="C9:C10"/>
    <mergeCell ref="C16:C17"/>
    <mergeCell ref="D9:D10"/>
    <mergeCell ref="D16:D17"/>
    <mergeCell ref="E9:E10"/>
    <mergeCell ref="E16:E17"/>
    <mergeCell ref="F16:F17"/>
    <mergeCell ref="G16:G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30"/>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905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1000</v>
      </c>
      <c r="E8" s="10">
        <f>E9+E11+E12</f>
        <v>1000</v>
      </c>
      <c r="F8" s="8">
        <v>10</v>
      </c>
      <c r="G8" s="8"/>
      <c r="H8" s="11">
        <f>E8/D8</f>
        <v>1</v>
      </c>
      <c r="I8" s="8">
        <f>F8*H8</f>
        <v>10</v>
      </c>
      <c r="J8" s="8"/>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1000</v>
      </c>
      <c r="E12" s="10">
        <v>1000</v>
      </c>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906</v>
      </c>
      <c r="C14" s="40"/>
      <c r="D14" s="40"/>
      <c r="E14" s="40"/>
      <c r="F14" s="40"/>
      <c r="G14" s="7" t="s">
        <v>907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8" t="s">
        <v>671</v>
      </c>
      <c r="C18" s="6" t="s">
        <v>908</v>
      </c>
      <c r="D18" s="28" t="s">
        <v>714</v>
      </c>
      <c r="E18" s="8" t="s">
        <v>909</v>
      </c>
      <c r="F18" s="8" t="s">
        <v>879</v>
      </c>
      <c r="G18" s="8" t="s">
        <v>909</v>
      </c>
      <c r="H18" s="8">
        <v>20</v>
      </c>
      <c r="I18" s="8">
        <v>20</v>
      </c>
      <c r="J18" s="8" t="s">
        <v>677</v>
      </c>
    </row>
    <row r="19" ht="16.05" customHeight="1" spans="1:10">
      <c r="A19" s="5"/>
      <c r="B19" s="9" t="s">
        <v>706</v>
      </c>
      <c r="C19" s="6" t="s">
        <v>910</v>
      </c>
      <c r="D19" s="28" t="s">
        <v>714</v>
      </c>
      <c r="E19" s="8" t="s">
        <v>712</v>
      </c>
      <c r="F19" s="8" t="s">
        <v>702</v>
      </c>
      <c r="G19" s="8" t="s">
        <v>712</v>
      </c>
      <c r="H19" s="8">
        <v>10</v>
      </c>
      <c r="I19" s="8">
        <v>10</v>
      </c>
      <c r="J19" s="8" t="s">
        <v>677</v>
      </c>
    </row>
    <row r="20" ht="16.05" customHeight="1" spans="1:10">
      <c r="A20" s="5"/>
      <c r="B20" s="8"/>
      <c r="C20" s="6" t="s">
        <v>911</v>
      </c>
      <c r="D20" s="28" t="s">
        <v>714</v>
      </c>
      <c r="E20" s="8" t="s">
        <v>712</v>
      </c>
      <c r="F20" s="8" t="s">
        <v>702</v>
      </c>
      <c r="G20" s="8" t="s">
        <v>712</v>
      </c>
      <c r="H20" s="8">
        <v>10</v>
      </c>
      <c r="I20" s="8">
        <v>10</v>
      </c>
      <c r="J20" s="8" t="s">
        <v>677</v>
      </c>
    </row>
    <row r="21" ht="16.05" customHeight="1" spans="1:10">
      <c r="A21" s="5"/>
      <c r="B21" s="8" t="s">
        <v>721</v>
      </c>
      <c r="C21" s="6" t="s">
        <v>912</v>
      </c>
      <c r="D21" s="28" t="s">
        <v>714</v>
      </c>
      <c r="E21" s="8" t="s">
        <v>712</v>
      </c>
      <c r="F21" s="8" t="s">
        <v>702</v>
      </c>
      <c r="G21" s="8" t="s">
        <v>712</v>
      </c>
      <c r="H21" s="8">
        <v>10</v>
      </c>
      <c r="I21" s="8">
        <v>10</v>
      </c>
      <c r="J21" s="8" t="s">
        <v>677</v>
      </c>
    </row>
    <row r="22" ht="34.05" customHeight="1" spans="1:10">
      <c r="A22" s="5" t="s">
        <v>732</v>
      </c>
      <c r="B22" s="8" t="s">
        <v>733</v>
      </c>
      <c r="C22" s="6" t="s">
        <v>913</v>
      </c>
      <c r="D22" s="28" t="s">
        <v>714</v>
      </c>
      <c r="E22" s="8" t="s">
        <v>914</v>
      </c>
      <c r="F22" s="8" t="s">
        <v>736</v>
      </c>
      <c r="G22" s="8" t="s">
        <v>914</v>
      </c>
      <c r="H22" s="8">
        <v>30</v>
      </c>
      <c r="I22" s="8">
        <v>30</v>
      </c>
      <c r="J22" s="8" t="s">
        <v>677</v>
      </c>
    </row>
    <row r="23" ht="34.05" customHeight="1" spans="1:10">
      <c r="A23" s="30" t="s">
        <v>751</v>
      </c>
      <c r="B23" s="28" t="s">
        <v>752</v>
      </c>
      <c r="C23" s="33" t="s">
        <v>915</v>
      </c>
      <c r="D23" s="28" t="s">
        <v>673</v>
      </c>
      <c r="E23" s="28" t="s">
        <v>916</v>
      </c>
      <c r="F23" s="28" t="s">
        <v>702</v>
      </c>
      <c r="G23" s="28" t="s">
        <v>916</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4">
        <f>SUM(I18:I23,I8:J10)</f>
        <v>100</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B19:B20"/>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8"/>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917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5000</v>
      </c>
      <c r="E8" s="10">
        <f>E9+E11+E12</f>
        <v>5000</v>
      </c>
      <c r="F8" s="8">
        <v>10</v>
      </c>
      <c r="G8" s="8"/>
      <c r="H8" s="11">
        <f>E8/D8</f>
        <v>1</v>
      </c>
      <c r="I8" s="8">
        <f>F8*H8</f>
        <v>10</v>
      </c>
      <c r="J8" s="8"/>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5000</v>
      </c>
      <c r="E12" s="10">
        <v>5000</v>
      </c>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918</v>
      </c>
      <c r="C14" s="40"/>
      <c r="D14" s="40"/>
      <c r="E14" s="40"/>
      <c r="F14" s="40"/>
      <c r="G14" s="7" t="s">
        <v>919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8" t="s">
        <v>671</v>
      </c>
      <c r="C18" s="6" t="s">
        <v>920</v>
      </c>
      <c r="D18" s="28" t="s">
        <v>714</v>
      </c>
      <c r="E18" s="8">
        <v>1</v>
      </c>
      <c r="F18" s="8" t="s">
        <v>680</v>
      </c>
      <c r="G18" s="8">
        <v>1</v>
      </c>
      <c r="H18" s="8">
        <v>25</v>
      </c>
      <c r="I18" s="8">
        <v>25</v>
      </c>
      <c r="J18" s="8" t="s">
        <v>677</v>
      </c>
    </row>
    <row r="19" ht="16.05" customHeight="1" spans="1:10">
      <c r="A19" s="5"/>
      <c r="B19" s="8" t="s">
        <v>721</v>
      </c>
      <c r="C19" s="6" t="s">
        <v>921</v>
      </c>
      <c r="D19" s="28" t="s">
        <v>714</v>
      </c>
      <c r="E19" s="8" t="s">
        <v>712</v>
      </c>
      <c r="F19" s="8" t="s">
        <v>702</v>
      </c>
      <c r="G19" s="8" t="s">
        <v>712</v>
      </c>
      <c r="H19" s="8">
        <v>25</v>
      </c>
      <c r="I19" s="8">
        <v>25</v>
      </c>
      <c r="J19" s="8" t="s">
        <v>677</v>
      </c>
    </row>
    <row r="20" ht="34.05" customHeight="1" spans="1:10">
      <c r="A20" s="5" t="s">
        <v>732</v>
      </c>
      <c r="B20" s="8" t="s">
        <v>733</v>
      </c>
      <c r="C20" s="6" t="s">
        <v>922</v>
      </c>
      <c r="D20" s="28" t="s">
        <v>714</v>
      </c>
      <c r="E20" s="8" t="s">
        <v>900</v>
      </c>
      <c r="F20" s="8" t="s">
        <v>736</v>
      </c>
      <c r="G20" s="8" t="s">
        <v>900</v>
      </c>
      <c r="H20" s="8">
        <v>30</v>
      </c>
      <c r="I20" s="8">
        <v>30</v>
      </c>
      <c r="J20" s="8" t="s">
        <v>677</v>
      </c>
    </row>
    <row r="21" ht="34.05"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L295"/>
  <sheetViews>
    <sheetView showZeros="0" workbookViewId="0">
      <selection activeCell="G27" sqref="G27"/>
    </sheetView>
  </sheetViews>
  <sheetFormatPr defaultColWidth="10" defaultRowHeight="14.25"/>
  <cols>
    <col min="1" max="3" width="3.55833333333333" style="271" customWidth="1"/>
    <col min="4" max="4" width="43" style="271" customWidth="1"/>
    <col min="5" max="6" width="15.1083333333333" style="271" customWidth="1"/>
    <col min="7" max="8" width="15" style="271" customWidth="1"/>
    <col min="9" max="9" width="16.6666666666667" style="271" customWidth="1"/>
    <col min="10" max="11" width="15" style="271" customWidth="1"/>
    <col min="12" max="12" width="14" style="271" customWidth="1"/>
    <col min="13" max="16384" width="10" style="271"/>
  </cols>
  <sheetData>
    <row r="1" s="270" customFormat="1" ht="29.25" customHeight="1" spans="1:12">
      <c r="A1" s="272"/>
      <c r="B1" s="272"/>
      <c r="C1" s="272"/>
      <c r="D1" s="272"/>
      <c r="E1" s="272"/>
      <c r="F1" s="272"/>
      <c r="G1" s="273" t="s">
        <v>84</v>
      </c>
      <c r="H1" s="272"/>
      <c r="I1" s="272"/>
      <c r="J1" s="272"/>
      <c r="K1" s="272"/>
      <c r="L1" s="272"/>
    </row>
    <row r="2" s="270" customFormat="1" ht="18" customHeight="1" spans="1:12">
      <c r="A2" s="272"/>
      <c r="B2" s="272"/>
      <c r="C2" s="272"/>
      <c r="D2" s="272"/>
      <c r="E2" s="272"/>
      <c r="F2" s="272"/>
      <c r="G2" s="272"/>
      <c r="H2" s="272"/>
      <c r="I2" s="272"/>
      <c r="J2" s="272"/>
      <c r="K2" s="272"/>
      <c r="L2" s="281" t="s">
        <v>85</v>
      </c>
    </row>
    <row r="3" s="270" customFormat="1" ht="18" customHeight="1" spans="1:12">
      <c r="A3" s="274" t="s">
        <v>2</v>
      </c>
      <c r="B3" s="272"/>
      <c r="C3" s="272"/>
      <c r="D3" s="272"/>
      <c r="E3" s="272"/>
      <c r="F3" s="272"/>
      <c r="G3" s="275"/>
      <c r="H3" s="272"/>
      <c r="I3" s="272"/>
      <c r="J3" s="272"/>
      <c r="K3" s="272"/>
      <c r="L3" s="281" t="s">
        <v>3</v>
      </c>
    </row>
    <row r="4" s="270" customFormat="1" ht="21" customHeight="1" spans="1:12">
      <c r="A4" s="276" t="s">
        <v>6</v>
      </c>
      <c r="B4" s="276"/>
      <c r="C4" s="276" t="s">
        <v>11</v>
      </c>
      <c r="D4" s="276" t="s">
        <v>11</v>
      </c>
      <c r="E4" s="277" t="s">
        <v>72</v>
      </c>
      <c r="F4" s="277" t="s">
        <v>86</v>
      </c>
      <c r="G4" s="277" t="s">
        <v>87</v>
      </c>
      <c r="H4" s="277" t="s">
        <v>88</v>
      </c>
      <c r="I4" s="277"/>
      <c r="J4" s="277" t="s">
        <v>89</v>
      </c>
      <c r="K4" s="277" t="s">
        <v>90</v>
      </c>
      <c r="L4" s="277" t="s">
        <v>91</v>
      </c>
    </row>
    <row r="5" s="270" customFormat="1" ht="21" customHeight="1" spans="1:12">
      <c r="A5" s="277" t="s">
        <v>92</v>
      </c>
      <c r="B5" s="277"/>
      <c r="C5" s="277"/>
      <c r="D5" s="276" t="s">
        <v>93</v>
      </c>
      <c r="E5" s="277"/>
      <c r="F5" s="277" t="s">
        <v>11</v>
      </c>
      <c r="G5" s="277" t="s">
        <v>11</v>
      </c>
      <c r="H5" s="277"/>
      <c r="I5" s="277"/>
      <c r="J5" s="277" t="s">
        <v>11</v>
      </c>
      <c r="K5" s="277" t="s">
        <v>11</v>
      </c>
      <c r="L5" s="277" t="s">
        <v>94</v>
      </c>
    </row>
    <row r="6" s="270" customFormat="1" ht="21" customHeight="1" spans="1:12">
      <c r="A6" s="277"/>
      <c r="B6" s="277" t="s">
        <v>11</v>
      </c>
      <c r="C6" s="277" t="s">
        <v>11</v>
      </c>
      <c r="D6" s="276" t="s">
        <v>11</v>
      </c>
      <c r="E6" s="277" t="s">
        <v>11</v>
      </c>
      <c r="F6" s="277" t="s">
        <v>11</v>
      </c>
      <c r="G6" s="277" t="s">
        <v>11</v>
      </c>
      <c r="H6" s="277" t="s">
        <v>94</v>
      </c>
      <c r="I6" s="282" t="s">
        <v>95</v>
      </c>
      <c r="J6" s="277"/>
      <c r="K6" s="277" t="s">
        <v>11</v>
      </c>
      <c r="L6" s="277" t="s">
        <v>11</v>
      </c>
    </row>
    <row r="7" s="270" customFormat="1" ht="21" customHeight="1" spans="1:12">
      <c r="A7" s="277"/>
      <c r="B7" s="277" t="s">
        <v>11</v>
      </c>
      <c r="C7" s="277" t="s">
        <v>11</v>
      </c>
      <c r="D7" s="276" t="s">
        <v>11</v>
      </c>
      <c r="E7" s="277" t="s">
        <v>11</v>
      </c>
      <c r="F7" s="277" t="s">
        <v>11</v>
      </c>
      <c r="G7" s="277" t="s">
        <v>11</v>
      </c>
      <c r="H7" s="277"/>
      <c r="I7" s="282"/>
      <c r="J7" s="277" t="s">
        <v>11</v>
      </c>
      <c r="K7" s="277" t="s">
        <v>11</v>
      </c>
      <c r="L7" s="277" t="s">
        <v>11</v>
      </c>
    </row>
    <row r="8" s="270" customFormat="1" ht="21" customHeight="1" spans="1:12">
      <c r="A8" s="276" t="s">
        <v>96</v>
      </c>
      <c r="B8" s="276" t="s">
        <v>97</v>
      </c>
      <c r="C8" s="276" t="s">
        <v>98</v>
      </c>
      <c r="D8" s="276" t="s">
        <v>10</v>
      </c>
      <c r="E8" s="277" t="s">
        <v>12</v>
      </c>
      <c r="F8" s="277" t="s">
        <v>13</v>
      </c>
      <c r="G8" s="277" t="s">
        <v>19</v>
      </c>
      <c r="H8" s="277" t="s">
        <v>22</v>
      </c>
      <c r="I8" s="277" t="s">
        <v>25</v>
      </c>
      <c r="J8" s="277" t="s">
        <v>28</v>
      </c>
      <c r="K8" s="277" t="s">
        <v>31</v>
      </c>
      <c r="L8" s="277" t="s">
        <v>34</v>
      </c>
    </row>
    <row r="9" s="270" customFormat="1" ht="21" customHeight="1" spans="1:12">
      <c r="A9" s="276"/>
      <c r="B9" s="276" t="s">
        <v>11</v>
      </c>
      <c r="C9" s="276" t="s">
        <v>11</v>
      </c>
      <c r="D9" s="276" t="s">
        <v>99</v>
      </c>
      <c r="E9" s="278">
        <f t="shared" ref="E9:L9" si="0">E10+E37+E40+E47+E64+E75+E80+E85+E88</f>
        <v>43535378.95</v>
      </c>
      <c r="F9" s="278">
        <f t="shared" si="0"/>
        <v>35981052.12</v>
      </c>
      <c r="G9" s="278">
        <f t="shared" si="0"/>
        <v>0</v>
      </c>
      <c r="H9" s="278">
        <f t="shared" si="0"/>
        <v>0</v>
      </c>
      <c r="I9" s="278">
        <f t="shared" si="0"/>
        <v>0</v>
      </c>
      <c r="J9" s="278">
        <f t="shared" si="0"/>
        <v>0</v>
      </c>
      <c r="K9" s="278">
        <f t="shared" si="0"/>
        <v>0</v>
      </c>
      <c r="L9" s="278">
        <f t="shared" si="0"/>
        <v>7554326.83</v>
      </c>
    </row>
    <row r="10" s="270" customFormat="1" ht="21" customHeight="1" spans="1:12">
      <c r="A10" s="279" t="s">
        <v>100</v>
      </c>
      <c r="B10" s="279"/>
      <c r="C10" s="279"/>
      <c r="D10" s="279" t="s">
        <v>101</v>
      </c>
      <c r="E10" s="280">
        <v>15255987.33</v>
      </c>
      <c r="F10" s="280">
        <v>14221198.38</v>
      </c>
      <c r="G10" s="280">
        <v>0</v>
      </c>
      <c r="H10" s="280">
        <v>0</v>
      </c>
      <c r="I10" s="280">
        <v>0</v>
      </c>
      <c r="J10" s="280">
        <v>0</v>
      </c>
      <c r="K10" s="280">
        <v>0</v>
      </c>
      <c r="L10" s="280">
        <v>1034788.95</v>
      </c>
    </row>
    <row r="11" s="270" customFormat="1" ht="21" customHeight="1" spans="1:12">
      <c r="A11" s="279" t="s">
        <v>102</v>
      </c>
      <c r="B11" s="279"/>
      <c r="C11" s="279"/>
      <c r="D11" s="279" t="s">
        <v>103</v>
      </c>
      <c r="E11" s="280">
        <v>70108</v>
      </c>
      <c r="F11" s="280">
        <v>50108</v>
      </c>
      <c r="G11" s="280">
        <v>0</v>
      </c>
      <c r="H11" s="280">
        <v>0</v>
      </c>
      <c r="I11" s="280">
        <v>0</v>
      </c>
      <c r="J11" s="280">
        <v>0</v>
      </c>
      <c r="K11" s="280">
        <v>0</v>
      </c>
      <c r="L11" s="280">
        <v>20000</v>
      </c>
    </row>
    <row r="12" s="270" customFormat="1" ht="21" customHeight="1" spans="1:12">
      <c r="A12" s="279" t="s">
        <v>104</v>
      </c>
      <c r="B12" s="279"/>
      <c r="C12" s="279"/>
      <c r="D12" s="279" t="s">
        <v>105</v>
      </c>
      <c r="E12" s="280">
        <v>58444</v>
      </c>
      <c r="F12" s="280">
        <v>38444</v>
      </c>
      <c r="G12" s="280">
        <v>0</v>
      </c>
      <c r="H12" s="280">
        <v>0</v>
      </c>
      <c r="I12" s="280">
        <v>0</v>
      </c>
      <c r="J12" s="280">
        <v>0</v>
      </c>
      <c r="K12" s="280">
        <v>0</v>
      </c>
      <c r="L12" s="280">
        <v>20000</v>
      </c>
    </row>
    <row r="13" s="270" customFormat="1" ht="21" customHeight="1" spans="1:12">
      <c r="A13" s="279" t="s">
        <v>106</v>
      </c>
      <c r="B13" s="279"/>
      <c r="C13" s="279"/>
      <c r="D13" s="279" t="s">
        <v>107</v>
      </c>
      <c r="E13" s="280">
        <v>11664</v>
      </c>
      <c r="F13" s="280">
        <v>11664</v>
      </c>
      <c r="G13" s="280">
        <v>0</v>
      </c>
      <c r="H13" s="280">
        <v>0</v>
      </c>
      <c r="I13" s="280">
        <v>0</v>
      </c>
      <c r="J13" s="280">
        <v>0</v>
      </c>
      <c r="K13" s="280">
        <v>0</v>
      </c>
      <c r="L13" s="280">
        <v>0</v>
      </c>
    </row>
    <row r="14" s="270" customFormat="1" ht="21" customHeight="1" spans="1:12">
      <c r="A14" s="279" t="s">
        <v>108</v>
      </c>
      <c r="B14" s="279"/>
      <c r="C14" s="279"/>
      <c r="D14" s="279" t="s">
        <v>109</v>
      </c>
      <c r="E14" s="280">
        <v>448</v>
      </c>
      <c r="F14" s="280">
        <v>448</v>
      </c>
      <c r="G14" s="280">
        <v>0</v>
      </c>
      <c r="H14" s="280">
        <v>0</v>
      </c>
      <c r="I14" s="280">
        <v>0</v>
      </c>
      <c r="J14" s="280">
        <v>0</v>
      </c>
      <c r="K14" s="280">
        <v>0</v>
      </c>
      <c r="L14" s="280">
        <v>0</v>
      </c>
    </row>
    <row r="15" s="270" customFormat="1" ht="21" customHeight="1" spans="1:12">
      <c r="A15" s="279" t="s">
        <v>110</v>
      </c>
      <c r="B15" s="279"/>
      <c r="C15" s="279"/>
      <c r="D15" s="279" t="s">
        <v>111</v>
      </c>
      <c r="E15" s="280">
        <v>448</v>
      </c>
      <c r="F15" s="280">
        <v>448</v>
      </c>
      <c r="G15" s="280">
        <v>0</v>
      </c>
      <c r="H15" s="280">
        <v>0</v>
      </c>
      <c r="I15" s="280">
        <v>0</v>
      </c>
      <c r="J15" s="280">
        <v>0</v>
      </c>
      <c r="K15" s="280">
        <v>0</v>
      </c>
      <c r="L15" s="280">
        <v>0</v>
      </c>
    </row>
    <row r="16" s="270" customFormat="1" ht="21" customHeight="1" spans="1:12">
      <c r="A16" s="279" t="s">
        <v>112</v>
      </c>
      <c r="B16" s="279"/>
      <c r="C16" s="279"/>
      <c r="D16" s="279" t="s">
        <v>113</v>
      </c>
      <c r="E16" s="280">
        <v>11848411.83</v>
      </c>
      <c r="F16" s="280">
        <v>10833622.88</v>
      </c>
      <c r="G16" s="280">
        <v>0</v>
      </c>
      <c r="H16" s="280">
        <v>0</v>
      </c>
      <c r="I16" s="280">
        <v>0</v>
      </c>
      <c r="J16" s="280">
        <v>0</v>
      </c>
      <c r="K16" s="280">
        <v>0</v>
      </c>
      <c r="L16" s="280">
        <v>1014788.95</v>
      </c>
    </row>
    <row r="17" s="270" customFormat="1" ht="21" customHeight="1" spans="1:12">
      <c r="A17" s="279" t="s">
        <v>114</v>
      </c>
      <c r="B17" s="279"/>
      <c r="C17" s="279"/>
      <c r="D17" s="279" t="s">
        <v>115</v>
      </c>
      <c r="E17" s="280">
        <v>9811933.42</v>
      </c>
      <c r="F17" s="280">
        <v>9795933.42</v>
      </c>
      <c r="G17" s="280">
        <v>0</v>
      </c>
      <c r="H17" s="280">
        <v>0</v>
      </c>
      <c r="I17" s="280">
        <v>0</v>
      </c>
      <c r="J17" s="280">
        <v>0</v>
      </c>
      <c r="K17" s="280">
        <v>0</v>
      </c>
      <c r="L17" s="280">
        <v>16000</v>
      </c>
    </row>
    <row r="18" s="270" customFormat="1" ht="21" customHeight="1" spans="1:12">
      <c r="A18" s="279" t="s">
        <v>116</v>
      </c>
      <c r="B18" s="279"/>
      <c r="C18" s="279"/>
      <c r="D18" s="279" t="s">
        <v>117</v>
      </c>
      <c r="E18" s="280">
        <v>1051948.95</v>
      </c>
      <c r="F18" s="280">
        <v>53160</v>
      </c>
      <c r="G18" s="280">
        <v>0</v>
      </c>
      <c r="H18" s="280">
        <v>0</v>
      </c>
      <c r="I18" s="280">
        <v>0</v>
      </c>
      <c r="J18" s="280">
        <v>0</v>
      </c>
      <c r="K18" s="280">
        <v>0</v>
      </c>
      <c r="L18" s="280">
        <v>998788.95</v>
      </c>
    </row>
    <row r="19" s="270" customFormat="1" ht="21" customHeight="1" spans="1:12">
      <c r="A19" s="279" t="s">
        <v>118</v>
      </c>
      <c r="B19" s="279"/>
      <c r="C19" s="279"/>
      <c r="D19" s="279" t="s">
        <v>119</v>
      </c>
      <c r="E19" s="280">
        <v>984529.46</v>
      </c>
      <c r="F19" s="280">
        <v>984529.46</v>
      </c>
      <c r="G19" s="280">
        <v>0</v>
      </c>
      <c r="H19" s="280">
        <v>0</v>
      </c>
      <c r="I19" s="280">
        <v>0</v>
      </c>
      <c r="J19" s="280">
        <v>0</v>
      </c>
      <c r="K19" s="280">
        <v>0</v>
      </c>
      <c r="L19" s="280">
        <v>0</v>
      </c>
    </row>
    <row r="20" s="270" customFormat="1" ht="21" customHeight="1" spans="1:12">
      <c r="A20" s="279" t="s">
        <v>120</v>
      </c>
      <c r="B20" s="279"/>
      <c r="C20" s="279"/>
      <c r="D20" s="279" t="s">
        <v>121</v>
      </c>
      <c r="E20" s="280">
        <v>1004069.24</v>
      </c>
      <c r="F20" s="280">
        <v>1004069.24</v>
      </c>
      <c r="G20" s="280">
        <v>0</v>
      </c>
      <c r="H20" s="280">
        <v>0</v>
      </c>
      <c r="I20" s="280">
        <v>0</v>
      </c>
      <c r="J20" s="280">
        <v>0</v>
      </c>
      <c r="K20" s="280">
        <v>0</v>
      </c>
      <c r="L20" s="280">
        <v>0</v>
      </c>
    </row>
    <row r="21" s="270" customFormat="1" ht="21" customHeight="1" spans="1:12">
      <c r="A21" s="279" t="s">
        <v>122</v>
      </c>
      <c r="B21" s="279"/>
      <c r="C21" s="279"/>
      <c r="D21" s="279" t="s">
        <v>115</v>
      </c>
      <c r="E21" s="280">
        <v>577466.24</v>
      </c>
      <c r="F21" s="280">
        <v>577466.24</v>
      </c>
      <c r="G21" s="280">
        <v>0</v>
      </c>
      <c r="H21" s="280">
        <v>0</v>
      </c>
      <c r="I21" s="280">
        <v>0</v>
      </c>
      <c r="J21" s="280">
        <v>0</v>
      </c>
      <c r="K21" s="280">
        <v>0</v>
      </c>
      <c r="L21" s="280">
        <v>0</v>
      </c>
    </row>
    <row r="22" s="270" customFormat="1" ht="21" customHeight="1" spans="1:12">
      <c r="A22" s="279" t="s">
        <v>123</v>
      </c>
      <c r="B22" s="279"/>
      <c r="C22" s="279"/>
      <c r="D22" s="279" t="s">
        <v>124</v>
      </c>
      <c r="E22" s="280">
        <v>110340</v>
      </c>
      <c r="F22" s="280">
        <v>110340</v>
      </c>
      <c r="G22" s="280">
        <v>0</v>
      </c>
      <c r="H22" s="280">
        <v>0</v>
      </c>
      <c r="I22" s="280">
        <v>0</v>
      </c>
      <c r="J22" s="280">
        <v>0</v>
      </c>
      <c r="K22" s="280">
        <v>0</v>
      </c>
      <c r="L22" s="280">
        <v>0</v>
      </c>
    </row>
    <row r="23" s="270" customFormat="1" ht="21" customHeight="1" spans="1:12">
      <c r="A23" s="279" t="s">
        <v>125</v>
      </c>
      <c r="B23" s="279"/>
      <c r="C23" s="279"/>
      <c r="D23" s="279" t="s">
        <v>126</v>
      </c>
      <c r="E23" s="280">
        <v>316143</v>
      </c>
      <c r="F23" s="280">
        <v>316143</v>
      </c>
      <c r="G23" s="280">
        <v>0</v>
      </c>
      <c r="H23" s="280">
        <v>0</v>
      </c>
      <c r="I23" s="280">
        <v>0</v>
      </c>
      <c r="J23" s="280">
        <v>0</v>
      </c>
      <c r="K23" s="280">
        <v>0</v>
      </c>
      <c r="L23" s="280">
        <v>0</v>
      </c>
    </row>
    <row r="24" s="270" customFormat="1" ht="21" customHeight="1" spans="1:12">
      <c r="A24" s="279" t="s">
        <v>127</v>
      </c>
      <c r="B24" s="279"/>
      <c r="C24" s="279"/>
      <c r="D24" s="279" t="s">
        <v>128</v>
      </c>
      <c r="E24" s="280">
        <v>120</v>
      </c>
      <c r="F24" s="280">
        <v>120</v>
      </c>
      <c r="G24" s="280">
        <v>0</v>
      </c>
      <c r="H24" s="280">
        <v>0</v>
      </c>
      <c r="I24" s="280">
        <v>0</v>
      </c>
      <c r="J24" s="280">
        <v>0</v>
      </c>
      <c r="K24" s="280">
        <v>0</v>
      </c>
      <c r="L24" s="280">
        <v>0</v>
      </c>
    </row>
    <row r="25" s="270" customFormat="1" ht="21" customHeight="1" spans="1:12">
      <c r="A25" s="279" t="s">
        <v>129</v>
      </c>
      <c r="B25" s="279"/>
      <c r="C25" s="279"/>
      <c r="D25" s="279" t="s">
        <v>130</v>
      </c>
      <c r="E25" s="280">
        <v>1017359.92</v>
      </c>
      <c r="F25" s="280">
        <v>1017359.92</v>
      </c>
      <c r="G25" s="280">
        <v>0</v>
      </c>
      <c r="H25" s="280">
        <v>0</v>
      </c>
      <c r="I25" s="280">
        <v>0</v>
      </c>
      <c r="J25" s="280">
        <v>0</v>
      </c>
      <c r="K25" s="280">
        <v>0</v>
      </c>
      <c r="L25" s="280">
        <v>0</v>
      </c>
    </row>
    <row r="26" s="270" customFormat="1" ht="21" customHeight="1" spans="1:12">
      <c r="A26" s="279" t="s">
        <v>131</v>
      </c>
      <c r="B26" s="279"/>
      <c r="C26" s="279"/>
      <c r="D26" s="279" t="s">
        <v>132</v>
      </c>
      <c r="E26" s="280">
        <v>1017359.92</v>
      </c>
      <c r="F26" s="280">
        <v>1017359.92</v>
      </c>
      <c r="G26" s="280">
        <v>0</v>
      </c>
      <c r="H26" s="280">
        <v>0</v>
      </c>
      <c r="I26" s="280">
        <v>0</v>
      </c>
      <c r="J26" s="280">
        <v>0</v>
      </c>
      <c r="K26" s="280">
        <v>0</v>
      </c>
      <c r="L26" s="280">
        <v>0</v>
      </c>
    </row>
    <row r="27" s="270" customFormat="1" ht="21" customHeight="1" spans="1:12">
      <c r="A27" s="279" t="s">
        <v>133</v>
      </c>
      <c r="B27" s="279"/>
      <c r="C27" s="279"/>
      <c r="D27" s="279" t="s">
        <v>134</v>
      </c>
      <c r="E27" s="280">
        <v>56400</v>
      </c>
      <c r="F27" s="280">
        <v>56400</v>
      </c>
      <c r="G27" s="280">
        <v>0</v>
      </c>
      <c r="H27" s="280">
        <v>0</v>
      </c>
      <c r="I27" s="280">
        <v>0</v>
      </c>
      <c r="J27" s="280">
        <v>0</v>
      </c>
      <c r="K27" s="280">
        <v>0</v>
      </c>
      <c r="L27" s="280">
        <v>0</v>
      </c>
    </row>
    <row r="28" s="270" customFormat="1" ht="21" customHeight="1" spans="1:12">
      <c r="A28" s="279" t="s">
        <v>135</v>
      </c>
      <c r="B28" s="279"/>
      <c r="C28" s="279"/>
      <c r="D28" s="279" t="s">
        <v>115</v>
      </c>
      <c r="E28" s="280">
        <v>56400</v>
      </c>
      <c r="F28" s="280">
        <v>56400</v>
      </c>
      <c r="G28" s="280">
        <v>0</v>
      </c>
      <c r="H28" s="280">
        <v>0</v>
      </c>
      <c r="I28" s="280">
        <v>0</v>
      </c>
      <c r="J28" s="280">
        <v>0</v>
      </c>
      <c r="K28" s="280">
        <v>0</v>
      </c>
      <c r="L28" s="280">
        <v>0</v>
      </c>
    </row>
    <row r="29" s="270" customFormat="1" ht="21" customHeight="1" spans="1:12">
      <c r="A29" s="279" t="s">
        <v>136</v>
      </c>
      <c r="B29" s="279"/>
      <c r="C29" s="279"/>
      <c r="D29" s="279" t="s">
        <v>137</v>
      </c>
      <c r="E29" s="280">
        <v>197430</v>
      </c>
      <c r="F29" s="280">
        <v>197430</v>
      </c>
      <c r="G29" s="280">
        <v>0</v>
      </c>
      <c r="H29" s="280">
        <v>0</v>
      </c>
      <c r="I29" s="280">
        <v>0</v>
      </c>
      <c r="J29" s="280">
        <v>0</v>
      </c>
      <c r="K29" s="280">
        <v>0</v>
      </c>
      <c r="L29" s="280">
        <v>0</v>
      </c>
    </row>
    <row r="30" s="270" customFormat="1" ht="21" customHeight="1" spans="1:12">
      <c r="A30" s="279" t="s">
        <v>138</v>
      </c>
      <c r="B30" s="279"/>
      <c r="C30" s="279"/>
      <c r="D30" s="279" t="s">
        <v>139</v>
      </c>
      <c r="E30" s="280">
        <v>197430</v>
      </c>
      <c r="F30" s="280">
        <v>197430</v>
      </c>
      <c r="G30" s="280">
        <v>0</v>
      </c>
      <c r="H30" s="280">
        <v>0</v>
      </c>
      <c r="I30" s="280">
        <v>0</v>
      </c>
      <c r="J30" s="280">
        <v>0</v>
      </c>
      <c r="K30" s="280">
        <v>0</v>
      </c>
      <c r="L30" s="280">
        <v>0</v>
      </c>
    </row>
    <row r="31" s="270" customFormat="1" ht="21" customHeight="1" spans="1:12">
      <c r="A31" s="279" t="s">
        <v>140</v>
      </c>
      <c r="B31" s="279"/>
      <c r="C31" s="279"/>
      <c r="D31" s="279" t="s">
        <v>141</v>
      </c>
      <c r="E31" s="280">
        <v>15361.2</v>
      </c>
      <c r="F31" s="280">
        <v>15361.2</v>
      </c>
      <c r="G31" s="280">
        <v>0</v>
      </c>
      <c r="H31" s="280">
        <v>0</v>
      </c>
      <c r="I31" s="280">
        <v>0</v>
      </c>
      <c r="J31" s="280">
        <v>0</v>
      </c>
      <c r="K31" s="280">
        <v>0</v>
      </c>
      <c r="L31" s="280">
        <v>0</v>
      </c>
    </row>
    <row r="32" s="270" customFormat="1" ht="21" customHeight="1" spans="1:12">
      <c r="A32" s="279" t="s">
        <v>142</v>
      </c>
      <c r="B32" s="279"/>
      <c r="C32" s="279"/>
      <c r="D32" s="279" t="s">
        <v>143</v>
      </c>
      <c r="E32" s="280">
        <v>15361.2</v>
      </c>
      <c r="F32" s="280">
        <v>15361.2</v>
      </c>
      <c r="G32" s="280">
        <v>0</v>
      </c>
      <c r="H32" s="280">
        <v>0</v>
      </c>
      <c r="I32" s="280">
        <v>0</v>
      </c>
      <c r="J32" s="280">
        <v>0</v>
      </c>
      <c r="K32" s="280">
        <v>0</v>
      </c>
      <c r="L32" s="280">
        <v>0</v>
      </c>
    </row>
    <row r="33" s="270" customFormat="1" ht="21" customHeight="1" spans="1:12">
      <c r="A33" s="279" t="s">
        <v>144</v>
      </c>
      <c r="B33" s="279"/>
      <c r="C33" s="279"/>
      <c r="D33" s="279" t="s">
        <v>145</v>
      </c>
      <c r="E33" s="280">
        <v>181623</v>
      </c>
      <c r="F33" s="280">
        <v>181623</v>
      </c>
      <c r="G33" s="280">
        <v>0</v>
      </c>
      <c r="H33" s="280">
        <v>0</v>
      </c>
      <c r="I33" s="280">
        <v>0</v>
      </c>
      <c r="J33" s="280">
        <v>0</v>
      </c>
      <c r="K33" s="280">
        <v>0</v>
      </c>
      <c r="L33" s="280">
        <v>0</v>
      </c>
    </row>
    <row r="34" s="270" customFormat="1" ht="21" customHeight="1" spans="1:12">
      <c r="A34" s="279" t="s">
        <v>146</v>
      </c>
      <c r="B34" s="279"/>
      <c r="C34" s="279"/>
      <c r="D34" s="279" t="s">
        <v>147</v>
      </c>
      <c r="E34" s="280">
        <v>181623</v>
      </c>
      <c r="F34" s="280">
        <v>181623</v>
      </c>
      <c r="G34" s="280">
        <v>0</v>
      </c>
      <c r="H34" s="280">
        <v>0</v>
      </c>
      <c r="I34" s="280">
        <v>0</v>
      </c>
      <c r="J34" s="280">
        <v>0</v>
      </c>
      <c r="K34" s="280">
        <v>0</v>
      </c>
      <c r="L34" s="280">
        <v>0</v>
      </c>
    </row>
    <row r="35" s="270" customFormat="1" ht="21" customHeight="1" spans="1:12">
      <c r="A35" s="279" t="s">
        <v>148</v>
      </c>
      <c r="B35" s="279"/>
      <c r="C35" s="279"/>
      <c r="D35" s="279" t="s">
        <v>149</v>
      </c>
      <c r="E35" s="280">
        <v>864776.14</v>
      </c>
      <c r="F35" s="280">
        <v>864776.14</v>
      </c>
      <c r="G35" s="280">
        <v>0</v>
      </c>
      <c r="H35" s="280">
        <v>0</v>
      </c>
      <c r="I35" s="280">
        <v>0</v>
      </c>
      <c r="J35" s="280">
        <v>0</v>
      </c>
      <c r="K35" s="280">
        <v>0</v>
      </c>
      <c r="L35" s="280">
        <v>0</v>
      </c>
    </row>
    <row r="36" s="270" customFormat="1" ht="21" customHeight="1" spans="1:12">
      <c r="A36" s="279" t="s">
        <v>150</v>
      </c>
      <c r="B36" s="279"/>
      <c r="C36" s="279"/>
      <c r="D36" s="279" t="s">
        <v>151</v>
      </c>
      <c r="E36" s="280">
        <v>864776.14</v>
      </c>
      <c r="F36" s="280">
        <v>864776.14</v>
      </c>
      <c r="G36" s="280">
        <v>0</v>
      </c>
      <c r="H36" s="280">
        <v>0</v>
      </c>
      <c r="I36" s="280">
        <v>0</v>
      </c>
      <c r="J36" s="280">
        <v>0</v>
      </c>
      <c r="K36" s="280">
        <v>0</v>
      </c>
      <c r="L36" s="280">
        <v>0</v>
      </c>
    </row>
    <row r="37" s="270" customFormat="1" ht="21" customHeight="1" spans="1:12">
      <c r="A37" s="279" t="s">
        <v>152</v>
      </c>
      <c r="B37" s="279"/>
      <c r="C37" s="279"/>
      <c r="D37" s="279" t="s">
        <v>153</v>
      </c>
      <c r="E37" s="280">
        <v>10460</v>
      </c>
      <c r="F37" s="280">
        <v>10460</v>
      </c>
      <c r="G37" s="280">
        <v>0</v>
      </c>
      <c r="H37" s="280">
        <v>0</v>
      </c>
      <c r="I37" s="280">
        <v>0</v>
      </c>
      <c r="J37" s="280">
        <v>0</v>
      </c>
      <c r="K37" s="280">
        <v>0</v>
      </c>
      <c r="L37" s="280">
        <v>0</v>
      </c>
    </row>
    <row r="38" s="270" customFormat="1" ht="21" customHeight="1" spans="1:12">
      <c r="A38" s="279" t="s">
        <v>154</v>
      </c>
      <c r="B38" s="279"/>
      <c r="C38" s="279"/>
      <c r="D38" s="279" t="s">
        <v>155</v>
      </c>
      <c r="E38" s="280">
        <v>10460</v>
      </c>
      <c r="F38" s="280">
        <v>10460</v>
      </c>
      <c r="G38" s="280">
        <v>0</v>
      </c>
      <c r="H38" s="280">
        <v>0</v>
      </c>
      <c r="I38" s="280">
        <v>0</v>
      </c>
      <c r="J38" s="280">
        <v>0</v>
      </c>
      <c r="K38" s="280">
        <v>0</v>
      </c>
      <c r="L38" s="280">
        <v>0</v>
      </c>
    </row>
    <row r="39" s="270" customFormat="1" ht="21" customHeight="1" spans="1:12">
      <c r="A39" s="279" t="s">
        <v>156</v>
      </c>
      <c r="B39" s="279"/>
      <c r="C39" s="279"/>
      <c r="D39" s="279" t="s">
        <v>117</v>
      </c>
      <c r="E39" s="280">
        <v>10460</v>
      </c>
      <c r="F39" s="280">
        <v>10460</v>
      </c>
      <c r="G39" s="280">
        <v>0</v>
      </c>
      <c r="H39" s="280">
        <v>0</v>
      </c>
      <c r="I39" s="280">
        <v>0</v>
      </c>
      <c r="J39" s="280">
        <v>0</v>
      </c>
      <c r="K39" s="280">
        <v>0</v>
      </c>
      <c r="L39" s="280">
        <v>0</v>
      </c>
    </row>
    <row r="40" s="270" customFormat="1" ht="21" customHeight="1" spans="1:12">
      <c r="A40" s="279" t="s">
        <v>157</v>
      </c>
      <c r="B40" s="279"/>
      <c r="C40" s="279"/>
      <c r="D40" s="279" t="s">
        <v>158</v>
      </c>
      <c r="E40" s="280">
        <v>1383174.87</v>
      </c>
      <c r="F40" s="280">
        <v>1383174.87</v>
      </c>
      <c r="G40" s="280">
        <v>0</v>
      </c>
      <c r="H40" s="280">
        <v>0</v>
      </c>
      <c r="I40" s="280">
        <v>0</v>
      </c>
      <c r="J40" s="280">
        <v>0</v>
      </c>
      <c r="K40" s="280">
        <v>0</v>
      </c>
      <c r="L40" s="280">
        <v>0</v>
      </c>
    </row>
    <row r="41" s="270" customFormat="1" ht="21" customHeight="1" spans="1:12">
      <c r="A41" s="279" t="s">
        <v>159</v>
      </c>
      <c r="B41" s="279"/>
      <c r="C41" s="279"/>
      <c r="D41" s="279" t="s">
        <v>160</v>
      </c>
      <c r="E41" s="280">
        <v>1333174.87</v>
      </c>
      <c r="F41" s="280">
        <v>1333174.87</v>
      </c>
      <c r="G41" s="280">
        <v>0</v>
      </c>
      <c r="H41" s="280">
        <v>0</v>
      </c>
      <c r="I41" s="280">
        <v>0</v>
      </c>
      <c r="J41" s="280">
        <v>0</v>
      </c>
      <c r="K41" s="280">
        <v>0</v>
      </c>
      <c r="L41" s="280">
        <v>0</v>
      </c>
    </row>
    <row r="42" s="270" customFormat="1" ht="21" customHeight="1" spans="1:12">
      <c r="A42" s="279" t="s">
        <v>161</v>
      </c>
      <c r="B42" s="279"/>
      <c r="C42" s="279"/>
      <c r="D42" s="279" t="s">
        <v>162</v>
      </c>
      <c r="E42" s="280">
        <v>950000</v>
      </c>
      <c r="F42" s="280">
        <v>950000</v>
      </c>
      <c r="G42" s="280">
        <v>0</v>
      </c>
      <c r="H42" s="280">
        <v>0</v>
      </c>
      <c r="I42" s="280">
        <v>0</v>
      </c>
      <c r="J42" s="280">
        <v>0</v>
      </c>
      <c r="K42" s="280">
        <v>0</v>
      </c>
      <c r="L42" s="280">
        <v>0</v>
      </c>
    </row>
    <row r="43" s="270" customFormat="1" ht="21" customHeight="1" spans="1:12">
      <c r="A43" s="279" t="s">
        <v>163</v>
      </c>
      <c r="B43" s="279"/>
      <c r="C43" s="279"/>
      <c r="D43" s="279" t="s">
        <v>164</v>
      </c>
      <c r="E43" s="280">
        <v>338574.87</v>
      </c>
      <c r="F43" s="280">
        <v>338574.87</v>
      </c>
      <c r="G43" s="280">
        <v>0</v>
      </c>
      <c r="H43" s="280">
        <v>0</v>
      </c>
      <c r="I43" s="280">
        <v>0</v>
      </c>
      <c r="J43" s="280">
        <v>0</v>
      </c>
      <c r="K43" s="280">
        <v>0</v>
      </c>
      <c r="L43" s="280">
        <v>0</v>
      </c>
    </row>
    <row r="44" s="270" customFormat="1" ht="21" customHeight="1" spans="1:12">
      <c r="A44" s="279" t="s">
        <v>165</v>
      </c>
      <c r="B44" s="279"/>
      <c r="C44" s="279"/>
      <c r="D44" s="279" t="s">
        <v>166</v>
      </c>
      <c r="E44" s="280">
        <v>44600</v>
      </c>
      <c r="F44" s="280">
        <v>44600</v>
      </c>
      <c r="G44" s="280">
        <v>0</v>
      </c>
      <c r="H44" s="280">
        <v>0</v>
      </c>
      <c r="I44" s="280">
        <v>0</v>
      </c>
      <c r="J44" s="280">
        <v>0</v>
      </c>
      <c r="K44" s="280">
        <v>0</v>
      </c>
      <c r="L44" s="280">
        <v>0</v>
      </c>
    </row>
    <row r="45" s="270" customFormat="1" ht="21" customHeight="1" spans="1:12">
      <c r="A45" s="279" t="s">
        <v>167</v>
      </c>
      <c r="B45" s="279"/>
      <c r="C45" s="279"/>
      <c r="D45" s="279" t="s">
        <v>168</v>
      </c>
      <c r="E45" s="280">
        <v>50000</v>
      </c>
      <c r="F45" s="280">
        <v>50000</v>
      </c>
      <c r="G45" s="280">
        <v>0</v>
      </c>
      <c r="H45" s="280">
        <v>0</v>
      </c>
      <c r="I45" s="280">
        <v>0</v>
      </c>
      <c r="J45" s="280">
        <v>0</v>
      </c>
      <c r="K45" s="280">
        <v>0</v>
      </c>
      <c r="L45" s="280">
        <v>0</v>
      </c>
    </row>
    <row r="46" s="270" customFormat="1" ht="21" customHeight="1" spans="1:12">
      <c r="A46" s="279" t="s">
        <v>169</v>
      </c>
      <c r="B46" s="279"/>
      <c r="C46" s="279"/>
      <c r="D46" s="279" t="s">
        <v>168</v>
      </c>
      <c r="E46" s="280">
        <v>50000</v>
      </c>
      <c r="F46" s="280">
        <v>50000</v>
      </c>
      <c r="G46" s="280">
        <v>0</v>
      </c>
      <c r="H46" s="280">
        <v>0</v>
      </c>
      <c r="I46" s="280">
        <v>0</v>
      </c>
      <c r="J46" s="280">
        <v>0</v>
      </c>
      <c r="K46" s="280">
        <v>0</v>
      </c>
      <c r="L46" s="280">
        <v>0</v>
      </c>
    </row>
    <row r="47" s="270" customFormat="1" ht="21" customHeight="1" spans="1:12">
      <c r="A47" s="279" t="s">
        <v>170</v>
      </c>
      <c r="B47" s="279"/>
      <c r="C47" s="279"/>
      <c r="D47" s="279" t="s">
        <v>171</v>
      </c>
      <c r="E47" s="280">
        <v>9273438.56</v>
      </c>
      <c r="F47" s="280">
        <v>9164699.56</v>
      </c>
      <c r="G47" s="280">
        <v>0</v>
      </c>
      <c r="H47" s="280">
        <v>0</v>
      </c>
      <c r="I47" s="280">
        <v>0</v>
      </c>
      <c r="J47" s="280">
        <v>0</v>
      </c>
      <c r="K47" s="280">
        <v>0</v>
      </c>
      <c r="L47" s="280">
        <v>108739</v>
      </c>
    </row>
    <row r="48" s="270" customFormat="1" ht="21" customHeight="1" spans="1:12">
      <c r="A48" s="279" t="s">
        <v>172</v>
      </c>
      <c r="B48" s="279"/>
      <c r="C48" s="279"/>
      <c r="D48" s="279" t="s">
        <v>173</v>
      </c>
      <c r="E48" s="280">
        <v>4826831.66</v>
      </c>
      <c r="F48" s="280">
        <v>4778092.66</v>
      </c>
      <c r="G48" s="280">
        <v>0</v>
      </c>
      <c r="H48" s="280">
        <v>0</v>
      </c>
      <c r="I48" s="280">
        <v>0</v>
      </c>
      <c r="J48" s="280">
        <v>0</v>
      </c>
      <c r="K48" s="280">
        <v>0</v>
      </c>
      <c r="L48" s="280">
        <v>48739</v>
      </c>
    </row>
    <row r="49" s="270" customFormat="1" ht="21" customHeight="1" spans="1:12">
      <c r="A49" s="279" t="s">
        <v>174</v>
      </c>
      <c r="B49" s="279"/>
      <c r="C49" s="279"/>
      <c r="D49" s="279" t="s">
        <v>175</v>
      </c>
      <c r="E49" s="280">
        <v>4761292.66</v>
      </c>
      <c r="F49" s="280">
        <v>4761292.66</v>
      </c>
      <c r="G49" s="280">
        <v>0</v>
      </c>
      <c r="H49" s="280">
        <v>0</v>
      </c>
      <c r="I49" s="280">
        <v>0</v>
      </c>
      <c r="J49" s="280">
        <v>0</v>
      </c>
      <c r="K49" s="280">
        <v>0</v>
      </c>
      <c r="L49" s="280">
        <v>0</v>
      </c>
    </row>
    <row r="50" s="270" customFormat="1" ht="21" customHeight="1" spans="1:12">
      <c r="A50" s="279" t="s">
        <v>176</v>
      </c>
      <c r="B50" s="279"/>
      <c r="C50" s="279"/>
      <c r="D50" s="279" t="s">
        <v>177</v>
      </c>
      <c r="E50" s="280">
        <v>65539</v>
      </c>
      <c r="F50" s="280">
        <v>16800</v>
      </c>
      <c r="G50" s="280">
        <v>0</v>
      </c>
      <c r="H50" s="280">
        <v>0</v>
      </c>
      <c r="I50" s="280">
        <v>0</v>
      </c>
      <c r="J50" s="280">
        <v>0</v>
      </c>
      <c r="K50" s="280">
        <v>0</v>
      </c>
      <c r="L50" s="280">
        <v>48739</v>
      </c>
    </row>
    <row r="51" s="270" customFormat="1" ht="21" customHeight="1" spans="1:12">
      <c r="A51" s="279" t="s">
        <v>178</v>
      </c>
      <c r="B51" s="279"/>
      <c r="C51" s="279"/>
      <c r="D51" s="279" t="s">
        <v>179</v>
      </c>
      <c r="E51" s="280">
        <v>3407323.09</v>
      </c>
      <c r="F51" s="280">
        <v>3407323.09</v>
      </c>
      <c r="G51" s="280">
        <v>0</v>
      </c>
      <c r="H51" s="280">
        <v>0</v>
      </c>
      <c r="I51" s="280">
        <v>0</v>
      </c>
      <c r="J51" s="280">
        <v>0</v>
      </c>
      <c r="K51" s="280">
        <v>0</v>
      </c>
      <c r="L51" s="280">
        <v>0</v>
      </c>
    </row>
    <row r="52" s="270" customFormat="1" ht="21" customHeight="1" spans="1:12">
      <c r="A52" s="279" t="s">
        <v>180</v>
      </c>
      <c r="B52" s="279"/>
      <c r="C52" s="279"/>
      <c r="D52" s="279" t="s">
        <v>181</v>
      </c>
      <c r="E52" s="280">
        <v>1521450</v>
      </c>
      <c r="F52" s="280">
        <v>1521450</v>
      </c>
      <c r="G52" s="280">
        <v>0</v>
      </c>
      <c r="H52" s="280">
        <v>0</v>
      </c>
      <c r="I52" s="280">
        <v>0</v>
      </c>
      <c r="J52" s="280">
        <v>0</v>
      </c>
      <c r="K52" s="280">
        <v>0</v>
      </c>
      <c r="L52" s="280">
        <v>0</v>
      </c>
    </row>
    <row r="53" s="270" customFormat="1" ht="21" customHeight="1" spans="1:12">
      <c r="A53" s="279" t="s">
        <v>182</v>
      </c>
      <c r="B53" s="279"/>
      <c r="C53" s="279"/>
      <c r="D53" s="279" t="s">
        <v>183</v>
      </c>
      <c r="E53" s="280">
        <v>583430</v>
      </c>
      <c r="F53" s="280">
        <v>583430</v>
      </c>
      <c r="G53" s="280">
        <v>0</v>
      </c>
      <c r="H53" s="280">
        <v>0</v>
      </c>
      <c r="I53" s="280">
        <v>0</v>
      </c>
      <c r="J53" s="280">
        <v>0</v>
      </c>
      <c r="K53" s="280">
        <v>0</v>
      </c>
      <c r="L53" s="280">
        <v>0</v>
      </c>
    </row>
    <row r="54" s="270" customFormat="1" ht="21" customHeight="1" spans="1:12">
      <c r="A54" s="279" t="s">
        <v>184</v>
      </c>
      <c r="B54" s="279"/>
      <c r="C54" s="279"/>
      <c r="D54" s="279" t="s">
        <v>185</v>
      </c>
      <c r="E54" s="280">
        <v>928591.58</v>
      </c>
      <c r="F54" s="280">
        <v>928591.58</v>
      </c>
      <c r="G54" s="280">
        <v>0</v>
      </c>
      <c r="H54" s="280">
        <v>0</v>
      </c>
      <c r="I54" s="280">
        <v>0</v>
      </c>
      <c r="J54" s="280">
        <v>0</v>
      </c>
      <c r="K54" s="280">
        <v>0</v>
      </c>
      <c r="L54" s="280">
        <v>0</v>
      </c>
    </row>
    <row r="55" s="270" customFormat="1" ht="21" customHeight="1" spans="1:12">
      <c r="A55" s="279" t="s">
        <v>186</v>
      </c>
      <c r="B55" s="279"/>
      <c r="C55" s="279"/>
      <c r="D55" s="279" t="s">
        <v>187</v>
      </c>
      <c r="E55" s="280">
        <v>373851.51</v>
      </c>
      <c r="F55" s="280">
        <v>373851.51</v>
      </c>
      <c r="G55" s="280">
        <v>0</v>
      </c>
      <c r="H55" s="280">
        <v>0</v>
      </c>
      <c r="I55" s="280">
        <v>0</v>
      </c>
      <c r="J55" s="280">
        <v>0</v>
      </c>
      <c r="K55" s="280">
        <v>0</v>
      </c>
      <c r="L55" s="280">
        <v>0</v>
      </c>
    </row>
    <row r="56" s="270" customFormat="1" ht="21" customHeight="1" spans="1:12">
      <c r="A56" s="279" t="s">
        <v>188</v>
      </c>
      <c r="B56" s="279"/>
      <c r="C56" s="279"/>
      <c r="D56" s="279" t="s">
        <v>189</v>
      </c>
      <c r="E56" s="280">
        <v>336712.6</v>
      </c>
      <c r="F56" s="280">
        <v>336712.6</v>
      </c>
      <c r="G56" s="280">
        <v>0</v>
      </c>
      <c r="H56" s="280">
        <v>0</v>
      </c>
      <c r="I56" s="280">
        <v>0</v>
      </c>
      <c r="J56" s="280">
        <v>0</v>
      </c>
      <c r="K56" s="280">
        <v>0</v>
      </c>
      <c r="L56" s="280">
        <v>0</v>
      </c>
    </row>
    <row r="57" s="270" customFormat="1" ht="21" customHeight="1" spans="1:12">
      <c r="A57" s="279" t="s">
        <v>190</v>
      </c>
      <c r="B57" s="279"/>
      <c r="C57" s="279"/>
      <c r="D57" s="279" t="s">
        <v>191</v>
      </c>
      <c r="E57" s="280">
        <v>336712.6</v>
      </c>
      <c r="F57" s="280">
        <v>336712.6</v>
      </c>
      <c r="G57" s="280">
        <v>0</v>
      </c>
      <c r="H57" s="280">
        <v>0</v>
      </c>
      <c r="I57" s="280">
        <v>0</v>
      </c>
      <c r="J57" s="280">
        <v>0</v>
      </c>
      <c r="K57" s="280">
        <v>0</v>
      </c>
      <c r="L57" s="280">
        <v>0</v>
      </c>
    </row>
    <row r="58" s="270" customFormat="1" ht="21" customHeight="1" spans="1:12">
      <c r="A58" s="279" t="s">
        <v>192</v>
      </c>
      <c r="B58" s="279"/>
      <c r="C58" s="279"/>
      <c r="D58" s="279" t="s">
        <v>193</v>
      </c>
      <c r="E58" s="280">
        <v>237625.54</v>
      </c>
      <c r="F58" s="280">
        <v>237625.54</v>
      </c>
      <c r="G58" s="280">
        <v>0</v>
      </c>
      <c r="H58" s="280">
        <v>0</v>
      </c>
      <c r="I58" s="280">
        <v>0</v>
      </c>
      <c r="J58" s="280">
        <v>0</v>
      </c>
      <c r="K58" s="280">
        <v>0</v>
      </c>
      <c r="L58" s="280">
        <v>0</v>
      </c>
    </row>
    <row r="59" s="270" customFormat="1" ht="21" customHeight="1" spans="1:12">
      <c r="A59" s="279" t="s">
        <v>194</v>
      </c>
      <c r="B59" s="279"/>
      <c r="C59" s="279"/>
      <c r="D59" s="279" t="s">
        <v>195</v>
      </c>
      <c r="E59" s="280">
        <v>237625.54</v>
      </c>
      <c r="F59" s="280">
        <v>237625.54</v>
      </c>
      <c r="G59" s="280">
        <v>0</v>
      </c>
      <c r="H59" s="280">
        <v>0</v>
      </c>
      <c r="I59" s="280">
        <v>0</v>
      </c>
      <c r="J59" s="280">
        <v>0</v>
      </c>
      <c r="K59" s="280">
        <v>0</v>
      </c>
      <c r="L59" s="280">
        <v>0</v>
      </c>
    </row>
    <row r="60" s="270" customFormat="1" ht="21" customHeight="1" spans="1:12">
      <c r="A60" s="279" t="s">
        <v>196</v>
      </c>
      <c r="B60" s="279"/>
      <c r="C60" s="279"/>
      <c r="D60" s="279" t="s">
        <v>197</v>
      </c>
      <c r="E60" s="280">
        <v>447961.67</v>
      </c>
      <c r="F60" s="280">
        <v>387961.67</v>
      </c>
      <c r="G60" s="280">
        <v>0</v>
      </c>
      <c r="H60" s="280">
        <v>0</v>
      </c>
      <c r="I60" s="280">
        <v>0</v>
      </c>
      <c r="J60" s="280">
        <v>0</v>
      </c>
      <c r="K60" s="280">
        <v>0</v>
      </c>
      <c r="L60" s="280">
        <v>60000</v>
      </c>
    </row>
    <row r="61" s="270" customFormat="1" ht="21" customHeight="1" spans="1:12">
      <c r="A61" s="279" t="s">
        <v>198</v>
      </c>
      <c r="B61" s="279"/>
      <c r="C61" s="279"/>
      <c r="D61" s="279" t="s">
        <v>199</v>
      </c>
      <c r="E61" s="280">
        <v>447961.67</v>
      </c>
      <c r="F61" s="280">
        <v>387961.67</v>
      </c>
      <c r="G61" s="280">
        <v>0</v>
      </c>
      <c r="H61" s="280">
        <v>0</v>
      </c>
      <c r="I61" s="280">
        <v>0</v>
      </c>
      <c r="J61" s="280">
        <v>0</v>
      </c>
      <c r="K61" s="280">
        <v>0</v>
      </c>
      <c r="L61" s="280">
        <v>60000</v>
      </c>
    </row>
    <row r="62" s="270" customFormat="1" ht="21" customHeight="1" spans="1:12">
      <c r="A62" s="279" t="s">
        <v>200</v>
      </c>
      <c r="B62" s="279"/>
      <c r="C62" s="279"/>
      <c r="D62" s="279" t="s">
        <v>201</v>
      </c>
      <c r="E62" s="280">
        <v>16984</v>
      </c>
      <c r="F62" s="280">
        <v>16984</v>
      </c>
      <c r="G62" s="280">
        <v>0</v>
      </c>
      <c r="H62" s="280">
        <v>0</v>
      </c>
      <c r="I62" s="280">
        <v>0</v>
      </c>
      <c r="J62" s="280">
        <v>0</v>
      </c>
      <c r="K62" s="280">
        <v>0</v>
      </c>
      <c r="L62" s="280">
        <v>0</v>
      </c>
    </row>
    <row r="63" s="270" customFormat="1" ht="21" customHeight="1" spans="1:12">
      <c r="A63" s="279" t="s">
        <v>202</v>
      </c>
      <c r="B63" s="279"/>
      <c r="C63" s="279"/>
      <c r="D63" s="279" t="s">
        <v>203</v>
      </c>
      <c r="E63" s="280">
        <v>16984</v>
      </c>
      <c r="F63" s="280">
        <v>16984</v>
      </c>
      <c r="G63" s="280">
        <v>0</v>
      </c>
      <c r="H63" s="280">
        <v>0</v>
      </c>
      <c r="I63" s="280">
        <v>0</v>
      </c>
      <c r="J63" s="280">
        <v>0</v>
      </c>
      <c r="K63" s="280">
        <v>0</v>
      </c>
      <c r="L63" s="280">
        <v>0</v>
      </c>
    </row>
    <row r="64" s="270" customFormat="1" ht="21" customHeight="1" spans="1:12">
      <c r="A64" s="279" t="s">
        <v>204</v>
      </c>
      <c r="B64" s="279"/>
      <c r="C64" s="279"/>
      <c r="D64" s="279" t="s">
        <v>205</v>
      </c>
      <c r="E64" s="280">
        <v>1331413.85</v>
      </c>
      <c r="F64" s="280">
        <v>1247223.85</v>
      </c>
      <c r="G64" s="280">
        <v>0</v>
      </c>
      <c r="H64" s="280">
        <v>0</v>
      </c>
      <c r="I64" s="280">
        <v>0</v>
      </c>
      <c r="J64" s="280">
        <v>0</v>
      </c>
      <c r="K64" s="280">
        <v>0</v>
      </c>
      <c r="L64" s="280">
        <v>84190</v>
      </c>
    </row>
    <row r="65" s="270" customFormat="1" ht="21" customHeight="1" spans="1:12">
      <c r="A65" s="279" t="s">
        <v>206</v>
      </c>
      <c r="B65" s="279"/>
      <c r="C65" s="279"/>
      <c r="D65" s="279" t="s">
        <v>207</v>
      </c>
      <c r="E65" s="280">
        <v>55053.83</v>
      </c>
      <c r="F65" s="280">
        <v>55053.83</v>
      </c>
      <c r="G65" s="280">
        <v>0</v>
      </c>
      <c r="H65" s="280">
        <v>0</v>
      </c>
      <c r="I65" s="280">
        <v>0</v>
      </c>
      <c r="J65" s="280">
        <v>0</v>
      </c>
      <c r="K65" s="280">
        <v>0</v>
      </c>
      <c r="L65" s="280">
        <v>0</v>
      </c>
    </row>
    <row r="66" s="270" customFormat="1" ht="21" customHeight="1" spans="1:12">
      <c r="A66" s="279" t="s">
        <v>208</v>
      </c>
      <c r="B66" s="279"/>
      <c r="C66" s="279"/>
      <c r="D66" s="279" t="s">
        <v>209</v>
      </c>
      <c r="E66" s="280">
        <v>55053.83</v>
      </c>
      <c r="F66" s="280">
        <v>55053.83</v>
      </c>
      <c r="G66" s="280">
        <v>0</v>
      </c>
      <c r="H66" s="280">
        <v>0</v>
      </c>
      <c r="I66" s="280">
        <v>0</v>
      </c>
      <c r="J66" s="280">
        <v>0</v>
      </c>
      <c r="K66" s="280">
        <v>0</v>
      </c>
      <c r="L66" s="280">
        <v>0</v>
      </c>
    </row>
    <row r="67" s="270" customFormat="1" ht="21" customHeight="1" spans="1:12">
      <c r="A67" s="279" t="s">
        <v>210</v>
      </c>
      <c r="B67" s="279"/>
      <c r="C67" s="279"/>
      <c r="D67" s="279" t="s">
        <v>211</v>
      </c>
      <c r="E67" s="280">
        <v>73190</v>
      </c>
      <c r="F67" s="280">
        <v>0</v>
      </c>
      <c r="G67" s="280">
        <v>0</v>
      </c>
      <c r="H67" s="280">
        <v>0</v>
      </c>
      <c r="I67" s="280">
        <v>0</v>
      </c>
      <c r="J67" s="280">
        <v>0</v>
      </c>
      <c r="K67" s="280">
        <v>0</v>
      </c>
      <c r="L67" s="280">
        <v>73190</v>
      </c>
    </row>
    <row r="68" s="270" customFormat="1" ht="21" customHeight="1" spans="1:12">
      <c r="A68" s="279" t="s">
        <v>212</v>
      </c>
      <c r="B68" s="279"/>
      <c r="C68" s="279"/>
      <c r="D68" s="279" t="s">
        <v>213</v>
      </c>
      <c r="E68" s="280">
        <v>73190</v>
      </c>
      <c r="F68" s="280">
        <v>0</v>
      </c>
      <c r="G68" s="280">
        <v>0</v>
      </c>
      <c r="H68" s="280">
        <v>0</v>
      </c>
      <c r="I68" s="280">
        <v>0</v>
      </c>
      <c r="J68" s="280">
        <v>0</v>
      </c>
      <c r="K68" s="280">
        <v>0</v>
      </c>
      <c r="L68" s="280">
        <v>73190</v>
      </c>
    </row>
    <row r="69" s="270" customFormat="1" ht="21" customHeight="1" spans="1:12">
      <c r="A69" s="279" t="s">
        <v>214</v>
      </c>
      <c r="B69" s="279"/>
      <c r="C69" s="279"/>
      <c r="D69" s="279" t="s">
        <v>215</v>
      </c>
      <c r="E69" s="280">
        <v>1192170.02</v>
      </c>
      <c r="F69" s="280">
        <v>1192170.02</v>
      </c>
      <c r="G69" s="280">
        <v>0</v>
      </c>
      <c r="H69" s="280">
        <v>0</v>
      </c>
      <c r="I69" s="280">
        <v>0</v>
      </c>
      <c r="J69" s="280">
        <v>0</v>
      </c>
      <c r="K69" s="280">
        <v>0</v>
      </c>
      <c r="L69" s="280">
        <v>0</v>
      </c>
    </row>
    <row r="70" s="270" customFormat="1" ht="21" customHeight="1" spans="1:12">
      <c r="A70" s="279" t="s">
        <v>216</v>
      </c>
      <c r="B70" s="279"/>
      <c r="C70" s="279"/>
      <c r="D70" s="279" t="s">
        <v>217</v>
      </c>
      <c r="E70" s="280">
        <v>485999.52</v>
      </c>
      <c r="F70" s="280">
        <v>485999.52</v>
      </c>
      <c r="G70" s="280">
        <v>0</v>
      </c>
      <c r="H70" s="280">
        <v>0</v>
      </c>
      <c r="I70" s="280">
        <v>0</v>
      </c>
      <c r="J70" s="280">
        <v>0</v>
      </c>
      <c r="K70" s="280">
        <v>0</v>
      </c>
      <c r="L70" s="280">
        <v>0</v>
      </c>
    </row>
    <row r="71" s="270" customFormat="1" ht="21" customHeight="1" spans="1:12">
      <c r="A71" s="279" t="s">
        <v>218</v>
      </c>
      <c r="B71" s="279"/>
      <c r="C71" s="279"/>
      <c r="D71" s="279" t="s">
        <v>219</v>
      </c>
      <c r="E71" s="280">
        <v>628032.96</v>
      </c>
      <c r="F71" s="280">
        <v>628032.96</v>
      </c>
      <c r="G71" s="280">
        <v>0</v>
      </c>
      <c r="H71" s="280">
        <v>0</v>
      </c>
      <c r="I71" s="280">
        <v>0</v>
      </c>
      <c r="J71" s="280">
        <v>0</v>
      </c>
      <c r="K71" s="280">
        <v>0</v>
      </c>
      <c r="L71" s="280">
        <v>0</v>
      </c>
    </row>
    <row r="72" s="270" customFormat="1" ht="21" customHeight="1" spans="1:12">
      <c r="A72" s="279" t="s">
        <v>220</v>
      </c>
      <c r="B72" s="279"/>
      <c r="C72" s="279"/>
      <c r="D72" s="279" t="s">
        <v>221</v>
      </c>
      <c r="E72" s="280">
        <v>78137.54</v>
      </c>
      <c r="F72" s="280">
        <v>78137.54</v>
      </c>
      <c r="G72" s="280">
        <v>0</v>
      </c>
      <c r="H72" s="280">
        <v>0</v>
      </c>
      <c r="I72" s="280">
        <v>0</v>
      </c>
      <c r="J72" s="280">
        <v>0</v>
      </c>
      <c r="K72" s="280">
        <v>0</v>
      </c>
      <c r="L72" s="280">
        <v>0</v>
      </c>
    </row>
    <row r="73" s="270" customFormat="1" ht="21" customHeight="1" spans="1:12">
      <c r="A73" s="279" t="s">
        <v>222</v>
      </c>
      <c r="B73" s="279"/>
      <c r="C73" s="279"/>
      <c r="D73" s="279" t="s">
        <v>223</v>
      </c>
      <c r="E73" s="280">
        <v>11000</v>
      </c>
      <c r="F73" s="280">
        <v>0</v>
      </c>
      <c r="G73" s="280">
        <v>0</v>
      </c>
      <c r="H73" s="280">
        <v>0</v>
      </c>
      <c r="I73" s="280">
        <v>0</v>
      </c>
      <c r="J73" s="280">
        <v>0</v>
      </c>
      <c r="K73" s="280">
        <v>0</v>
      </c>
      <c r="L73" s="280">
        <v>11000</v>
      </c>
    </row>
    <row r="74" s="270" customFormat="1" ht="21" customHeight="1" spans="1:12">
      <c r="A74" s="279" t="s">
        <v>224</v>
      </c>
      <c r="B74" s="279"/>
      <c r="C74" s="279"/>
      <c r="D74" s="279" t="s">
        <v>223</v>
      </c>
      <c r="E74" s="280">
        <v>11000</v>
      </c>
      <c r="F74" s="280">
        <v>0</v>
      </c>
      <c r="G74" s="280">
        <v>0</v>
      </c>
      <c r="H74" s="280">
        <v>0</v>
      </c>
      <c r="I74" s="280">
        <v>0</v>
      </c>
      <c r="J74" s="280">
        <v>0</v>
      </c>
      <c r="K74" s="280">
        <v>0</v>
      </c>
      <c r="L74" s="280">
        <v>11000</v>
      </c>
    </row>
    <row r="75" s="270" customFormat="1" ht="21" customHeight="1" spans="1:12">
      <c r="A75" s="279" t="s">
        <v>225</v>
      </c>
      <c r="B75" s="279"/>
      <c r="C75" s="279"/>
      <c r="D75" s="279" t="s">
        <v>226</v>
      </c>
      <c r="E75" s="280">
        <v>4192892.44</v>
      </c>
      <c r="F75" s="280">
        <v>4192892.44</v>
      </c>
      <c r="G75" s="280">
        <v>0</v>
      </c>
      <c r="H75" s="280">
        <v>0</v>
      </c>
      <c r="I75" s="280">
        <v>0</v>
      </c>
      <c r="J75" s="280">
        <v>0</v>
      </c>
      <c r="K75" s="280">
        <v>0</v>
      </c>
      <c r="L75" s="280">
        <v>0</v>
      </c>
    </row>
    <row r="76" s="270" customFormat="1" ht="21" customHeight="1" spans="1:12">
      <c r="A76" s="279" t="s">
        <v>227</v>
      </c>
      <c r="B76" s="279"/>
      <c r="C76" s="279"/>
      <c r="D76" s="279" t="s">
        <v>228</v>
      </c>
      <c r="E76" s="280">
        <v>4173692.44</v>
      </c>
      <c r="F76" s="280">
        <v>4173692.44</v>
      </c>
      <c r="G76" s="280">
        <v>0</v>
      </c>
      <c r="H76" s="280">
        <v>0</v>
      </c>
      <c r="I76" s="280">
        <v>0</v>
      </c>
      <c r="J76" s="280">
        <v>0</v>
      </c>
      <c r="K76" s="280">
        <v>0</v>
      </c>
      <c r="L76" s="280">
        <v>0</v>
      </c>
    </row>
    <row r="77" s="270" customFormat="1" ht="21" customHeight="1" spans="1:12">
      <c r="A77" s="279" t="s">
        <v>229</v>
      </c>
      <c r="B77" s="279"/>
      <c r="C77" s="279"/>
      <c r="D77" s="279" t="s">
        <v>230</v>
      </c>
      <c r="E77" s="280">
        <v>4173692.44</v>
      </c>
      <c r="F77" s="280">
        <v>4173692.44</v>
      </c>
      <c r="G77" s="280">
        <v>0</v>
      </c>
      <c r="H77" s="280">
        <v>0</v>
      </c>
      <c r="I77" s="280">
        <v>0</v>
      </c>
      <c r="J77" s="280">
        <v>0</v>
      </c>
      <c r="K77" s="280">
        <v>0</v>
      </c>
      <c r="L77" s="280">
        <v>0</v>
      </c>
    </row>
    <row r="78" s="270" customFormat="1" ht="21" customHeight="1" spans="1:12">
      <c r="A78" s="279" t="s">
        <v>231</v>
      </c>
      <c r="B78" s="279"/>
      <c r="C78" s="279"/>
      <c r="D78" s="279" t="s">
        <v>232</v>
      </c>
      <c r="E78" s="280">
        <v>19200</v>
      </c>
      <c r="F78" s="280">
        <v>19200</v>
      </c>
      <c r="G78" s="280">
        <v>0</v>
      </c>
      <c r="H78" s="280">
        <v>0</v>
      </c>
      <c r="I78" s="280">
        <v>0</v>
      </c>
      <c r="J78" s="280">
        <v>0</v>
      </c>
      <c r="K78" s="280">
        <v>0</v>
      </c>
      <c r="L78" s="280">
        <v>0</v>
      </c>
    </row>
    <row r="79" s="270" customFormat="1" ht="21" customHeight="1" spans="1:12">
      <c r="A79" s="279" t="s">
        <v>233</v>
      </c>
      <c r="B79" s="279"/>
      <c r="C79" s="279"/>
      <c r="D79" s="279" t="s">
        <v>232</v>
      </c>
      <c r="E79" s="280">
        <v>19200</v>
      </c>
      <c r="F79" s="280">
        <v>19200</v>
      </c>
      <c r="G79" s="280">
        <v>0</v>
      </c>
      <c r="H79" s="280">
        <v>0</v>
      </c>
      <c r="I79" s="280">
        <v>0</v>
      </c>
      <c r="J79" s="280">
        <v>0</v>
      </c>
      <c r="K79" s="280">
        <v>0</v>
      </c>
      <c r="L79" s="280">
        <v>0</v>
      </c>
    </row>
    <row r="80" s="270" customFormat="1" ht="21" customHeight="1" spans="1:12">
      <c r="A80" s="279" t="s">
        <v>234</v>
      </c>
      <c r="B80" s="279"/>
      <c r="C80" s="279"/>
      <c r="D80" s="279" t="s">
        <v>235</v>
      </c>
      <c r="E80" s="280">
        <v>11492580.88</v>
      </c>
      <c r="F80" s="280">
        <v>5165972</v>
      </c>
      <c r="G80" s="280">
        <v>0</v>
      </c>
      <c r="H80" s="280">
        <v>0</v>
      </c>
      <c r="I80" s="280">
        <v>0</v>
      </c>
      <c r="J80" s="280">
        <v>0</v>
      </c>
      <c r="K80" s="280">
        <v>0</v>
      </c>
      <c r="L80" s="280">
        <v>6326608.88</v>
      </c>
    </row>
    <row r="81" s="270" customFormat="1" ht="21" customHeight="1" spans="1:12">
      <c r="A81" s="279" t="s">
        <v>236</v>
      </c>
      <c r="B81" s="279"/>
      <c r="C81" s="279"/>
      <c r="D81" s="279" t="s">
        <v>237</v>
      </c>
      <c r="E81" s="280">
        <v>10536608.88</v>
      </c>
      <c r="F81" s="280">
        <v>4210000</v>
      </c>
      <c r="G81" s="280">
        <v>0</v>
      </c>
      <c r="H81" s="280">
        <v>0</v>
      </c>
      <c r="I81" s="280">
        <v>0</v>
      </c>
      <c r="J81" s="280">
        <v>0</v>
      </c>
      <c r="K81" s="280">
        <v>0</v>
      </c>
      <c r="L81" s="280">
        <v>6326608.88</v>
      </c>
    </row>
    <row r="82" s="270" customFormat="1" ht="21" customHeight="1" spans="1:12">
      <c r="A82" s="279" t="s">
        <v>238</v>
      </c>
      <c r="B82" s="279"/>
      <c r="C82" s="279"/>
      <c r="D82" s="279" t="s">
        <v>239</v>
      </c>
      <c r="E82" s="280">
        <v>10536608.88</v>
      </c>
      <c r="F82" s="280">
        <v>4210000</v>
      </c>
      <c r="G82" s="280">
        <v>0</v>
      </c>
      <c r="H82" s="280">
        <v>0</v>
      </c>
      <c r="I82" s="280">
        <v>0</v>
      </c>
      <c r="J82" s="280">
        <v>0</v>
      </c>
      <c r="K82" s="280">
        <v>0</v>
      </c>
      <c r="L82" s="280">
        <v>6326608.88</v>
      </c>
    </row>
    <row r="83" s="270" customFormat="1" ht="21" customHeight="1" spans="1:12">
      <c r="A83" s="279" t="s">
        <v>240</v>
      </c>
      <c r="B83" s="279"/>
      <c r="C83" s="279"/>
      <c r="D83" s="279" t="s">
        <v>241</v>
      </c>
      <c r="E83" s="280">
        <v>955972</v>
      </c>
      <c r="F83" s="280">
        <v>955972</v>
      </c>
      <c r="G83" s="280">
        <v>0</v>
      </c>
      <c r="H83" s="280">
        <v>0</v>
      </c>
      <c r="I83" s="280">
        <v>0</v>
      </c>
      <c r="J83" s="280">
        <v>0</v>
      </c>
      <c r="K83" s="280">
        <v>0</v>
      </c>
      <c r="L83" s="280">
        <v>0</v>
      </c>
    </row>
    <row r="84" s="270" customFormat="1" ht="21" customHeight="1" spans="1:12">
      <c r="A84" s="279" t="s">
        <v>242</v>
      </c>
      <c r="B84" s="279"/>
      <c r="C84" s="279"/>
      <c r="D84" s="279" t="s">
        <v>243</v>
      </c>
      <c r="E84" s="280">
        <v>955972</v>
      </c>
      <c r="F84" s="280">
        <v>955972</v>
      </c>
      <c r="G84" s="280">
        <v>0</v>
      </c>
      <c r="H84" s="280">
        <v>0</v>
      </c>
      <c r="I84" s="280">
        <v>0</v>
      </c>
      <c r="J84" s="280">
        <v>0</v>
      </c>
      <c r="K84" s="280">
        <v>0</v>
      </c>
      <c r="L84" s="280">
        <v>0</v>
      </c>
    </row>
    <row r="85" s="270" customFormat="1" ht="21" customHeight="1" spans="1:12">
      <c r="A85" s="279" t="s">
        <v>244</v>
      </c>
      <c r="B85" s="279"/>
      <c r="C85" s="279"/>
      <c r="D85" s="279" t="s">
        <v>245</v>
      </c>
      <c r="E85" s="280">
        <v>299880.62</v>
      </c>
      <c r="F85" s="280">
        <v>299880.62</v>
      </c>
      <c r="G85" s="280">
        <v>0</v>
      </c>
      <c r="H85" s="280">
        <v>0</v>
      </c>
      <c r="I85" s="280">
        <v>0</v>
      </c>
      <c r="J85" s="280">
        <v>0</v>
      </c>
      <c r="K85" s="280">
        <v>0</v>
      </c>
      <c r="L85" s="280">
        <v>0</v>
      </c>
    </row>
    <row r="86" s="270" customFormat="1" ht="21" customHeight="1" spans="1:12">
      <c r="A86" s="279" t="s">
        <v>246</v>
      </c>
      <c r="B86" s="279"/>
      <c r="C86" s="279"/>
      <c r="D86" s="279" t="s">
        <v>247</v>
      </c>
      <c r="E86" s="280">
        <v>299880.62</v>
      </c>
      <c r="F86" s="280">
        <v>299880.62</v>
      </c>
      <c r="G86" s="280">
        <v>0</v>
      </c>
      <c r="H86" s="280">
        <v>0</v>
      </c>
      <c r="I86" s="280">
        <v>0</v>
      </c>
      <c r="J86" s="280">
        <v>0</v>
      </c>
      <c r="K86" s="280">
        <v>0</v>
      </c>
      <c r="L86" s="280">
        <v>0</v>
      </c>
    </row>
    <row r="87" s="270" customFormat="1" ht="21" customHeight="1" spans="1:12">
      <c r="A87" s="279" t="s">
        <v>248</v>
      </c>
      <c r="B87" s="279"/>
      <c r="C87" s="279"/>
      <c r="D87" s="279" t="s">
        <v>249</v>
      </c>
      <c r="E87" s="280">
        <v>299880.62</v>
      </c>
      <c r="F87" s="280">
        <v>299880.62</v>
      </c>
      <c r="G87" s="280">
        <v>0</v>
      </c>
      <c r="H87" s="280">
        <v>0</v>
      </c>
      <c r="I87" s="280">
        <v>0</v>
      </c>
      <c r="J87" s="280">
        <v>0</v>
      </c>
      <c r="K87" s="280">
        <v>0</v>
      </c>
      <c r="L87" s="280">
        <v>0</v>
      </c>
    </row>
    <row r="88" s="270" customFormat="1" ht="21" customHeight="1" spans="1:12">
      <c r="A88" s="279" t="s">
        <v>250</v>
      </c>
      <c r="B88" s="279"/>
      <c r="C88" s="279"/>
      <c r="D88" s="279" t="s">
        <v>251</v>
      </c>
      <c r="E88" s="280">
        <v>295550.4</v>
      </c>
      <c r="F88" s="280">
        <v>295550.4</v>
      </c>
      <c r="G88" s="280">
        <v>0</v>
      </c>
      <c r="H88" s="280">
        <v>0</v>
      </c>
      <c r="I88" s="280">
        <v>0</v>
      </c>
      <c r="J88" s="280">
        <v>0</v>
      </c>
      <c r="K88" s="280">
        <v>0</v>
      </c>
      <c r="L88" s="280">
        <v>0</v>
      </c>
    </row>
    <row r="89" s="270" customFormat="1" ht="21" customHeight="1" spans="1:12">
      <c r="A89" s="279" t="s">
        <v>252</v>
      </c>
      <c r="B89" s="279"/>
      <c r="C89" s="279"/>
      <c r="D89" s="279" t="s">
        <v>253</v>
      </c>
      <c r="E89" s="280">
        <v>295550.4</v>
      </c>
      <c r="F89" s="280">
        <v>295550.4</v>
      </c>
      <c r="G89" s="280">
        <v>0</v>
      </c>
      <c r="H89" s="280">
        <v>0</v>
      </c>
      <c r="I89" s="280">
        <v>0</v>
      </c>
      <c r="J89" s="280">
        <v>0</v>
      </c>
      <c r="K89" s="280">
        <v>0</v>
      </c>
      <c r="L89" s="280">
        <v>0</v>
      </c>
    </row>
    <row r="90" s="270" customFormat="1" ht="21" customHeight="1" spans="1:12">
      <c r="A90" s="279" t="s">
        <v>254</v>
      </c>
      <c r="B90" s="279"/>
      <c r="C90" s="279"/>
      <c r="D90" s="279" t="s">
        <v>255</v>
      </c>
      <c r="E90" s="280">
        <v>600</v>
      </c>
      <c r="F90" s="280">
        <v>600</v>
      </c>
      <c r="G90" s="280">
        <v>0</v>
      </c>
      <c r="H90" s="280">
        <v>0</v>
      </c>
      <c r="I90" s="280">
        <v>0</v>
      </c>
      <c r="J90" s="280">
        <v>0</v>
      </c>
      <c r="K90" s="280">
        <v>0</v>
      </c>
      <c r="L90" s="280">
        <v>0</v>
      </c>
    </row>
    <row r="91" s="270" customFormat="1" ht="21" customHeight="1" spans="1:12">
      <c r="A91" s="279" t="s">
        <v>256</v>
      </c>
      <c r="B91" s="279"/>
      <c r="C91" s="279"/>
      <c r="D91" s="279" t="s">
        <v>257</v>
      </c>
      <c r="E91" s="280">
        <v>4880</v>
      </c>
      <c r="F91" s="280">
        <v>4880</v>
      </c>
      <c r="G91" s="280">
        <v>0</v>
      </c>
      <c r="H91" s="280">
        <v>0</v>
      </c>
      <c r="I91" s="280">
        <v>0</v>
      </c>
      <c r="J91" s="280">
        <v>0</v>
      </c>
      <c r="K91" s="280">
        <v>0</v>
      </c>
      <c r="L91" s="280">
        <v>0</v>
      </c>
    </row>
    <row r="92" s="270" customFormat="1" ht="21" customHeight="1" spans="1:12">
      <c r="A92" s="279" t="s">
        <v>258</v>
      </c>
      <c r="B92" s="279"/>
      <c r="C92" s="279"/>
      <c r="D92" s="279" t="s">
        <v>259</v>
      </c>
      <c r="E92" s="280">
        <v>290070.4</v>
      </c>
      <c r="F92" s="280">
        <v>290070.4</v>
      </c>
      <c r="G92" s="280">
        <v>0</v>
      </c>
      <c r="H92" s="280">
        <v>0</v>
      </c>
      <c r="I92" s="280">
        <v>0</v>
      </c>
      <c r="J92" s="280">
        <v>0</v>
      </c>
      <c r="K92" s="280">
        <v>0</v>
      </c>
      <c r="L92" s="280">
        <v>0</v>
      </c>
    </row>
    <row r="93" ht="21" customHeight="1" spans="1:11">
      <c r="A93" s="283" t="s">
        <v>260</v>
      </c>
      <c r="B93" s="283"/>
      <c r="C93" s="283"/>
      <c r="D93" s="283"/>
      <c r="E93" s="283"/>
      <c r="F93" s="283"/>
      <c r="G93" s="283"/>
      <c r="H93" s="283"/>
      <c r="I93" s="283"/>
      <c r="J93" s="283"/>
      <c r="K93" s="283"/>
    </row>
    <row r="94" ht="26.25" customHeight="1"/>
    <row r="95" ht="26.25" customHeight="1"/>
    <row r="96" ht="26.25" customHeight="1"/>
    <row r="97" s="271" customFormat="1" ht="26.25" customHeight="1"/>
    <row r="98" s="271" customFormat="1" ht="26.25" customHeight="1"/>
    <row r="99" s="271" customFormat="1" ht="26.25" customHeight="1"/>
    <row r="100" s="271" customFormat="1" ht="26.25" customHeight="1"/>
    <row r="101" s="271" customFormat="1" ht="26.25" customHeight="1"/>
    <row r="102" s="271" customFormat="1" ht="26.25" customHeight="1"/>
    <row r="103" s="271" customFormat="1" ht="26.25" customHeight="1"/>
    <row r="104" s="271" customFormat="1" ht="26.25" customHeight="1"/>
    <row r="105" s="271" customFormat="1" ht="26.25" customHeight="1"/>
    <row r="106" s="271" customFormat="1" ht="26.25" customHeight="1"/>
    <row r="107" s="271" customFormat="1" ht="26.25" customHeight="1"/>
    <row r="108" s="271" customFormat="1" ht="26.25" customHeight="1"/>
    <row r="109" s="271" customFormat="1" ht="26.25" customHeight="1"/>
    <row r="110" s="271" customFormat="1" ht="26.25" customHeight="1"/>
    <row r="111" s="271" customFormat="1" ht="26.25" customHeight="1"/>
    <row r="112" s="271" customFormat="1" ht="26.25" customHeight="1"/>
    <row r="113" s="271" customFormat="1" ht="26.25" customHeight="1"/>
    <row r="114" s="271" customFormat="1" ht="26.25" customHeight="1"/>
    <row r="115" s="271" customFormat="1" ht="26.25" customHeight="1"/>
    <row r="116" s="271" customFormat="1" ht="26.25" customHeight="1"/>
    <row r="117" s="271" customFormat="1" ht="26.25" customHeight="1"/>
    <row r="118" s="271" customFormat="1" ht="26.25" customHeight="1"/>
    <row r="119" s="271" customFormat="1" ht="26.25" customHeight="1"/>
    <row r="120" s="271" customFormat="1" ht="26.25" customHeight="1"/>
    <row r="121" s="271" customFormat="1" ht="26.25" customHeight="1"/>
    <row r="122" s="271" customFormat="1" ht="26.25" customHeight="1"/>
    <row r="123" s="271" customFormat="1" ht="26.25" customHeight="1"/>
    <row r="124" s="271" customFormat="1" ht="26.25" customHeight="1"/>
    <row r="125" s="271" customFormat="1" ht="26.25" customHeight="1"/>
    <row r="126" s="271" customFormat="1" ht="26.25" customHeight="1"/>
    <row r="127" s="271" customFormat="1" ht="26.25" customHeight="1"/>
    <row r="128" s="271" customFormat="1" ht="26.25" customHeight="1"/>
    <row r="129" s="271" customFormat="1" ht="26.25" customHeight="1"/>
    <row r="130" s="271" customFormat="1" ht="26.25" customHeight="1"/>
    <row r="131" s="271" customFormat="1" ht="26.25" customHeight="1"/>
    <row r="132" s="271" customFormat="1" ht="26.25" customHeight="1"/>
    <row r="133" s="271" customFormat="1" ht="26.25" customHeight="1"/>
    <row r="134" s="271" customFormat="1" ht="26.25" customHeight="1"/>
    <row r="135" s="271" customFormat="1" ht="26.25" customHeight="1"/>
    <row r="136" s="271" customFormat="1" ht="26.25" customHeight="1"/>
    <row r="137" s="271" customFormat="1" ht="26.25" customHeight="1"/>
    <row r="138" s="271" customFormat="1" ht="26.25" customHeight="1"/>
    <row r="139" s="271" customFormat="1" ht="26.25" customHeight="1"/>
    <row r="140" s="271" customFormat="1" ht="26.25" customHeight="1"/>
    <row r="141" s="271" customFormat="1" ht="26.25" customHeight="1"/>
    <row r="142" s="271" customFormat="1" ht="26.25" customHeight="1"/>
    <row r="143" s="271" customFormat="1" ht="26.25" customHeight="1"/>
    <row r="144" s="271" customFormat="1" ht="26.25" customHeight="1"/>
    <row r="145" s="271" customFormat="1" ht="26.25" customHeight="1"/>
    <row r="146" s="271" customFormat="1" ht="26.25" customHeight="1"/>
    <row r="147" s="271" customFormat="1" ht="26.25" customHeight="1"/>
    <row r="148" s="271" customFormat="1" ht="26.25" customHeight="1"/>
    <row r="149" s="271" customFormat="1" ht="26.25" customHeight="1"/>
    <row r="150" s="271" customFormat="1" ht="26.25" customHeight="1"/>
    <row r="151" s="271" customFormat="1" ht="26.25" customHeight="1"/>
    <row r="152" s="271" customFormat="1" ht="26.25" customHeight="1"/>
    <row r="153" s="271" customFormat="1" ht="26.25" customHeight="1"/>
    <row r="154" s="271" customFormat="1" ht="26.25" customHeight="1"/>
    <row r="155" s="271" customFormat="1" ht="26.25" customHeight="1"/>
    <row r="156" s="271" customFormat="1" ht="26.25" customHeight="1"/>
    <row r="157" s="271" customFormat="1" ht="26.25" customHeight="1"/>
    <row r="158" s="271" customFormat="1" ht="26.25" customHeight="1"/>
    <row r="159" s="271" customFormat="1" ht="26.25" customHeight="1"/>
    <row r="160" s="271" customFormat="1" ht="26.25" customHeight="1"/>
    <row r="161" s="271" customFormat="1" ht="26.25" customHeight="1"/>
    <row r="162" s="271" customFormat="1" ht="26.25" customHeight="1"/>
    <row r="163" s="271" customFormat="1" ht="26.25" customHeight="1"/>
    <row r="164" s="271" customFormat="1" ht="26.25" customHeight="1"/>
    <row r="165" s="271" customFormat="1" ht="26.25" customHeight="1"/>
    <row r="166" s="271" customFormat="1" ht="26.25" customHeight="1"/>
    <row r="167" s="271" customFormat="1" ht="26.25" customHeight="1"/>
    <row r="168" s="271" customFormat="1" ht="26.25" customHeight="1"/>
    <row r="169" s="271" customFormat="1" ht="26.25" customHeight="1"/>
    <row r="170" s="271" customFormat="1" ht="26.25" customHeight="1"/>
    <row r="171" s="271" customFormat="1" ht="26.25" customHeight="1"/>
    <row r="172" s="271" customFormat="1" ht="26.25" customHeight="1"/>
    <row r="173" s="271" customFormat="1" ht="26.25" customHeight="1"/>
    <row r="174" s="271" customFormat="1" ht="26.25" customHeight="1"/>
    <row r="175" s="271" customFormat="1" ht="26.25" customHeight="1"/>
    <row r="176" s="271" customFormat="1" ht="26.25" customHeight="1"/>
    <row r="177" s="271" customFormat="1" ht="26.25" customHeight="1"/>
    <row r="178" s="271" customFormat="1" ht="26.25" customHeight="1"/>
    <row r="179" s="271" customFormat="1" ht="26.25" customHeight="1"/>
    <row r="180" s="271" customFormat="1" ht="26.25" customHeight="1"/>
    <row r="181" s="271" customFormat="1" ht="26.25" customHeight="1"/>
    <row r="182" s="271" customFormat="1" ht="26.25" customHeight="1"/>
    <row r="183" s="271" customFormat="1" ht="26.25" customHeight="1"/>
    <row r="184" s="271" customFormat="1" ht="26.25" customHeight="1"/>
    <row r="185" s="271" customFormat="1" ht="26.25" customHeight="1"/>
    <row r="186" s="271" customFormat="1" ht="26.25" customHeight="1"/>
    <row r="187" s="271" customFormat="1" ht="26.25" customHeight="1"/>
    <row r="188" s="271" customFormat="1" ht="26.25" customHeight="1"/>
    <row r="189" s="271" customFormat="1" ht="26.25" customHeight="1"/>
    <row r="190" s="271" customFormat="1" ht="26.25" customHeight="1"/>
    <row r="191" s="271" customFormat="1" ht="26.25" customHeight="1"/>
    <row r="192" s="271" customFormat="1" ht="26.25" customHeight="1"/>
    <row r="193" s="271" customFormat="1" ht="26.25" customHeight="1"/>
    <row r="194" s="271" customFormat="1" ht="26.25" customHeight="1"/>
    <row r="195" s="271" customFormat="1" ht="26.25" customHeight="1"/>
    <row r="196" s="271" customFormat="1" ht="26.25" customHeight="1"/>
    <row r="197" s="271" customFormat="1" ht="26.25" customHeight="1"/>
    <row r="198" s="271" customFormat="1" ht="26.25" customHeight="1"/>
    <row r="199" s="271" customFormat="1" ht="26.25" customHeight="1"/>
    <row r="200" s="271" customFormat="1" ht="26.25" customHeight="1"/>
    <row r="201" s="271" customFormat="1" ht="26.25" customHeight="1"/>
    <row r="202" s="271" customFormat="1" ht="26.25" customHeight="1"/>
    <row r="203" s="271" customFormat="1" ht="26.25" customHeight="1"/>
    <row r="204" s="271" customFormat="1" ht="26.25" customHeight="1"/>
    <row r="205" s="271" customFormat="1" ht="26.25" customHeight="1"/>
    <row r="206" s="271" customFormat="1" ht="26.25" customHeight="1"/>
    <row r="207" s="271" customFormat="1" ht="26.25" customHeight="1"/>
    <row r="208" s="271" customFormat="1" ht="26.25" customHeight="1"/>
    <row r="209" s="271" customFormat="1" ht="26.25" customHeight="1"/>
    <row r="210" s="271" customFormat="1" ht="26.25" customHeight="1"/>
    <row r="211" s="271" customFormat="1" ht="26.25" customHeight="1"/>
    <row r="212" s="271" customFormat="1" ht="26.25" customHeight="1"/>
    <row r="213" s="271" customFormat="1" ht="26.25" customHeight="1"/>
    <row r="214" s="271" customFormat="1" ht="26.25" customHeight="1"/>
    <row r="215" s="271" customFormat="1" ht="26.25" customHeight="1"/>
    <row r="216" s="271" customFormat="1" ht="26.25" customHeight="1"/>
    <row r="217" s="271" customFormat="1" ht="26.25" customHeight="1"/>
    <row r="218" s="271" customFormat="1" ht="26.25" customHeight="1"/>
    <row r="219" s="271" customFormat="1" ht="26.25" customHeight="1"/>
    <row r="220" s="271" customFormat="1" ht="26.25" customHeight="1"/>
    <row r="221" s="271" customFormat="1" ht="26.25" customHeight="1"/>
    <row r="222" s="271" customFormat="1" ht="26.25" customHeight="1"/>
    <row r="223" s="271" customFormat="1" ht="26.25" customHeight="1"/>
    <row r="224" s="271" customFormat="1" ht="26.25" customHeight="1"/>
    <row r="225" s="271" customFormat="1" ht="26.25" customHeight="1"/>
    <row r="226" s="271" customFormat="1" ht="26.25" customHeight="1"/>
    <row r="227" s="271" customFormat="1" ht="26.25" customHeight="1"/>
    <row r="228" s="271" customFormat="1" ht="26.25" customHeight="1"/>
    <row r="229" s="271" customFormat="1" ht="26.25" customHeight="1"/>
    <row r="230" s="271" customFormat="1" ht="26.25" customHeight="1"/>
    <row r="231" s="271" customFormat="1" ht="26.25" customHeight="1"/>
    <row r="232" s="271" customFormat="1" ht="26.25" customHeight="1"/>
    <row r="233" s="271" customFormat="1" ht="26.25" customHeight="1"/>
    <row r="234" s="271" customFormat="1" ht="26.25" customHeight="1"/>
    <row r="235" s="271" customFormat="1" ht="26.25" customHeight="1"/>
    <row r="236" s="271" customFormat="1" ht="26.25" customHeight="1"/>
    <row r="237" s="271" customFormat="1" ht="26.25" customHeight="1"/>
    <row r="238" s="271" customFormat="1" ht="26.25" customHeight="1"/>
    <row r="239" s="271" customFormat="1" ht="26.25" customHeight="1"/>
    <row r="240" s="271" customFormat="1" ht="26.25" customHeight="1"/>
    <row r="241" s="271" customFormat="1" ht="26.25" customHeight="1"/>
    <row r="242" s="271" customFormat="1" ht="26.25" customHeight="1"/>
    <row r="243" s="271" customFormat="1" ht="26.25" customHeight="1"/>
    <row r="244" s="271" customFormat="1" ht="26.25" customHeight="1"/>
    <row r="245" s="271" customFormat="1" ht="26.25" customHeight="1"/>
    <row r="246" s="271" customFormat="1" ht="26.25" customHeight="1"/>
    <row r="247" s="271" customFormat="1" ht="26.25" customHeight="1"/>
    <row r="248" s="271" customFormat="1" ht="26.25" customHeight="1"/>
    <row r="249" s="271" customFormat="1" ht="26.25" customHeight="1"/>
    <row r="250" s="271" customFormat="1" ht="26.25" customHeight="1"/>
    <row r="251" s="271" customFormat="1" ht="26.25" customHeight="1"/>
    <row r="252" s="271" customFormat="1" ht="26.25" customHeight="1"/>
    <row r="253" s="271" customFormat="1" ht="26.25" customHeight="1"/>
    <row r="254" s="271" customFormat="1" ht="26.25" customHeight="1"/>
    <row r="255" s="271" customFormat="1" ht="26.25" customHeight="1"/>
    <row r="256" s="271" customFormat="1" ht="26.25" customHeight="1"/>
    <row r="257" s="271" customFormat="1" ht="26.25" customHeight="1"/>
    <row r="258" s="271" customFormat="1" ht="26.25" customHeight="1"/>
    <row r="259" s="271" customFormat="1" ht="26.25" customHeight="1"/>
    <row r="260" s="271" customFormat="1" ht="26.25" customHeight="1"/>
    <row r="261" s="271" customFormat="1" ht="26.25" customHeight="1"/>
    <row r="262" s="271" customFormat="1" ht="26.25" customHeight="1"/>
    <row r="263" s="271" customFormat="1" ht="26.25" customHeight="1"/>
    <row r="264" s="271" customFormat="1" ht="26.25" customHeight="1"/>
    <row r="265" s="271" customFormat="1" ht="26.25" customHeight="1"/>
    <row r="266" s="271" customFormat="1" ht="26.25" customHeight="1"/>
    <row r="267" s="271" customFormat="1" ht="26.25" customHeight="1"/>
    <row r="268" s="271" customFormat="1" ht="26.25" customHeight="1"/>
    <row r="269" s="271" customFormat="1" ht="26.25" customHeight="1"/>
    <row r="270" s="271" customFormat="1" ht="26.25" customHeight="1"/>
    <row r="271" s="271" customFormat="1" ht="26.25" customHeight="1"/>
    <row r="272" s="271" customFormat="1" ht="26.25" customHeight="1"/>
    <row r="273" s="271" customFormat="1" ht="26.25" customHeight="1"/>
    <row r="274" s="271" customFormat="1" ht="26.25" customHeight="1"/>
    <row r="275" s="271" customFormat="1" ht="26.25" customHeight="1"/>
    <row r="276" s="271" customFormat="1" ht="26.25" customHeight="1"/>
    <row r="277" s="271" customFormat="1" ht="26.25" customHeight="1"/>
    <row r="278" s="271" customFormat="1" ht="26.25" customHeight="1"/>
    <row r="279" s="271" customFormat="1" ht="26.25" customHeight="1"/>
    <row r="280" s="271" customFormat="1" ht="26.25" customHeight="1"/>
    <row r="281" s="271" customFormat="1" ht="26.25" customHeight="1"/>
    <row r="282" s="271" customFormat="1" ht="26.25" customHeight="1"/>
    <row r="283" s="271" customFormat="1" ht="26.25" customHeight="1"/>
    <row r="284" s="271" customFormat="1" ht="26.25" customHeight="1"/>
    <row r="285" s="271" customFormat="1" ht="26.25" customHeight="1"/>
    <row r="286" s="271" customFormat="1" ht="26.25" customHeight="1"/>
    <row r="287" s="271" customFormat="1" ht="26.25" customHeight="1"/>
    <row r="288" s="271" customFormat="1" ht="26.25" customHeight="1"/>
    <row r="289" s="271" customFormat="1" ht="26.25" customHeight="1"/>
    <row r="290" s="271" customFormat="1" ht="26.25" customHeight="1"/>
    <row r="291" s="271" customFormat="1" ht="26.25" customHeight="1"/>
    <row r="292" s="271" customFormat="1" ht="19.95" customHeight="1"/>
    <row r="293" s="271" customFormat="1" ht="19.95" customHeight="1"/>
    <row r="294" s="271" customFormat="1" ht="19.95" customHeight="1"/>
    <row r="295" s="271" customFormat="1" ht="19.95" customHeight="1"/>
  </sheetData>
  <mergeCells count="9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K93"/>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8"/>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923</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16000</v>
      </c>
      <c r="E8" s="10">
        <f>E9+E11+E12</f>
        <v>16000</v>
      </c>
      <c r="F8" s="8">
        <v>10</v>
      </c>
      <c r="G8" s="8"/>
      <c r="H8" s="11">
        <f>E8/D8</f>
        <v>1</v>
      </c>
      <c r="I8" s="8">
        <f>F8*H8</f>
        <v>10</v>
      </c>
      <c r="J8" s="8"/>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16000</v>
      </c>
      <c r="E12" s="10">
        <v>16000</v>
      </c>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924</v>
      </c>
      <c r="C14" s="40"/>
      <c r="D14" s="40"/>
      <c r="E14" s="40"/>
      <c r="F14" s="40"/>
      <c r="G14" s="7" t="s">
        <v>925</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8" t="s">
        <v>671</v>
      </c>
      <c r="C18" s="6" t="s">
        <v>926</v>
      </c>
      <c r="D18" s="28" t="s">
        <v>714</v>
      </c>
      <c r="E18" s="8">
        <v>1</v>
      </c>
      <c r="F18" s="8" t="s">
        <v>788</v>
      </c>
      <c r="G18" s="8">
        <v>1</v>
      </c>
      <c r="H18" s="8">
        <v>25</v>
      </c>
      <c r="I18" s="8">
        <v>25</v>
      </c>
      <c r="J18" s="8" t="s">
        <v>677</v>
      </c>
    </row>
    <row r="19" ht="16.05" customHeight="1" spans="1:10">
      <c r="A19" s="5"/>
      <c r="B19" s="8" t="s">
        <v>721</v>
      </c>
      <c r="C19" s="6" t="s">
        <v>927</v>
      </c>
      <c r="D19" s="28" t="s">
        <v>673</v>
      </c>
      <c r="E19" s="8" t="s">
        <v>716</v>
      </c>
      <c r="F19" s="8" t="s">
        <v>702</v>
      </c>
      <c r="G19" s="8" t="s">
        <v>716</v>
      </c>
      <c r="H19" s="8">
        <v>25</v>
      </c>
      <c r="I19" s="8">
        <v>25</v>
      </c>
      <c r="J19" s="8" t="s">
        <v>677</v>
      </c>
    </row>
    <row r="20" ht="31.05" customHeight="1" spans="1:10">
      <c r="A20" s="5" t="s">
        <v>732</v>
      </c>
      <c r="B20" s="8" t="s">
        <v>733</v>
      </c>
      <c r="C20" s="6" t="s">
        <v>922</v>
      </c>
      <c r="D20" s="28" t="s">
        <v>714</v>
      </c>
      <c r="E20" s="8" t="s">
        <v>900</v>
      </c>
      <c r="F20" s="8" t="s">
        <v>736</v>
      </c>
      <c r="G20" s="8" t="s">
        <v>900</v>
      </c>
      <c r="H20" s="8">
        <v>30</v>
      </c>
      <c r="I20" s="8">
        <v>30</v>
      </c>
      <c r="J20" s="8" t="s">
        <v>677</v>
      </c>
    </row>
    <row r="21" ht="31.05"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30"/>
  <sheetViews>
    <sheetView topLeftCell="A8"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928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7234</v>
      </c>
      <c r="E8" s="10">
        <f>E9+E11+E12</f>
        <v>7234</v>
      </c>
      <c r="F8" s="8">
        <v>10</v>
      </c>
      <c r="G8" s="8"/>
      <c r="H8" s="11">
        <f>E8/D8</f>
        <v>1</v>
      </c>
      <c r="I8" s="8">
        <f>F8*H8</f>
        <v>10</v>
      </c>
      <c r="J8" s="8"/>
    </row>
    <row r="9" ht="15" customHeight="1" spans="1:10">
      <c r="A9" s="5"/>
      <c r="B9" s="12" t="s">
        <v>652</v>
      </c>
      <c r="C9" s="10"/>
      <c r="D9" s="10">
        <v>7234</v>
      </c>
      <c r="E9" s="10">
        <v>7234</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929</v>
      </c>
      <c r="C14" s="40"/>
      <c r="D14" s="40"/>
      <c r="E14" s="40"/>
      <c r="F14" s="40"/>
      <c r="G14" s="7" t="s">
        <v>930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931</v>
      </c>
      <c r="D18" s="28" t="s">
        <v>714</v>
      </c>
      <c r="E18" s="8" t="s">
        <v>12</v>
      </c>
      <c r="F18" s="8" t="s">
        <v>932</v>
      </c>
      <c r="G18" s="8" t="s">
        <v>933</v>
      </c>
      <c r="H18" s="8">
        <v>15</v>
      </c>
      <c r="I18" s="8">
        <v>15</v>
      </c>
      <c r="J18" s="8" t="s">
        <v>677</v>
      </c>
    </row>
    <row r="19" ht="16.05" customHeight="1" spans="1:10">
      <c r="A19" s="5"/>
      <c r="B19" s="9"/>
      <c r="C19" s="6" t="s">
        <v>934</v>
      </c>
      <c r="D19" s="28" t="s">
        <v>714</v>
      </c>
      <c r="E19" s="8" t="s">
        <v>12</v>
      </c>
      <c r="F19" s="8" t="s">
        <v>932</v>
      </c>
      <c r="G19" s="8" t="s">
        <v>933</v>
      </c>
      <c r="H19" s="8">
        <v>15</v>
      </c>
      <c r="I19" s="8">
        <v>15</v>
      </c>
      <c r="J19" s="8" t="s">
        <v>677</v>
      </c>
    </row>
    <row r="20" ht="16.05" customHeight="1" spans="1:10">
      <c r="A20" s="5"/>
      <c r="B20" s="8"/>
      <c r="C20" s="6" t="s">
        <v>935</v>
      </c>
      <c r="D20" s="28" t="s">
        <v>714</v>
      </c>
      <c r="E20" s="8" t="s">
        <v>48</v>
      </c>
      <c r="F20" s="8" t="s">
        <v>932</v>
      </c>
      <c r="G20" s="8" t="s">
        <v>936</v>
      </c>
      <c r="H20" s="8">
        <v>15</v>
      </c>
      <c r="I20" s="8">
        <v>15</v>
      </c>
      <c r="J20" s="8" t="s">
        <v>677</v>
      </c>
    </row>
    <row r="21" ht="33" customHeight="1" spans="1:10">
      <c r="A21" s="5"/>
      <c r="B21" s="8" t="s">
        <v>721</v>
      </c>
      <c r="C21" s="6" t="s">
        <v>937</v>
      </c>
      <c r="D21" s="28" t="s">
        <v>673</v>
      </c>
      <c r="E21" s="8" t="s">
        <v>938</v>
      </c>
      <c r="F21" s="8" t="s">
        <v>702</v>
      </c>
      <c r="G21" s="8" t="s">
        <v>938</v>
      </c>
      <c r="H21" s="8">
        <v>5</v>
      </c>
      <c r="I21" s="8">
        <v>5</v>
      </c>
      <c r="J21" s="8" t="s">
        <v>677</v>
      </c>
    </row>
    <row r="22" ht="30" customHeight="1" spans="1:10">
      <c r="A22" s="5" t="s">
        <v>732</v>
      </c>
      <c r="B22" s="8" t="s">
        <v>733</v>
      </c>
      <c r="C22" s="6" t="s">
        <v>939</v>
      </c>
      <c r="D22" s="28" t="s">
        <v>714</v>
      </c>
      <c r="E22" s="8" t="s">
        <v>940</v>
      </c>
      <c r="F22" s="8" t="s">
        <v>736</v>
      </c>
      <c r="G22" s="8" t="s">
        <v>940</v>
      </c>
      <c r="H22" s="8">
        <v>30</v>
      </c>
      <c r="I22" s="8">
        <v>30</v>
      </c>
      <c r="J22" s="8" t="s">
        <v>677</v>
      </c>
    </row>
    <row r="23" ht="30" customHeight="1" spans="1:10">
      <c r="A23" s="30" t="s">
        <v>751</v>
      </c>
      <c r="B23" s="28" t="s">
        <v>752</v>
      </c>
      <c r="C23" s="33" t="s">
        <v>941</v>
      </c>
      <c r="D23" s="28" t="s">
        <v>673</v>
      </c>
      <c r="E23" s="28" t="s">
        <v>716</v>
      </c>
      <c r="F23" s="28" t="s">
        <v>702</v>
      </c>
      <c r="G23" s="28" t="s">
        <v>716</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4">
        <f>SUM(I18:I23,I8:J10)</f>
        <v>100</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B18:B20"/>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31"/>
  <sheetViews>
    <sheetView topLeftCell="A9" workbookViewId="0">
      <selection activeCell="A1" sqref="$A1:$XFD1048576"/>
    </sheetView>
  </sheetViews>
  <sheetFormatPr defaultColWidth="9" defaultRowHeight="30" customHeight="1"/>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customHeight="1" spans="1:10">
      <c r="A1" s="2" t="s">
        <v>759</v>
      </c>
      <c r="B1" s="2"/>
      <c r="C1" s="2"/>
      <c r="D1" s="2"/>
      <c r="E1" s="2"/>
      <c r="F1" s="2"/>
      <c r="G1" s="2"/>
      <c r="H1" s="2"/>
      <c r="I1" s="2"/>
      <c r="J1" s="2"/>
    </row>
    <row r="2" customHeight="1" spans="1:10">
      <c r="A2" s="2"/>
      <c r="B2" s="2"/>
      <c r="C2" s="2"/>
      <c r="D2" s="2"/>
      <c r="E2" s="2"/>
      <c r="F2" s="2"/>
      <c r="G2" s="2"/>
      <c r="H2" s="2"/>
      <c r="I2" s="2"/>
      <c r="J2" s="2"/>
    </row>
    <row r="3" customHeight="1" spans="1:10">
      <c r="A3" s="3" t="s">
        <v>760</v>
      </c>
      <c r="B3" s="4" t="s">
        <v>942</v>
      </c>
      <c r="C3" s="4"/>
      <c r="D3" s="4"/>
      <c r="E3" s="4"/>
      <c r="F3" s="4"/>
      <c r="G3" s="4"/>
      <c r="H3" s="4"/>
      <c r="I3" s="4"/>
      <c r="J3" s="4"/>
    </row>
    <row r="4" customHeight="1" spans="1:10">
      <c r="A4" s="5" t="s">
        <v>762</v>
      </c>
      <c r="B4" s="6" t="s">
        <v>637</v>
      </c>
      <c r="C4" s="6"/>
      <c r="D4" s="6"/>
      <c r="E4" s="7" t="s">
        <v>763</v>
      </c>
      <c r="F4" s="4" t="s">
        <v>637</v>
      </c>
      <c r="G4" s="4"/>
      <c r="H4" s="4"/>
      <c r="I4" s="4"/>
      <c r="J4" s="4"/>
    </row>
    <row r="5" customHeight="1" spans="1:10">
      <c r="A5" s="5"/>
      <c r="B5" s="6"/>
      <c r="C5" s="6"/>
      <c r="D5" s="6"/>
      <c r="E5" s="8" t="s">
        <v>764</v>
      </c>
      <c r="F5" s="4"/>
      <c r="G5" s="4"/>
      <c r="H5" s="4"/>
      <c r="I5" s="4"/>
      <c r="J5" s="4"/>
    </row>
    <row r="6" customHeight="1" spans="1:10">
      <c r="A6" s="5" t="s">
        <v>765</v>
      </c>
      <c r="B6" s="8"/>
      <c r="C6" s="9" t="s">
        <v>640</v>
      </c>
      <c r="D6" s="9" t="s">
        <v>766</v>
      </c>
      <c r="E6" s="7" t="s">
        <v>766</v>
      </c>
      <c r="F6" s="4" t="s">
        <v>767</v>
      </c>
      <c r="G6" s="4"/>
      <c r="H6" s="4" t="s">
        <v>768</v>
      </c>
      <c r="I6" s="4" t="s">
        <v>769</v>
      </c>
      <c r="J6" s="4"/>
    </row>
    <row r="7" customHeight="1" spans="1:10">
      <c r="A7" s="5"/>
      <c r="B7" s="8"/>
      <c r="C7" s="8" t="s">
        <v>555</v>
      </c>
      <c r="D7" s="8" t="s">
        <v>555</v>
      </c>
      <c r="E7" s="8" t="s">
        <v>770</v>
      </c>
      <c r="F7" s="4"/>
      <c r="G7" s="4"/>
      <c r="H7" s="4"/>
      <c r="I7" s="4"/>
      <c r="J7" s="4"/>
    </row>
    <row r="8" customHeight="1" spans="1:10">
      <c r="A8" s="5"/>
      <c r="B8" s="8" t="s">
        <v>650</v>
      </c>
      <c r="C8" s="10">
        <f>C9+C11+C12</f>
        <v>0</v>
      </c>
      <c r="D8" s="10">
        <f>D9+D11+D12</f>
        <v>950000</v>
      </c>
      <c r="E8" s="10">
        <f>E9+E11+E12</f>
        <v>950000</v>
      </c>
      <c r="F8" s="8">
        <v>10</v>
      </c>
      <c r="G8" s="8"/>
      <c r="H8" s="11">
        <f>E8/D8</f>
        <v>1</v>
      </c>
      <c r="I8" s="8">
        <f>F8*H8</f>
        <v>10</v>
      </c>
      <c r="J8" s="8"/>
    </row>
    <row r="9" customHeight="1" spans="1:10">
      <c r="A9" s="5"/>
      <c r="B9" s="12" t="s">
        <v>652</v>
      </c>
      <c r="C9" s="10"/>
      <c r="D9" s="10">
        <v>950000</v>
      </c>
      <c r="E9" s="10">
        <v>950000</v>
      </c>
      <c r="F9" s="8" t="s">
        <v>560</v>
      </c>
      <c r="G9" s="8"/>
      <c r="H9" s="8" t="s">
        <v>560</v>
      </c>
      <c r="I9" s="8" t="s">
        <v>560</v>
      </c>
      <c r="J9" s="8"/>
    </row>
    <row r="10" customHeight="1" spans="1:10">
      <c r="A10" s="5"/>
      <c r="B10" s="13" t="s">
        <v>653</v>
      </c>
      <c r="C10" s="10"/>
      <c r="D10" s="10"/>
      <c r="E10" s="10"/>
      <c r="F10" s="8"/>
      <c r="G10" s="8"/>
      <c r="H10" s="8"/>
      <c r="I10" s="8"/>
      <c r="J10" s="8"/>
    </row>
    <row r="11" customHeight="1" spans="1:10">
      <c r="A11" s="5"/>
      <c r="B11" s="13" t="s">
        <v>654</v>
      </c>
      <c r="C11" s="10"/>
      <c r="D11" s="10"/>
      <c r="E11" s="10"/>
      <c r="F11" s="8" t="s">
        <v>560</v>
      </c>
      <c r="G11" s="8"/>
      <c r="H11" s="8" t="s">
        <v>560</v>
      </c>
      <c r="I11" s="8" t="s">
        <v>560</v>
      </c>
      <c r="J11" s="8"/>
    </row>
    <row r="12" customHeight="1" spans="1:10">
      <c r="A12" s="5"/>
      <c r="B12" s="13" t="s">
        <v>771</v>
      </c>
      <c r="C12" s="10"/>
      <c r="D12" s="10"/>
      <c r="E12" s="10"/>
      <c r="F12" s="8" t="s">
        <v>560</v>
      </c>
      <c r="G12" s="8"/>
      <c r="H12" s="8" t="s">
        <v>560</v>
      </c>
      <c r="I12" s="8" t="s">
        <v>560</v>
      </c>
      <c r="J12" s="8"/>
    </row>
    <row r="13" customHeight="1" spans="1:10">
      <c r="A13" s="5" t="s">
        <v>772</v>
      </c>
      <c r="B13" s="5"/>
      <c r="C13" s="5"/>
      <c r="D13" s="5"/>
      <c r="E13" s="5"/>
      <c r="F13" s="5"/>
      <c r="G13" s="9" t="s">
        <v>773</v>
      </c>
      <c r="H13" s="9"/>
      <c r="I13" s="9"/>
      <c r="J13" s="9"/>
    </row>
    <row r="14" customHeight="1" spans="1:10">
      <c r="A14" s="5" t="s">
        <v>774</v>
      </c>
      <c r="B14" s="40" t="s">
        <v>943</v>
      </c>
      <c r="C14" s="40"/>
      <c r="D14" s="40"/>
      <c r="E14" s="40"/>
      <c r="F14" s="40"/>
      <c r="G14" s="7" t="s">
        <v>944</v>
      </c>
      <c r="H14" s="7"/>
      <c r="I14" s="7"/>
      <c r="J14" s="7"/>
    </row>
    <row r="15" customHeight="1" spans="1:10">
      <c r="A15" s="5" t="s">
        <v>660</v>
      </c>
      <c r="B15" s="5"/>
      <c r="C15" s="5"/>
      <c r="D15" s="8" t="s">
        <v>777</v>
      </c>
      <c r="E15" s="8"/>
      <c r="F15" s="8"/>
      <c r="G15" s="41" t="s">
        <v>778</v>
      </c>
      <c r="H15" s="41"/>
      <c r="I15" s="41"/>
      <c r="J15" s="41"/>
    </row>
    <row r="16" customHeight="1" spans="1:10">
      <c r="A16" s="20" t="s">
        <v>779</v>
      </c>
      <c r="B16" s="5" t="s">
        <v>667</v>
      </c>
      <c r="C16" s="9" t="s">
        <v>668</v>
      </c>
      <c r="D16" s="7" t="s">
        <v>780</v>
      </c>
      <c r="E16" s="4" t="s">
        <v>662</v>
      </c>
      <c r="F16" s="42" t="s">
        <v>663</v>
      </c>
      <c r="G16" s="43" t="s">
        <v>664</v>
      </c>
      <c r="H16" s="44" t="s">
        <v>767</v>
      </c>
      <c r="I16" s="44" t="s">
        <v>769</v>
      </c>
      <c r="J16" s="44" t="s">
        <v>665</v>
      </c>
    </row>
    <row r="17" customHeight="1" spans="1:10">
      <c r="A17" s="20"/>
      <c r="B17" s="5"/>
      <c r="C17" s="8"/>
      <c r="D17" s="8"/>
      <c r="E17" s="4"/>
      <c r="F17" s="45"/>
      <c r="G17" s="46"/>
      <c r="H17" s="44"/>
      <c r="I17" s="44"/>
      <c r="J17" s="44"/>
    </row>
    <row r="18" customHeight="1" spans="1:10">
      <c r="A18" s="5" t="s">
        <v>670</v>
      </c>
      <c r="B18" s="9" t="s">
        <v>671</v>
      </c>
      <c r="C18" s="6" t="s">
        <v>945</v>
      </c>
      <c r="D18" s="28" t="s">
        <v>714</v>
      </c>
      <c r="E18" s="8" t="s">
        <v>946</v>
      </c>
      <c r="F18" s="8" t="s">
        <v>932</v>
      </c>
      <c r="G18" s="8" t="s">
        <v>204</v>
      </c>
      <c r="H18" s="8">
        <v>20</v>
      </c>
      <c r="I18" s="8">
        <v>20</v>
      </c>
      <c r="J18" s="8" t="s">
        <v>947</v>
      </c>
    </row>
    <row r="19" customHeight="1" spans="1:10">
      <c r="A19" s="5"/>
      <c r="B19" s="8"/>
      <c r="C19" s="6" t="s">
        <v>948</v>
      </c>
      <c r="D19" s="28" t="s">
        <v>714</v>
      </c>
      <c r="E19" s="8" t="s">
        <v>13</v>
      </c>
      <c r="F19" s="8" t="s">
        <v>788</v>
      </c>
      <c r="G19" s="8" t="s">
        <v>13</v>
      </c>
      <c r="H19" s="8">
        <v>20</v>
      </c>
      <c r="I19" s="8">
        <v>20</v>
      </c>
      <c r="J19" s="8" t="s">
        <v>947</v>
      </c>
    </row>
    <row r="20" customHeight="1" spans="1:10">
      <c r="A20" s="5"/>
      <c r="B20" s="8" t="s">
        <v>721</v>
      </c>
      <c r="C20" s="6" t="s">
        <v>949</v>
      </c>
      <c r="D20" s="28" t="s">
        <v>714</v>
      </c>
      <c r="E20" s="8" t="s">
        <v>70</v>
      </c>
      <c r="F20" s="8" t="s">
        <v>950</v>
      </c>
      <c r="G20" s="8" t="s">
        <v>951</v>
      </c>
      <c r="H20" s="8">
        <v>10</v>
      </c>
      <c r="I20" s="8">
        <v>10</v>
      </c>
      <c r="J20" s="8" t="s">
        <v>947</v>
      </c>
    </row>
    <row r="21" customHeight="1" spans="1:10">
      <c r="A21" s="5" t="s">
        <v>732</v>
      </c>
      <c r="B21" s="9" t="s">
        <v>733</v>
      </c>
      <c r="C21" s="6" t="s">
        <v>952</v>
      </c>
      <c r="D21" s="28" t="s">
        <v>714</v>
      </c>
      <c r="E21" s="8" t="s">
        <v>953</v>
      </c>
      <c r="F21" s="8" t="s">
        <v>736</v>
      </c>
      <c r="G21" s="8" t="s">
        <v>953</v>
      </c>
      <c r="H21" s="8">
        <v>10</v>
      </c>
      <c r="I21" s="8">
        <v>10</v>
      </c>
      <c r="J21" s="8" t="s">
        <v>677</v>
      </c>
    </row>
    <row r="22" customHeight="1" spans="1:10">
      <c r="A22" s="5"/>
      <c r="B22" s="9"/>
      <c r="C22" s="6" t="s">
        <v>954</v>
      </c>
      <c r="D22" s="28" t="s">
        <v>714</v>
      </c>
      <c r="E22" s="8" t="s">
        <v>900</v>
      </c>
      <c r="F22" s="8" t="s">
        <v>736</v>
      </c>
      <c r="G22" s="8" t="s">
        <v>900</v>
      </c>
      <c r="H22" s="8">
        <v>10</v>
      </c>
      <c r="I22" s="8">
        <v>10</v>
      </c>
      <c r="J22" s="8" t="s">
        <v>677</v>
      </c>
    </row>
    <row r="23" customHeight="1" spans="1:10">
      <c r="A23" s="5"/>
      <c r="B23" s="8"/>
      <c r="C23" s="6" t="s">
        <v>955</v>
      </c>
      <c r="D23" s="28" t="s">
        <v>714</v>
      </c>
      <c r="E23" s="8" t="s">
        <v>900</v>
      </c>
      <c r="F23" s="8" t="s">
        <v>736</v>
      </c>
      <c r="G23" s="8" t="s">
        <v>900</v>
      </c>
      <c r="H23" s="8">
        <v>10</v>
      </c>
      <c r="I23" s="8">
        <v>10</v>
      </c>
      <c r="J23" s="8" t="s">
        <v>677</v>
      </c>
    </row>
    <row r="24" customHeight="1" spans="1:10">
      <c r="A24" s="30" t="s">
        <v>751</v>
      </c>
      <c r="B24" s="28" t="s">
        <v>752</v>
      </c>
      <c r="C24" s="33" t="s">
        <v>956</v>
      </c>
      <c r="D24" s="28" t="s">
        <v>673</v>
      </c>
      <c r="E24" s="28" t="s">
        <v>716</v>
      </c>
      <c r="F24" s="28" t="s">
        <v>702</v>
      </c>
      <c r="G24" s="28" t="s">
        <v>716</v>
      </c>
      <c r="H24" s="28">
        <v>10</v>
      </c>
      <c r="I24" s="28">
        <v>10</v>
      </c>
      <c r="J24" s="28" t="s">
        <v>677</v>
      </c>
    </row>
    <row r="25" customHeight="1" spans="1:10">
      <c r="A25" s="5" t="s">
        <v>809</v>
      </c>
      <c r="B25" s="5"/>
      <c r="C25" s="34" t="s">
        <v>677</v>
      </c>
      <c r="D25" s="34"/>
      <c r="E25" s="34"/>
      <c r="F25" s="34"/>
      <c r="G25" s="34"/>
      <c r="H25" s="34"/>
      <c r="I25" s="34"/>
      <c r="J25" s="34"/>
    </row>
    <row r="26" customHeight="1" spans="1:10">
      <c r="A26" s="5" t="s">
        <v>810</v>
      </c>
      <c r="B26" s="8">
        <v>100</v>
      </c>
      <c r="C26" s="8"/>
      <c r="D26" s="8"/>
      <c r="E26" s="8"/>
      <c r="F26" s="8"/>
      <c r="G26" s="8"/>
      <c r="H26" s="8"/>
      <c r="I26" s="4">
        <f>SUM(I18:I24,I8:J10)</f>
        <v>100</v>
      </c>
      <c r="J26" s="38" t="s">
        <v>811</v>
      </c>
    </row>
    <row r="27" customHeight="1" spans="1:10">
      <c r="A27" s="35" t="s">
        <v>812</v>
      </c>
      <c r="B27" s="35"/>
      <c r="C27" s="35"/>
      <c r="D27" s="35"/>
      <c r="E27" s="35"/>
      <c r="F27" s="35"/>
      <c r="G27" s="35"/>
      <c r="H27" s="35"/>
      <c r="I27" s="35"/>
      <c r="J27" s="35"/>
    </row>
    <row r="28" customHeight="1" spans="1:10">
      <c r="A28" s="35" t="s">
        <v>813</v>
      </c>
      <c r="B28" s="35"/>
      <c r="C28" s="35"/>
      <c r="D28" s="35"/>
      <c r="E28" s="35"/>
      <c r="F28" s="35"/>
      <c r="G28" s="35"/>
      <c r="H28" s="35"/>
      <c r="I28" s="35"/>
      <c r="J28" s="35"/>
    </row>
    <row r="29" customHeight="1" spans="1:10">
      <c r="A29" s="35" t="s">
        <v>814</v>
      </c>
      <c r="B29" s="35"/>
      <c r="C29" s="35"/>
      <c r="D29" s="35"/>
      <c r="E29" s="35"/>
      <c r="F29" s="35"/>
      <c r="G29" s="35"/>
      <c r="H29" s="35"/>
      <c r="I29" s="35"/>
      <c r="J29" s="35"/>
    </row>
    <row r="30" customHeight="1" spans="1:10">
      <c r="A30" s="35" t="s">
        <v>815</v>
      </c>
      <c r="B30" s="35"/>
      <c r="C30" s="35"/>
      <c r="D30" s="35"/>
      <c r="E30" s="35"/>
      <c r="F30" s="35"/>
      <c r="G30" s="35"/>
      <c r="H30" s="35"/>
      <c r="I30" s="35"/>
      <c r="J30" s="35"/>
    </row>
    <row r="31" customHeight="1" spans="1:10">
      <c r="A31" s="35" t="s">
        <v>816</v>
      </c>
      <c r="B31" s="35"/>
      <c r="C31" s="35"/>
      <c r="D31" s="35"/>
      <c r="E31" s="35"/>
      <c r="F31" s="35"/>
      <c r="G31" s="35"/>
      <c r="H31" s="35"/>
      <c r="I31" s="35"/>
      <c r="J31" s="35"/>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0"/>
    <mergeCell ref="A21:A23"/>
    <mergeCell ref="B6:B7"/>
    <mergeCell ref="B16:B17"/>
    <mergeCell ref="B18:B19"/>
    <mergeCell ref="B21:B23"/>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J30"/>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957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9750</v>
      </c>
      <c r="E8" s="10">
        <f>E9+E11+E12</f>
        <v>9750</v>
      </c>
      <c r="F8" s="8">
        <v>10</v>
      </c>
      <c r="G8" s="8"/>
      <c r="H8" s="11">
        <f>E8/D8</f>
        <v>1</v>
      </c>
      <c r="I8" s="8">
        <f>F8*H8</f>
        <v>10</v>
      </c>
      <c r="J8" s="8"/>
    </row>
    <row r="9" ht="15" customHeight="1" spans="1:10">
      <c r="A9" s="5"/>
      <c r="B9" s="12" t="s">
        <v>652</v>
      </c>
      <c r="C9" s="10"/>
      <c r="D9" s="10">
        <v>9750</v>
      </c>
      <c r="E9" s="10">
        <v>9750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958</v>
      </c>
      <c r="C14" s="40"/>
      <c r="D14" s="40"/>
      <c r="E14" s="40"/>
      <c r="F14" s="40"/>
      <c r="G14" s="7" t="s">
        <v>959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960</v>
      </c>
      <c r="D18" s="28" t="s">
        <v>714</v>
      </c>
      <c r="E18" s="8" t="s">
        <v>12</v>
      </c>
      <c r="F18" s="8" t="s">
        <v>932</v>
      </c>
      <c r="G18" s="8" t="s">
        <v>961</v>
      </c>
      <c r="H18" s="8">
        <v>15</v>
      </c>
      <c r="I18" s="8">
        <v>15</v>
      </c>
      <c r="J18" s="8" t="s">
        <v>677</v>
      </c>
    </row>
    <row r="19" ht="16.05" customHeight="1" spans="1:10">
      <c r="A19" s="5"/>
      <c r="B19" s="27"/>
      <c r="C19" s="6" t="s">
        <v>962</v>
      </c>
      <c r="D19" s="28" t="s">
        <v>714</v>
      </c>
      <c r="E19" s="8" t="s">
        <v>12</v>
      </c>
      <c r="F19" s="8" t="s">
        <v>932</v>
      </c>
      <c r="G19" s="8" t="s">
        <v>963</v>
      </c>
      <c r="H19" s="8">
        <v>15</v>
      </c>
      <c r="I19" s="8">
        <v>15</v>
      </c>
      <c r="J19" s="8" t="s">
        <v>677</v>
      </c>
    </row>
    <row r="20" ht="16.05" customHeight="1" spans="1:10">
      <c r="A20" s="5"/>
      <c r="B20" s="28"/>
      <c r="C20" s="6" t="s">
        <v>964</v>
      </c>
      <c r="D20" s="28" t="s">
        <v>714</v>
      </c>
      <c r="E20" s="8" t="s">
        <v>56</v>
      </c>
      <c r="F20" s="8" t="s">
        <v>932</v>
      </c>
      <c r="G20" s="8" t="s">
        <v>965</v>
      </c>
      <c r="H20" s="8">
        <v>15</v>
      </c>
      <c r="I20" s="8">
        <v>15</v>
      </c>
      <c r="J20" s="8" t="s">
        <v>677</v>
      </c>
    </row>
    <row r="21" ht="46.95" customHeight="1" spans="1:10">
      <c r="A21" s="5"/>
      <c r="B21" s="28" t="s">
        <v>721</v>
      </c>
      <c r="C21" s="6" t="s">
        <v>937</v>
      </c>
      <c r="D21" s="28" t="s">
        <v>673</v>
      </c>
      <c r="E21" s="8" t="s">
        <v>938</v>
      </c>
      <c r="F21" s="8" t="s">
        <v>702</v>
      </c>
      <c r="G21" s="8" t="s">
        <v>938</v>
      </c>
      <c r="H21" s="8">
        <v>5</v>
      </c>
      <c r="I21" s="8">
        <v>5</v>
      </c>
      <c r="J21" s="8" t="s">
        <v>677</v>
      </c>
    </row>
    <row r="22" ht="39" customHeight="1" spans="1:10">
      <c r="A22" s="5" t="s">
        <v>732</v>
      </c>
      <c r="B22" s="28" t="s">
        <v>733</v>
      </c>
      <c r="C22" s="6" t="s">
        <v>966</v>
      </c>
      <c r="D22" s="28" t="s">
        <v>714</v>
      </c>
      <c r="E22" s="8" t="s">
        <v>940</v>
      </c>
      <c r="F22" s="8" t="s">
        <v>942</v>
      </c>
      <c r="G22" s="8" t="s">
        <v>940</v>
      </c>
      <c r="H22" s="8">
        <v>30</v>
      </c>
      <c r="I22" s="8">
        <v>30</v>
      </c>
      <c r="J22" s="8" t="s">
        <v>677</v>
      </c>
    </row>
    <row r="23" ht="30" customHeight="1" spans="1:10">
      <c r="A23" s="30" t="s">
        <v>751</v>
      </c>
      <c r="B23" s="28" t="s">
        <v>752</v>
      </c>
      <c r="C23" s="33" t="s">
        <v>967</v>
      </c>
      <c r="D23" s="28" t="s">
        <v>673</v>
      </c>
      <c r="E23" s="28" t="s">
        <v>716</v>
      </c>
      <c r="F23" s="28" t="s">
        <v>702</v>
      </c>
      <c r="G23" s="28" t="s">
        <v>716</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4">
        <f>SUM(I18:I23,I8:J10)</f>
        <v>100</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B18:B20"/>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J27"/>
  <sheetViews>
    <sheetView workbookViewId="0">
      <selection activeCell="C30" sqref="C30"/>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968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299880.62</v>
      </c>
      <c r="E8" s="10">
        <f>E9+E11+E12</f>
        <v>0</v>
      </c>
      <c r="F8" s="8">
        <v>10</v>
      </c>
      <c r="G8" s="8"/>
      <c r="H8" s="11">
        <f>E8/D8</f>
        <v>0</v>
      </c>
      <c r="I8" s="8">
        <f>F8*H8</f>
        <v>0</v>
      </c>
      <c r="J8" s="8"/>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299880.62</v>
      </c>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969</v>
      </c>
      <c r="C14" s="40"/>
      <c r="D14" s="40"/>
      <c r="E14" s="40"/>
      <c r="F14" s="40"/>
      <c r="G14" s="7" t="s">
        <v>970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971</v>
      </c>
      <c r="D18" s="28" t="s">
        <v>714</v>
      </c>
      <c r="E18" s="8" t="s">
        <v>972</v>
      </c>
      <c r="F18" s="8" t="s">
        <v>932</v>
      </c>
      <c r="G18" s="8" t="s">
        <v>972</v>
      </c>
      <c r="H18" s="8">
        <v>50</v>
      </c>
      <c r="I18" s="8">
        <v>50</v>
      </c>
      <c r="J18" s="8" t="s">
        <v>677</v>
      </c>
    </row>
    <row r="19" ht="46.05" customHeight="1" spans="1:10">
      <c r="A19" s="5" t="s">
        <v>732</v>
      </c>
      <c r="B19" s="28" t="s">
        <v>733</v>
      </c>
      <c r="C19" s="6" t="s">
        <v>973</v>
      </c>
      <c r="D19" s="28" t="s">
        <v>714</v>
      </c>
      <c r="E19" s="8" t="s">
        <v>974</v>
      </c>
      <c r="F19" s="8" t="s">
        <v>736</v>
      </c>
      <c r="G19" s="8" t="s">
        <v>974</v>
      </c>
      <c r="H19" s="8">
        <v>30</v>
      </c>
      <c r="I19" s="8">
        <v>30</v>
      </c>
      <c r="J19" s="8" t="s">
        <v>677</v>
      </c>
    </row>
    <row r="20" ht="31.05" customHeight="1" spans="1:10">
      <c r="A20" s="30" t="s">
        <v>751</v>
      </c>
      <c r="B20" s="28" t="s">
        <v>752</v>
      </c>
      <c r="C20" s="33" t="s">
        <v>975</v>
      </c>
      <c r="D20" s="28" t="s">
        <v>673</v>
      </c>
      <c r="E20" s="28" t="s">
        <v>938</v>
      </c>
      <c r="F20" s="28" t="s">
        <v>702</v>
      </c>
      <c r="G20" s="28" t="s">
        <v>938</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4">
        <f>SUM(I18:I20,I8:J10)</f>
        <v>90</v>
      </c>
      <c r="J22" s="38" t="s">
        <v>811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J33"/>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976</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50000</v>
      </c>
      <c r="E8" s="10">
        <f>E9+E11+E12</f>
        <v>50000</v>
      </c>
      <c r="F8" s="8">
        <v>10</v>
      </c>
      <c r="G8" s="8"/>
      <c r="H8" s="11">
        <f>E8/D8</f>
        <v>1</v>
      </c>
      <c r="I8" s="8">
        <f>F8*H8</f>
        <v>10</v>
      </c>
      <c r="J8" s="8"/>
    </row>
    <row r="9" ht="15" customHeight="1" spans="1:10">
      <c r="A9" s="5"/>
      <c r="B9" s="12" t="s">
        <v>652</v>
      </c>
      <c r="C9" s="10"/>
      <c r="D9" s="10">
        <v>50000</v>
      </c>
      <c r="E9" s="10">
        <v>50000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977</v>
      </c>
      <c r="C14" s="40"/>
      <c r="D14" s="40"/>
      <c r="E14" s="40"/>
      <c r="F14" s="40"/>
      <c r="G14" s="7" t="s">
        <v>978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979</v>
      </c>
      <c r="D18" s="28" t="s">
        <v>714</v>
      </c>
      <c r="E18" s="8" t="s">
        <v>980</v>
      </c>
      <c r="F18" s="8" t="s">
        <v>950</v>
      </c>
      <c r="G18" s="8" t="s">
        <v>980</v>
      </c>
      <c r="H18" s="8">
        <v>8</v>
      </c>
      <c r="I18" s="8">
        <v>8</v>
      </c>
      <c r="J18" s="8" t="s">
        <v>677</v>
      </c>
    </row>
    <row r="19" ht="16.05" customHeight="1" spans="1:10">
      <c r="A19" s="5"/>
      <c r="B19" s="27"/>
      <c r="C19" s="6" t="s">
        <v>981</v>
      </c>
      <c r="D19" s="28" t="s">
        <v>714</v>
      </c>
      <c r="E19" s="8" t="s">
        <v>12</v>
      </c>
      <c r="F19" s="8" t="s">
        <v>788</v>
      </c>
      <c r="G19" s="8" t="s">
        <v>12</v>
      </c>
      <c r="H19" s="8">
        <v>8</v>
      </c>
      <c r="I19" s="8">
        <v>8</v>
      </c>
      <c r="J19" s="8" t="s">
        <v>677</v>
      </c>
    </row>
    <row r="20" ht="16.05" customHeight="1" spans="1:10">
      <c r="A20" s="5"/>
      <c r="B20" s="27"/>
      <c r="C20" s="6" t="s">
        <v>982</v>
      </c>
      <c r="D20" s="28" t="s">
        <v>714</v>
      </c>
      <c r="E20" s="8" t="s">
        <v>13</v>
      </c>
      <c r="F20" s="8" t="s">
        <v>680</v>
      </c>
      <c r="G20" s="8" t="s">
        <v>13</v>
      </c>
      <c r="H20" s="8">
        <v>8</v>
      </c>
      <c r="I20" s="8">
        <v>8</v>
      </c>
      <c r="J20" s="8" t="s">
        <v>677</v>
      </c>
    </row>
    <row r="21" ht="16.05" customHeight="1" spans="1:10">
      <c r="A21" s="5"/>
      <c r="B21" s="27"/>
      <c r="C21" s="6" t="s">
        <v>983</v>
      </c>
      <c r="D21" s="28" t="s">
        <v>714</v>
      </c>
      <c r="E21" s="8" t="s">
        <v>12</v>
      </c>
      <c r="F21" s="8" t="s">
        <v>680</v>
      </c>
      <c r="G21" s="8" t="s">
        <v>12</v>
      </c>
      <c r="H21" s="8">
        <v>8</v>
      </c>
      <c r="I21" s="8">
        <v>8</v>
      </c>
      <c r="J21" s="8" t="s">
        <v>677</v>
      </c>
    </row>
    <row r="22" ht="16.05" customHeight="1" spans="1:10">
      <c r="A22" s="5"/>
      <c r="B22" s="28"/>
      <c r="C22" s="6" t="s">
        <v>984</v>
      </c>
      <c r="D22" s="28" t="s">
        <v>714</v>
      </c>
      <c r="E22" s="8" t="s">
        <v>12</v>
      </c>
      <c r="F22" s="8" t="s">
        <v>680</v>
      </c>
      <c r="G22" s="8" t="s">
        <v>12</v>
      </c>
      <c r="H22" s="8">
        <v>8</v>
      </c>
      <c r="I22" s="8">
        <v>8</v>
      </c>
      <c r="J22" s="8" t="s">
        <v>677</v>
      </c>
    </row>
    <row r="23" ht="14.25" spans="1:10">
      <c r="A23" s="5"/>
      <c r="B23" s="28" t="s">
        <v>721</v>
      </c>
      <c r="C23" s="6" t="s">
        <v>985</v>
      </c>
      <c r="D23" s="28" t="s">
        <v>714</v>
      </c>
      <c r="E23" s="8" t="s">
        <v>12</v>
      </c>
      <c r="F23" s="8" t="s">
        <v>986</v>
      </c>
      <c r="G23" s="8" t="s">
        <v>12</v>
      </c>
      <c r="H23" s="8">
        <v>5</v>
      </c>
      <c r="I23" s="8">
        <v>5</v>
      </c>
      <c r="J23" s="8" t="s">
        <v>677</v>
      </c>
    </row>
    <row r="24" ht="16.05" customHeight="1" spans="1:10">
      <c r="A24" s="5"/>
      <c r="B24" s="28" t="s">
        <v>728</v>
      </c>
      <c r="C24" s="6" t="s">
        <v>987</v>
      </c>
      <c r="D24" s="28" t="s">
        <v>673</v>
      </c>
      <c r="E24" s="8" t="s">
        <v>988</v>
      </c>
      <c r="F24" s="8" t="s">
        <v>702</v>
      </c>
      <c r="G24" s="8" t="s">
        <v>989</v>
      </c>
      <c r="H24" s="8">
        <v>5</v>
      </c>
      <c r="I24" s="8">
        <v>5</v>
      </c>
      <c r="J24" s="8" t="s">
        <v>677</v>
      </c>
    </row>
    <row r="25" ht="30" customHeight="1" spans="1:10">
      <c r="A25" s="5" t="s">
        <v>732</v>
      </c>
      <c r="B25" s="28" t="s">
        <v>733</v>
      </c>
      <c r="C25" s="6" t="s">
        <v>990</v>
      </c>
      <c r="D25" s="28" t="s">
        <v>714</v>
      </c>
      <c r="E25" s="8" t="s">
        <v>991</v>
      </c>
      <c r="F25" s="8" t="s">
        <v>736</v>
      </c>
      <c r="G25" s="8" t="s">
        <v>991</v>
      </c>
      <c r="H25" s="8">
        <v>30</v>
      </c>
      <c r="I25" s="8">
        <v>30</v>
      </c>
      <c r="J25" s="8" t="s">
        <v>677</v>
      </c>
    </row>
    <row r="26" ht="30" customHeight="1" spans="1:10">
      <c r="A26" s="30" t="s">
        <v>751</v>
      </c>
      <c r="B26" s="28" t="s">
        <v>752</v>
      </c>
      <c r="C26" s="33" t="s">
        <v>992</v>
      </c>
      <c r="D26" s="28" t="s">
        <v>673</v>
      </c>
      <c r="E26" s="28" t="s">
        <v>993</v>
      </c>
      <c r="F26" s="28" t="s">
        <v>702</v>
      </c>
      <c r="G26" s="28" t="s">
        <v>716</v>
      </c>
      <c r="H26" s="28">
        <v>10</v>
      </c>
      <c r="I26" s="28">
        <v>10</v>
      </c>
      <c r="J26" s="28" t="s">
        <v>677</v>
      </c>
    </row>
    <row r="27" ht="15" customHeight="1" spans="1:10">
      <c r="A27" s="5" t="s">
        <v>809</v>
      </c>
      <c r="B27" s="5"/>
      <c r="C27" s="34" t="s">
        <v>677</v>
      </c>
      <c r="D27" s="34"/>
      <c r="E27" s="34"/>
      <c r="F27" s="34"/>
      <c r="G27" s="34"/>
      <c r="H27" s="34"/>
      <c r="I27" s="34"/>
      <c r="J27" s="34"/>
    </row>
    <row r="28" ht="24" customHeight="1" spans="1:10">
      <c r="A28" s="5" t="s">
        <v>810</v>
      </c>
      <c r="B28" s="8">
        <v>100</v>
      </c>
      <c r="C28" s="8"/>
      <c r="D28" s="8"/>
      <c r="E28" s="8"/>
      <c r="F28" s="8"/>
      <c r="G28" s="8"/>
      <c r="H28" s="8"/>
      <c r="I28" s="4">
        <f>SUM(I18:I26,I8:J10)</f>
        <v>100</v>
      </c>
      <c r="J28" s="38" t="s">
        <v>811</v>
      </c>
    </row>
    <row r="29" spans="1:10">
      <c r="A29" s="35" t="s">
        <v>812</v>
      </c>
      <c r="B29" s="35"/>
      <c r="C29" s="35"/>
      <c r="D29" s="35"/>
      <c r="E29" s="35"/>
      <c r="F29" s="35"/>
      <c r="G29" s="35"/>
      <c r="H29" s="35"/>
      <c r="I29" s="35"/>
      <c r="J29" s="35"/>
    </row>
    <row r="30" spans="1:10">
      <c r="A30" s="35" t="s">
        <v>813</v>
      </c>
      <c r="B30" s="35"/>
      <c r="C30" s="35"/>
      <c r="D30" s="35"/>
      <c r="E30" s="35"/>
      <c r="F30" s="35"/>
      <c r="G30" s="35"/>
      <c r="H30" s="35"/>
      <c r="I30" s="35"/>
      <c r="J30" s="35"/>
    </row>
    <row r="31" spans="1:10">
      <c r="A31" s="35" t="s">
        <v>814</v>
      </c>
      <c r="B31" s="35"/>
      <c r="C31" s="35"/>
      <c r="D31" s="35"/>
      <c r="E31" s="35"/>
      <c r="F31" s="35"/>
      <c r="G31" s="35"/>
      <c r="H31" s="35"/>
      <c r="I31" s="35"/>
      <c r="J31" s="35"/>
    </row>
    <row r="32" spans="1:10">
      <c r="A32" s="35" t="s">
        <v>815</v>
      </c>
      <c r="B32" s="35"/>
      <c r="C32" s="35"/>
      <c r="D32" s="35"/>
      <c r="E32" s="35"/>
      <c r="F32" s="35"/>
      <c r="G32" s="35"/>
      <c r="H32" s="35"/>
      <c r="I32" s="35"/>
      <c r="J32" s="35"/>
    </row>
    <row r="33" spans="1:10">
      <c r="A33" s="35" t="s">
        <v>816</v>
      </c>
      <c r="B33" s="35"/>
      <c r="C33" s="35"/>
      <c r="D33" s="35"/>
      <c r="E33" s="35"/>
      <c r="F33" s="35"/>
      <c r="G33" s="35"/>
      <c r="H33" s="35"/>
      <c r="I33" s="35"/>
      <c r="J33"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4"/>
    <mergeCell ref="B6:B7"/>
    <mergeCell ref="B16:B17"/>
    <mergeCell ref="B18:B22"/>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J28"/>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994</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31</v>
      </c>
      <c r="E8" s="10">
        <f>E9+E11+E12</f>
        <v>0</v>
      </c>
      <c r="F8" s="8">
        <v>10</v>
      </c>
      <c r="G8" s="8"/>
      <c r="H8" s="11">
        <f>E8/D8</f>
        <v>0</v>
      </c>
      <c r="I8" s="8">
        <f>F8*H8</f>
        <v>0</v>
      </c>
      <c r="J8" s="8"/>
    </row>
    <row r="9" ht="15" customHeight="1" spans="1:10">
      <c r="A9" s="5"/>
      <c r="B9" s="12" t="s">
        <v>652</v>
      </c>
      <c r="C9" s="10"/>
      <c r="D9" s="10">
        <v>31</v>
      </c>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995</v>
      </c>
      <c r="C14" s="40"/>
      <c r="D14" s="40"/>
      <c r="E14" s="40"/>
      <c r="F14" s="40"/>
      <c r="G14" s="7" t="s">
        <v>996</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26.25" spans="1:10">
      <c r="A18" s="5" t="s">
        <v>670</v>
      </c>
      <c r="B18" s="28" t="s">
        <v>721</v>
      </c>
      <c r="C18" s="6" t="s">
        <v>997</v>
      </c>
      <c r="D18" s="28" t="s">
        <v>673</v>
      </c>
      <c r="E18" s="8" t="s">
        <v>716</v>
      </c>
      <c r="F18" s="8" t="s">
        <v>702</v>
      </c>
      <c r="G18" s="8" t="s">
        <v>716</v>
      </c>
      <c r="H18" s="8">
        <v>50</v>
      </c>
      <c r="I18" s="8">
        <v>50</v>
      </c>
      <c r="J18" s="8" t="s">
        <v>998</v>
      </c>
    </row>
    <row r="19" ht="26.25" spans="1:10">
      <c r="A19" s="5" t="s">
        <v>732</v>
      </c>
      <c r="B19" s="28" t="s">
        <v>733</v>
      </c>
      <c r="C19" s="6" t="s">
        <v>999</v>
      </c>
      <c r="D19" s="28" t="s">
        <v>714</v>
      </c>
      <c r="E19" s="8" t="s">
        <v>1000</v>
      </c>
      <c r="F19" s="8" t="s">
        <v>736</v>
      </c>
      <c r="G19" s="8" t="s">
        <v>1000</v>
      </c>
      <c r="H19" s="8">
        <v>15</v>
      </c>
      <c r="I19" s="8">
        <v>15</v>
      </c>
      <c r="J19" s="8" t="s">
        <v>998</v>
      </c>
    </row>
    <row r="20" ht="16.05" customHeight="1" spans="1:10">
      <c r="A20" s="5"/>
      <c r="B20" s="28" t="s">
        <v>741</v>
      </c>
      <c r="C20" s="49" t="s">
        <v>1001</v>
      </c>
      <c r="D20" s="28" t="s">
        <v>714</v>
      </c>
      <c r="E20" s="46" t="s">
        <v>1002</v>
      </c>
      <c r="F20" s="8" t="s">
        <v>736</v>
      </c>
      <c r="G20" s="46" t="s">
        <v>1002</v>
      </c>
      <c r="H20" s="46">
        <v>15</v>
      </c>
      <c r="I20" s="46">
        <v>15</v>
      </c>
      <c r="J20" s="46" t="s">
        <v>998</v>
      </c>
    </row>
    <row r="21" ht="28.05" customHeight="1" spans="1:10">
      <c r="A21" s="30" t="s">
        <v>751</v>
      </c>
      <c r="B21" s="28" t="s">
        <v>752</v>
      </c>
      <c r="C21" s="33" t="s">
        <v>1003</v>
      </c>
      <c r="D21" s="28" t="s">
        <v>673</v>
      </c>
      <c r="E21" s="28" t="s">
        <v>716</v>
      </c>
      <c r="F21" s="28" t="s">
        <v>702</v>
      </c>
      <c r="G21" s="28" t="s">
        <v>708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
        <f>SUM(I18:I21,I8:J10)</f>
        <v>90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9: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J30"/>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9" width="9" style="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1004</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239286</v>
      </c>
      <c r="E8" s="10">
        <f>E9+E11+E12</f>
        <v>0</v>
      </c>
      <c r="F8" s="8">
        <v>10</v>
      </c>
      <c r="G8" s="8"/>
      <c r="H8" s="11">
        <f>E8/D8</f>
        <v>0</v>
      </c>
      <c r="I8" s="8">
        <f>F8*H8</f>
        <v>0</v>
      </c>
      <c r="J8" s="8"/>
    </row>
    <row r="9" ht="15" customHeight="1" spans="1:10">
      <c r="A9" s="5"/>
      <c r="B9" s="12" t="s">
        <v>652</v>
      </c>
      <c r="C9" s="10"/>
      <c r="D9" s="10">
        <v>239286</v>
      </c>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3" customHeight="1" spans="1:10">
      <c r="A14" s="5" t="s">
        <v>774</v>
      </c>
      <c r="B14" s="40" t="s">
        <v>1005</v>
      </c>
      <c r="C14" s="40"/>
      <c r="D14" s="40"/>
      <c r="E14" s="40"/>
      <c r="F14" s="40"/>
      <c r="G14" s="7" t="s">
        <v>1006</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1007</v>
      </c>
      <c r="D18" s="28" t="s">
        <v>714</v>
      </c>
      <c r="E18" s="8" t="s">
        <v>1008</v>
      </c>
      <c r="F18" s="8" t="s">
        <v>932</v>
      </c>
      <c r="G18" s="8" t="s">
        <v>1009</v>
      </c>
      <c r="H18" s="8">
        <v>20</v>
      </c>
      <c r="I18" s="8">
        <v>20</v>
      </c>
      <c r="J18" s="8" t="s">
        <v>1010</v>
      </c>
    </row>
    <row r="19" ht="31.05" customHeight="1" spans="1:10">
      <c r="A19" s="5"/>
      <c r="B19" s="27"/>
      <c r="C19" s="6" t="s">
        <v>1011</v>
      </c>
      <c r="D19" s="28" t="s">
        <v>714</v>
      </c>
      <c r="E19" s="8" t="s">
        <v>701</v>
      </c>
      <c r="F19" s="8" t="s">
        <v>702</v>
      </c>
      <c r="G19" s="8" t="s">
        <v>701</v>
      </c>
      <c r="H19" s="8">
        <v>15</v>
      </c>
      <c r="I19" s="8">
        <v>15</v>
      </c>
      <c r="J19" s="8" t="s">
        <v>1010</v>
      </c>
    </row>
    <row r="20" ht="31.05" customHeight="1" spans="1:10">
      <c r="A20" s="5"/>
      <c r="B20" s="28"/>
      <c r="C20" s="6" t="s">
        <v>1012</v>
      </c>
      <c r="D20" s="28" t="s">
        <v>714</v>
      </c>
      <c r="E20" s="8" t="s">
        <v>701</v>
      </c>
      <c r="F20" s="8" t="s">
        <v>702</v>
      </c>
      <c r="G20" s="8" t="s">
        <v>701</v>
      </c>
      <c r="H20" s="8">
        <v>15</v>
      </c>
      <c r="I20" s="8">
        <v>15</v>
      </c>
      <c r="J20" s="8" t="s">
        <v>1010</v>
      </c>
    </row>
    <row r="21" ht="31.05" customHeight="1" spans="1:10">
      <c r="A21" s="5" t="s">
        <v>732</v>
      </c>
      <c r="B21" s="28" t="s">
        <v>1013</v>
      </c>
      <c r="C21" s="6" t="s">
        <v>1014</v>
      </c>
      <c r="D21" s="28" t="s">
        <v>714</v>
      </c>
      <c r="E21" s="8" t="s">
        <v>701</v>
      </c>
      <c r="F21" s="8" t="s">
        <v>702</v>
      </c>
      <c r="G21" s="8" t="s">
        <v>701</v>
      </c>
      <c r="H21" s="8">
        <v>15</v>
      </c>
      <c r="I21" s="8">
        <v>15</v>
      </c>
      <c r="J21" s="8" t="s">
        <v>1010</v>
      </c>
    </row>
    <row r="22" ht="26.25" spans="1:10">
      <c r="A22" s="5"/>
      <c r="B22" s="28" t="s">
        <v>733</v>
      </c>
      <c r="C22" s="6" t="s">
        <v>1015</v>
      </c>
      <c r="D22" s="28" t="s">
        <v>714</v>
      </c>
      <c r="E22" s="8" t="s">
        <v>1008</v>
      </c>
      <c r="F22" s="8" t="s">
        <v>932</v>
      </c>
      <c r="G22" s="8" t="s">
        <v>1008</v>
      </c>
      <c r="H22" s="8">
        <v>15</v>
      </c>
      <c r="I22" s="8">
        <v>15</v>
      </c>
      <c r="J22" s="8" t="s">
        <v>1010</v>
      </c>
    </row>
    <row r="23" ht="30" customHeight="1" spans="1:10">
      <c r="A23" s="30" t="s">
        <v>751</v>
      </c>
      <c r="B23" s="28" t="s">
        <v>752</v>
      </c>
      <c r="C23" s="33" t="s">
        <v>1016</v>
      </c>
      <c r="D23" s="28" t="s">
        <v>673</v>
      </c>
      <c r="E23" s="28" t="s">
        <v>808</v>
      </c>
      <c r="F23" s="8" t="s">
        <v>702</v>
      </c>
      <c r="G23" s="28" t="s">
        <v>808</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4">
        <f>SUM(I18:I23,I8:J10)</f>
        <v>90</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1:A22"/>
    <mergeCell ref="B6:B7"/>
    <mergeCell ref="B16:B17"/>
    <mergeCell ref="B18:B20"/>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J37"/>
  <sheetViews>
    <sheetView topLeftCell="A5"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1017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360400</v>
      </c>
      <c r="D8" s="10">
        <f>D9+D11+D12</f>
        <v>360400</v>
      </c>
      <c r="E8" s="10">
        <f>E9+E11+E12</f>
        <v>338574.87</v>
      </c>
      <c r="F8" s="8">
        <v>10</v>
      </c>
      <c r="G8" s="8"/>
      <c r="H8" s="39">
        <f>E8/D8</f>
        <v>0.93944192563818</v>
      </c>
      <c r="I8" s="36">
        <f>F8*H8</f>
        <v>9.3944192563818</v>
      </c>
      <c r="J8" s="36"/>
    </row>
    <row r="9" ht="15" customHeight="1" spans="1:10">
      <c r="A9" s="5"/>
      <c r="B9" s="12" t="s">
        <v>652</v>
      </c>
      <c r="C9" s="10">
        <v>360400</v>
      </c>
      <c r="D9" s="10">
        <v>360400</v>
      </c>
      <c r="E9" s="10">
        <v>338574.87</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1018</v>
      </c>
      <c r="C14" s="40"/>
      <c r="D14" s="40"/>
      <c r="E14" s="40"/>
      <c r="F14" s="40"/>
      <c r="G14" s="7" t="s">
        <v>1019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28.95" customHeight="1" spans="1:10">
      <c r="A18" s="5" t="s">
        <v>670</v>
      </c>
      <c r="B18" s="9" t="s">
        <v>671</v>
      </c>
      <c r="C18" s="6" t="s">
        <v>1020</v>
      </c>
      <c r="D18" s="28" t="s">
        <v>673</v>
      </c>
      <c r="E18" s="8" t="s">
        <v>1021</v>
      </c>
      <c r="F18" s="8" t="s">
        <v>702</v>
      </c>
      <c r="G18" s="8" t="s">
        <v>1021</v>
      </c>
      <c r="H18" s="8">
        <v>5</v>
      </c>
      <c r="I18" s="8">
        <v>5</v>
      </c>
      <c r="J18" s="8" t="s">
        <v>677</v>
      </c>
    </row>
    <row r="19" ht="16.05" customHeight="1" spans="1:10">
      <c r="A19" s="5"/>
      <c r="B19" s="9"/>
      <c r="C19" s="6" t="s">
        <v>984</v>
      </c>
      <c r="D19" s="28" t="s">
        <v>673</v>
      </c>
      <c r="E19" s="8" t="s">
        <v>22</v>
      </c>
      <c r="F19" s="8" t="s">
        <v>680</v>
      </c>
      <c r="G19" s="8" t="s">
        <v>22</v>
      </c>
      <c r="H19" s="8">
        <v>5</v>
      </c>
      <c r="I19" s="8">
        <v>5</v>
      </c>
      <c r="J19" s="8" t="s">
        <v>677</v>
      </c>
    </row>
    <row r="20" ht="16.05" customHeight="1" spans="1:10">
      <c r="A20" s="5"/>
      <c r="B20" s="9"/>
      <c r="C20" s="6" t="s">
        <v>979</v>
      </c>
      <c r="D20" s="28" t="s">
        <v>673</v>
      </c>
      <c r="E20" s="8" t="s">
        <v>1022</v>
      </c>
      <c r="F20" s="8" t="s">
        <v>950</v>
      </c>
      <c r="G20" s="8" t="s">
        <v>1023</v>
      </c>
      <c r="H20" s="8">
        <v>5</v>
      </c>
      <c r="I20" s="8">
        <v>5</v>
      </c>
      <c r="J20" s="8" t="s">
        <v>677</v>
      </c>
    </row>
    <row r="21" ht="16.05" customHeight="1" spans="1:10">
      <c r="A21" s="5"/>
      <c r="B21" s="9"/>
      <c r="C21" s="6" t="s">
        <v>981</v>
      </c>
      <c r="D21" s="28" t="s">
        <v>673</v>
      </c>
      <c r="E21" s="8" t="s">
        <v>22</v>
      </c>
      <c r="F21" s="8" t="s">
        <v>98</v>
      </c>
      <c r="G21" s="8" t="s">
        <v>22</v>
      </c>
      <c r="H21" s="8">
        <v>5</v>
      </c>
      <c r="I21" s="8">
        <v>5</v>
      </c>
      <c r="J21" s="8" t="s">
        <v>677</v>
      </c>
    </row>
    <row r="22" ht="16.05" customHeight="1" spans="1:10">
      <c r="A22" s="5"/>
      <c r="B22" s="9"/>
      <c r="C22" s="6" t="s">
        <v>983</v>
      </c>
      <c r="D22" s="28" t="s">
        <v>673</v>
      </c>
      <c r="E22" s="8" t="s">
        <v>13</v>
      </c>
      <c r="F22" s="8" t="s">
        <v>680</v>
      </c>
      <c r="G22" s="8" t="s">
        <v>13</v>
      </c>
      <c r="H22" s="8">
        <v>5</v>
      </c>
      <c r="I22" s="8">
        <v>5</v>
      </c>
      <c r="J22" s="8" t="s">
        <v>677</v>
      </c>
    </row>
    <row r="23" ht="16.05" customHeight="1" spans="1:10">
      <c r="A23" s="5"/>
      <c r="B23" s="9"/>
      <c r="C23" s="6" t="s">
        <v>1024</v>
      </c>
      <c r="D23" s="28" t="s">
        <v>673</v>
      </c>
      <c r="E23" s="8" t="s">
        <v>12</v>
      </c>
      <c r="F23" s="8" t="s">
        <v>680</v>
      </c>
      <c r="G23" s="8" t="s">
        <v>12</v>
      </c>
      <c r="H23" s="8">
        <v>5</v>
      </c>
      <c r="I23" s="8">
        <v>5</v>
      </c>
      <c r="J23" s="8" t="s">
        <v>677</v>
      </c>
    </row>
    <row r="24" ht="33" customHeight="1" spans="1:10">
      <c r="A24" s="5"/>
      <c r="B24" s="9"/>
      <c r="C24" s="6" t="s">
        <v>1025</v>
      </c>
      <c r="D24" s="28" t="s">
        <v>673</v>
      </c>
      <c r="E24" s="8" t="s">
        <v>13</v>
      </c>
      <c r="F24" s="8" t="s">
        <v>680</v>
      </c>
      <c r="G24" s="8" t="s">
        <v>13</v>
      </c>
      <c r="H24" s="8">
        <v>5</v>
      </c>
      <c r="I24" s="8">
        <v>5</v>
      </c>
      <c r="J24" s="8" t="s">
        <v>677</v>
      </c>
    </row>
    <row r="25" ht="33" customHeight="1" spans="1:10">
      <c r="A25" s="5"/>
      <c r="B25" s="9"/>
      <c r="C25" s="6" t="s">
        <v>1026</v>
      </c>
      <c r="D25" s="28" t="s">
        <v>673</v>
      </c>
      <c r="E25" s="8" t="s">
        <v>13</v>
      </c>
      <c r="F25" s="8" t="s">
        <v>680</v>
      </c>
      <c r="G25" s="8" t="s">
        <v>13</v>
      </c>
      <c r="H25" s="8">
        <v>5</v>
      </c>
      <c r="I25" s="8">
        <v>5</v>
      </c>
      <c r="J25" s="8" t="s">
        <v>677</v>
      </c>
    </row>
    <row r="26" ht="16.05" customHeight="1" spans="1:10">
      <c r="A26" s="5"/>
      <c r="B26" s="9"/>
      <c r="C26" s="6" t="s">
        <v>1027</v>
      </c>
      <c r="D26" s="28" t="s">
        <v>673</v>
      </c>
      <c r="E26" s="8" t="s">
        <v>38</v>
      </c>
      <c r="F26" s="8" t="s">
        <v>680</v>
      </c>
      <c r="G26" s="8" t="s">
        <v>38</v>
      </c>
      <c r="H26" s="8">
        <v>5</v>
      </c>
      <c r="I26" s="8">
        <v>5</v>
      </c>
      <c r="J26" s="8" t="s">
        <v>677</v>
      </c>
    </row>
    <row r="27" ht="14.25" spans="1:10">
      <c r="A27" s="5"/>
      <c r="B27" s="7" t="s">
        <v>721</v>
      </c>
      <c r="C27" s="6" t="s">
        <v>985</v>
      </c>
      <c r="D27" s="4" t="s">
        <v>700</v>
      </c>
      <c r="E27" s="8" t="s">
        <v>12</v>
      </c>
      <c r="F27" s="8" t="s">
        <v>986</v>
      </c>
      <c r="G27" s="8" t="s">
        <v>12</v>
      </c>
      <c r="H27" s="8">
        <v>2.5</v>
      </c>
      <c r="I27" s="8">
        <v>2.5</v>
      </c>
      <c r="J27" s="8" t="s">
        <v>677</v>
      </c>
    </row>
    <row r="28" ht="16.05" customHeight="1" spans="1:10">
      <c r="A28" s="5"/>
      <c r="B28" s="4" t="s">
        <v>728</v>
      </c>
      <c r="C28" s="6" t="s">
        <v>729</v>
      </c>
      <c r="D28" s="28" t="s">
        <v>714</v>
      </c>
      <c r="E28" s="8" t="s">
        <v>712</v>
      </c>
      <c r="F28" s="8" t="s">
        <v>702</v>
      </c>
      <c r="G28" s="8" t="s">
        <v>712</v>
      </c>
      <c r="H28" s="8">
        <v>2.5</v>
      </c>
      <c r="I28" s="8">
        <v>2.5</v>
      </c>
      <c r="J28" s="8" t="s">
        <v>677</v>
      </c>
    </row>
    <row r="29" ht="30" customHeight="1" spans="1:10">
      <c r="A29" s="5" t="s">
        <v>732</v>
      </c>
      <c r="B29" s="28" t="s">
        <v>733</v>
      </c>
      <c r="C29" s="6" t="s">
        <v>990</v>
      </c>
      <c r="D29" s="28" t="s">
        <v>714</v>
      </c>
      <c r="E29" s="8" t="s">
        <v>991</v>
      </c>
      <c r="F29" s="8" t="s">
        <v>736</v>
      </c>
      <c r="G29" s="8" t="s">
        <v>991</v>
      </c>
      <c r="H29" s="8">
        <v>30</v>
      </c>
      <c r="I29" s="8">
        <v>30</v>
      </c>
      <c r="J29" s="8" t="s">
        <v>677</v>
      </c>
    </row>
    <row r="30" ht="30" customHeight="1" spans="1:10">
      <c r="A30" s="30" t="s">
        <v>751</v>
      </c>
      <c r="B30" s="28" t="s">
        <v>752</v>
      </c>
      <c r="C30" s="33" t="s">
        <v>992</v>
      </c>
      <c r="D30" s="28" t="s">
        <v>673</v>
      </c>
      <c r="E30" s="28" t="s">
        <v>993</v>
      </c>
      <c r="F30" s="8" t="s">
        <v>702</v>
      </c>
      <c r="G30" s="28" t="s">
        <v>993</v>
      </c>
      <c r="H30" s="28">
        <v>10</v>
      </c>
      <c r="I30" s="28">
        <v>10</v>
      </c>
      <c r="J30" s="28" t="s">
        <v>677</v>
      </c>
    </row>
    <row r="31" ht="15" customHeight="1" spans="1:10">
      <c r="A31" s="5" t="s">
        <v>809</v>
      </c>
      <c r="B31" s="5"/>
      <c r="C31" s="34" t="s">
        <v>677</v>
      </c>
      <c r="D31" s="34"/>
      <c r="E31" s="34"/>
      <c r="F31" s="34"/>
      <c r="G31" s="34"/>
      <c r="H31" s="34"/>
      <c r="I31" s="34"/>
      <c r="J31" s="34"/>
    </row>
    <row r="32" ht="24" customHeight="1" spans="1:10">
      <c r="A32" s="5" t="s">
        <v>810</v>
      </c>
      <c r="B32" s="8">
        <v>100</v>
      </c>
      <c r="C32" s="8"/>
      <c r="D32" s="8"/>
      <c r="E32" s="8"/>
      <c r="F32" s="8"/>
      <c r="G32" s="8"/>
      <c r="H32" s="8"/>
      <c r="I32" s="37">
        <f>SUM(I18:I30,I8:J10)</f>
        <v>99.3944192563818</v>
      </c>
      <c r="J32" s="38" t="s">
        <v>811</v>
      </c>
    </row>
    <row r="33" spans="1:10">
      <c r="A33" s="35" t="s">
        <v>812</v>
      </c>
      <c r="B33" s="35"/>
      <c r="C33" s="35"/>
      <c r="D33" s="35"/>
      <c r="E33" s="35"/>
      <c r="F33" s="35"/>
      <c r="G33" s="35"/>
      <c r="H33" s="35"/>
      <c r="I33" s="35"/>
      <c r="J33" s="35"/>
    </row>
    <row r="34" spans="1:10">
      <c r="A34" s="35" t="s">
        <v>813</v>
      </c>
      <c r="B34" s="35"/>
      <c r="C34" s="35"/>
      <c r="D34" s="35"/>
      <c r="E34" s="35"/>
      <c r="F34" s="35"/>
      <c r="G34" s="35"/>
      <c r="H34" s="35"/>
      <c r="I34" s="35"/>
      <c r="J34" s="35"/>
    </row>
    <row r="35" spans="1:10">
      <c r="A35" s="35" t="s">
        <v>814</v>
      </c>
      <c r="B35" s="35"/>
      <c r="C35" s="35"/>
      <c r="D35" s="35"/>
      <c r="E35" s="35"/>
      <c r="F35" s="35"/>
      <c r="G35" s="35"/>
      <c r="H35" s="35"/>
      <c r="I35" s="35"/>
      <c r="J35" s="35"/>
    </row>
    <row r="36" spans="1:10">
      <c r="A36" s="35" t="s">
        <v>815</v>
      </c>
      <c r="B36" s="35"/>
      <c r="C36" s="35"/>
      <c r="D36" s="35"/>
      <c r="E36" s="35"/>
      <c r="F36" s="35"/>
      <c r="G36" s="35"/>
      <c r="H36" s="35"/>
      <c r="I36" s="35"/>
      <c r="J36" s="35"/>
    </row>
    <row r="37" spans="1:10">
      <c r="A37" s="35" t="s">
        <v>816</v>
      </c>
      <c r="B37" s="35"/>
      <c r="C37" s="35"/>
      <c r="D37" s="35"/>
      <c r="E37" s="35"/>
      <c r="F37" s="35"/>
      <c r="G37" s="35"/>
      <c r="H37" s="35"/>
      <c r="I37" s="35"/>
      <c r="J37"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8"/>
    <mergeCell ref="B6:B7"/>
    <mergeCell ref="B16:B17"/>
    <mergeCell ref="B18:B26"/>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J30"/>
  <sheetViews>
    <sheetView workbookViewId="0">
      <selection activeCell="I8" sqref="I8:J8 I25"/>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1028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5000</v>
      </c>
      <c r="E8" s="10">
        <f>E9+E11+E12</f>
        <v>0</v>
      </c>
      <c r="F8" s="8">
        <v>10</v>
      </c>
      <c r="G8" s="8"/>
      <c r="H8" s="11">
        <f>E8/D8</f>
        <v>0</v>
      </c>
      <c r="I8" s="47">
        <f>F8*H8</f>
        <v>0</v>
      </c>
      <c r="J8" s="47"/>
    </row>
    <row r="9" ht="15" customHeight="1" spans="1:10">
      <c r="A9" s="5"/>
      <c r="B9" s="12" t="s">
        <v>652</v>
      </c>
      <c r="C9" s="10"/>
      <c r="D9" s="10">
        <v>5000</v>
      </c>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1029</v>
      </c>
      <c r="C14" s="40"/>
      <c r="D14" s="40"/>
      <c r="E14" s="40"/>
      <c r="F14" s="40"/>
      <c r="G14" s="7" t="s">
        <v>1030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1031</v>
      </c>
      <c r="D18" s="28" t="s">
        <v>673</v>
      </c>
      <c r="E18" s="8" t="s">
        <v>12</v>
      </c>
      <c r="F18" s="8" t="s">
        <v>680</v>
      </c>
      <c r="G18" s="8"/>
      <c r="H18" s="8">
        <v>20</v>
      </c>
      <c r="I18" s="8">
        <v>0</v>
      </c>
      <c r="J18" s="8" t="s">
        <v>1032</v>
      </c>
    </row>
    <row r="19" ht="16.05" customHeight="1" spans="1:10">
      <c r="A19" s="5"/>
      <c r="B19" s="7" t="s">
        <v>706</v>
      </c>
      <c r="C19" s="6" t="s">
        <v>1033</v>
      </c>
      <c r="D19" s="28" t="s">
        <v>673</v>
      </c>
      <c r="E19" s="8" t="s">
        <v>938</v>
      </c>
      <c r="F19" s="8" t="s">
        <v>702</v>
      </c>
      <c r="G19" s="8"/>
      <c r="H19" s="8">
        <v>10</v>
      </c>
      <c r="I19" s="8">
        <v>0</v>
      </c>
      <c r="J19" s="8" t="s">
        <v>1032</v>
      </c>
    </row>
    <row r="20" ht="14.25" spans="1:10">
      <c r="A20" s="5"/>
      <c r="B20" s="7" t="s">
        <v>721</v>
      </c>
      <c r="C20" s="6" t="s">
        <v>1034</v>
      </c>
      <c r="D20" s="28" t="s">
        <v>714</v>
      </c>
      <c r="E20" s="8" t="s">
        <v>12</v>
      </c>
      <c r="F20" s="8" t="s">
        <v>986</v>
      </c>
      <c r="G20" s="8"/>
      <c r="H20" s="8">
        <v>10</v>
      </c>
      <c r="I20" s="8">
        <v>0</v>
      </c>
      <c r="J20" s="8" t="s">
        <v>1032</v>
      </c>
    </row>
    <row r="21" ht="16.05" customHeight="1" spans="1:10">
      <c r="A21" s="5"/>
      <c r="B21" s="4" t="s">
        <v>728</v>
      </c>
      <c r="C21" s="6" t="s">
        <v>729</v>
      </c>
      <c r="D21" s="4" t="s">
        <v>700</v>
      </c>
      <c r="E21" s="8" t="s">
        <v>12</v>
      </c>
      <c r="F21" s="8" t="s">
        <v>1035</v>
      </c>
      <c r="G21" s="8" t="s">
        <v>12</v>
      </c>
      <c r="H21" s="8">
        <v>10</v>
      </c>
      <c r="I21" s="8">
        <v>10</v>
      </c>
      <c r="J21" s="8" t="s">
        <v>1036</v>
      </c>
    </row>
    <row r="22" ht="28.95" customHeight="1" spans="1:10">
      <c r="A22" s="5" t="s">
        <v>732</v>
      </c>
      <c r="B22" s="8" t="s">
        <v>1013</v>
      </c>
      <c r="C22" s="6" t="s">
        <v>1037</v>
      </c>
      <c r="D22" s="28" t="s">
        <v>673</v>
      </c>
      <c r="E22" s="8" t="s">
        <v>1038</v>
      </c>
      <c r="F22" s="8" t="s">
        <v>702</v>
      </c>
      <c r="G22" s="8" t="s">
        <v>1038</v>
      </c>
      <c r="H22" s="8">
        <v>30</v>
      </c>
      <c r="I22" s="8">
        <v>30</v>
      </c>
      <c r="J22" s="8" t="s">
        <v>677</v>
      </c>
    </row>
    <row r="23" ht="28.95" customHeight="1" spans="1:10">
      <c r="A23" s="30" t="s">
        <v>751</v>
      </c>
      <c r="B23" s="28" t="s">
        <v>752</v>
      </c>
      <c r="C23" s="33" t="s">
        <v>754</v>
      </c>
      <c r="D23" s="28" t="s">
        <v>673</v>
      </c>
      <c r="E23" s="28" t="s">
        <v>938</v>
      </c>
      <c r="F23" s="28" t="s">
        <v>702</v>
      </c>
      <c r="G23" s="28" t="s">
        <v>1039</v>
      </c>
      <c r="H23" s="28">
        <v>10</v>
      </c>
      <c r="I23" s="28">
        <v>0</v>
      </c>
      <c r="J23" s="28" t="s">
        <v>1040</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48">
        <f>SUM(I18:I23,I8:J10)</f>
        <v>40</v>
      </c>
      <c r="J25" s="38" t="s">
        <v>1041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36"/>
  <sheetViews>
    <sheetView showZeros="0" workbookViewId="0">
      <selection activeCell="A90" sqref="$A90:$XFD100"/>
    </sheetView>
  </sheetViews>
  <sheetFormatPr defaultColWidth="10" defaultRowHeight="14.25"/>
  <cols>
    <col min="1" max="3" width="4.66666666666667" style="100" customWidth="1"/>
    <col min="4" max="4" width="43" style="100" customWidth="1"/>
    <col min="5" max="10" width="16.8916666666667" style="100" customWidth="1"/>
    <col min="11" max="16384" width="10" style="100"/>
  </cols>
  <sheetData>
    <row r="1" s="137" customFormat="1" ht="36" customHeight="1" spans="1:10">
      <c r="A1" s="181" t="s">
        <v>261</v>
      </c>
      <c r="B1" s="181"/>
      <c r="C1" s="181"/>
      <c r="D1" s="181"/>
      <c r="E1" s="181"/>
      <c r="F1" s="181"/>
      <c r="G1" s="181"/>
      <c r="H1" s="181"/>
      <c r="I1" s="181"/>
      <c r="J1" s="181"/>
    </row>
    <row r="2" s="137" customFormat="1" ht="18" customHeight="1" spans="1:10">
      <c r="A2" s="180"/>
      <c r="B2" s="180"/>
      <c r="C2" s="180"/>
      <c r="D2" s="180"/>
      <c r="E2" s="180"/>
      <c r="F2" s="180"/>
      <c r="G2" s="180"/>
      <c r="H2" s="180"/>
      <c r="I2" s="180"/>
      <c r="J2" s="196" t="s">
        <v>262</v>
      </c>
    </row>
    <row r="3" s="137" customFormat="1" ht="18" customHeight="1" spans="1:10">
      <c r="A3" s="182" t="s">
        <v>2</v>
      </c>
      <c r="B3" s="180"/>
      <c r="C3" s="180"/>
      <c r="D3" s="180"/>
      <c r="E3" s="180"/>
      <c r="F3" s="183"/>
      <c r="G3" s="180"/>
      <c r="H3" s="180"/>
      <c r="I3" s="180"/>
      <c r="J3" s="196" t="s">
        <v>3</v>
      </c>
    </row>
    <row r="4" s="137" customFormat="1" ht="18" customHeight="1" spans="1:10">
      <c r="A4" s="265" t="s">
        <v>6</v>
      </c>
      <c r="B4" s="266"/>
      <c r="C4" s="266" t="s">
        <v>11</v>
      </c>
      <c r="D4" s="266" t="s">
        <v>11</v>
      </c>
      <c r="E4" s="197" t="s">
        <v>74</v>
      </c>
      <c r="F4" s="197" t="s">
        <v>263</v>
      </c>
      <c r="G4" s="197" t="s">
        <v>264</v>
      </c>
      <c r="H4" s="197" t="s">
        <v>265</v>
      </c>
      <c r="I4" s="197" t="s">
        <v>266</v>
      </c>
      <c r="J4" s="197" t="s">
        <v>267</v>
      </c>
    </row>
    <row r="5" s="137" customFormat="1" ht="35.25" customHeight="1" spans="1:10">
      <c r="A5" s="186" t="s">
        <v>92</v>
      </c>
      <c r="B5" s="187"/>
      <c r="C5" s="187"/>
      <c r="D5" s="267" t="s">
        <v>93</v>
      </c>
      <c r="E5" s="187"/>
      <c r="F5" s="187" t="s">
        <v>11</v>
      </c>
      <c r="G5" s="187" t="s">
        <v>11</v>
      </c>
      <c r="H5" s="187" t="s">
        <v>11</v>
      </c>
      <c r="I5" s="187" t="s">
        <v>11</v>
      </c>
      <c r="J5" s="187" t="s">
        <v>11</v>
      </c>
    </row>
    <row r="6" s="137" customFormat="1" ht="18" customHeight="1" spans="1:10">
      <c r="A6" s="186"/>
      <c r="B6" s="187" t="s">
        <v>11</v>
      </c>
      <c r="C6" s="187" t="s">
        <v>11</v>
      </c>
      <c r="D6" s="267" t="s">
        <v>11</v>
      </c>
      <c r="E6" s="187" t="s">
        <v>11</v>
      </c>
      <c r="F6" s="187" t="s">
        <v>11</v>
      </c>
      <c r="G6" s="187" t="s">
        <v>11</v>
      </c>
      <c r="H6" s="187" t="s">
        <v>11</v>
      </c>
      <c r="I6" s="187" t="s">
        <v>11</v>
      </c>
      <c r="J6" s="187" t="s">
        <v>11</v>
      </c>
    </row>
    <row r="7" s="137" customFormat="1" ht="16.5" customHeight="1" spans="1:10">
      <c r="A7" s="186"/>
      <c r="B7" s="187" t="s">
        <v>11</v>
      </c>
      <c r="C7" s="187" t="s">
        <v>11</v>
      </c>
      <c r="D7" s="267" t="s">
        <v>11</v>
      </c>
      <c r="E7" s="187" t="s">
        <v>11</v>
      </c>
      <c r="F7" s="187" t="s">
        <v>11</v>
      </c>
      <c r="G7" s="187" t="s">
        <v>11</v>
      </c>
      <c r="H7" s="187" t="s">
        <v>11</v>
      </c>
      <c r="I7" s="187" t="s">
        <v>11</v>
      </c>
      <c r="J7" s="187" t="s">
        <v>11</v>
      </c>
    </row>
    <row r="8" s="137" customFormat="1" ht="21.75" customHeight="1" spans="1:10">
      <c r="A8" s="268" t="s">
        <v>96</v>
      </c>
      <c r="B8" s="267" t="s">
        <v>97</v>
      </c>
      <c r="C8" s="267" t="s">
        <v>98</v>
      </c>
      <c r="D8" s="267" t="s">
        <v>10</v>
      </c>
      <c r="E8" s="187" t="s">
        <v>12</v>
      </c>
      <c r="F8" s="187" t="s">
        <v>13</v>
      </c>
      <c r="G8" s="187" t="s">
        <v>19</v>
      </c>
      <c r="H8" s="187" t="s">
        <v>22</v>
      </c>
      <c r="I8" s="187" t="s">
        <v>25</v>
      </c>
      <c r="J8" s="187" t="s">
        <v>28</v>
      </c>
    </row>
    <row r="9" s="137" customFormat="1" ht="21.75" customHeight="1" spans="1:10">
      <c r="A9" s="268"/>
      <c r="B9" s="267" t="s">
        <v>11</v>
      </c>
      <c r="C9" s="267" t="s">
        <v>11</v>
      </c>
      <c r="D9" s="267" t="s">
        <v>99</v>
      </c>
      <c r="E9" s="192">
        <f t="shared" ref="E9:J9" si="0">E10+E37+E40+E47+E64+E75+E80+E85</f>
        <v>41567309.87</v>
      </c>
      <c r="F9" s="192">
        <f t="shared" si="0"/>
        <v>23611637.91</v>
      </c>
      <c r="G9" s="192">
        <f t="shared" si="0"/>
        <v>17955671.96</v>
      </c>
      <c r="H9" s="192">
        <f t="shared" si="0"/>
        <v>0</v>
      </c>
      <c r="I9" s="192">
        <f t="shared" si="0"/>
        <v>0</v>
      </c>
      <c r="J9" s="192">
        <f t="shared" si="0"/>
        <v>0</v>
      </c>
    </row>
    <row r="10" s="137" customFormat="1" ht="21.75" customHeight="1" spans="1:10">
      <c r="A10" s="169" t="s">
        <v>100</v>
      </c>
      <c r="B10" s="169"/>
      <c r="C10" s="169"/>
      <c r="D10" s="169" t="s">
        <v>101</v>
      </c>
      <c r="E10" s="145">
        <v>15335427.33</v>
      </c>
      <c r="F10" s="145">
        <v>9856046.62</v>
      </c>
      <c r="G10" s="145">
        <v>5479380.71</v>
      </c>
      <c r="H10" s="145">
        <v>0</v>
      </c>
      <c r="I10" s="145">
        <v>0</v>
      </c>
      <c r="J10" s="145">
        <v>0</v>
      </c>
    </row>
    <row r="11" s="137" customFormat="1" ht="21.75" customHeight="1" spans="1:10">
      <c r="A11" s="169" t="s">
        <v>102</v>
      </c>
      <c r="B11" s="169"/>
      <c r="C11" s="169"/>
      <c r="D11" s="169" t="s">
        <v>103</v>
      </c>
      <c r="E11" s="145">
        <v>50108</v>
      </c>
      <c r="F11" s="145">
        <v>11664</v>
      </c>
      <c r="G11" s="145">
        <v>38444</v>
      </c>
      <c r="H11" s="145">
        <v>0</v>
      </c>
      <c r="I11" s="145">
        <v>0</v>
      </c>
      <c r="J11" s="145">
        <v>0</v>
      </c>
    </row>
    <row r="12" s="137" customFormat="1" ht="21.75" customHeight="1" spans="1:10">
      <c r="A12" s="169" t="s">
        <v>104</v>
      </c>
      <c r="B12" s="169"/>
      <c r="C12" s="169"/>
      <c r="D12" s="169" t="s">
        <v>105</v>
      </c>
      <c r="E12" s="145">
        <v>38444</v>
      </c>
      <c r="F12" s="145">
        <v>0</v>
      </c>
      <c r="G12" s="145">
        <v>38444</v>
      </c>
      <c r="H12" s="145">
        <v>0</v>
      </c>
      <c r="I12" s="145">
        <v>0</v>
      </c>
      <c r="J12" s="145">
        <v>0</v>
      </c>
    </row>
    <row r="13" s="137" customFormat="1" ht="21.75" customHeight="1" spans="1:10">
      <c r="A13" s="169" t="s">
        <v>106</v>
      </c>
      <c r="B13" s="169"/>
      <c r="C13" s="169"/>
      <c r="D13" s="169" t="s">
        <v>107</v>
      </c>
      <c r="E13" s="145">
        <v>11664</v>
      </c>
      <c r="F13" s="145">
        <v>11664</v>
      </c>
      <c r="G13" s="145">
        <v>0</v>
      </c>
      <c r="H13" s="145">
        <v>0</v>
      </c>
      <c r="I13" s="145">
        <v>0</v>
      </c>
      <c r="J13" s="145">
        <v>0</v>
      </c>
    </row>
    <row r="14" s="137" customFormat="1" ht="21.75" customHeight="1" spans="1:10">
      <c r="A14" s="169" t="s">
        <v>108</v>
      </c>
      <c r="B14" s="169"/>
      <c r="C14" s="169"/>
      <c r="D14" s="169" t="s">
        <v>109</v>
      </c>
      <c r="E14" s="145">
        <v>448</v>
      </c>
      <c r="F14" s="145">
        <v>0</v>
      </c>
      <c r="G14" s="145">
        <v>448</v>
      </c>
      <c r="H14" s="145">
        <v>0</v>
      </c>
      <c r="I14" s="145">
        <v>0</v>
      </c>
      <c r="J14" s="145">
        <v>0</v>
      </c>
    </row>
    <row r="15" s="137" customFormat="1" ht="21.75" customHeight="1" spans="1:10">
      <c r="A15" s="169" t="s">
        <v>110</v>
      </c>
      <c r="B15" s="169"/>
      <c r="C15" s="169"/>
      <c r="D15" s="169" t="s">
        <v>111</v>
      </c>
      <c r="E15" s="145">
        <v>448</v>
      </c>
      <c r="F15" s="145">
        <v>0</v>
      </c>
      <c r="G15" s="145">
        <v>448</v>
      </c>
      <c r="H15" s="145">
        <v>0</v>
      </c>
      <c r="I15" s="145">
        <v>0</v>
      </c>
      <c r="J15" s="145">
        <v>0</v>
      </c>
    </row>
    <row r="16" s="137" customFormat="1" ht="21.75" customHeight="1" spans="1:10">
      <c r="A16" s="169" t="s">
        <v>112</v>
      </c>
      <c r="B16" s="169"/>
      <c r="C16" s="169"/>
      <c r="D16" s="169" t="s">
        <v>113</v>
      </c>
      <c r="E16" s="145">
        <v>11943131.83</v>
      </c>
      <c r="F16" s="145">
        <v>9795933.42</v>
      </c>
      <c r="G16" s="145">
        <v>2147198.41</v>
      </c>
      <c r="H16" s="145">
        <v>0</v>
      </c>
      <c r="I16" s="145">
        <v>0</v>
      </c>
      <c r="J16" s="145">
        <v>0</v>
      </c>
    </row>
    <row r="17" s="137" customFormat="1" ht="21.75" customHeight="1" spans="1:10">
      <c r="A17" s="169" t="s">
        <v>114</v>
      </c>
      <c r="B17" s="169"/>
      <c r="C17" s="169"/>
      <c r="D17" s="169" t="s">
        <v>115</v>
      </c>
      <c r="E17" s="145">
        <v>9811933.42</v>
      </c>
      <c r="F17" s="145">
        <v>9795933.42</v>
      </c>
      <c r="G17" s="145">
        <v>16000</v>
      </c>
      <c r="H17" s="145">
        <v>0</v>
      </c>
      <c r="I17" s="145">
        <v>0</v>
      </c>
      <c r="J17" s="145">
        <v>0</v>
      </c>
    </row>
    <row r="18" s="137" customFormat="1" ht="21.75" customHeight="1" spans="1:10">
      <c r="A18" s="169" t="s">
        <v>116</v>
      </c>
      <c r="B18" s="169"/>
      <c r="C18" s="169"/>
      <c r="D18" s="169" t="s">
        <v>117</v>
      </c>
      <c r="E18" s="145">
        <v>1146668.95</v>
      </c>
      <c r="F18" s="145">
        <v>0</v>
      </c>
      <c r="G18" s="145">
        <v>1146668.95</v>
      </c>
      <c r="H18" s="145">
        <v>0</v>
      </c>
      <c r="I18" s="145">
        <v>0</v>
      </c>
      <c r="J18" s="145">
        <v>0</v>
      </c>
    </row>
    <row r="19" s="137" customFormat="1" ht="21.75" customHeight="1" spans="1:10">
      <c r="A19" s="169" t="s">
        <v>118</v>
      </c>
      <c r="B19" s="169"/>
      <c r="C19" s="169"/>
      <c r="D19" s="169" t="s">
        <v>119</v>
      </c>
      <c r="E19" s="145">
        <v>984529.46</v>
      </c>
      <c r="F19" s="145">
        <v>0</v>
      </c>
      <c r="G19" s="145">
        <v>984529.46</v>
      </c>
      <c r="H19" s="145">
        <v>0</v>
      </c>
      <c r="I19" s="145">
        <v>0</v>
      </c>
      <c r="J19" s="145">
        <v>0</v>
      </c>
    </row>
    <row r="20" s="137" customFormat="1" ht="21.75" customHeight="1" spans="1:10">
      <c r="A20" s="169" t="s">
        <v>120</v>
      </c>
      <c r="B20" s="169"/>
      <c r="C20" s="169"/>
      <c r="D20" s="169" t="s">
        <v>121</v>
      </c>
      <c r="E20" s="145">
        <v>1004069.24</v>
      </c>
      <c r="F20" s="145">
        <v>0</v>
      </c>
      <c r="G20" s="145">
        <v>1004069.24</v>
      </c>
      <c r="H20" s="145">
        <v>0</v>
      </c>
      <c r="I20" s="145">
        <v>0</v>
      </c>
      <c r="J20" s="145">
        <v>0</v>
      </c>
    </row>
    <row r="21" s="137" customFormat="1" ht="21.75" customHeight="1" spans="1:10">
      <c r="A21" s="169" t="s">
        <v>122</v>
      </c>
      <c r="B21" s="169"/>
      <c r="C21" s="169"/>
      <c r="D21" s="169" t="s">
        <v>115</v>
      </c>
      <c r="E21" s="145">
        <v>577466.24</v>
      </c>
      <c r="F21" s="145">
        <v>0</v>
      </c>
      <c r="G21" s="145">
        <v>577466.24</v>
      </c>
      <c r="H21" s="145">
        <v>0</v>
      </c>
      <c r="I21" s="145">
        <v>0</v>
      </c>
      <c r="J21" s="145">
        <v>0</v>
      </c>
    </row>
    <row r="22" s="137" customFormat="1" ht="21.75" customHeight="1" spans="1:10">
      <c r="A22" s="169" t="s">
        <v>123</v>
      </c>
      <c r="B22" s="169"/>
      <c r="C22" s="169"/>
      <c r="D22" s="169" t="s">
        <v>124</v>
      </c>
      <c r="E22" s="145">
        <v>110340</v>
      </c>
      <c r="F22" s="145">
        <v>0</v>
      </c>
      <c r="G22" s="145">
        <v>110340</v>
      </c>
      <c r="H22" s="145">
        <v>0</v>
      </c>
      <c r="I22" s="145">
        <v>0</v>
      </c>
      <c r="J22" s="145">
        <v>0</v>
      </c>
    </row>
    <row r="23" s="137" customFormat="1" ht="21.75" customHeight="1" spans="1:10">
      <c r="A23" s="169" t="s">
        <v>125</v>
      </c>
      <c r="B23" s="169"/>
      <c r="C23" s="169"/>
      <c r="D23" s="169" t="s">
        <v>126</v>
      </c>
      <c r="E23" s="145">
        <v>316143</v>
      </c>
      <c r="F23" s="145">
        <v>0</v>
      </c>
      <c r="G23" s="145">
        <v>316143</v>
      </c>
      <c r="H23" s="145">
        <v>0</v>
      </c>
      <c r="I23" s="145">
        <v>0</v>
      </c>
      <c r="J23" s="145">
        <v>0</v>
      </c>
    </row>
    <row r="24" s="137" customFormat="1" ht="21.75" customHeight="1" spans="1:10">
      <c r="A24" s="169" t="s">
        <v>127</v>
      </c>
      <c r="B24" s="169"/>
      <c r="C24" s="169"/>
      <c r="D24" s="169" t="s">
        <v>128</v>
      </c>
      <c r="E24" s="145">
        <v>120</v>
      </c>
      <c r="F24" s="145">
        <v>0</v>
      </c>
      <c r="G24" s="145">
        <v>120</v>
      </c>
      <c r="H24" s="145">
        <v>0</v>
      </c>
      <c r="I24" s="145">
        <v>0</v>
      </c>
      <c r="J24" s="145">
        <v>0</v>
      </c>
    </row>
    <row r="25" s="137" customFormat="1" ht="21.75" customHeight="1" spans="1:10">
      <c r="A25" s="169" t="s">
        <v>129</v>
      </c>
      <c r="B25" s="169"/>
      <c r="C25" s="169"/>
      <c r="D25" s="169" t="s">
        <v>130</v>
      </c>
      <c r="E25" s="145">
        <v>1017359.92</v>
      </c>
      <c r="F25" s="145">
        <v>0</v>
      </c>
      <c r="G25" s="145">
        <v>1017359.92</v>
      </c>
      <c r="H25" s="145">
        <v>0</v>
      </c>
      <c r="I25" s="145">
        <v>0</v>
      </c>
      <c r="J25" s="145">
        <v>0</v>
      </c>
    </row>
    <row r="26" s="137" customFormat="1" ht="21.75" customHeight="1" spans="1:10">
      <c r="A26" s="169" t="s">
        <v>131</v>
      </c>
      <c r="B26" s="169"/>
      <c r="C26" s="169"/>
      <c r="D26" s="169" t="s">
        <v>132</v>
      </c>
      <c r="E26" s="145">
        <v>1017359.92</v>
      </c>
      <c r="F26" s="145">
        <v>0</v>
      </c>
      <c r="G26" s="145">
        <v>1017359.92</v>
      </c>
      <c r="H26" s="145">
        <v>0</v>
      </c>
      <c r="I26" s="145">
        <v>0</v>
      </c>
      <c r="J26" s="145">
        <v>0</v>
      </c>
    </row>
    <row r="27" s="137" customFormat="1" ht="21.75" customHeight="1" spans="1:10">
      <c r="A27" s="169" t="s">
        <v>133</v>
      </c>
      <c r="B27" s="169"/>
      <c r="C27" s="169"/>
      <c r="D27" s="169" t="s">
        <v>134</v>
      </c>
      <c r="E27" s="145">
        <v>56400</v>
      </c>
      <c r="F27" s="145">
        <v>0</v>
      </c>
      <c r="G27" s="145">
        <v>56400</v>
      </c>
      <c r="H27" s="145">
        <v>0</v>
      </c>
      <c r="I27" s="145">
        <v>0</v>
      </c>
      <c r="J27" s="145">
        <v>0</v>
      </c>
    </row>
    <row r="28" s="137" customFormat="1" ht="21.75" customHeight="1" spans="1:10">
      <c r="A28" s="169" t="s">
        <v>135</v>
      </c>
      <c r="B28" s="169"/>
      <c r="C28" s="169"/>
      <c r="D28" s="169" t="s">
        <v>115</v>
      </c>
      <c r="E28" s="145">
        <v>56400</v>
      </c>
      <c r="F28" s="145">
        <v>0</v>
      </c>
      <c r="G28" s="145">
        <v>56400</v>
      </c>
      <c r="H28" s="145">
        <v>0</v>
      </c>
      <c r="I28" s="145">
        <v>0</v>
      </c>
      <c r="J28" s="145">
        <v>0</v>
      </c>
    </row>
    <row r="29" s="137" customFormat="1" ht="21.75" customHeight="1" spans="1:10">
      <c r="A29" s="169" t="s">
        <v>136</v>
      </c>
      <c r="B29" s="169"/>
      <c r="C29" s="169"/>
      <c r="D29" s="169" t="s">
        <v>137</v>
      </c>
      <c r="E29" s="145">
        <v>197430</v>
      </c>
      <c r="F29" s="145">
        <v>0</v>
      </c>
      <c r="G29" s="145">
        <v>197430</v>
      </c>
      <c r="H29" s="145">
        <v>0</v>
      </c>
      <c r="I29" s="145">
        <v>0</v>
      </c>
      <c r="J29" s="145">
        <v>0</v>
      </c>
    </row>
    <row r="30" s="137" customFormat="1" ht="21.75" customHeight="1" spans="1:10">
      <c r="A30" s="169" t="s">
        <v>138</v>
      </c>
      <c r="B30" s="169"/>
      <c r="C30" s="169"/>
      <c r="D30" s="169" t="s">
        <v>139</v>
      </c>
      <c r="E30" s="145">
        <v>197430</v>
      </c>
      <c r="F30" s="145">
        <v>0</v>
      </c>
      <c r="G30" s="145">
        <v>197430</v>
      </c>
      <c r="H30" s="145">
        <v>0</v>
      </c>
      <c r="I30" s="145">
        <v>0</v>
      </c>
      <c r="J30" s="145">
        <v>0</v>
      </c>
    </row>
    <row r="31" s="137" customFormat="1" ht="21.75" customHeight="1" spans="1:10">
      <c r="A31" s="169" t="s">
        <v>140</v>
      </c>
      <c r="B31" s="169"/>
      <c r="C31" s="169"/>
      <c r="D31" s="169" t="s">
        <v>141</v>
      </c>
      <c r="E31" s="145">
        <v>15361.2</v>
      </c>
      <c r="F31" s="145">
        <v>15361.2</v>
      </c>
      <c r="G31" s="145">
        <v>0</v>
      </c>
      <c r="H31" s="145">
        <v>0</v>
      </c>
      <c r="I31" s="145">
        <v>0</v>
      </c>
      <c r="J31" s="145">
        <v>0</v>
      </c>
    </row>
    <row r="32" s="137" customFormat="1" ht="21.75" customHeight="1" spans="1:10">
      <c r="A32" s="169" t="s">
        <v>142</v>
      </c>
      <c r="B32" s="169"/>
      <c r="C32" s="169"/>
      <c r="D32" s="169" t="s">
        <v>143</v>
      </c>
      <c r="E32" s="145">
        <v>15361.2</v>
      </c>
      <c r="F32" s="145">
        <v>15361.2</v>
      </c>
      <c r="G32" s="145">
        <v>0</v>
      </c>
      <c r="H32" s="145">
        <v>0</v>
      </c>
      <c r="I32" s="145">
        <v>0</v>
      </c>
      <c r="J32" s="145">
        <v>0</v>
      </c>
    </row>
    <row r="33" s="137" customFormat="1" ht="21.75" customHeight="1" spans="1:10">
      <c r="A33" s="169" t="s">
        <v>144</v>
      </c>
      <c r="B33" s="169"/>
      <c r="C33" s="169"/>
      <c r="D33" s="169" t="s">
        <v>145</v>
      </c>
      <c r="E33" s="145">
        <v>186343</v>
      </c>
      <c r="F33" s="145">
        <v>33088</v>
      </c>
      <c r="G33" s="145">
        <v>153255</v>
      </c>
      <c r="H33" s="145">
        <v>0</v>
      </c>
      <c r="I33" s="145">
        <v>0</v>
      </c>
      <c r="J33" s="145">
        <v>0</v>
      </c>
    </row>
    <row r="34" s="137" customFormat="1" ht="21.75" customHeight="1" spans="1:10">
      <c r="A34" s="169" t="s">
        <v>146</v>
      </c>
      <c r="B34" s="169"/>
      <c r="C34" s="169"/>
      <c r="D34" s="169" t="s">
        <v>147</v>
      </c>
      <c r="E34" s="145">
        <v>186343</v>
      </c>
      <c r="F34" s="145">
        <v>33088</v>
      </c>
      <c r="G34" s="145">
        <v>153255</v>
      </c>
      <c r="H34" s="145">
        <v>0</v>
      </c>
      <c r="I34" s="145">
        <v>0</v>
      </c>
      <c r="J34" s="145">
        <v>0</v>
      </c>
    </row>
    <row r="35" s="137" customFormat="1" ht="21.75" customHeight="1" spans="1:10">
      <c r="A35" s="169" t="s">
        <v>148</v>
      </c>
      <c r="B35" s="169"/>
      <c r="C35" s="169"/>
      <c r="D35" s="169" t="s">
        <v>149</v>
      </c>
      <c r="E35" s="145">
        <v>864776.14</v>
      </c>
      <c r="F35" s="145">
        <v>0</v>
      </c>
      <c r="G35" s="145">
        <v>864776.14</v>
      </c>
      <c r="H35" s="145">
        <v>0</v>
      </c>
      <c r="I35" s="145">
        <v>0</v>
      </c>
      <c r="J35" s="145">
        <v>0</v>
      </c>
    </row>
    <row r="36" s="137" customFormat="1" ht="21.75" customHeight="1" spans="1:10">
      <c r="A36" s="169" t="s">
        <v>150</v>
      </c>
      <c r="B36" s="169"/>
      <c r="C36" s="169"/>
      <c r="D36" s="169" t="s">
        <v>151</v>
      </c>
      <c r="E36" s="145">
        <v>864776.14</v>
      </c>
      <c r="F36" s="145">
        <v>0</v>
      </c>
      <c r="G36" s="145">
        <v>864776.14</v>
      </c>
      <c r="H36" s="145">
        <v>0</v>
      </c>
      <c r="I36" s="145">
        <v>0</v>
      </c>
      <c r="J36" s="145">
        <v>0</v>
      </c>
    </row>
    <row r="37" s="137" customFormat="1" ht="21.75" customHeight="1" spans="1:10">
      <c r="A37" s="169" t="s">
        <v>152</v>
      </c>
      <c r="B37" s="169"/>
      <c r="C37" s="169"/>
      <c r="D37" s="169" t="s">
        <v>153</v>
      </c>
      <c r="E37" s="145">
        <v>10460</v>
      </c>
      <c r="F37" s="145">
        <v>0</v>
      </c>
      <c r="G37" s="145">
        <v>10460</v>
      </c>
      <c r="H37" s="145">
        <v>0</v>
      </c>
      <c r="I37" s="145">
        <v>0</v>
      </c>
      <c r="J37" s="145">
        <v>0</v>
      </c>
    </row>
    <row r="38" s="137" customFormat="1" ht="21.75" customHeight="1" spans="1:10">
      <c r="A38" s="169" t="s">
        <v>154</v>
      </c>
      <c r="B38" s="169"/>
      <c r="C38" s="169"/>
      <c r="D38" s="169" t="s">
        <v>155</v>
      </c>
      <c r="E38" s="145">
        <v>10460</v>
      </c>
      <c r="F38" s="145">
        <v>0</v>
      </c>
      <c r="G38" s="145">
        <v>10460</v>
      </c>
      <c r="H38" s="145">
        <v>0</v>
      </c>
      <c r="I38" s="145">
        <v>0</v>
      </c>
      <c r="J38" s="145">
        <v>0</v>
      </c>
    </row>
    <row r="39" s="137" customFormat="1" ht="21.75" customHeight="1" spans="1:10">
      <c r="A39" s="169" t="s">
        <v>156</v>
      </c>
      <c r="B39" s="169"/>
      <c r="C39" s="169"/>
      <c r="D39" s="169" t="s">
        <v>117</v>
      </c>
      <c r="E39" s="145">
        <v>10460</v>
      </c>
      <c r="F39" s="145">
        <v>0</v>
      </c>
      <c r="G39" s="145">
        <v>10460</v>
      </c>
      <c r="H39" s="145">
        <v>0</v>
      </c>
      <c r="I39" s="145">
        <v>0</v>
      </c>
      <c r="J39" s="145">
        <v>0</v>
      </c>
    </row>
    <row r="40" s="137" customFormat="1" ht="21.75" customHeight="1" spans="1:10">
      <c r="A40" s="169" t="s">
        <v>157</v>
      </c>
      <c r="B40" s="169"/>
      <c r="C40" s="169"/>
      <c r="D40" s="169" t="s">
        <v>158</v>
      </c>
      <c r="E40" s="145">
        <v>1397443.87</v>
      </c>
      <c r="F40" s="145">
        <v>0</v>
      </c>
      <c r="G40" s="145">
        <v>1397443.87</v>
      </c>
      <c r="H40" s="145">
        <v>0</v>
      </c>
      <c r="I40" s="145">
        <v>0</v>
      </c>
      <c r="J40" s="145">
        <v>0</v>
      </c>
    </row>
    <row r="41" s="137" customFormat="1" ht="21.75" customHeight="1" spans="1:10">
      <c r="A41" s="169" t="s">
        <v>159</v>
      </c>
      <c r="B41" s="169"/>
      <c r="C41" s="169"/>
      <c r="D41" s="169" t="s">
        <v>160</v>
      </c>
      <c r="E41" s="145">
        <v>1347443.87</v>
      </c>
      <c r="F41" s="145">
        <v>0</v>
      </c>
      <c r="G41" s="145">
        <v>1347443.87</v>
      </c>
      <c r="H41" s="145">
        <v>0</v>
      </c>
      <c r="I41" s="145">
        <v>0</v>
      </c>
      <c r="J41" s="145">
        <v>0</v>
      </c>
    </row>
    <row r="42" s="137" customFormat="1" ht="21.75" customHeight="1" spans="1:10">
      <c r="A42" s="169" t="s">
        <v>161</v>
      </c>
      <c r="B42" s="169"/>
      <c r="C42" s="169"/>
      <c r="D42" s="169" t="s">
        <v>162</v>
      </c>
      <c r="E42" s="145">
        <v>950000</v>
      </c>
      <c r="F42" s="145">
        <v>0</v>
      </c>
      <c r="G42" s="145">
        <v>950000</v>
      </c>
      <c r="H42" s="145">
        <v>0</v>
      </c>
      <c r="I42" s="145">
        <v>0</v>
      </c>
      <c r="J42" s="145">
        <v>0</v>
      </c>
    </row>
    <row r="43" s="137" customFormat="1" ht="21.75" customHeight="1" spans="1:10">
      <c r="A43" s="169" t="s">
        <v>163</v>
      </c>
      <c r="B43" s="169"/>
      <c r="C43" s="169"/>
      <c r="D43" s="169" t="s">
        <v>164</v>
      </c>
      <c r="E43" s="145">
        <v>352843.87</v>
      </c>
      <c r="F43" s="145">
        <v>0</v>
      </c>
      <c r="G43" s="145">
        <v>352843.87</v>
      </c>
      <c r="H43" s="145">
        <v>0</v>
      </c>
      <c r="I43" s="145">
        <v>0</v>
      </c>
      <c r="J43" s="145">
        <v>0</v>
      </c>
    </row>
    <row r="44" s="137" customFormat="1" ht="21.75" customHeight="1" spans="1:10">
      <c r="A44" s="169" t="s">
        <v>165</v>
      </c>
      <c r="B44" s="169"/>
      <c r="C44" s="169"/>
      <c r="D44" s="169" t="s">
        <v>166</v>
      </c>
      <c r="E44" s="145">
        <v>44600</v>
      </c>
      <c r="F44" s="145">
        <v>0</v>
      </c>
      <c r="G44" s="145">
        <v>44600</v>
      </c>
      <c r="H44" s="145">
        <v>0</v>
      </c>
      <c r="I44" s="145">
        <v>0</v>
      </c>
      <c r="J44" s="145">
        <v>0</v>
      </c>
    </row>
    <row r="45" s="137" customFormat="1" ht="21.75" customHeight="1" spans="1:10">
      <c r="A45" s="169" t="s">
        <v>167</v>
      </c>
      <c r="B45" s="169"/>
      <c r="C45" s="169"/>
      <c r="D45" s="169" t="s">
        <v>168</v>
      </c>
      <c r="E45" s="145">
        <v>50000</v>
      </c>
      <c r="F45" s="145">
        <v>0</v>
      </c>
      <c r="G45" s="145">
        <v>50000</v>
      </c>
      <c r="H45" s="145">
        <v>0</v>
      </c>
      <c r="I45" s="145">
        <v>0</v>
      </c>
      <c r="J45" s="145">
        <v>0</v>
      </c>
    </row>
    <row r="46" s="137" customFormat="1" ht="21.75" customHeight="1" spans="1:10">
      <c r="A46" s="169" t="s">
        <v>169</v>
      </c>
      <c r="B46" s="169"/>
      <c r="C46" s="169"/>
      <c r="D46" s="169" t="s">
        <v>168</v>
      </c>
      <c r="E46" s="145">
        <v>50000</v>
      </c>
      <c r="F46" s="145">
        <v>0</v>
      </c>
      <c r="G46" s="145">
        <v>50000</v>
      </c>
      <c r="H46" s="145">
        <v>0</v>
      </c>
      <c r="I46" s="145">
        <v>0</v>
      </c>
      <c r="J46" s="145">
        <v>0</v>
      </c>
    </row>
    <row r="47" s="137" customFormat="1" ht="21.75" customHeight="1" spans="1:10">
      <c r="A47" s="169" t="s">
        <v>170</v>
      </c>
      <c r="B47" s="169"/>
      <c r="C47" s="169"/>
      <c r="D47" s="169" t="s">
        <v>171</v>
      </c>
      <c r="E47" s="145">
        <v>9174219</v>
      </c>
      <c r="F47" s="145">
        <v>8622294.46</v>
      </c>
      <c r="G47" s="145">
        <v>551924.54</v>
      </c>
      <c r="H47" s="145">
        <v>0</v>
      </c>
      <c r="I47" s="145">
        <v>0</v>
      </c>
      <c r="J47" s="145">
        <v>0</v>
      </c>
    </row>
    <row r="48" s="137" customFormat="1" ht="21.75" customHeight="1" spans="1:10">
      <c r="A48" s="169" t="s">
        <v>172</v>
      </c>
      <c r="B48" s="169"/>
      <c r="C48" s="169"/>
      <c r="D48" s="169" t="s">
        <v>173</v>
      </c>
      <c r="E48" s="145">
        <v>4785202.66</v>
      </c>
      <c r="F48" s="145">
        <v>4761292.66</v>
      </c>
      <c r="G48" s="145">
        <v>23910</v>
      </c>
      <c r="H48" s="145">
        <v>0</v>
      </c>
      <c r="I48" s="145">
        <v>0</v>
      </c>
      <c r="J48" s="145">
        <v>0</v>
      </c>
    </row>
    <row r="49" s="137" customFormat="1" ht="21.75" customHeight="1" spans="1:10">
      <c r="A49" s="169" t="s">
        <v>174</v>
      </c>
      <c r="B49" s="169"/>
      <c r="C49" s="169"/>
      <c r="D49" s="169" t="s">
        <v>175</v>
      </c>
      <c r="E49" s="145">
        <v>4761292.66</v>
      </c>
      <c r="F49" s="145">
        <v>4761292.66</v>
      </c>
      <c r="G49" s="145">
        <v>0</v>
      </c>
      <c r="H49" s="145">
        <v>0</v>
      </c>
      <c r="I49" s="145">
        <v>0</v>
      </c>
      <c r="J49" s="145">
        <v>0</v>
      </c>
    </row>
    <row r="50" s="137" customFormat="1" ht="21.75" customHeight="1" spans="1:10">
      <c r="A50" s="169" t="s">
        <v>176</v>
      </c>
      <c r="B50" s="169"/>
      <c r="C50" s="169"/>
      <c r="D50" s="169" t="s">
        <v>177</v>
      </c>
      <c r="E50" s="145">
        <v>23910</v>
      </c>
      <c r="F50" s="145">
        <v>0</v>
      </c>
      <c r="G50" s="145">
        <v>23910</v>
      </c>
      <c r="H50" s="145">
        <v>0</v>
      </c>
      <c r="I50" s="145">
        <v>0</v>
      </c>
      <c r="J50" s="145">
        <v>0</v>
      </c>
    </row>
    <row r="51" s="137" customFormat="1" ht="21.75" customHeight="1" spans="1:10">
      <c r="A51" s="169" t="s">
        <v>178</v>
      </c>
      <c r="B51" s="169"/>
      <c r="C51" s="169"/>
      <c r="D51" s="169" t="s">
        <v>179</v>
      </c>
      <c r="E51" s="145">
        <v>3409732.53</v>
      </c>
      <c r="F51" s="145">
        <v>3409732.53</v>
      </c>
      <c r="G51" s="145">
        <v>0</v>
      </c>
      <c r="H51" s="145">
        <v>0</v>
      </c>
      <c r="I51" s="145">
        <v>0</v>
      </c>
      <c r="J51" s="145">
        <v>0</v>
      </c>
    </row>
    <row r="52" s="137" customFormat="1" ht="21.75" customHeight="1" spans="1:10">
      <c r="A52" s="169" t="s">
        <v>180</v>
      </c>
      <c r="B52" s="169"/>
      <c r="C52" s="169"/>
      <c r="D52" s="169" t="s">
        <v>181</v>
      </c>
      <c r="E52" s="145">
        <v>1521450</v>
      </c>
      <c r="F52" s="145">
        <v>1521450</v>
      </c>
      <c r="G52" s="145">
        <v>0</v>
      </c>
      <c r="H52" s="145">
        <v>0</v>
      </c>
      <c r="I52" s="145">
        <v>0</v>
      </c>
      <c r="J52" s="145">
        <v>0</v>
      </c>
    </row>
    <row r="53" s="137" customFormat="1" ht="21.75" customHeight="1" spans="1:10">
      <c r="A53" s="169" t="s">
        <v>182</v>
      </c>
      <c r="B53" s="169"/>
      <c r="C53" s="169"/>
      <c r="D53" s="169" t="s">
        <v>183</v>
      </c>
      <c r="E53" s="145">
        <v>583430</v>
      </c>
      <c r="F53" s="145">
        <v>583430</v>
      </c>
      <c r="G53" s="145">
        <v>0</v>
      </c>
      <c r="H53" s="145">
        <v>0</v>
      </c>
      <c r="I53" s="145">
        <v>0</v>
      </c>
      <c r="J53" s="145">
        <v>0</v>
      </c>
    </row>
    <row r="54" s="137" customFormat="1" ht="21.75" customHeight="1" spans="1:10">
      <c r="A54" s="169" t="s">
        <v>184</v>
      </c>
      <c r="B54" s="169"/>
      <c r="C54" s="169"/>
      <c r="D54" s="169" t="s">
        <v>185</v>
      </c>
      <c r="E54" s="145">
        <v>931001.02</v>
      </c>
      <c r="F54" s="145">
        <v>931001.02</v>
      </c>
      <c r="G54" s="145">
        <v>0</v>
      </c>
      <c r="H54" s="145">
        <v>0</v>
      </c>
      <c r="I54" s="145">
        <v>0</v>
      </c>
      <c r="J54" s="145">
        <v>0</v>
      </c>
    </row>
    <row r="55" s="137" customFormat="1" ht="21.75" customHeight="1" spans="1:10">
      <c r="A55" s="169" t="s">
        <v>186</v>
      </c>
      <c r="B55" s="169"/>
      <c r="C55" s="169"/>
      <c r="D55" s="169" t="s">
        <v>187</v>
      </c>
      <c r="E55" s="145">
        <v>373851.51</v>
      </c>
      <c r="F55" s="145">
        <v>373851.51</v>
      </c>
      <c r="G55" s="145">
        <v>0</v>
      </c>
      <c r="H55" s="145">
        <v>0</v>
      </c>
      <c r="I55" s="145">
        <v>0</v>
      </c>
      <c r="J55" s="145">
        <v>0</v>
      </c>
    </row>
    <row r="56" s="137" customFormat="1" ht="21.75" customHeight="1" spans="1:10">
      <c r="A56" s="169" t="s">
        <v>188</v>
      </c>
      <c r="B56" s="169"/>
      <c r="C56" s="169"/>
      <c r="D56" s="169" t="s">
        <v>189</v>
      </c>
      <c r="E56" s="145">
        <v>336712.6</v>
      </c>
      <c r="F56" s="145">
        <v>55037.6</v>
      </c>
      <c r="G56" s="145">
        <v>281675</v>
      </c>
      <c r="H56" s="145">
        <v>0</v>
      </c>
      <c r="I56" s="145">
        <v>0</v>
      </c>
      <c r="J56" s="145">
        <v>0</v>
      </c>
    </row>
    <row r="57" s="137" customFormat="1" ht="21.75" customHeight="1" spans="1:10">
      <c r="A57" s="169" t="s">
        <v>190</v>
      </c>
      <c r="B57" s="169"/>
      <c r="C57" s="169"/>
      <c r="D57" s="169" t="s">
        <v>191</v>
      </c>
      <c r="E57" s="145">
        <v>336712.6</v>
      </c>
      <c r="F57" s="145">
        <v>55037.6</v>
      </c>
      <c r="G57" s="145">
        <v>281675</v>
      </c>
      <c r="H57" s="145">
        <v>0</v>
      </c>
      <c r="I57" s="145">
        <v>0</v>
      </c>
      <c r="J57" s="145">
        <v>0</v>
      </c>
    </row>
    <row r="58" s="137" customFormat="1" ht="21.75" customHeight="1" spans="1:10">
      <c r="A58" s="169" t="s">
        <v>192</v>
      </c>
      <c r="B58" s="169"/>
      <c r="C58" s="169"/>
      <c r="D58" s="169" t="s">
        <v>193</v>
      </c>
      <c r="E58" s="145">
        <v>237625.54</v>
      </c>
      <c r="F58" s="145">
        <v>8270</v>
      </c>
      <c r="G58" s="145">
        <v>229355.54</v>
      </c>
      <c r="H58" s="145">
        <v>0</v>
      </c>
      <c r="I58" s="145">
        <v>0</v>
      </c>
      <c r="J58" s="145">
        <v>0</v>
      </c>
    </row>
    <row r="59" s="137" customFormat="1" ht="21.75" customHeight="1" spans="1:10">
      <c r="A59" s="169" t="s">
        <v>194</v>
      </c>
      <c r="B59" s="169"/>
      <c r="C59" s="169"/>
      <c r="D59" s="169" t="s">
        <v>195</v>
      </c>
      <c r="E59" s="145">
        <v>237625.54</v>
      </c>
      <c r="F59" s="145">
        <v>8270</v>
      </c>
      <c r="G59" s="145">
        <v>229355.54</v>
      </c>
      <c r="H59" s="145">
        <v>0</v>
      </c>
      <c r="I59" s="145">
        <v>0</v>
      </c>
      <c r="J59" s="145">
        <v>0</v>
      </c>
    </row>
    <row r="60" s="137" customFormat="1" ht="21.75" customHeight="1" spans="1:10">
      <c r="A60" s="169" t="s">
        <v>196</v>
      </c>
      <c r="B60" s="169"/>
      <c r="C60" s="169"/>
      <c r="D60" s="169" t="s">
        <v>197</v>
      </c>
      <c r="E60" s="145">
        <v>387961.67</v>
      </c>
      <c r="F60" s="145">
        <v>387961.67</v>
      </c>
      <c r="G60" s="145">
        <v>0</v>
      </c>
      <c r="H60" s="145">
        <v>0</v>
      </c>
      <c r="I60" s="145">
        <v>0</v>
      </c>
      <c r="J60" s="145">
        <v>0</v>
      </c>
    </row>
    <row r="61" s="137" customFormat="1" ht="21.75" customHeight="1" spans="1:10">
      <c r="A61" s="169" t="s">
        <v>198</v>
      </c>
      <c r="B61" s="169"/>
      <c r="C61" s="169"/>
      <c r="D61" s="169" t="s">
        <v>199</v>
      </c>
      <c r="E61" s="145">
        <v>387961.67</v>
      </c>
      <c r="F61" s="145">
        <v>387961.67</v>
      </c>
      <c r="G61" s="145">
        <v>0</v>
      </c>
      <c r="H61" s="145">
        <v>0</v>
      </c>
      <c r="I61" s="145">
        <v>0</v>
      </c>
      <c r="J61" s="145">
        <v>0</v>
      </c>
    </row>
    <row r="62" s="137" customFormat="1" ht="21.75" customHeight="1" spans="1:10">
      <c r="A62" s="169" t="s">
        <v>200</v>
      </c>
      <c r="B62" s="169"/>
      <c r="C62" s="169"/>
      <c r="D62" s="169" t="s">
        <v>201</v>
      </c>
      <c r="E62" s="145">
        <v>16984</v>
      </c>
      <c r="F62" s="145">
        <v>0</v>
      </c>
      <c r="G62" s="145">
        <v>16984</v>
      </c>
      <c r="H62" s="145">
        <v>0</v>
      </c>
      <c r="I62" s="145">
        <v>0</v>
      </c>
      <c r="J62" s="145">
        <v>0</v>
      </c>
    </row>
    <row r="63" s="137" customFormat="1" ht="21.75" customHeight="1" spans="1:10">
      <c r="A63" s="169" t="s">
        <v>202</v>
      </c>
      <c r="B63" s="169"/>
      <c r="C63" s="169"/>
      <c r="D63" s="169" t="s">
        <v>203</v>
      </c>
      <c r="E63" s="145">
        <v>16984</v>
      </c>
      <c r="F63" s="145">
        <v>0</v>
      </c>
      <c r="G63" s="145">
        <v>16984</v>
      </c>
      <c r="H63" s="145">
        <v>0</v>
      </c>
      <c r="I63" s="145">
        <v>0</v>
      </c>
      <c r="J63" s="145">
        <v>0</v>
      </c>
    </row>
    <row r="64" s="137" customFormat="1" ht="21.75" customHeight="1" spans="1:10">
      <c r="A64" s="169" t="s">
        <v>204</v>
      </c>
      <c r="B64" s="169"/>
      <c r="C64" s="169"/>
      <c r="D64" s="169" t="s">
        <v>205</v>
      </c>
      <c r="E64" s="145">
        <v>1328735.95</v>
      </c>
      <c r="F64" s="145">
        <v>1193022.12</v>
      </c>
      <c r="G64" s="145">
        <v>135713.83</v>
      </c>
      <c r="H64" s="145">
        <v>0</v>
      </c>
      <c r="I64" s="145">
        <v>0</v>
      </c>
      <c r="J64" s="145">
        <v>0</v>
      </c>
    </row>
    <row r="65" s="137" customFormat="1" ht="21.75" customHeight="1" spans="1:10">
      <c r="A65" s="169" t="s">
        <v>206</v>
      </c>
      <c r="B65" s="169"/>
      <c r="C65" s="169"/>
      <c r="D65" s="169" t="s">
        <v>207</v>
      </c>
      <c r="E65" s="145">
        <v>55053.83</v>
      </c>
      <c r="F65" s="145">
        <v>0</v>
      </c>
      <c r="G65" s="145">
        <v>55053.83</v>
      </c>
      <c r="H65" s="145">
        <v>0</v>
      </c>
      <c r="I65" s="145">
        <v>0</v>
      </c>
      <c r="J65" s="145">
        <v>0</v>
      </c>
    </row>
    <row r="66" s="137" customFormat="1" ht="21.75" customHeight="1" spans="1:10">
      <c r="A66" s="169" t="s">
        <v>208</v>
      </c>
      <c r="B66" s="169"/>
      <c r="C66" s="169"/>
      <c r="D66" s="169" t="s">
        <v>209</v>
      </c>
      <c r="E66" s="145">
        <v>55053.83</v>
      </c>
      <c r="F66" s="145">
        <v>0</v>
      </c>
      <c r="G66" s="145">
        <v>55053.83</v>
      </c>
      <c r="H66" s="145">
        <v>0</v>
      </c>
      <c r="I66" s="145">
        <v>0</v>
      </c>
      <c r="J66" s="145">
        <v>0</v>
      </c>
    </row>
    <row r="67" s="137" customFormat="1" ht="21.75" customHeight="1" spans="1:10">
      <c r="A67" s="169" t="s">
        <v>210</v>
      </c>
      <c r="B67" s="169"/>
      <c r="C67" s="169"/>
      <c r="D67" s="169" t="s">
        <v>211</v>
      </c>
      <c r="E67" s="145">
        <v>69660</v>
      </c>
      <c r="F67" s="145">
        <v>0</v>
      </c>
      <c r="G67" s="145">
        <v>69660</v>
      </c>
      <c r="H67" s="145">
        <v>0</v>
      </c>
      <c r="I67" s="145">
        <v>0</v>
      </c>
      <c r="J67" s="145">
        <v>0</v>
      </c>
    </row>
    <row r="68" s="137" customFormat="1" ht="21.75" customHeight="1" spans="1:10">
      <c r="A68" s="169" t="s">
        <v>212</v>
      </c>
      <c r="B68" s="169"/>
      <c r="C68" s="169"/>
      <c r="D68" s="169" t="s">
        <v>213</v>
      </c>
      <c r="E68" s="145">
        <v>69660</v>
      </c>
      <c r="F68" s="145">
        <v>0</v>
      </c>
      <c r="G68" s="145">
        <v>69660</v>
      </c>
      <c r="H68" s="145">
        <v>0</v>
      </c>
      <c r="I68" s="145">
        <v>0</v>
      </c>
      <c r="J68" s="145">
        <v>0</v>
      </c>
    </row>
    <row r="69" s="137" customFormat="1" ht="21.75" customHeight="1" spans="1:10">
      <c r="A69" s="169" t="s">
        <v>214</v>
      </c>
      <c r="B69" s="169"/>
      <c r="C69" s="169"/>
      <c r="D69" s="169" t="s">
        <v>215</v>
      </c>
      <c r="E69" s="145">
        <v>1193022.12</v>
      </c>
      <c r="F69" s="145">
        <v>1193022.12</v>
      </c>
      <c r="G69" s="145">
        <v>0</v>
      </c>
      <c r="H69" s="145">
        <v>0</v>
      </c>
      <c r="I69" s="145">
        <v>0</v>
      </c>
      <c r="J69" s="145">
        <v>0</v>
      </c>
    </row>
    <row r="70" s="137" customFormat="1" ht="21.75" customHeight="1" spans="1:10">
      <c r="A70" s="169" t="s">
        <v>216</v>
      </c>
      <c r="B70" s="169"/>
      <c r="C70" s="169"/>
      <c r="D70" s="169" t="s">
        <v>217</v>
      </c>
      <c r="E70" s="145">
        <v>485999.52</v>
      </c>
      <c r="F70" s="145">
        <v>485999.52</v>
      </c>
      <c r="G70" s="145">
        <v>0</v>
      </c>
      <c r="H70" s="145">
        <v>0</v>
      </c>
      <c r="I70" s="145">
        <v>0</v>
      </c>
      <c r="J70" s="145">
        <v>0</v>
      </c>
    </row>
    <row r="71" s="137" customFormat="1" ht="21.75" customHeight="1" spans="1:10">
      <c r="A71" s="169" t="s">
        <v>218</v>
      </c>
      <c r="B71" s="169"/>
      <c r="C71" s="169"/>
      <c r="D71" s="169" t="s">
        <v>219</v>
      </c>
      <c r="E71" s="145">
        <v>628032.96</v>
      </c>
      <c r="F71" s="145">
        <v>628032.96</v>
      </c>
      <c r="G71" s="145">
        <v>0</v>
      </c>
      <c r="H71" s="145">
        <v>0</v>
      </c>
      <c r="I71" s="145">
        <v>0</v>
      </c>
      <c r="J71" s="145">
        <v>0</v>
      </c>
    </row>
    <row r="72" s="137" customFormat="1" ht="21.75" customHeight="1" spans="1:10">
      <c r="A72" s="169" t="s">
        <v>220</v>
      </c>
      <c r="B72" s="169"/>
      <c r="C72" s="169"/>
      <c r="D72" s="169" t="s">
        <v>221</v>
      </c>
      <c r="E72" s="145">
        <v>78989.64</v>
      </c>
      <c r="F72" s="145">
        <v>78989.64</v>
      </c>
      <c r="G72" s="145">
        <v>0</v>
      </c>
      <c r="H72" s="145">
        <v>0</v>
      </c>
      <c r="I72" s="145">
        <v>0</v>
      </c>
      <c r="J72" s="145">
        <v>0</v>
      </c>
    </row>
    <row r="73" s="137" customFormat="1" ht="21.75" customHeight="1" spans="1:10">
      <c r="A73" s="169" t="s">
        <v>222</v>
      </c>
      <c r="B73" s="169"/>
      <c r="C73" s="169"/>
      <c r="D73" s="169" t="s">
        <v>223</v>
      </c>
      <c r="E73" s="145">
        <v>11000</v>
      </c>
      <c r="F73" s="145">
        <v>0</v>
      </c>
      <c r="G73" s="145">
        <v>11000</v>
      </c>
      <c r="H73" s="145">
        <v>0</v>
      </c>
      <c r="I73" s="145">
        <v>0</v>
      </c>
      <c r="J73" s="145">
        <v>0</v>
      </c>
    </row>
    <row r="74" s="137" customFormat="1" ht="21.75" customHeight="1" spans="1:10">
      <c r="A74" s="169" t="s">
        <v>224</v>
      </c>
      <c r="B74" s="169"/>
      <c r="C74" s="169"/>
      <c r="D74" s="169" t="s">
        <v>223</v>
      </c>
      <c r="E74" s="145">
        <v>11000</v>
      </c>
      <c r="F74" s="145">
        <v>0</v>
      </c>
      <c r="G74" s="145">
        <v>11000</v>
      </c>
      <c r="H74" s="145">
        <v>0</v>
      </c>
      <c r="I74" s="145">
        <v>0</v>
      </c>
      <c r="J74" s="145">
        <v>0</v>
      </c>
    </row>
    <row r="75" s="137" customFormat="1" ht="21.75" customHeight="1" spans="1:10">
      <c r="A75" s="169" t="s">
        <v>225</v>
      </c>
      <c r="B75" s="169"/>
      <c r="C75" s="169"/>
      <c r="D75" s="169" t="s">
        <v>226</v>
      </c>
      <c r="E75" s="145">
        <v>4192892.44</v>
      </c>
      <c r="F75" s="145">
        <v>2984302.71</v>
      </c>
      <c r="G75" s="145">
        <v>1208589.73</v>
      </c>
      <c r="H75" s="145">
        <v>0</v>
      </c>
      <c r="I75" s="145">
        <v>0</v>
      </c>
      <c r="J75" s="145">
        <v>0</v>
      </c>
    </row>
    <row r="76" s="137" customFormat="1" ht="21.75" customHeight="1" spans="1:10">
      <c r="A76" s="169" t="s">
        <v>227</v>
      </c>
      <c r="B76" s="169"/>
      <c r="C76" s="169"/>
      <c r="D76" s="169" t="s">
        <v>228</v>
      </c>
      <c r="E76" s="145">
        <v>4173692.44</v>
      </c>
      <c r="F76" s="145">
        <v>2984302.71</v>
      </c>
      <c r="G76" s="145">
        <v>1189389.73</v>
      </c>
      <c r="H76" s="145">
        <v>0</v>
      </c>
      <c r="I76" s="145">
        <v>0</v>
      </c>
      <c r="J76" s="145">
        <v>0</v>
      </c>
    </row>
    <row r="77" s="137" customFormat="1" ht="21.75" customHeight="1" spans="1:10">
      <c r="A77" s="169" t="s">
        <v>229</v>
      </c>
      <c r="B77" s="169"/>
      <c r="C77" s="169"/>
      <c r="D77" s="169" t="s">
        <v>230</v>
      </c>
      <c r="E77" s="145">
        <v>4173692.44</v>
      </c>
      <c r="F77" s="145">
        <v>2984302.71</v>
      </c>
      <c r="G77" s="145">
        <v>1189389.73</v>
      </c>
      <c r="H77" s="145">
        <v>0</v>
      </c>
      <c r="I77" s="145">
        <v>0</v>
      </c>
      <c r="J77" s="145">
        <v>0</v>
      </c>
    </row>
    <row r="78" s="137" customFormat="1" ht="21.75" customHeight="1" spans="1:10">
      <c r="A78" s="169" t="s">
        <v>231</v>
      </c>
      <c r="B78" s="169"/>
      <c r="C78" s="169"/>
      <c r="D78" s="169" t="s">
        <v>232</v>
      </c>
      <c r="E78" s="145">
        <v>19200</v>
      </c>
      <c r="F78" s="145">
        <v>0</v>
      </c>
      <c r="G78" s="145">
        <v>19200</v>
      </c>
      <c r="H78" s="145">
        <v>0</v>
      </c>
      <c r="I78" s="145">
        <v>0</v>
      </c>
      <c r="J78" s="145">
        <v>0</v>
      </c>
    </row>
    <row r="79" s="137" customFormat="1" ht="21.75" customHeight="1" spans="1:10">
      <c r="A79" s="169" t="s">
        <v>233</v>
      </c>
      <c r="B79" s="169"/>
      <c r="C79" s="169"/>
      <c r="D79" s="169" t="s">
        <v>232</v>
      </c>
      <c r="E79" s="145">
        <v>19200</v>
      </c>
      <c r="F79" s="145">
        <v>0</v>
      </c>
      <c r="G79" s="145">
        <v>19200</v>
      </c>
      <c r="H79" s="145">
        <v>0</v>
      </c>
      <c r="I79" s="145">
        <v>0</v>
      </c>
      <c r="J79" s="145">
        <v>0</v>
      </c>
    </row>
    <row r="80" s="137" customFormat="1" ht="21.75" customHeight="1" spans="1:10">
      <c r="A80" s="169" t="s">
        <v>234</v>
      </c>
      <c r="B80" s="169"/>
      <c r="C80" s="169"/>
      <c r="D80" s="169" t="s">
        <v>235</v>
      </c>
      <c r="E80" s="145">
        <v>9832580.88</v>
      </c>
      <c r="F80" s="145">
        <v>955972</v>
      </c>
      <c r="G80" s="145">
        <v>8876608.88</v>
      </c>
      <c r="H80" s="145">
        <v>0</v>
      </c>
      <c r="I80" s="145">
        <v>0</v>
      </c>
      <c r="J80" s="145">
        <v>0</v>
      </c>
    </row>
    <row r="81" s="137" customFormat="1" ht="21.75" customHeight="1" spans="1:10">
      <c r="A81" s="169" t="s">
        <v>236</v>
      </c>
      <c r="B81" s="169"/>
      <c r="C81" s="169"/>
      <c r="D81" s="169" t="s">
        <v>237</v>
      </c>
      <c r="E81" s="145">
        <v>8876608.88</v>
      </c>
      <c r="F81" s="145">
        <v>0</v>
      </c>
      <c r="G81" s="145">
        <v>8876608.88</v>
      </c>
      <c r="H81" s="145">
        <v>0</v>
      </c>
      <c r="I81" s="145">
        <v>0</v>
      </c>
      <c r="J81" s="145">
        <v>0</v>
      </c>
    </row>
    <row r="82" s="137" customFormat="1" ht="21.75" customHeight="1" spans="1:10">
      <c r="A82" s="169" t="s">
        <v>238</v>
      </c>
      <c r="B82" s="169"/>
      <c r="C82" s="169"/>
      <c r="D82" s="169" t="s">
        <v>239</v>
      </c>
      <c r="E82" s="145">
        <v>8876608.88</v>
      </c>
      <c r="F82" s="145">
        <v>0</v>
      </c>
      <c r="G82" s="145">
        <v>8876608.88</v>
      </c>
      <c r="H82" s="145">
        <v>0</v>
      </c>
      <c r="I82" s="145">
        <v>0</v>
      </c>
      <c r="J82" s="145">
        <v>0</v>
      </c>
    </row>
    <row r="83" s="137" customFormat="1" ht="21.75" customHeight="1" spans="1:10">
      <c r="A83" s="169" t="s">
        <v>240</v>
      </c>
      <c r="B83" s="169"/>
      <c r="C83" s="169"/>
      <c r="D83" s="169" t="s">
        <v>241</v>
      </c>
      <c r="E83" s="145">
        <v>955972</v>
      </c>
      <c r="F83" s="145">
        <v>955972</v>
      </c>
      <c r="G83" s="145">
        <v>0</v>
      </c>
      <c r="H83" s="145">
        <v>0</v>
      </c>
      <c r="I83" s="145">
        <v>0</v>
      </c>
      <c r="J83" s="145">
        <v>0</v>
      </c>
    </row>
    <row r="84" s="137" customFormat="1" ht="21.75" customHeight="1" spans="1:10">
      <c r="A84" s="169" t="s">
        <v>242</v>
      </c>
      <c r="B84" s="169"/>
      <c r="C84" s="169"/>
      <c r="D84" s="169" t="s">
        <v>243</v>
      </c>
      <c r="E84" s="145">
        <v>955972</v>
      </c>
      <c r="F84" s="145">
        <v>955972</v>
      </c>
      <c r="G84" s="145">
        <v>0</v>
      </c>
      <c r="H84" s="145">
        <v>0</v>
      </c>
      <c r="I84" s="145">
        <v>0</v>
      </c>
      <c r="J84" s="145">
        <v>0</v>
      </c>
    </row>
    <row r="85" s="137" customFormat="1" ht="21.75" customHeight="1" spans="1:10">
      <c r="A85" s="169" t="s">
        <v>250</v>
      </c>
      <c r="B85" s="169"/>
      <c r="C85" s="169"/>
      <c r="D85" s="169" t="s">
        <v>251</v>
      </c>
      <c r="E85" s="145">
        <v>295550.4</v>
      </c>
      <c r="F85" s="145">
        <v>0</v>
      </c>
      <c r="G85" s="145">
        <v>295550.4</v>
      </c>
      <c r="H85" s="145">
        <v>0</v>
      </c>
      <c r="I85" s="145">
        <v>0</v>
      </c>
      <c r="J85" s="145">
        <v>0</v>
      </c>
    </row>
    <row r="86" s="137" customFormat="1" ht="21.75" customHeight="1" spans="1:10">
      <c r="A86" s="169" t="s">
        <v>252</v>
      </c>
      <c r="B86" s="169"/>
      <c r="C86" s="169"/>
      <c r="D86" s="169" t="s">
        <v>253</v>
      </c>
      <c r="E86" s="145">
        <v>295550.4</v>
      </c>
      <c r="F86" s="145">
        <v>0</v>
      </c>
      <c r="G86" s="145">
        <v>295550.4</v>
      </c>
      <c r="H86" s="145">
        <v>0</v>
      </c>
      <c r="I86" s="145">
        <v>0</v>
      </c>
      <c r="J86" s="145">
        <v>0</v>
      </c>
    </row>
    <row r="87" s="137" customFormat="1" ht="21.75" customHeight="1" spans="1:10">
      <c r="A87" s="169" t="s">
        <v>254</v>
      </c>
      <c r="B87" s="169"/>
      <c r="C87" s="169"/>
      <c r="D87" s="169" t="s">
        <v>255</v>
      </c>
      <c r="E87" s="145">
        <v>600</v>
      </c>
      <c r="F87" s="145">
        <v>0</v>
      </c>
      <c r="G87" s="145">
        <v>600</v>
      </c>
      <c r="H87" s="145">
        <v>0</v>
      </c>
      <c r="I87" s="145">
        <v>0</v>
      </c>
      <c r="J87" s="145">
        <v>0</v>
      </c>
    </row>
    <row r="88" s="137" customFormat="1" ht="21.75" customHeight="1" spans="1:10">
      <c r="A88" s="169" t="s">
        <v>256</v>
      </c>
      <c r="B88" s="169"/>
      <c r="C88" s="169"/>
      <c r="D88" s="169" t="s">
        <v>257</v>
      </c>
      <c r="E88" s="145">
        <v>4880</v>
      </c>
      <c r="F88" s="145">
        <v>0</v>
      </c>
      <c r="G88" s="145">
        <v>4880</v>
      </c>
      <c r="H88" s="145">
        <v>0</v>
      </c>
      <c r="I88" s="145">
        <v>0</v>
      </c>
      <c r="J88" s="145">
        <v>0</v>
      </c>
    </row>
    <row r="89" s="137" customFormat="1" ht="21.75" customHeight="1" spans="1:10">
      <c r="A89" s="169" t="s">
        <v>258</v>
      </c>
      <c r="B89" s="169"/>
      <c r="C89" s="169"/>
      <c r="D89" s="169" t="s">
        <v>259</v>
      </c>
      <c r="E89" s="145">
        <v>290070.4</v>
      </c>
      <c r="F89" s="145">
        <v>0</v>
      </c>
      <c r="G89" s="145">
        <v>290070.4</v>
      </c>
      <c r="H89" s="145">
        <v>0</v>
      </c>
      <c r="I89" s="145">
        <v>0</v>
      </c>
      <c r="J89" s="145">
        <v>0</v>
      </c>
    </row>
    <row r="90" s="137" customFormat="1" ht="20.25" customHeight="1" spans="1:10">
      <c r="A90" s="269" t="s">
        <v>268</v>
      </c>
      <c r="B90" s="269"/>
      <c r="C90" s="269"/>
      <c r="D90" s="269"/>
      <c r="E90" s="269"/>
      <c r="F90" s="269"/>
      <c r="G90" s="269"/>
      <c r="H90" s="269"/>
      <c r="I90" s="269"/>
      <c r="J90" s="269"/>
    </row>
    <row r="91" ht="26.25" customHeight="1"/>
    <row r="92" ht="26.25" customHeight="1"/>
    <row r="93" ht="26.25" customHeight="1"/>
    <row r="94" ht="26.25" customHeight="1"/>
    <row r="95" ht="26.25" customHeight="1"/>
    <row r="96" ht="26.25" customHeight="1"/>
    <row r="97" s="100" customFormat="1" ht="26.25" customHeight="1"/>
    <row r="98" s="100" customFormat="1" ht="26.25" customHeight="1"/>
    <row r="99" s="100" customFormat="1" ht="26.25" customHeight="1"/>
    <row r="100" s="100" customFormat="1" ht="26.25" customHeight="1"/>
    <row r="101" s="100" customFormat="1" ht="26.25" customHeight="1"/>
    <row r="102" s="100" customFormat="1" ht="26.25" customHeight="1"/>
    <row r="103" s="100" customFormat="1" ht="26.25" customHeight="1"/>
    <row r="104" s="100" customFormat="1" ht="26.25" customHeight="1"/>
    <row r="105" s="100" customFormat="1" ht="26.25" customHeight="1"/>
    <row r="106" s="100" customFormat="1" ht="26.25" customHeight="1"/>
    <row r="107" s="100" customFormat="1" ht="26.25" customHeight="1"/>
    <row r="108" s="100" customFormat="1" ht="26.25" customHeight="1"/>
    <row r="109" s="100" customFormat="1" ht="26.25" customHeight="1"/>
    <row r="110" s="100" customFormat="1" ht="26.25" customHeight="1"/>
    <row r="111" s="100" customFormat="1" ht="26.25" customHeight="1"/>
    <row r="112" s="100" customFormat="1" ht="26.25" customHeight="1"/>
    <row r="113" s="100" customFormat="1" ht="26.25" customHeight="1"/>
    <row r="114" s="100" customFormat="1" ht="26.25" customHeight="1"/>
    <row r="115" s="100" customFormat="1" ht="26.25" customHeight="1"/>
    <row r="116" s="100" customFormat="1" ht="26.25" customHeight="1"/>
    <row r="117" s="100" customFormat="1" ht="26.25" customHeight="1"/>
    <row r="118" s="100" customFormat="1" ht="26.25" customHeight="1"/>
    <row r="119" s="100" customFormat="1" ht="26.25" customHeight="1"/>
    <row r="120" s="100" customFormat="1" ht="26.25" customHeight="1"/>
    <row r="121" s="100" customFormat="1" ht="26.25" customHeight="1"/>
    <row r="122" s="100" customFormat="1" ht="26.25" customHeight="1"/>
    <row r="123" s="100" customFormat="1" ht="26.25" customHeight="1"/>
    <row r="124" s="100" customFormat="1" ht="26.25" customHeight="1"/>
    <row r="125" s="100" customFormat="1" ht="26.25" customHeight="1"/>
    <row r="126" s="100" customFormat="1" ht="26.25" customHeight="1"/>
    <row r="127" s="100" customFormat="1" ht="26.25" customHeight="1"/>
    <row r="128" s="100" customFormat="1" ht="26.25" customHeight="1"/>
    <row r="129" s="100" customFormat="1" ht="26.25" customHeight="1"/>
    <row r="130" s="100" customFormat="1" ht="26.25" customHeight="1"/>
    <row r="131" s="100" customFormat="1" ht="26.25" customHeight="1"/>
    <row r="132" s="100" customFormat="1" ht="26.25" customHeight="1"/>
    <row r="133" s="100" customFormat="1" ht="26.25" customHeight="1"/>
    <row r="134" s="100" customFormat="1" ht="26.25" customHeight="1"/>
    <row r="135" s="100" customFormat="1" ht="26.25" customHeight="1"/>
    <row r="136" s="100" customFormat="1" ht="26.25" customHeight="1"/>
    <row r="137" s="100" customFormat="1" ht="26.25" customHeight="1"/>
    <row r="138" s="100" customFormat="1" ht="26.25" customHeight="1"/>
    <row r="139" s="100" customFormat="1" ht="26.25" customHeight="1"/>
    <row r="140" s="100" customFormat="1" ht="26.25" customHeight="1"/>
    <row r="141" s="100" customFormat="1" ht="26.25" customHeight="1"/>
    <row r="142" s="100" customFormat="1" ht="26.25" customHeight="1"/>
    <row r="143" s="100" customFormat="1" ht="26.25" customHeight="1"/>
    <row r="144" s="100" customFormat="1" ht="26.25" customHeight="1"/>
    <row r="145" s="100" customFormat="1" ht="26.25" customHeight="1"/>
    <row r="146" s="100" customFormat="1" ht="26.25" customHeight="1"/>
    <row r="147" s="100" customFormat="1" ht="26.25" customHeight="1"/>
    <row r="148" s="100" customFormat="1" ht="26.25" customHeight="1"/>
    <row r="149" s="100" customFormat="1" ht="26.25" customHeight="1"/>
    <row r="150" s="100" customFormat="1" ht="26.25" customHeight="1"/>
    <row r="151" s="100" customFormat="1" ht="26.25" customHeight="1"/>
    <row r="152" s="100" customFormat="1" ht="26.25" customHeight="1"/>
    <row r="153" s="100" customFormat="1" ht="26.25" customHeight="1"/>
    <row r="154" s="100" customFormat="1" ht="26.25" customHeight="1"/>
    <row r="155" s="100" customFormat="1" ht="26.25" customHeight="1"/>
    <row r="156" s="100" customFormat="1" ht="26.25" customHeight="1"/>
    <row r="157" s="100" customFormat="1" ht="26.25" customHeight="1"/>
    <row r="158" s="100" customFormat="1" ht="26.25" customHeight="1"/>
    <row r="159" s="100" customFormat="1" ht="26.25" customHeight="1"/>
    <row r="160" s="100" customFormat="1" ht="26.25" customHeight="1"/>
    <row r="161" s="100" customFormat="1" ht="26.25" customHeight="1"/>
    <row r="162" s="100" customFormat="1" ht="26.25" customHeight="1"/>
    <row r="163" s="100" customFormat="1" ht="26.25" customHeight="1"/>
    <row r="164" s="100" customFormat="1" ht="26.25" customHeight="1"/>
    <row r="165" s="100" customFormat="1" ht="26.25" customHeight="1"/>
    <row r="166" s="100" customFormat="1" ht="26.25" customHeight="1"/>
    <row r="167" s="100" customFormat="1" ht="26.25" customHeight="1"/>
    <row r="168" s="100" customFormat="1" ht="26.25" customHeight="1"/>
    <row r="169" s="100" customFormat="1" ht="26.25" customHeight="1"/>
    <row r="170" s="100" customFormat="1" ht="26.25" customHeight="1"/>
    <row r="171" s="100" customFormat="1" ht="26.25" customHeight="1"/>
    <row r="172" s="100" customFormat="1" ht="26.25" customHeight="1"/>
    <row r="173" s="100" customFormat="1" ht="26.25" customHeight="1"/>
    <row r="174" s="100" customFormat="1" ht="26.25" customHeight="1"/>
    <row r="175" s="100" customFormat="1" ht="26.25" customHeight="1"/>
    <row r="176" s="100" customFormat="1" ht="26.25" customHeight="1"/>
    <row r="177" s="100" customFormat="1" ht="26.25" customHeight="1"/>
    <row r="178" s="100" customFormat="1" ht="26.25" customHeight="1"/>
    <row r="179" s="100" customFormat="1" ht="26.25" customHeight="1"/>
    <row r="180" s="100" customFormat="1" ht="26.25" customHeight="1"/>
    <row r="181" s="100" customFormat="1" ht="26.25" customHeight="1"/>
    <row r="182" s="100" customFormat="1" ht="26.25" customHeight="1"/>
    <row r="183" s="100" customFormat="1" ht="26.25" customHeight="1"/>
    <row r="184" s="100" customFormat="1" ht="26.25" customHeight="1"/>
    <row r="185" s="100" customFormat="1" ht="26.25" customHeight="1"/>
    <row r="186" s="100" customFormat="1" ht="26.25" customHeight="1"/>
    <row r="187" s="100" customFormat="1" ht="26.25" customHeight="1"/>
    <row r="188" s="100" customFormat="1" ht="26.25" customHeight="1"/>
    <row r="189" s="100" customFormat="1" ht="26.25" customHeight="1"/>
    <row r="190" s="100" customFormat="1" ht="26.25" customHeight="1"/>
    <row r="191" s="100" customFormat="1" ht="26.25" customHeight="1"/>
    <row r="192" s="100" customFormat="1" ht="26.25" customHeight="1"/>
    <row r="193" s="100" customFormat="1" ht="26.25" customHeight="1"/>
    <row r="194" s="100" customFormat="1" ht="26.25" customHeight="1"/>
    <row r="195" s="100" customFormat="1" ht="26.25" customHeight="1"/>
    <row r="196" s="100" customFormat="1" ht="26.25" customHeight="1"/>
    <row r="197" s="100" customFormat="1" ht="26.25" customHeight="1"/>
    <row r="198" s="100" customFormat="1" ht="26.25" customHeight="1"/>
    <row r="199" s="100" customFormat="1" ht="26.25" customHeight="1"/>
    <row r="200" s="100" customFormat="1" ht="26.25" customHeight="1"/>
    <row r="201" s="100" customFormat="1" ht="26.25" customHeight="1"/>
    <row r="202" s="100" customFormat="1" ht="26.25" customHeight="1"/>
    <row r="203" s="100" customFormat="1" ht="26.25" customHeight="1"/>
    <row r="204" s="100" customFormat="1" ht="26.25" customHeight="1"/>
    <row r="205" s="100" customFormat="1" ht="26.25" customHeight="1"/>
    <row r="206" s="100" customFormat="1" ht="26.25" customHeight="1"/>
    <row r="207" s="100" customFormat="1" ht="26.25" customHeight="1"/>
    <row r="208" s="100" customFormat="1" ht="26.25" customHeight="1"/>
    <row r="209" s="100" customFormat="1" ht="26.25" customHeight="1"/>
    <row r="210" s="100" customFormat="1" ht="26.25" customHeight="1"/>
    <row r="211" s="100" customFormat="1" ht="26.25" customHeight="1"/>
    <row r="212" s="100" customFormat="1" ht="26.25" customHeight="1"/>
    <row r="213" s="100" customFormat="1" ht="26.25" customHeight="1"/>
    <row r="214" s="100" customFormat="1" ht="26.25" customHeight="1"/>
    <row r="215" s="100" customFormat="1" ht="26.25" customHeight="1"/>
    <row r="216" s="100" customFormat="1" ht="26.25" customHeight="1"/>
    <row r="217" s="100" customFormat="1" ht="26.25" customHeight="1"/>
    <row r="218" s="100" customFormat="1" ht="26.25" customHeight="1"/>
    <row r="219" s="100" customFormat="1" ht="26.25" customHeight="1"/>
    <row r="220" s="100" customFormat="1" ht="26.25" customHeight="1"/>
    <row r="221" s="100" customFormat="1" ht="26.25" customHeight="1"/>
    <row r="222" s="100" customFormat="1" ht="26.25" customHeight="1"/>
    <row r="223" s="100" customFormat="1" ht="26.25" customHeight="1"/>
    <row r="224" s="100" customFormat="1" ht="26.25" customHeight="1"/>
    <row r="225" s="100" customFormat="1" ht="26.25" customHeight="1"/>
    <row r="226" s="100" customFormat="1" ht="26.25" customHeight="1"/>
    <row r="227" s="100" customFormat="1" ht="26.25" customHeight="1"/>
    <row r="228" s="100" customFormat="1" ht="26.25" customHeight="1"/>
    <row r="229" s="100" customFormat="1" ht="26.25" customHeight="1"/>
    <row r="230" s="100" customFormat="1" ht="26.25" customHeight="1"/>
    <row r="231" s="100" customFormat="1" ht="26.25" customHeight="1"/>
    <row r="232" s="100" customFormat="1" ht="26.25" customHeight="1"/>
    <row r="233" s="100" customFormat="1" ht="19.95" customHeight="1"/>
    <row r="234" s="100" customFormat="1" ht="19.95" customHeight="1"/>
    <row r="235" s="100" customFormat="1" ht="19.95" customHeight="1"/>
    <row r="236" s="100" customFormat="1" ht="19.95" customHeight="1"/>
  </sheetData>
  <mergeCells count="94">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J90"/>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J29"/>
  <sheetViews>
    <sheetView workbookViewId="0">
      <selection activeCell="I8" sqref="I8:J8 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1042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150000</v>
      </c>
      <c r="E8" s="10">
        <f>E9+E11+E12</f>
        <v>0</v>
      </c>
      <c r="F8" s="8">
        <v>10</v>
      </c>
      <c r="G8" s="8"/>
      <c r="H8" s="11">
        <f>E8/D8</f>
        <v>0</v>
      </c>
      <c r="I8" s="47">
        <f>F8*H8</f>
        <v>0</v>
      </c>
      <c r="J8" s="47"/>
    </row>
    <row r="9" ht="15" customHeight="1" spans="1:10">
      <c r="A9" s="5"/>
      <c r="B9" s="12" t="s">
        <v>652</v>
      </c>
      <c r="C9" s="10"/>
      <c r="D9" s="10">
        <v>150000</v>
      </c>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1043</v>
      </c>
      <c r="C14" s="40"/>
      <c r="D14" s="40"/>
      <c r="E14" s="40"/>
      <c r="F14" s="40"/>
      <c r="G14" s="7" t="s">
        <v>1044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1045</v>
      </c>
      <c r="D18" s="28" t="s">
        <v>714</v>
      </c>
      <c r="E18" s="8" t="s">
        <v>25</v>
      </c>
      <c r="F18" s="8" t="s">
        <v>932</v>
      </c>
      <c r="G18" s="8" t="s">
        <v>25</v>
      </c>
      <c r="H18" s="8">
        <v>25</v>
      </c>
      <c r="I18" s="8">
        <v>25</v>
      </c>
      <c r="J18" s="8" t="s">
        <v>1046</v>
      </c>
    </row>
    <row r="19" ht="14.25" spans="1:10">
      <c r="A19" s="5"/>
      <c r="B19" s="28" t="s">
        <v>721</v>
      </c>
      <c r="C19" s="6" t="s">
        <v>1047</v>
      </c>
      <c r="D19" s="28" t="s">
        <v>673</v>
      </c>
      <c r="E19" s="8" t="s">
        <v>938</v>
      </c>
      <c r="F19" s="8" t="s">
        <v>702</v>
      </c>
      <c r="G19" s="8" t="s">
        <v>938</v>
      </c>
      <c r="H19" s="8">
        <v>25</v>
      </c>
      <c r="I19" s="8">
        <v>25</v>
      </c>
      <c r="J19" s="8" t="s">
        <v>677</v>
      </c>
    </row>
    <row r="20" ht="14.25" spans="1:10">
      <c r="A20" s="5" t="s">
        <v>732</v>
      </c>
      <c r="B20" s="27" t="s">
        <v>733</v>
      </c>
      <c r="C20" s="6" t="s">
        <v>990</v>
      </c>
      <c r="D20" s="28" t="s">
        <v>714</v>
      </c>
      <c r="E20" s="8" t="s">
        <v>991</v>
      </c>
      <c r="F20" s="8" t="s">
        <v>736</v>
      </c>
      <c r="G20" s="8" t="s">
        <v>991</v>
      </c>
      <c r="H20" s="8">
        <v>15</v>
      </c>
      <c r="I20" s="8">
        <v>15</v>
      </c>
      <c r="J20" s="8" t="s">
        <v>677</v>
      </c>
    </row>
    <row r="21" ht="16.05" customHeight="1" spans="1:10">
      <c r="A21" s="5"/>
      <c r="B21" s="28"/>
      <c r="C21" s="6" t="s">
        <v>1048</v>
      </c>
      <c r="D21" s="28" t="s">
        <v>714</v>
      </c>
      <c r="E21" s="8" t="s">
        <v>900</v>
      </c>
      <c r="F21" s="8" t="s">
        <v>736</v>
      </c>
      <c r="G21" s="8" t="s">
        <v>900</v>
      </c>
      <c r="H21" s="8">
        <v>15</v>
      </c>
      <c r="I21" s="8">
        <v>15</v>
      </c>
      <c r="J21" s="8" t="s">
        <v>677</v>
      </c>
    </row>
    <row r="22" ht="30" customHeight="1" spans="1:10">
      <c r="A22" s="30" t="s">
        <v>751</v>
      </c>
      <c r="B22" s="28" t="s">
        <v>752</v>
      </c>
      <c r="C22" s="33" t="s">
        <v>755</v>
      </c>
      <c r="D22" s="28" t="s">
        <v>673</v>
      </c>
      <c r="E22" s="28" t="s">
        <v>938</v>
      </c>
      <c r="F22" s="8" t="s">
        <v>702</v>
      </c>
      <c r="G22" s="28" t="s">
        <v>938</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90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B20:B21"/>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J33"/>
  <sheetViews>
    <sheetView workbookViewId="0">
      <selection activeCell="I8" sqref="I8:J8 I2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1049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3990</v>
      </c>
      <c r="E8" s="10">
        <f>E9+E11+E12</f>
        <v>3990</v>
      </c>
      <c r="F8" s="8">
        <v>10</v>
      </c>
      <c r="G8" s="8"/>
      <c r="H8" s="11">
        <f>E8/D8</f>
        <v>1</v>
      </c>
      <c r="I8" s="47">
        <f>F8*H8</f>
        <v>10</v>
      </c>
      <c r="J8" s="47"/>
    </row>
    <row r="9" ht="15" customHeight="1" spans="1:10">
      <c r="A9" s="5"/>
      <c r="B9" s="12" t="s">
        <v>652</v>
      </c>
      <c r="C9" s="10"/>
      <c r="D9" s="10">
        <v>3990</v>
      </c>
      <c r="E9" s="10">
        <v>3990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1050</v>
      </c>
      <c r="C14" s="40"/>
      <c r="D14" s="40"/>
      <c r="E14" s="40"/>
      <c r="F14" s="40"/>
      <c r="G14" s="7" t="s">
        <v>1051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979</v>
      </c>
      <c r="D18" s="28" t="s">
        <v>673</v>
      </c>
      <c r="E18" s="8" t="s">
        <v>980</v>
      </c>
      <c r="F18" s="8" t="s">
        <v>950</v>
      </c>
      <c r="G18" s="8" t="s">
        <v>980</v>
      </c>
      <c r="H18" s="8">
        <v>8</v>
      </c>
      <c r="I18" s="8">
        <v>8</v>
      </c>
      <c r="J18" s="8" t="s">
        <v>677</v>
      </c>
    </row>
    <row r="19" ht="16.05" customHeight="1" spans="1:10">
      <c r="A19" s="5"/>
      <c r="B19" s="9"/>
      <c r="C19" s="6" t="s">
        <v>981</v>
      </c>
      <c r="D19" s="28" t="s">
        <v>673</v>
      </c>
      <c r="E19" s="8" t="s">
        <v>1052</v>
      </c>
      <c r="F19" s="8" t="s">
        <v>98</v>
      </c>
      <c r="G19" s="8" t="s">
        <v>1052</v>
      </c>
      <c r="H19" s="8">
        <v>8</v>
      </c>
      <c r="I19" s="8">
        <v>8</v>
      </c>
      <c r="J19" s="8" t="s">
        <v>677</v>
      </c>
    </row>
    <row r="20" ht="16.05" customHeight="1" spans="1:10">
      <c r="A20" s="5"/>
      <c r="B20" s="9"/>
      <c r="C20" s="6" t="s">
        <v>982</v>
      </c>
      <c r="D20" s="28" t="s">
        <v>673</v>
      </c>
      <c r="E20" s="8" t="s">
        <v>13</v>
      </c>
      <c r="F20" s="8" t="s">
        <v>680</v>
      </c>
      <c r="G20" s="8" t="s">
        <v>22</v>
      </c>
      <c r="H20" s="8">
        <v>8</v>
      </c>
      <c r="I20" s="8">
        <v>8</v>
      </c>
      <c r="J20" s="8" t="s">
        <v>677</v>
      </c>
    </row>
    <row r="21" ht="16.05" customHeight="1" spans="1:10">
      <c r="A21" s="5"/>
      <c r="B21" s="9"/>
      <c r="C21" s="6" t="s">
        <v>983</v>
      </c>
      <c r="D21" s="28" t="s">
        <v>673</v>
      </c>
      <c r="E21" s="8" t="s">
        <v>1052</v>
      </c>
      <c r="F21" s="8" t="s">
        <v>680</v>
      </c>
      <c r="G21" s="8" t="s">
        <v>1052</v>
      </c>
      <c r="H21" s="8">
        <v>8</v>
      </c>
      <c r="I21" s="8">
        <v>8</v>
      </c>
      <c r="J21" s="8" t="s">
        <v>677</v>
      </c>
    </row>
    <row r="22" ht="16.05" customHeight="1" spans="1:10">
      <c r="A22" s="5"/>
      <c r="B22" s="9"/>
      <c r="C22" s="6" t="s">
        <v>984</v>
      </c>
      <c r="D22" s="28" t="s">
        <v>673</v>
      </c>
      <c r="E22" s="8" t="s">
        <v>1052</v>
      </c>
      <c r="F22" s="8" t="s">
        <v>680</v>
      </c>
      <c r="G22" s="8" t="s">
        <v>22</v>
      </c>
      <c r="H22" s="8">
        <v>8</v>
      </c>
      <c r="I22" s="8">
        <v>8</v>
      </c>
      <c r="J22" s="8" t="s">
        <v>677</v>
      </c>
    </row>
    <row r="23" ht="14.25" spans="1:10">
      <c r="A23" s="5"/>
      <c r="B23" s="7" t="s">
        <v>721</v>
      </c>
      <c r="C23" s="6" t="s">
        <v>985</v>
      </c>
      <c r="D23" s="28" t="s">
        <v>714</v>
      </c>
      <c r="E23" s="8" t="s">
        <v>1052</v>
      </c>
      <c r="F23" s="8" t="s">
        <v>986</v>
      </c>
      <c r="G23" s="8" t="s">
        <v>1052</v>
      </c>
      <c r="H23" s="8">
        <v>5</v>
      </c>
      <c r="I23" s="8">
        <v>5</v>
      </c>
      <c r="J23" s="8" t="s">
        <v>677</v>
      </c>
    </row>
    <row r="24" ht="16.05" customHeight="1" spans="1:10">
      <c r="A24" s="5"/>
      <c r="B24" s="4" t="s">
        <v>728</v>
      </c>
      <c r="C24" s="6" t="s">
        <v>987</v>
      </c>
      <c r="D24" s="28" t="s">
        <v>673</v>
      </c>
      <c r="E24" s="8" t="s">
        <v>938</v>
      </c>
      <c r="F24" s="8" t="s">
        <v>702</v>
      </c>
      <c r="G24" s="8" t="s">
        <v>938</v>
      </c>
      <c r="H24" s="8">
        <v>5</v>
      </c>
      <c r="I24" s="8">
        <v>5</v>
      </c>
      <c r="J24" s="8" t="s">
        <v>677</v>
      </c>
    </row>
    <row r="25" ht="30" customHeight="1" spans="1:10">
      <c r="A25" s="5" t="s">
        <v>732</v>
      </c>
      <c r="B25" s="28" t="s">
        <v>733</v>
      </c>
      <c r="C25" s="6" t="s">
        <v>990</v>
      </c>
      <c r="D25" s="28" t="s">
        <v>714</v>
      </c>
      <c r="E25" s="8" t="s">
        <v>991</v>
      </c>
      <c r="F25" s="8" t="s">
        <v>736</v>
      </c>
      <c r="G25" s="8" t="s">
        <v>991</v>
      </c>
      <c r="H25" s="8">
        <v>30</v>
      </c>
      <c r="I25" s="8">
        <v>30</v>
      </c>
      <c r="J25" s="8" t="s">
        <v>677</v>
      </c>
    </row>
    <row r="26" ht="30" customHeight="1" spans="1:10">
      <c r="A26" s="30" t="s">
        <v>751</v>
      </c>
      <c r="B26" s="28" t="s">
        <v>752</v>
      </c>
      <c r="C26" s="33" t="s">
        <v>992</v>
      </c>
      <c r="D26" s="28" t="s">
        <v>673</v>
      </c>
      <c r="E26" s="28" t="s">
        <v>938</v>
      </c>
      <c r="F26" s="28" t="s">
        <v>702</v>
      </c>
      <c r="G26" s="28" t="s">
        <v>938</v>
      </c>
      <c r="H26" s="28">
        <v>10</v>
      </c>
      <c r="I26" s="28">
        <v>10</v>
      </c>
      <c r="J26" s="28" t="s">
        <v>677</v>
      </c>
    </row>
    <row r="27" ht="15" customHeight="1" spans="1:10">
      <c r="A27" s="5" t="s">
        <v>809</v>
      </c>
      <c r="B27" s="5"/>
      <c r="C27" s="34" t="s">
        <v>677</v>
      </c>
      <c r="D27" s="34"/>
      <c r="E27" s="34"/>
      <c r="F27" s="34"/>
      <c r="G27" s="34"/>
      <c r="H27" s="34"/>
      <c r="I27" s="34"/>
      <c r="J27" s="34"/>
    </row>
    <row r="28" ht="24" customHeight="1" spans="1:10">
      <c r="A28" s="5" t="s">
        <v>810</v>
      </c>
      <c r="B28" s="8">
        <v>100</v>
      </c>
      <c r="C28" s="8"/>
      <c r="D28" s="8"/>
      <c r="E28" s="8"/>
      <c r="F28" s="8"/>
      <c r="G28" s="8"/>
      <c r="H28" s="8"/>
      <c r="I28" s="48">
        <f>SUM(I18:I26,I8:J10)</f>
        <v>100</v>
      </c>
      <c r="J28" s="38" t="s">
        <v>811</v>
      </c>
    </row>
    <row r="29" spans="1:10">
      <c r="A29" s="35" t="s">
        <v>812</v>
      </c>
      <c r="B29" s="35"/>
      <c r="C29" s="35"/>
      <c r="D29" s="35"/>
      <c r="E29" s="35"/>
      <c r="F29" s="35"/>
      <c r="G29" s="35"/>
      <c r="H29" s="35"/>
      <c r="I29" s="35"/>
      <c r="J29" s="35"/>
    </row>
    <row r="30" spans="1:10">
      <c r="A30" s="35" t="s">
        <v>813</v>
      </c>
      <c r="B30" s="35"/>
      <c r="C30" s="35"/>
      <c r="D30" s="35"/>
      <c r="E30" s="35"/>
      <c r="F30" s="35"/>
      <c r="G30" s="35"/>
      <c r="H30" s="35"/>
      <c r="I30" s="35"/>
      <c r="J30" s="35"/>
    </row>
    <row r="31" spans="1:10">
      <c r="A31" s="35" t="s">
        <v>814</v>
      </c>
      <c r="B31" s="35"/>
      <c r="C31" s="35"/>
      <c r="D31" s="35"/>
      <c r="E31" s="35"/>
      <c r="F31" s="35"/>
      <c r="G31" s="35"/>
      <c r="H31" s="35"/>
      <c r="I31" s="35"/>
      <c r="J31" s="35"/>
    </row>
    <row r="32" spans="1:10">
      <c r="A32" s="35" t="s">
        <v>815</v>
      </c>
      <c r="B32" s="35"/>
      <c r="C32" s="35"/>
      <c r="D32" s="35"/>
      <c r="E32" s="35"/>
      <c r="F32" s="35"/>
      <c r="G32" s="35"/>
      <c r="H32" s="35"/>
      <c r="I32" s="35"/>
      <c r="J32" s="35"/>
    </row>
    <row r="33" spans="1:10">
      <c r="A33" s="35" t="s">
        <v>816</v>
      </c>
      <c r="B33" s="35"/>
      <c r="C33" s="35"/>
      <c r="D33" s="35"/>
      <c r="E33" s="35"/>
      <c r="F33" s="35"/>
      <c r="G33" s="35"/>
      <c r="H33" s="35"/>
      <c r="I33" s="35"/>
      <c r="J33"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4"/>
    <mergeCell ref="B6:B7"/>
    <mergeCell ref="B16:B17"/>
    <mergeCell ref="B18:B22"/>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J29"/>
  <sheetViews>
    <sheetView workbookViewId="0">
      <selection activeCell="I8" sqref="I8:J8 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1053</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36010</v>
      </c>
      <c r="E8" s="10">
        <f>E9+E11+E12</f>
        <v>36010</v>
      </c>
      <c r="F8" s="8">
        <v>10</v>
      </c>
      <c r="G8" s="8"/>
      <c r="H8" s="11">
        <f>E8/D8</f>
        <v>1</v>
      </c>
      <c r="I8" s="47">
        <f>F8*H8</f>
        <v>10</v>
      </c>
      <c r="J8" s="47"/>
    </row>
    <row r="9" ht="15" customHeight="1" spans="1:10">
      <c r="A9" s="5"/>
      <c r="B9" s="12" t="s">
        <v>652</v>
      </c>
      <c r="C9" s="10"/>
      <c r="D9" s="10">
        <v>36010</v>
      </c>
      <c r="E9" s="10">
        <v>36010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1051</v>
      </c>
      <c r="C14" s="40"/>
      <c r="D14" s="40"/>
      <c r="E14" s="40"/>
      <c r="F14" s="40"/>
      <c r="G14" s="7" t="s">
        <v>1054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1055</v>
      </c>
      <c r="D18" s="28" t="s">
        <v>714</v>
      </c>
      <c r="E18" s="8" t="s">
        <v>1056</v>
      </c>
      <c r="F18" s="8" t="s">
        <v>788</v>
      </c>
      <c r="G18" s="8" t="s">
        <v>1056</v>
      </c>
      <c r="H18" s="8">
        <v>25</v>
      </c>
      <c r="I18" s="8">
        <v>25</v>
      </c>
      <c r="J18" s="8" t="s">
        <v>677</v>
      </c>
    </row>
    <row r="19" ht="14.25" spans="1:10">
      <c r="A19" s="5"/>
      <c r="B19" s="28" t="s">
        <v>721</v>
      </c>
      <c r="C19" s="6" t="s">
        <v>997</v>
      </c>
      <c r="D19" s="28" t="s">
        <v>673</v>
      </c>
      <c r="E19" s="8" t="s">
        <v>716</v>
      </c>
      <c r="F19" s="8" t="s">
        <v>702</v>
      </c>
      <c r="G19" s="8" t="s">
        <v>712</v>
      </c>
      <c r="H19" s="8">
        <v>25</v>
      </c>
      <c r="I19" s="8">
        <v>25</v>
      </c>
      <c r="J19" s="8" t="s">
        <v>677</v>
      </c>
    </row>
    <row r="20" ht="14.25" spans="1:10">
      <c r="A20" s="5" t="s">
        <v>732</v>
      </c>
      <c r="B20" s="28" t="s">
        <v>733</v>
      </c>
      <c r="C20" s="6" t="s">
        <v>999</v>
      </c>
      <c r="D20" s="28" t="s">
        <v>714</v>
      </c>
      <c r="E20" s="8" t="s">
        <v>1000</v>
      </c>
      <c r="F20" s="8" t="s">
        <v>736</v>
      </c>
      <c r="G20" s="8" t="s">
        <v>1000</v>
      </c>
      <c r="H20" s="8">
        <v>15</v>
      </c>
      <c r="I20" s="8">
        <v>15</v>
      </c>
      <c r="J20" s="8" t="s">
        <v>677</v>
      </c>
    </row>
    <row r="21" ht="16.05" customHeight="1" spans="1:10">
      <c r="A21" s="5"/>
      <c r="B21" s="28" t="s">
        <v>741</v>
      </c>
      <c r="C21" s="49" t="s">
        <v>1001</v>
      </c>
      <c r="D21" s="28" t="s">
        <v>714</v>
      </c>
      <c r="E21" s="46" t="s">
        <v>1002</v>
      </c>
      <c r="F21" s="8" t="s">
        <v>736</v>
      </c>
      <c r="G21" s="46" t="s">
        <v>1002</v>
      </c>
      <c r="H21" s="46">
        <v>15</v>
      </c>
      <c r="I21" s="46">
        <v>15</v>
      </c>
      <c r="J21" s="46" t="s">
        <v>677</v>
      </c>
    </row>
    <row r="22" ht="31.05" customHeight="1" spans="1:10">
      <c r="A22" s="30" t="s">
        <v>751</v>
      </c>
      <c r="B22" s="28" t="s">
        <v>752</v>
      </c>
      <c r="C22" s="33" t="s">
        <v>1003</v>
      </c>
      <c r="D22" s="28" t="s">
        <v>673</v>
      </c>
      <c r="E22" s="28" t="s">
        <v>716</v>
      </c>
      <c r="F22" s="28" t="s">
        <v>702</v>
      </c>
      <c r="G22" s="28" t="s">
        <v>716</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100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J31"/>
  <sheetViews>
    <sheetView topLeftCell="A8" workbookViewId="0">
      <selection activeCell="G14" sqref="G14:J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1057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40000</v>
      </c>
      <c r="D8" s="10">
        <f>D9+D11+D12</f>
        <v>10460</v>
      </c>
      <c r="E8" s="10">
        <f>E9+E11+E12</f>
        <v>10460</v>
      </c>
      <c r="F8" s="8">
        <v>10</v>
      </c>
      <c r="G8" s="8"/>
      <c r="H8" s="11">
        <f>E8/D8</f>
        <v>1</v>
      </c>
      <c r="I8" s="47">
        <f>F8*H8</f>
        <v>10</v>
      </c>
      <c r="J8" s="47"/>
    </row>
    <row r="9" ht="15" customHeight="1" spans="1:10">
      <c r="A9" s="5"/>
      <c r="B9" s="12" t="s">
        <v>652</v>
      </c>
      <c r="C9" s="10">
        <v>40000</v>
      </c>
      <c r="D9" s="10">
        <v>10460</v>
      </c>
      <c r="E9" s="10">
        <v>10460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1058</v>
      </c>
      <c r="C14" s="40"/>
      <c r="D14" s="40"/>
      <c r="E14" s="40"/>
      <c r="F14" s="40"/>
      <c r="G14" s="7" t="s">
        <v>1059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1060</v>
      </c>
      <c r="D18" s="28" t="s">
        <v>714</v>
      </c>
      <c r="E18" s="8" t="s">
        <v>12</v>
      </c>
      <c r="F18" s="8" t="s">
        <v>788</v>
      </c>
      <c r="G18" s="8" t="s">
        <v>12</v>
      </c>
      <c r="H18" s="8">
        <v>20</v>
      </c>
      <c r="I18" s="8">
        <v>20</v>
      </c>
      <c r="J18" s="8" t="s">
        <v>677</v>
      </c>
    </row>
    <row r="19" ht="16.05" customHeight="1" spans="1:10">
      <c r="A19" s="5"/>
      <c r="B19" s="28" t="s">
        <v>706</v>
      </c>
      <c r="C19" s="6" t="s">
        <v>1061</v>
      </c>
      <c r="D19" s="28" t="s">
        <v>673</v>
      </c>
      <c r="E19" s="8" t="s">
        <v>716</v>
      </c>
      <c r="F19" s="8" t="s">
        <v>702</v>
      </c>
      <c r="G19" s="8" t="s">
        <v>1062</v>
      </c>
      <c r="H19" s="8">
        <v>10</v>
      </c>
      <c r="I19" s="8">
        <v>10</v>
      </c>
      <c r="J19" s="8" t="s">
        <v>677</v>
      </c>
    </row>
    <row r="20" ht="14.25" spans="1:10">
      <c r="A20" s="5"/>
      <c r="B20" s="27" t="s">
        <v>721</v>
      </c>
      <c r="C20" s="6" t="s">
        <v>1063</v>
      </c>
      <c r="D20" s="28" t="s">
        <v>673</v>
      </c>
      <c r="E20" s="8" t="s">
        <v>716</v>
      </c>
      <c r="F20" s="8" t="s">
        <v>702</v>
      </c>
      <c r="G20" s="8" t="s">
        <v>716</v>
      </c>
      <c r="H20" s="8">
        <v>10</v>
      </c>
      <c r="I20" s="8">
        <v>10</v>
      </c>
      <c r="J20" s="8" t="s">
        <v>894</v>
      </c>
    </row>
    <row r="21" ht="14.25" spans="1:10">
      <c r="A21" s="5"/>
      <c r="B21" s="28"/>
      <c r="C21" s="6" t="s">
        <v>727</v>
      </c>
      <c r="D21" s="28" t="s">
        <v>673</v>
      </c>
      <c r="E21" s="8" t="s">
        <v>938</v>
      </c>
      <c r="F21" s="8" t="s">
        <v>702</v>
      </c>
      <c r="G21" s="8" t="s">
        <v>1064</v>
      </c>
      <c r="H21" s="8">
        <v>10</v>
      </c>
      <c r="I21" s="8">
        <v>5</v>
      </c>
      <c r="J21" s="8" t="s">
        <v>894</v>
      </c>
    </row>
    <row r="22" ht="14.25" spans="1:10">
      <c r="A22" s="5" t="s">
        <v>732</v>
      </c>
      <c r="B22" s="27" t="s">
        <v>733</v>
      </c>
      <c r="C22" s="6" t="s">
        <v>1065</v>
      </c>
      <c r="D22" s="28" t="s">
        <v>714</v>
      </c>
      <c r="E22" s="8" t="s">
        <v>1066</v>
      </c>
      <c r="F22" s="8" t="s">
        <v>736</v>
      </c>
      <c r="G22" s="8" t="s">
        <v>1066</v>
      </c>
      <c r="H22" s="8">
        <v>15</v>
      </c>
      <c r="I22" s="8">
        <v>15</v>
      </c>
      <c r="J22" s="8" t="s">
        <v>677</v>
      </c>
    </row>
    <row r="23" ht="16.05" customHeight="1" spans="1:10">
      <c r="A23" s="5"/>
      <c r="B23" s="28"/>
      <c r="C23" s="6" t="s">
        <v>1067</v>
      </c>
      <c r="D23" s="28" t="s">
        <v>714</v>
      </c>
      <c r="E23" s="8" t="s">
        <v>1068</v>
      </c>
      <c r="F23" s="8" t="s">
        <v>736</v>
      </c>
      <c r="G23" s="8" t="s">
        <v>1068</v>
      </c>
      <c r="H23" s="8">
        <v>15</v>
      </c>
      <c r="I23" s="8">
        <v>15</v>
      </c>
      <c r="J23" s="8" t="s">
        <v>677</v>
      </c>
    </row>
    <row r="24" ht="30" customHeight="1" spans="1:10">
      <c r="A24" s="30" t="s">
        <v>751</v>
      </c>
      <c r="B24" s="28" t="s">
        <v>752</v>
      </c>
      <c r="C24" s="33" t="s">
        <v>753</v>
      </c>
      <c r="D24" s="28" t="s">
        <v>673</v>
      </c>
      <c r="E24" s="28" t="s">
        <v>938</v>
      </c>
      <c r="F24" s="28" t="s">
        <v>702</v>
      </c>
      <c r="G24" s="28" t="s">
        <v>938</v>
      </c>
      <c r="H24" s="28">
        <v>10</v>
      </c>
      <c r="I24" s="28">
        <v>10</v>
      </c>
      <c r="J24" s="28" t="s">
        <v>677</v>
      </c>
    </row>
    <row r="25" ht="15" customHeight="1" spans="1:10">
      <c r="A25" s="5" t="s">
        <v>809</v>
      </c>
      <c r="B25" s="5"/>
      <c r="C25" s="34" t="s">
        <v>677</v>
      </c>
      <c r="D25" s="34"/>
      <c r="E25" s="34"/>
      <c r="F25" s="34"/>
      <c r="G25" s="34"/>
      <c r="H25" s="34"/>
      <c r="I25" s="34"/>
      <c r="J25" s="34"/>
    </row>
    <row r="26" ht="24" customHeight="1" spans="1:10">
      <c r="A26" s="5" t="s">
        <v>810</v>
      </c>
      <c r="B26" s="8">
        <v>100</v>
      </c>
      <c r="C26" s="8"/>
      <c r="D26" s="8"/>
      <c r="E26" s="8"/>
      <c r="F26" s="8"/>
      <c r="G26" s="8"/>
      <c r="H26" s="8"/>
      <c r="I26" s="48">
        <f>SUM(I18:I24,I8:J10)</f>
        <v>95</v>
      </c>
      <c r="J26" s="38" t="s">
        <v>811</v>
      </c>
    </row>
    <row r="27" spans="1:10">
      <c r="A27" s="35" t="s">
        <v>812</v>
      </c>
      <c r="B27" s="35"/>
      <c r="C27" s="35"/>
      <c r="D27" s="35"/>
      <c r="E27" s="35"/>
      <c r="F27" s="35"/>
      <c r="G27" s="35"/>
      <c r="H27" s="35"/>
      <c r="I27" s="35"/>
      <c r="J27" s="35"/>
    </row>
    <row r="28" spans="1:10">
      <c r="A28" s="35" t="s">
        <v>813</v>
      </c>
      <c r="B28" s="35"/>
      <c r="C28" s="35"/>
      <c r="D28" s="35"/>
      <c r="E28" s="35"/>
      <c r="F28" s="35"/>
      <c r="G28" s="35"/>
      <c r="H28" s="35"/>
      <c r="I28" s="35"/>
      <c r="J28" s="35"/>
    </row>
    <row r="29" spans="1:10">
      <c r="A29" s="35" t="s">
        <v>814</v>
      </c>
      <c r="B29" s="35"/>
      <c r="C29" s="35"/>
      <c r="D29" s="35"/>
      <c r="E29" s="35"/>
      <c r="F29" s="35"/>
      <c r="G29" s="35"/>
      <c r="H29" s="35"/>
      <c r="I29" s="35"/>
      <c r="J29" s="35"/>
    </row>
    <row r="30" spans="1:10">
      <c r="A30" s="35" t="s">
        <v>815</v>
      </c>
      <c r="B30" s="35"/>
      <c r="C30" s="35"/>
      <c r="D30" s="35"/>
      <c r="E30" s="35"/>
      <c r="F30" s="35"/>
      <c r="G30" s="35"/>
      <c r="H30" s="35"/>
      <c r="I30" s="35"/>
      <c r="J30" s="35"/>
    </row>
    <row r="31" spans="1:10">
      <c r="A31" s="35" t="s">
        <v>816</v>
      </c>
      <c r="B31" s="35"/>
      <c r="C31" s="35"/>
      <c r="D31" s="35"/>
      <c r="E31" s="35"/>
      <c r="F31" s="35"/>
      <c r="G31" s="35"/>
      <c r="H31" s="35"/>
      <c r="I31" s="35"/>
      <c r="J31" s="35"/>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B20:B21"/>
    <mergeCell ref="B22:B23"/>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J27"/>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1069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177905.15</v>
      </c>
      <c r="E8" s="10">
        <f>E9+E11+E12</f>
        <v>14269</v>
      </c>
      <c r="F8" s="8">
        <v>10</v>
      </c>
      <c r="G8" s="8"/>
      <c r="H8" s="39">
        <f>E8/D8</f>
        <v>0.0802056601509287</v>
      </c>
      <c r="I8" s="36">
        <f>F8*H8</f>
        <v>0.802056601509287</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177905.15</v>
      </c>
      <c r="E12" s="10">
        <v>14269</v>
      </c>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1070</v>
      </c>
      <c r="C14" s="40"/>
      <c r="D14" s="40"/>
      <c r="E14" s="40"/>
      <c r="F14" s="40"/>
      <c r="G14" s="7" t="s">
        <v>1071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1.95" customHeight="1" spans="1:10">
      <c r="A18" s="5" t="s">
        <v>670</v>
      </c>
      <c r="B18" s="28" t="s">
        <v>671</v>
      </c>
      <c r="C18" s="6" t="s">
        <v>1055</v>
      </c>
      <c r="D18" s="28" t="s">
        <v>714</v>
      </c>
      <c r="E18" s="8" t="s">
        <v>12</v>
      </c>
      <c r="F18" s="8" t="s">
        <v>788</v>
      </c>
      <c r="G18" s="8" t="s">
        <v>12</v>
      </c>
      <c r="H18" s="8">
        <v>50</v>
      </c>
      <c r="I18" s="8">
        <v>50</v>
      </c>
      <c r="J18" s="8" t="s">
        <v>677</v>
      </c>
    </row>
    <row r="19" ht="31.95" customHeight="1" spans="1:10">
      <c r="A19" s="5" t="s">
        <v>732</v>
      </c>
      <c r="B19" s="28" t="s">
        <v>733</v>
      </c>
      <c r="C19" s="6" t="s">
        <v>990</v>
      </c>
      <c r="D19" s="28" t="s">
        <v>714</v>
      </c>
      <c r="E19" s="8" t="s">
        <v>991</v>
      </c>
      <c r="F19" s="8" t="s">
        <v>736</v>
      </c>
      <c r="G19" s="8" t="s">
        <v>991</v>
      </c>
      <c r="H19" s="8">
        <v>30</v>
      </c>
      <c r="I19" s="8">
        <v>30</v>
      </c>
      <c r="J19" s="8" t="s">
        <v>677</v>
      </c>
    </row>
    <row r="20" ht="31.95" customHeight="1" spans="1:10">
      <c r="A20" s="30" t="s">
        <v>751</v>
      </c>
      <c r="B20" s="28" t="s">
        <v>752</v>
      </c>
      <c r="C20" s="33" t="s">
        <v>992</v>
      </c>
      <c r="D20" s="28" t="s">
        <v>673</v>
      </c>
      <c r="E20" s="28" t="s">
        <v>993</v>
      </c>
      <c r="F20" s="28" t="s">
        <v>702</v>
      </c>
      <c r="G20" s="28" t="s">
        <v>716</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37">
        <f>SUM(I18:I20,I8:J10)</f>
        <v>90.8020566015093</v>
      </c>
      <c r="J22" s="38" t="s">
        <v>811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J29"/>
  <sheetViews>
    <sheetView workbookViewId="0">
      <selection activeCell="G14" sqref="G14:J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11.1083333333333" style="1" customWidth="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1072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221470.8</v>
      </c>
      <c r="E8" s="10">
        <f>E9+E11+E12</f>
        <v>221470.8</v>
      </c>
      <c r="F8" s="8">
        <v>10</v>
      </c>
      <c r="G8" s="8"/>
      <c r="H8" s="11">
        <f>E8/D8</f>
        <v>1</v>
      </c>
      <c r="I8" s="47">
        <f>F8*H8</f>
        <v>10</v>
      </c>
      <c r="J8" s="47"/>
    </row>
    <row r="9" ht="15" customHeight="1" spans="1:10">
      <c r="A9" s="5"/>
      <c r="B9" s="12" t="s">
        <v>652</v>
      </c>
      <c r="C9" s="10"/>
      <c r="D9" s="10">
        <v>221470.8</v>
      </c>
      <c r="E9" s="10">
        <v>221470.8</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1073</v>
      </c>
      <c r="C14" s="40"/>
      <c r="D14" s="40"/>
      <c r="E14" s="40"/>
      <c r="F14" s="40"/>
      <c r="G14" s="7" t="s">
        <v>1073</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1.95" customHeight="1" spans="1:10">
      <c r="A18" s="5" t="s">
        <v>670</v>
      </c>
      <c r="B18" s="28" t="s">
        <v>671</v>
      </c>
      <c r="C18" s="6" t="s">
        <v>1074</v>
      </c>
      <c r="D18" s="28" t="s">
        <v>714</v>
      </c>
      <c r="E18" s="8" t="s">
        <v>12</v>
      </c>
      <c r="F18" s="8" t="s">
        <v>1075</v>
      </c>
      <c r="G18" s="8" t="s">
        <v>12</v>
      </c>
      <c r="H18" s="8">
        <v>20</v>
      </c>
      <c r="I18" s="8">
        <v>20</v>
      </c>
      <c r="J18" s="8" t="s">
        <v>677</v>
      </c>
    </row>
    <row r="19" ht="16.05" customHeight="1" spans="1:10">
      <c r="A19" s="5"/>
      <c r="B19" s="28" t="s">
        <v>706</v>
      </c>
      <c r="C19" s="6" t="s">
        <v>1076</v>
      </c>
      <c r="D19" s="28" t="s">
        <v>714</v>
      </c>
      <c r="E19" s="8" t="s">
        <v>712</v>
      </c>
      <c r="F19" s="8" t="s">
        <v>702</v>
      </c>
      <c r="G19" s="8" t="s">
        <v>712</v>
      </c>
      <c r="H19" s="8">
        <v>15</v>
      </c>
      <c r="I19" s="8">
        <v>15</v>
      </c>
      <c r="J19" s="8" t="s">
        <v>677</v>
      </c>
    </row>
    <row r="20" ht="14.25" spans="1:10">
      <c r="A20" s="5"/>
      <c r="B20" s="28" t="s">
        <v>721</v>
      </c>
      <c r="C20" s="6" t="s">
        <v>1077</v>
      </c>
      <c r="D20" s="28" t="s">
        <v>673</v>
      </c>
      <c r="E20" s="8" t="s">
        <v>716</v>
      </c>
      <c r="F20" s="8" t="s">
        <v>702</v>
      </c>
      <c r="G20" s="8" t="s">
        <v>712</v>
      </c>
      <c r="H20" s="8">
        <v>15</v>
      </c>
      <c r="I20" s="8">
        <v>15</v>
      </c>
      <c r="J20" s="8" t="s">
        <v>677</v>
      </c>
    </row>
    <row r="21" ht="30" customHeight="1" spans="1:10">
      <c r="A21" s="5" t="s">
        <v>732</v>
      </c>
      <c r="B21" s="28" t="s">
        <v>733</v>
      </c>
      <c r="C21" s="6" t="s">
        <v>1078</v>
      </c>
      <c r="D21" s="28" t="s">
        <v>714</v>
      </c>
      <c r="E21" s="8" t="s">
        <v>1079</v>
      </c>
      <c r="F21" s="8" t="s">
        <v>736</v>
      </c>
      <c r="G21" s="8" t="s">
        <v>1079</v>
      </c>
      <c r="H21" s="8">
        <v>30</v>
      </c>
      <c r="I21" s="8">
        <v>30</v>
      </c>
      <c r="J21" s="8" t="s">
        <v>677</v>
      </c>
    </row>
    <row r="22" ht="30" customHeight="1" spans="1:10">
      <c r="A22" s="30" t="s">
        <v>751</v>
      </c>
      <c r="B22" s="28" t="s">
        <v>752</v>
      </c>
      <c r="C22" s="33" t="s">
        <v>1080</v>
      </c>
      <c r="D22" s="28" t="s">
        <v>673</v>
      </c>
      <c r="E22" s="28" t="s">
        <v>716</v>
      </c>
      <c r="F22" s="8" t="s">
        <v>702</v>
      </c>
      <c r="G22" s="28" t="s">
        <v>712</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100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J29"/>
  <sheetViews>
    <sheetView topLeftCell="A2" workbookViewId="0">
      <selection activeCell="I8" sqref="I8:J8 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1081</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50000</v>
      </c>
      <c r="D8" s="10">
        <f>D9+D11+D12</f>
        <v>50000</v>
      </c>
      <c r="E8" s="10">
        <f>E9+E11+E12</f>
        <v>0</v>
      </c>
      <c r="F8" s="8">
        <v>10</v>
      </c>
      <c r="G8" s="8"/>
      <c r="H8" s="11">
        <f>E8/D8</f>
        <v>0</v>
      </c>
      <c r="I8" s="47">
        <f>F8*H8</f>
        <v>0</v>
      </c>
      <c r="J8" s="47"/>
    </row>
    <row r="9" ht="15" customHeight="1" spans="1:10">
      <c r="A9" s="5"/>
      <c r="B9" s="12" t="s">
        <v>652</v>
      </c>
      <c r="C9" s="10">
        <v>50000</v>
      </c>
      <c r="D9" s="10">
        <v>50000</v>
      </c>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1082</v>
      </c>
      <c r="C14" s="40"/>
      <c r="D14" s="40"/>
      <c r="E14" s="40"/>
      <c r="F14" s="40"/>
      <c r="G14" s="7" t="s">
        <v>1083</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1084</v>
      </c>
      <c r="D18" s="28" t="s">
        <v>673</v>
      </c>
      <c r="E18" s="8" t="s">
        <v>12</v>
      </c>
      <c r="F18" s="8" t="s">
        <v>680</v>
      </c>
      <c r="G18" s="8" t="s">
        <v>12</v>
      </c>
      <c r="H18" s="8">
        <v>20</v>
      </c>
      <c r="I18" s="8">
        <v>20</v>
      </c>
      <c r="J18" s="8" t="s">
        <v>677</v>
      </c>
    </row>
    <row r="19" ht="16.05" customHeight="1" spans="1:10">
      <c r="A19" s="5"/>
      <c r="B19" s="28" t="s">
        <v>706</v>
      </c>
      <c r="C19" s="6" t="s">
        <v>1085</v>
      </c>
      <c r="D19" s="28" t="s">
        <v>673</v>
      </c>
      <c r="E19" s="8" t="s">
        <v>716</v>
      </c>
      <c r="F19" s="8" t="s">
        <v>702</v>
      </c>
      <c r="G19" s="8" t="s">
        <v>716</v>
      </c>
      <c r="H19" s="8">
        <v>15</v>
      </c>
      <c r="I19" s="8">
        <v>15</v>
      </c>
      <c r="J19" s="8" t="s">
        <v>677</v>
      </c>
    </row>
    <row r="20" ht="14.25" spans="1:10">
      <c r="A20" s="5"/>
      <c r="B20" s="28" t="s">
        <v>721</v>
      </c>
      <c r="C20" s="6" t="s">
        <v>1086</v>
      </c>
      <c r="D20" s="28" t="s">
        <v>714</v>
      </c>
      <c r="E20" s="8" t="s">
        <v>1087</v>
      </c>
      <c r="F20" s="8" t="s">
        <v>986</v>
      </c>
      <c r="G20" s="8" t="s">
        <v>1087</v>
      </c>
      <c r="H20" s="8">
        <v>15</v>
      </c>
      <c r="I20" s="8">
        <v>15</v>
      </c>
      <c r="J20" s="8" t="s">
        <v>677</v>
      </c>
    </row>
    <row r="21" ht="30" customHeight="1" spans="1:10">
      <c r="A21" s="5" t="s">
        <v>732</v>
      </c>
      <c r="B21" s="28" t="s">
        <v>733</v>
      </c>
      <c r="C21" s="6" t="s">
        <v>1088</v>
      </c>
      <c r="D21" s="28" t="s">
        <v>714</v>
      </c>
      <c r="E21" s="8" t="s">
        <v>1066</v>
      </c>
      <c r="F21" s="8" t="s">
        <v>736</v>
      </c>
      <c r="G21" s="8" t="s">
        <v>1066</v>
      </c>
      <c r="H21" s="8">
        <v>30</v>
      </c>
      <c r="I21" s="8">
        <v>30</v>
      </c>
      <c r="J21" s="8" t="s">
        <v>677</v>
      </c>
    </row>
    <row r="22" ht="30" customHeight="1" spans="1:10">
      <c r="A22" s="30" t="s">
        <v>751</v>
      </c>
      <c r="B22" s="28" t="s">
        <v>752</v>
      </c>
      <c r="C22" s="33" t="s">
        <v>1003</v>
      </c>
      <c r="D22" s="28" t="s">
        <v>673</v>
      </c>
      <c r="E22" s="28" t="s">
        <v>938</v>
      </c>
      <c r="F22" s="8" t="s">
        <v>702</v>
      </c>
      <c r="G22" s="28" t="s">
        <v>938</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90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dimension ref="A1:J28"/>
  <sheetViews>
    <sheetView workbookViewId="0">
      <selection activeCell="I8" sqref="I8:J8 I23"/>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1089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18900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18900</v>
      </c>
      <c r="E12" s="10"/>
      <c r="F12" s="8" t="s">
        <v>560</v>
      </c>
      <c r="G12" s="8"/>
      <c r="H12" s="8" t="s">
        <v>560</v>
      </c>
      <c r="I12" s="8" t="s">
        <v>560</v>
      </c>
      <c r="J12" s="8"/>
    </row>
    <row r="13" ht="15" customHeight="1" spans="1:10">
      <c r="A13" s="5" t="s">
        <v>772</v>
      </c>
      <c r="B13" s="5"/>
      <c r="C13" s="5"/>
      <c r="D13" s="5"/>
      <c r="E13" s="5"/>
      <c r="F13" s="5"/>
      <c r="G13" s="9" t="s">
        <v>773</v>
      </c>
      <c r="H13" s="9"/>
      <c r="I13" s="9"/>
      <c r="J13" s="9"/>
    </row>
    <row r="14" ht="100.05" customHeight="1" spans="1:10">
      <c r="A14" s="5" t="s">
        <v>774</v>
      </c>
      <c r="B14" s="40" t="s">
        <v>1090</v>
      </c>
      <c r="C14" s="40"/>
      <c r="D14" s="40"/>
      <c r="E14" s="40"/>
      <c r="F14" s="40"/>
      <c r="G14" s="7" t="s">
        <v>1091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9"/>
      <c r="E17" s="4"/>
      <c r="F17" s="45"/>
      <c r="G17" s="46"/>
      <c r="H17" s="44"/>
      <c r="I17" s="44"/>
      <c r="J17" s="44"/>
    </row>
    <row r="18" ht="16.05" customHeight="1" spans="1:10">
      <c r="A18" s="5" t="s">
        <v>670</v>
      </c>
      <c r="B18" s="28" t="s">
        <v>671</v>
      </c>
      <c r="C18" s="6" t="s">
        <v>1092</v>
      </c>
      <c r="D18" s="50" t="s">
        <v>714</v>
      </c>
      <c r="E18" s="8" t="s">
        <v>12</v>
      </c>
      <c r="F18" s="8" t="s">
        <v>680</v>
      </c>
      <c r="G18" s="8">
        <v>0</v>
      </c>
      <c r="H18" s="8">
        <v>25</v>
      </c>
      <c r="I18" s="8">
        <v>0</v>
      </c>
      <c r="J18" s="8" t="s">
        <v>1093</v>
      </c>
    </row>
    <row r="19" ht="14.25" spans="1:10">
      <c r="A19" s="5"/>
      <c r="B19" s="28" t="s">
        <v>721</v>
      </c>
      <c r="C19" s="6" t="s">
        <v>1094</v>
      </c>
      <c r="D19" s="28" t="s">
        <v>673</v>
      </c>
      <c r="E19" s="8" t="s">
        <v>938</v>
      </c>
      <c r="F19" s="8" t="s">
        <v>702</v>
      </c>
      <c r="G19" s="8" t="s">
        <v>1039</v>
      </c>
      <c r="H19" s="8">
        <v>25</v>
      </c>
      <c r="I19" s="8">
        <v>0</v>
      </c>
      <c r="J19" s="8" t="s">
        <v>1093</v>
      </c>
    </row>
    <row r="20" ht="31.05" customHeight="1" spans="1:10">
      <c r="A20" s="5" t="s">
        <v>732</v>
      </c>
      <c r="B20" s="28" t="s">
        <v>733</v>
      </c>
      <c r="C20" s="6" t="s">
        <v>922</v>
      </c>
      <c r="D20" s="28" t="s">
        <v>714</v>
      </c>
      <c r="E20" s="8" t="s">
        <v>900</v>
      </c>
      <c r="F20" s="8" t="s">
        <v>736</v>
      </c>
      <c r="G20" s="8" t="s">
        <v>900</v>
      </c>
      <c r="H20" s="8">
        <v>30</v>
      </c>
      <c r="I20" s="8">
        <v>30</v>
      </c>
      <c r="J20" s="8" t="s">
        <v>677</v>
      </c>
    </row>
    <row r="21" ht="31.05"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40</v>
      </c>
      <c r="J23" s="38" t="s">
        <v>1041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dimension ref="A1:J37"/>
  <sheetViews>
    <sheetView topLeftCell="A14"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1095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67200</v>
      </c>
      <c r="D8" s="10">
        <f>D9+D11+D12</f>
        <v>67200</v>
      </c>
      <c r="E8" s="10">
        <f>E9+E11+E12</f>
        <v>38444</v>
      </c>
      <c r="F8" s="8">
        <v>10</v>
      </c>
      <c r="G8" s="8"/>
      <c r="H8" s="39">
        <f>E8/D8</f>
        <v>0.572083333333333</v>
      </c>
      <c r="I8" s="36">
        <f>F8*H8</f>
        <v>5.72083333333333</v>
      </c>
      <c r="J8" s="36"/>
    </row>
    <row r="9" ht="15" customHeight="1" spans="1:10">
      <c r="A9" s="5"/>
      <c r="B9" s="12" t="s">
        <v>652</v>
      </c>
      <c r="C9" s="10">
        <v>67200</v>
      </c>
      <c r="D9" s="10">
        <v>67200</v>
      </c>
      <c r="E9" s="10">
        <v>38444</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273" customHeight="1" spans="1:10">
      <c r="A14" s="5" t="s">
        <v>774</v>
      </c>
      <c r="B14" s="40" t="s">
        <v>1096</v>
      </c>
      <c r="C14" s="40"/>
      <c r="D14" s="40"/>
      <c r="E14" s="40"/>
      <c r="F14" s="40"/>
      <c r="G14" s="7" t="s">
        <v>1097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1098</v>
      </c>
      <c r="D18" s="28" t="s">
        <v>673</v>
      </c>
      <c r="E18" s="8" t="s">
        <v>70</v>
      </c>
      <c r="F18" s="8" t="s">
        <v>932</v>
      </c>
      <c r="G18" s="8" t="s">
        <v>64</v>
      </c>
      <c r="H18" s="8">
        <v>10</v>
      </c>
      <c r="I18" s="8">
        <v>10</v>
      </c>
      <c r="J18" s="8" t="s">
        <v>1099</v>
      </c>
    </row>
    <row r="19" ht="16.05" customHeight="1" spans="1:10">
      <c r="A19" s="5"/>
      <c r="B19" s="9"/>
      <c r="C19" s="6" t="s">
        <v>1100</v>
      </c>
      <c r="D19" s="28" t="s">
        <v>673</v>
      </c>
      <c r="E19" s="8" t="s">
        <v>70</v>
      </c>
      <c r="F19" s="8" t="s">
        <v>932</v>
      </c>
      <c r="G19" s="8" t="s">
        <v>64</v>
      </c>
      <c r="H19" s="8">
        <v>10</v>
      </c>
      <c r="I19" s="8">
        <v>10</v>
      </c>
      <c r="J19" s="8" t="s">
        <v>1099</v>
      </c>
    </row>
    <row r="20" ht="16.05" customHeight="1" spans="1:10">
      <c r="A20" s="5"/>
      <c r="B20" s="7" t="s">
        <v>706</v>
      </c>
      <c r="C20" s="6" t="s">
        <v>1101</v>
      </c>
      <c r="D20" s="28" t="s">
        <v>673</v>
      </c>
      <c r="E20" s="8" t="s">
        <v>938</v>
      </c>
      <c r="F20" s="8" t="s">
        <v>702</v>
      </c>
      <c r="G20" s="8" t="s">
        <v>1102</v>
      </c>
      <c r="H20" s="8">
        <v>5</v>
      </c>
      <c r="I20" s="8">
        <v>5</v>
      </c>
      <c r="J20" s="8" t="s">
        <v>677</v>
      </c>
    </row>
    <row r="21" ht="16.05" customHeight="1" spans="1:10">
      <c r="A21" s="5"/>
      <c r="B21" s="9"/>
      <c r="C21" s="6" t="s">
        <v>1103</v>
      </c>
      <c r="D21" s="28" t="s">
        <v>673</v>
      </c>
      <c r="E21" s="8" t="s">
        <v>938</v>
      </c>
      <c r="F21" s="8" t="s">
        <v>702</v>
      </c>
      <c r="G21" s="8" t="s">
        <v>712</v>
      </c>
      <c r="H21" s="8">
        <v>5</v>
      </c>
      <c r="I21" s="8">
        <v>5</v>
      </c>
      <c r="J21" s="8" t="s">
        <v>677</v>
      </c>
    </row>
    <row r="22" ht="16.05" customHeight="1" spans="1:10">
      <c r="A22" s="5"/>
      <c r="B22" s="9"/>
      <c r="C22" s="6" t="s">
        <v>1104</v>
      </c>
      <c r="D22" s="28" t="s">
        <v>673</v>
      </c>
      <c r="E22" s="8" t="s">
        <v>716</v>
      </c>
      <c r="F22" s="8" t="s">
        <v>702</v>
      </c>
      <c r="G22" s="8" t="s">
        <v>712</v>
      </c>
      <c r="H22" s="8">
        <v>5</v>
      </c>
      <c r="I22" s="8">
        <v>5</v>
      </c>
      <c r="J22" s="8" t="s">
        <v>677</v>
      </c>
    </row>
    <row r="23" ht="16.05" customHeight="1" spans="1:10">
      <c r="A23" s="5"/>
      <c r="B23" s="9"/>
      <c r="C23" s="6" t="s">
        <v>1105</v>
      </c>
      <c r="D23" s="28" t="s">
        <v>673</v>
      </c>
      <c r="E23" s="8" t="s">
        <v>938</v>
      </c>
      <c r="F23" s="8" t="s">
        <v>702</v>
      </c>
      <c r="G23" s="8" t="s">
        <v>938</v>
      </c>
      <c r="H23" s="8">
        <v>5</v>
      </c>
      <c r="I23" s="8">
        <v>5</v>
      </c>
      <c r="J23" s="8" t="s">
        <v>677</v>
      </c>
    </row>
    <row r="24" ht="14.25" spans="1:10">
      <c r="A24" s="5"/>
      <c r="B24" s="7" t="s">
        <v>721</v>
      </c>
      <c r="C24" s="6" t="s">
        <v>1106</v>
      </c>
      <c r="D24" s="28" t="s">
        <v>673</v>
      </c>
      <c r="E24" s="8" t="s">
        <v>716</v>
      </c>
      <c r="F24" s="8" t="s">
        <v>702</v>
      </c>
      <c r="G24" s="8" t="s">
        <v>712</v>
      </c>
      <c r="H24" s="8">
        <v>5</v>
      </c>
      <c r="I24" s="8">
        <v>5</v>
      </c>
      <c r="J24" s="8" t="s">
        <v>677</v>
      </c>
    </row>
    <row r="25" ht="16.05" customHeight="1" spans="1:10">
      <c r="A25" s="5"/>
      <c r="B25" s="4" t="s">
        <v>728</v>
      </c>
      <c r="C25" s="6" t="s">
        <v>729</v>
      </c>
      <c r="D25" s="4" t="s">
        <v>700</v>
      </c>
      <c r="E25" s="8" t="s">
        <v>1107</v>
      </c>
      <c r="F25" s="8" t="s">
        <v>736</v>
      </c>
      <c r="G25" s="8" t="s">
        <v>1108</v>
      </c>
      <c r="H25" s="8">
        <v>5</v>
      </c>
      <c r="I25" s="8">
        <v>5</v>
      </c>
      <c r="J25" s="8" t="s">
        <v>677</v>
      </c>
    </row>
    <row r="26" ht="14.25" spans="1:10">
      <c r="A26" s="5" t="s">
        <v>732</v>
      </c>
      <c r="B26" s="9" t="s">
        <v>733</v>
      </c>
      <c r="C26" s="6" t="s">
        <v>1109</v>
      </c>
      <c r="D26" s="28" t="s">
        <v>673</v>
      </c>
      <c r="E26" s="8" t="s">
        <v>938</v>
      </c>
      <c r="F26" s="8" t="s">
        <v>702</v>
      </c>
      <c r="G26" s="8" t="s">
        <v>938</v>
      </c>
      <c r="H26" s="8">
        <v>15</v>
      </c>
      <c r="I26" s="8">
        <v>15</v>
      </c>
      <c r="J26" s="8" t="s">
        <v>677</v>
      </c>
    </row>
    <row r="27" ht="16.05" customHeight="1" spans="1:10">
      <c r="A27" s="5"/>
      <c r="B27" s="9"/>
      <c r="C27" s="6" t="s">
        <v>1110</v>
      </c>
      <c r="D27" s="28" t="s">
        <v>714</v>
      </c>
      <c r="E27" s="8" t="s">
        <v>1111</v>
      </c>
      <c r="F27" s="8" t="s">
        <v>736</v>
      </c>
      <c r="G27" s="8" t="s">
        <v>1111</v>
      </c>
      <c r="H27" s="8">
        <v>15</v>
      </c>
      <c r="I27" s="8">
        <v>15</v>
      </c>
      <c r="J27" s="8" t="s">
        <v>677</v>
      </c>
    </row>
    <row r="28" ht="16.05" customHeight="1" spans="1:10">
      <c r="A28" s="30" t="s">
        <v>751</v>
      </c>
      <c r="B28" s="27" t="s">
        <v>752</v>
      </c>
      <c r="C28" s="33" t="s">
        <v>1112</v>
      </c>
      <c r="D28" s="28" t="s">
        <v>673</v>
      </c>
      <c r="E28" s="28" t="s">
        <v>1113</v>
      </c>
      <c r="F28" s="8" t="s">
        <v>702</v>
      </c>
      <c r="G28" s="28" t="s">
        <v>712</v>
      </c>
      <c r="H28" s="28">
        <v>3.5</v>
      </c>
      <c r="I28" s="28">
        <v>3.5</v>
      </c>
      <c r="J28" s="28" t="s">
        <v>677</v>
      </c>
    </row>
    <row r="29" ht="16.05" customHeight="1" spans="1:10">
      <c r="A29" s="30"/>
      <c r="B29" s="27"/>
      <c r="C29" s="33" t="s">
        <v>1114</v>
      </c>
      <c r="D29" s="28" t="s">
        <v>673</v>
      </c>
      <c r="E29" s="28" t="s">
        <v>1113</v>
      </c>
      <c r="F29" s="8" t="s">
        <v>702</v>
      </c>
      <c r="G29" s="28" t="s">
        <v>712</v>
      </c>
      <c r="H29" s="28">
        <v>3.5</v>
      </c>
      <c r="I29" s="28">
        <v>3.5</v>
      </c>
      <c r="J29" s="28" t="s">
        <v>677</v>
      </c>
    </row>
    <row r="30" ht="16.05" customHeight="1" spans="1:10">
      <c r="A30" s="30"/>
      <c r="B30" s="28"/>
      <c r="C30" s="33" t="s">
        <v>1003</v>
      </c>
      <c r="D30" s="28" t="s">
        <v>673</v>
      </c>
      <c r="E30" s="28" t="s">
        <v>938</v>
      </c>
      <c r="F30" s="8" t="s">
        <v>702</v>
      </c>
      <c r="G30" s="28" t="s">
        <v>938</v>
      </c>
      <c r="H30" s="28">
        <v>3</v>
      </c>
      <c r="I30" s="28">
        <v>3</v>
      </c>
      <c r="J30" s="28" t="s">
        <v>677</v>
      </c>
    </row>
    <row r="31" ht="15" customHeight="1" spans="1:10">
      <c r="A31" s="5" t="s">
        <v>809</v>
      </c>
      <c r="B31" s="5"/>
      <c r="C31" s="34" t="s">
        <v>677</v>
      </c>
      <c r="D31" s="34"/>
      <c r="E31" s="34"/>
      <c r="F31" s="34"/>
      <c r="G31" s="34"/>
      <c r="H31" s="34"/>
      <c r="I31" s="34"/>
      <c r="J31" s="34"/>
    </row>
    <row r="32" ht="24" customHeight="1" spans="1:10">
      <c r="A32" s="5" t="s">
        <v>810</v>
      </c>
      <c r="B32" s="8">
        <v>100</v>
      </c>
      <c r="C32" s="8"/>
      <c r="D32" s="8"/>
      <c r="E32" s="8"/>
      <c r="F32" s="8"/>
      <c r="G32" s="8"/>
      <c r="H32" s="8"/>
      <c r="I32" s="37">
        <f>SUM(I18:I30,I8:J10)</f>
        <v>95.7208333333333</v>
      </c>
      <c r="J32" s="38" t="s">
        <v>811</v>
      </c>
    </row>
    <row r="33" spans="1:10">
      <c r="A33" s="35" t="s">
        <v>812</v>
      </c>
      <c r="B33" s="35"/>
      <c r="C33" s="35"/>
      <c r="D33" s="35"/>
      <c r="E33" s="35"/>
      <c r="F33" s="35"/>
      <c r="G33" s="35"/>
      <c r="H33" s="35"/>
      <c r="I33" s="35"/>
      <c r="J33" s="35"/>
    </row>
    <row r="34" spans="1:10">
      <c r="A34" s="35" t="s">
        <v>813</v>
      </c>
      <c r="B34" s="35"/>
      <c r="C34" s="35"/>
      <c r="D34" s="35"/>
      <c r="E34" s="35"/>
      <c r="F34" s="35"/>
      <c r="G34" s="35"/>
      <c r="H34" s="35"/>
      <c r="I34" s="35"/>
      <c r="J34" s="35"/>
    </row>
    <row r="35" spans="1:10">
      <c r="A35" s="35" t="s">
        <v>814</v>
      </c>
      <c r="B35" s="35"/>
      <c r="C35" s="35"/>
      <c r="D35" s="35"/>
      <c r="E35" s="35"/>
      <c r="F35" s="35"/>
      <c r="G35" s="35"/>
      <c r="H35" s="35"/>
      <c r="I35" s="35"/>
      <c r="J35" s="35"/>
    </row>
    <row r="36" spans="1:10">
      <c r="A36" s="35" t="s">
        <v>815</v>
      </c>
      <c r="B36" s="35"/>
      <c r="C36" s="35"/>
      <c r="D36" s="35"/>
      <c r="E36" s="35"/>
      <c r="F36" s="35"/>
      <c r="G36" s="35"/>
      <c r="H36" s="35"/>
      <c r="I36" s="35"/>
      <c r="J36" s="35"/>
    </row>
    <row r="37" spans="1:10">
      <c r="A37" s="35" t="s">
        <v>816</v>
      </c>
      <c r="B37" s="35"/>
      <c r="C37" s="35"/>
      <c r="D37" s="35"/>
      <c r="E37" s="35"/>
      <c r="F37" s="35"/>
      <c r="G37" s="35"/>
      <c r="H37" s="35"/>
      <c r="I37" s="35"/>
      <c r="J37" s="35"/>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5"/>
    <mergeCell ref="A26:A27"/>
    <mergeCell ref="A28:A30"/>
    <mergeCell ref="B6:B7"/>
    <mergeCell ref="B16:B17"/>
    <mergeCell ref="B18:B19"/>
    <mergeCell ref="B20:B23"/>
    <mergeCell ref="B26:B27"/>
    <mergeCell ref="B28:B30"/>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dimension ref="A1:J30"/>
  <sheetViews>
    <sheetView workbookViewId="0">
      <selection activeCell="I8" sqref="I8:J8 I25"/>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1115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20000</v>
      </c>
      <c r="E8" s="10">
        <f>E9+E11+E12</f>
        <v>0</v>
      </c>
      <c r="F8" s="8">
        <v>10</v>
      </c>
      <c r="G8" s="8"/>
      <c r="H8" s="11">
        <f>E8/D8</f>
        <v>0</v>
      </c>
      <c r="I8" s="47">
        <f>F8*H8</f>
        <v>0</v>
      </c>
      <c r="J8" s="47"/>
    </row>
    <row r="9" ht="15" customHeight="1" spans="1:10">
      <c r="A9" s="5"/>
      <c r="B9" s="12" t="s">
        <v>652</v>
      </c>
      <c r="C9" s="10"/>
      <c r="D9" s="10">
        <v>20000</v>
      </c>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15.05" customHeight="1" spans="1:10">
      <c r="A14" s="5" t="s">
        <v>774</v>
      </c>
      <c r="B14" s="40" t="s">
        <v>1116</v>
      </c>
      <c r="C14" s="40"/>
      <c r="D14" s="40"/>
      <c r="E14" s="40"/>
      <c r="F14" s="40"/>
      <c r="G14" s="7" t="s">
        <v>1117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1118</v>
      </c>
      <c r="D18" s="28" t="s">
        <v>673</v>
      </c>
      <c r="E18" s="8" t="s">
        <v>1119</v>
      </c>
      <c r="F18" s="8" t="s">
        <v>702</v>
      </c>
      <c r="G18" s="8" t="s">
        <v>1120</v>
      </c>
      <c r="H18" s="8">
        <v>20</v>
      </c>
      <c r="I18" s="8">
        <v>20</v>
      </c>
      <c r="J18" s="8" t="s">
        <v>1010</v>
      </c>
    </row>
    <row r="19" ht="16.05" customHeight="1" spans="1:10">
      <c r="A19" s="5"/>
      <c r="B19" s="28" t="s">
        <v>706</v>
      </c>
      <c r="C19" s="6" t="s">
        <v>1121</v>
      </c>
      <c r="D19" s="4" t="s">
        <v>714</v>
      </c>
      <c r="E19" s="8" t="s">
        <v>712</v>
      </c>
      <c r="F19" s="8" t="s">
        <v>702</v>
      </c>
      <c r="G19" s="8" t="s">
        <v>712</v>
      </c>
      <c r="H19" s="8">
        <v>10</v>
      </c>
      <c r="I19" s="8">
        <v>10</v>
      </c>
      <c r="J19" s="8" t="s">
        <v>1010</v>
      </c>
    </row>
    <row r="20" ht="14.25" spans="1:10">
      <c r="A20" s="5"/>
      <c r="B20" s="28" t="s">
        <v>721</v>
      </c>
      <c r="C20" s="6" t="s">
        <v>1122</v>
      </c>
      <c r="D20" s="4" t="s">
        <v>700</v>
      </c>
      <c r="E20" s="8" t="s">
        <v>12</v>
      </c>
      <c r="F20" s="8" t="s">
        <v>986</v>
      </c>
      <c r="G20" s="8" t="s">
        <v>1123</v>
      </c>
      <c r="H20" s="8">
        <v>10</v>
      </c>
      <c r="I20" s="8">
        <v>10</v>
      </c>
      <c r="J20" s="8" t="s">
        <v>1010</v>
      </c>
    </row>
    <row r="21" ht="16.05" customHeight="1" spans="1:10">
      <c r="A21" s="5"/>
      <c r="B21" s="28" t="s">
        <v>728</v>
      </c>
      <c r="C21" s="6" t="s">
        <v>1124</v>
      </c>
      <c r="D21" s="4" t="s">
        <v>700</v>
      </c>
      <c r="E21" s="8" t="s">
        <v>58</v>
      </c>
      <c r="F21" s="8" t="s">
        <v>1035</v>
      </c>
      <c r="G21" s="8" t="s">
        <v>25</v>
      </c>
      <c r="H21" s="8">
        <v>10</v>
      </c>
      <c r="I21" s="8">
        <v>10</v>
      </c>
      <c r="J21" s="8" t="s">
        <v>1010</v>
      </c>
    </row>
    <row r="22" ht="30" customHeight="1" spans="1:10">
      <c r="A22" s="5" t="s">
        <v>732</v>
      </c>
      <c r="B22" s="28" t="s">
        <v>733</v>
      </c>
      <c r="C22" s="6" t="s">
        <v>1125</v>
      </c>
      <c r="D22" s="28" t="s">
        <v>673</v>
      </c>
      <c r="E22" s="8" t="s">
        <v>938</v>
      </c>
      <c r="F22" s="8" t="s">
        <v>702</v>
      </c>
      <c r="G22" s="8" t="s">
        <v>708</v>
      </c>
      <c r="H22" s="8">
        <v>30</v>
      </c>
      <c r="I22" s="8">
        <v>30</v>
      </c>
      <c r="J22" s="8" t="s">
        <v>677</v>
      </c>
    </row>
    <row r="23" ht="30" customHeight="1" spans="1:10">
      <c r="A23" s="30" t="s">
        <v>751</v>
      </c>
      <c r="B23" s="28" t="s">
        <v>752</v>
      </c>
      <c r="C23" s="33" t="s">
        <v>1126</v>
      </c>
      <c r="D23" s="28" t="s">
        <v>673</v>
      </c>
      <c r="E23" s="28" t="s">
        <v>938</v>
      </c>
      <c r="F23" s="28" t="s">
        <v>702</v>
      </c>
      <c r="G23" s="28" t="s">
        <v>938</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48">
        <f>SUM(I18:I23,I8:J10)</f>
        <v>90</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40"/>
  <sheetViews>
    <sheetView showZeros="0" workbookViewId="0">
      <selection activeCell="D44" sqref="D44"/>
    </sheetView>
  </sheetViews>
  <sheetFormatPr defaultColWidth="10" defaultRowHeight="14.25"/>
  <cols>
    <col min="1" max="1" width="30.4416666666667" style="137" customWidth="1"/>
    <col min="2" max="2" width="6" style="137" customWidth="1"/>
    <col min="3" max="3" width="20.775" style="137" customWidth="1"/>
    <col min="4" max="4" width="50.225" style="137" customWidth="1"/>
    <col min="5" max="5" width="6.66666666666667" style="137" customWidth="1"/>
    <col min="6" max="9" width="20.775" style="137" customWidth="1"/>
    <col min="10" max="16384" width="10" style="137"/>
  </cols>
  <sheetData>
    <row r="1" ht="25.5" customHeight="1" spans="1:9">
      <c r="A1" s="180"/>
      <c r="B1" s="180"/>
      <c r="C1" s="180"/>
      <c r="D1" s="181" t="s">
        <v>269</v>
      </c>
      <c r="E1" s="180"/>
      <c r="F1" s="180"/>
      <c r="G1" s="180"/>
      <c r="H1" s="180"/>
      <c r="I1" s="180"/>
    </row>
    <row r="2" s="172" customFormat="1" ht="18" customHeight="1" spans="1:9">
      <c r="A2" s="180"/>
      <c r="B2" s="180"/>
      <c r="C2" s="180"/>
      <c r="D2" s="180"/>
      <c r="E2" s="180"/>
      <c r="F2" s="180"/>
      <c r="G2" s="180"/>
      <c r="H2" s="180"/>
      <c r="I2" s="196" t="s">
        <v>270</v>
      </c>
    </row>
    <row r="3" s="172" customFormat="1" ht="18" customHeight="1" spans="1:9">
      <c r="A3" s="182" t="s">
        <v>2</v>
      </c>
      <c r="B3" s="180"/>
      <c r="C3" s="180"/>
      <c r="D3" s="183"/>
      <c r="E3" s="180"/>
      <c r="F3" s="180"/>
      <c r="G3" s="180"/>
      <c r="H3" s="180"/>
      <c r="I3" s="196" t="s">
        <v>3</v>
      </c>
    </row>
    <row r="4" ht="18" customHeight="1" spans="1:9">
      <c r="A4" s="254" t="s">
        <v>271</v>
      </c>
      <c r="B4" s="255"/>
      <c r="C4" s="255"/>
      <c r="D4" s="255" t="s">
        <v>272</v>
      </c>
      <c r="E4" s="255"/>
      <c r="F4" s="255" t="s">
        <v>11</v>
      </c>
      <c r="G4" s="255" t="s">
        <v>11</v>
      </c>
      <c r="H4" s="255"/>
      <c r="I4" s="255" t="s">
        <v>11</v>
      </c>
    </row>
    <row r="5" ht="39.75" customHeight="1" spans="1:9">
      <c r="A5" s="256" t="s">
        <v>273</v>
      </c>
      <c r="B5" s="257" t="s">
        <v>7</v>
      </c>
      <c r="C5" s="257" t="s">
        <v>274</v>
      </c>
      <c r="D5" s="257" t="s">
        <v>275</v>
      </c>
      <c r="E5" s="257" t="s">
        <v>7</v>
      </c>
      <c r="F5" s="258" t="s">
        <v>99</v>
      </c>
      <c r="G5" s="257" t="s">
        <v>276</v>
      </c>
      <c r="H5" s="259" t="s">
        <v>277</v>
      </c>
      <c r="I5" s="259" t="s">
        <v>278</v>
      </c>
    </row>
    <row r="6" ht="18" customHeight="1" spans="1:9">
      <c r="A6" s="256"/>
      <c r="B6" s="257" t="s">
        <v>11</v>
      </c>
      <c r="C6" s="257" t="s">
        <v>11</v>
      </c>
      <c r="D6" s="257" t="s">
        <v>11</v>
      </c>
      <c r="E6" s="257" t="s">
        <v>11</v>
      </c>
      <c r="F6" s="258" t="s">
        <v>94</v>
      </c>
      <c r="G6" s="257" t="s">
        <v>276</v>
      </c>
      <c r="H6" s="259"/>
      <c r="I6" s="259"/>
    </row>
    <row r="7" ht="18" customHeight="1" spans="1:9">
      <c r="A7" s="260" t="s">
        <v>279</v>
      </c>
      <c r="B7" s="258" t="s">
        <v>11</v>
      </c>
      <c r="C7" s="258" t="s">
        <v>12</v>
      </c>
      <c r="D7" s="258" t="s">
        <v>279</v>
      </c>
      <c r="E7" s="258" t="s">
        <v>11</v>
      </c>
      <c r="F7" s="258" t="s">
        <v>13</v>
      </c>
      <c r="G7" s="258" t="s">
        <v>19</v>
      </c>
      <c r="H7" s="258" t="s">
        <v>22</v>
      </c>
      <c r="I7" s="258" t="s">
        <v>25</v>
      </c>
    </row>
    <row r="8" ht="18" customHeight="1" spans="1:9">
      <c r="A8" s="261" t="s">
        <v>280</v>
      </c>
      <c r="B8" s="258" t="s">
        <v>12</v>
      </c>
      <c r="C8" s="145">
        <v>35385621.1</v>
      </c>
      <c r="D8" s="189" t="s">
        <v>15</v>
      </c>
      <c r="E8" s="258">
        <v>33</v>
      </c>
      <c r="F8" s="145">
        <v>14221198.38</v>
      </c>
      <c r="G8" s="145">
        <v>14221198.38</v>
      </c>
      <c r="H8" s="145">
        <v>0</v>
      </c>
      <c r="I8" s="145">
        <v>0</v>
      </c>
    </row>
    <row r="9" ht="18" customHeight="1" spans="1:9">
      <c r="A9" s="261" t="s">
        <v>281</v>
      </c>
      <c r="B9" s="258" t="s">
        <v>13</v>
      </c>
      <c r="C9" s="145">
        <v>295550.4</v>
      </c>
      <c r="D9" s="189" t="s">
        <v>17</v>
      </c>
      <c r="E9" s="258">
        <v>34</v>
      </c>
      <c r="F9" s="145">
        <v>0</v>
      </c>
      <c r="G9" s="145">
        <v>0</v>
      </c>
      <c r="H9" s="145">
        <v>0</v>
      </c>
      <c r="I9" s="145">
        <v>0</v>
      </c>
    </row>
    <row r="10" ht="18" customHeight="1" spans="1:9">
      <c r="A10" s="261" t="s">
        <v>282</v>
      </c>
      <c r="B10" s="258" t="s">
        <v>19</v>
      </c>
      <c r="C10" s="145">
        <v>299880.62</v>
      </c>
      <c r="D10" s="189" t="s">
        <v>20</v>
      </c>
      <c r="E10" s="258">
        <v>35</v>
      </c>
      <c r="F10" s="145">
        <v>0</v>
      </c>
      <c r="G10" s="145">
        <v>0</v>
      </c>
      <c r="H10" s="145">
        <v>0</v>
      </c>
      <c r="I10" s="145">
        <v>0</v>
      </c>
    </row>
    <row r="11" ht="18" customHeight="1" spans="1:9">
      <c r="A11" s="261" t="s">
        <v>11</v>
      </c>
      <c r="B11" s="258" t="s">
        <v>22</v>
      </c>
      <c r="C11" s="191"/>
      <c r="D11" s="189" t="s">
        <v>23</v>
      </c>
      <c r="E11" s="258">
        <v>36</v>
      </c>
      <c r="F11" s="145">
        <v>10460</v>
      </c>
      <c r="G11" s="145">
        <v>10460</v>
      </c>
      <c r="H11" s="145">
        <v>0</v>
      </c>
      <c r="I11" s="145">
        <v>0</v>
      </c>
    </row>
    <row r="12" ht="18" customHeight="1" spans="1:9">
      <c r="A12" s="261" t="s">
        <v>11</v>
      </c>
      <c r="B12" s="258" t="s">
        <v>25</v>
      </c>
      <c r="C12" s="191"/>
      <c r="D12" s="189" t="s">
        <v>26</v>
      </c>
      <c r="E12" s="258">
        <v>37</v>
      </c>
      <c r="F12" s="145">
        <v>0</v>
      </c>
      <c r="G12" s="145">
        <v>0</v>
      </c>
      <c r="H12" s="145">
        <v>0</v>
      </c>
      <c r="I12" s="145">
        <v>0</v>
      </c>
    </row>
    <row r="13" ht="18" customHeight="1" spans="1:9">
      <c r="A13" s="261" t="s">
        <v>11</v>
      </c>
      <c r="B13" s="258" t="s">
        <v>28</v>
      </c>
      <c r="C13" s="191"/>
      <c r="D13" s="189" t="s">
        <v>29</v>
      </c>
      <c r="E13" s="258">
        <v>38</v>
      </c>
      <c r="F13" s="145">
        <v>0</v>
      </c>
      <c r="G13" s="145">
        <v>0</v>
      </c>
      <c r="H13" s="145">
        <v>0</v>
      </c>
      <c r="I13" s="145">
        <v>0</v>
      </c>
    </row>
    <row r="14" ht="18" customHeight="1" spans="1:9">
      <c r="A14" s="261" t="s">
        <v>11</v>
      </c>
      <c r="B14" s="258" t="s">
        <v>31</v>
      </c>
      <c r="C14" s="191"/>
      <c r="D14" s="189" t="s">
        <v>32</v>
      </c>
      <c r="E14" s="258">
        <v>39</v>
      </c>
      <c r="F14" s="145">
        <v>1383174.87</v>
      </c>
      <c r="G14" s="145">
        <v>1383174.87</v>
      </c>
      <c r="H14" s="145">
        <v>0</v>
      </c>
      <c r="I14" s="145">
        <v>0</v>
      </c>
    </row>
    <row r="15" ht="18" customHeight="1" spans="1:9">
      <c r="A15" s="261" t="s">
        <v>11</v>
      </c>
      <c r="B15" s="258" t="s">
        <v>34</v>
      </c>
      <c r="C15" s="191"/>
      <c r="D15" s="189" t="s">
        <v>35</v>
      </c>
      <c r="E15" s="258">
        <v>40</v>
      </c>
      <c r="F15" s="145">
        <v>9167109</v>
      </c>
      <c r="G15" s="145">
        <v>9167109</v>
      </c>
      <c r="H15" s="145">
        <v>0</v>
      </c>
      <c r="I15" s="145">
        <v>0</v>
      </c>
    </row>
    <row r="16" ht="18" customHeight="1" spans="1:9">
      <c r="A16" s="261" t="s">
        <v>11</v>
      </c>
      <c r="B16" s="258" t="s">
        <v>36</v>
      </c>
      <c r="C16" s="191"/>
      <c r="D16" s="189" t="s">
        <v>37</v>
      </c>
      <c r="E16" s="258">
        <v>41</v>
      </c>
      <c r="F16" s="145">
        <v>1248075.95</v>
      </c>
      <c r="G16" s="145">
        <v>1248075.95</v>
      </c>
      <c r="H16" s="145">
        <v>0</v>
      </c>
      <c r="I16" s="145">
        <v>0</v>
      </c>
    </row>
    <row r="17" ht="18" customHeight="1" spans="1:9">
      <c r="A17" s="261" t="s">
        <v>11</v>
      </c>
      <c r="B17" s="258" t="s">
        <v>38</v>
      </c>
      <c r="C17" s="191"/>
      <c r="D17" s="189" t="s">
        <v>39</v>
      </c>
      <c r="E17" s="258">
        <v>42</v>
      </c>
      <c r="F17" s="145">
        <v>0</v>
      </c>
      <c r="G17" s="145">
        <v>0</v>
      </c>
      <c r="H17" s="145">
        <v>0</v>
      </c>
      <c r="I17" s="145">
        <v>0</v>
      </c>
    </row>
    <row r="18" ht="18" customHeight="1" spans="1:9">
      <c r="A18" s="261" t="s">
        <v>11</v>
      </c>
      <c r="B18" s="258" t="s">
        <v>40</v>
      </c>
      <c r="C18" s="191"/>
      <c r="D18" s="189" t="s">
        <v>41</v>
      </c>
      <c r="E18" s="258">
        <v>43</v>
      </c>
      <c r="F18" s="145">
        <v>4192892.44</v>
      </c>
      <c r="G18" s="145">
        <v>4192892.44</v>
      </c>
      <c r="H18" s="145">
        <v>0</v>
      </c>
      <c r="I18" s="145">
        <v>0</v>
      </c>
    </row>
    <row r="19" ht="18" customHeight="1" spans="1:9">
      <c r="A19" s="261" t="s">
        <v>11</v>
      </c>
      <c r="B19" s="258" t="s">
        <v>42</v>
      </c>
      <c r="C19" s="191"/>
      <c r="D19" s="189" t="s">
        <v>43</v>
      </c>
      <c r="E19" s="258">
        <v>44</v>
      </c>
      <c r="F19" s="145">
        <v>0</v>
      </c>
      <c r="G19" s="145">
        <v>0</v>
      </c>
      <c r="H19" s="145">
        <v>0</v>
      </c>
      <c r="I19" s="145">
        <v>0</v>
      </c>
    </row>
    <row r="20" ht="18" customHeight="1" spans="1:9">
      <c r="A20" s="261" t="s">
        <v>11</v>
      </c>
      <c r="B20" s="258" t="s">
        <v>44</v>
      </c>
      <c r="C20" s="191"/>
      <c r="D20" s="189" t="s">
        <v>45</v>
      </c>
      <c r="E20" s="258">
        <v>45</v>
      </c>
      <c r="F20" s="145">
        <v>0</v>
      </c>
      <c r="G20" s="145">
        <v>0</v>
      </c>
      <c r="H20" s="145">
        <v>0</v>
      </c>
      <c r="I20" s="145">
        <v>0</v>
      </c>
    </row>
    <row r="21" ht="18" customHeight="1" spans="1:9">
      <c r="A21" s="261" t="s">
        <v>11</v>
      </c>
      <c r="B21" s="258" t="s">
        <v>46</v>
      </c>
      <c r="C21" s="191"/>
      <c r="D21" s="189" t="s">
        <v>47</v>
      </c>
      <c r="E21" s="258">
        <v>46</v>
      </c>
      <c r="F21" s="145">
        <v>0</v>
      </c>
      <c r="G21" s="145">
        <v>0</v>
      </c>
      <c r="H21" s="145">
        <v>0</v>
      </c>
      <c r="I21" s="145">
        <v>0</v>
      </c>
    </row>
    <row r="22" ht="18" customHeight="1" spans="1:9">
      <c r="A22" s="261" t="s">
        <v>11</v>
      </c>
      <c r="B22" s="258" t="s">
        <v>48</v>
      </c>
      <c r="C22" s="191"/>
      <c r="D22" s="189" t="s">
        <v>49</v>
      </c>
      <c r="E22" s="258">
        <v>47</v>
      </c>
      <c r="F22" s="145">
        <v>0</v>
      </c>
      <c r="G22" s="145">
        <v>0</v>
      </c>
      <c r="H22" s="145">
        <v>0</v>
      </c>
      <c r="I22" s="145">
        <v>0</v>
      </c>
    </row>
    <row r="23" ht="18" customHeight="1" spans="1:9">
      <c r="A23" s="261" t="s">
        <v>11</v>
      </c>
      <c r="B23" s="258" t="s">
        <v>50</v>
      </c>
      <c r="C23" s="191"/>
      <c r="D23" s="189" t="s">
        <v>51</v>
      </c>
      <c r="E23" s="258">
        <v>48</v>
      </c>
      <c r="F23" s="145">
        <v>0</v>
      </c>
      <c r="G23" s="145">
        <v>0</v>
      </c>
      <c r="H23" s="145">
        <v>0</v>
      </c>
      <c r="I23" s="145">
        <v>0</v>
      </c>
    </row>
    <row r="24" ht="18" customHeight="1" spans="1:9">
      <c r="A24" s="261" t="s">
        <v>11</v>
      </c>
      <c r="B24" s="258" t="s">
        <v>52</v>
      </c>
      <c r="C24" s="191"/>
      <c r="D24" s="189" t="s">
        <v>53</v>
      </c>
      <c r="E24" s="258">
        <v>49</v>
      </c>
      <c r="F24" s="145">
        <v>0</v>
      </c>
      <c r="G24" s="145">
        <v>0</v>
      </c>
      <c r="H24" s="145">
        <v>0</v>
      </c>
      <c r="I24" s="145">
        <v>0</v>
      </c>
    </row>
    <row r="25" ht="18" customHeight="1" spans="1:9">
      <c r="A25" s="261" t="s">
        <v>11</v>
      </c>
      <c r="B25" s="258" t="s">
        <v>54</v>
      </c>
      <c r="C25" s="191"/>
      <c r="D25" s="189" t="s">
        <v>55</v>
      </c>
      <c r="E25" s="258">
        <v>50</v>
      </c>
      <c r="F25" s="145">
        <v>0</v>
      </c>
      <c r="G25" s="145">
        <v>0</v>
      </c>
      <c r="H25" s="145">
        <v>0</v>
      </c>
      <c r="I25" s="145">
        <v>0</v>
      </c>
    </row>
    <row r="26" ht="18" customHeight="1" spans="1:9">
      <c r="A26" s="261" t="s">
        <v>11</v>
      </c>
      <c r="B26" s="258" t="s">
        <v>56</v>
      </c>
      <c r="C26" s="191"/>
      <c r="D26" s="189" t="s">
        <v>57</v>
      </c>
      <c r="E26" s="258">
        <v>51</v>
      </c>
      <c r="F26" s="145">
        <v>5165972</v>
      </c>
      <c r="G26" s="145">
        <v>5165972</v>
      </c>
      <c r="H26" s="145">
        <v>0</v>
      </c>
      <c r="I26" s="145">
        <v>0</v>
      </c>
    </row>
    <row r="27" ht="18" customHeight="1" spans="1:9">
      <c r="A27" s="261" t="s">
        <v>11</v>
      </c>
      <c r="B27" s="258" t="s">
        <v>58</v>
      </c>
      <c r="C27" s="191"/>
      <c r="D27" s="189" t="s">
        <v>59</v>
      </c>
      <c r="E27" s="258">
        <v>52</v>
      </c>
      <c r="F27" s="145">
        <v>0</v>
      </c>
      <c r="G27" s="145">
        <v>0</v>
      </c>
      <c r="H27" s="145">
        <v>0</v>
      </c>
      <c r="I27" s="145">
        <v>0</v>
      </c>
    </row>
    <row r="28" ht="18" customHeight="1" spans="1:9">
      <c r="A28" s="261" t="s">
        <v>11</v>
      </c>
      <c r="B28" s="258" t="s">
        <v>60</v>
      </c>
      <c r="C28" s="191"/>
      <c r="D28" s="189" t="s">
        <v>61</v>
      </c>
      <c r="E28" s="258">
        <v>53</v>
      </c>
      <c r="F28" s="145">
        <v>0</v>
      </c>
      <c r="G28" s="145">
        <v>0</v>
      </c>
      <c r="H28" s="145">
        <v>0</v>
      </c>
      <c r="I28" s="145">
        <v>0</v>
      </c>
    </row>
    <row r="29" ht="18" customHeight="1" spans="1:9">
      <c r="A29" s="261" t="s">
        <v>11</v>
      </c>
      <c r="B29" s="258" t="s">
        <v>62</v>
      </c>
      <c r="C29" s="191"/>
      <c r="D29" s="189" t="s">
        <v>63</v>
      </c>
      <c r="E29" s="258">
        <v>54</v>
      </c>
      <c r="F29" s="145">
        <v>0</v>
      </c>
      <c r="G29" s="145">
        <v>0</v>
      </c>
      <c r="H29" s="145">
        <v>0</v>
      </c>
      <c r="I29" s="145">
        <v>0</v>
      </c>
    </row>
    <row r="30" ht="18" customHeight="1" spans="1:9">
      <c r="A30" s="261" t="s">
        <v>11</v>
      </c>
      <c r="B30" s="258" t="s">
        <v>64</v>
      </c>
      <c r="C30" s="191"/>
      <c r="D30" s="189" t="s">
        <v>65</v>
      </c>
      <c r="E30" s="258">
        <v>55</v>
      </c>
      <c r="F30" s="145">
        <v>295550.4</v>
      </c>
      <c r="G30" s="145">
        <v>0</v>
      </c>
      <c r="H30" s="145">
        <v>295550.4</v>
      </c>
      <c r="I30" s="145">
        <v>0</v>
      </c>
    </row>
    <row r="31" ht="18" customHeight="1" spans="1:9">
      <c r="A31" s="261"/>
      <c r="B31" s="258" t="s">
        <v>66</v>
      </c>
      <c r="C31" s="191"/>
      <c r="D31" s="189" t="s">
        <v>67</v>
      </c>
      <c r="E31" s="258">
        <v>56</v>
      </c>
      <c r="F31" s="145">
        <v>0</v>
      </c>
      <c r="G31" s="145">
        <v>0</v>
      </c>
      <c r="H31" s="145">
        <v>0</v>
      </c>
      <c r="I31" s="145">
        <v>0</v>
      </c>
    </row>
    <row r="32" ht="18" customHeight="1" spans="1:9">
      <c r="A32" s="261"/>
      <c r="B32" s="258" t="s">
        <v>68</v>
      </c>
      <c r="C32" s="191"/>
      <c r="D32" s="262" t="s">
        <v>69</v>
      </c>
      <c r="E32" s="258">
        <v>57</v>
      </c>
      <c r="F32" s="145">
        <v>0</v>
      </c>
      <c r="G32" s="145">
        <v>0</v>
      </c>
      <c r="H32" s="145">
        <v>0</v>
      </c>
      <c r="I32" s="145">
        <v>0</v>
      </c>
    </row>
    <row r="33" ht="18" customHeight="1" spans="1:9">
      <c r="A33" s="261"/>
      <c r="B33" s="258" t="s">
        <v>70</v>
      </c>
      <c r="C33" s="191"/>
      <c r="D33" s="262" t="s">
        <v>71</v>
      </c>
      <c r="E33" s="258">
        <v>58</v>
      </c>
      <c r="F33" s="145">
        <v>0</v>
      </c>
      <c r="G33" s="145">
        <v>0</v>
      </c>
      <c r="H33" s="145">
        <v>0</v>
      </c>
      <c r="I33" s="145">
        <v>0</v>
      </c>
    </row>
    <row r="34" ht="18" customHeight="1" spans="1:9">
      <c r="A34" s="260" t="s">
        <v>72</v>
      </c>
      <c r="B34" s="258" t="s">
        <v>73</v>
      </c>
      <c r="C34" s="145">
        <v>35981052.12</v>
      </c>
      <c r="D34" s="258" t="s">
        <v>74</v>
      </c>
      <c r="E34" s="258">
        <v>59</v>
      </c>
      <c r="F34" s="145">
        <v>35684433.04</v>
      </c>
      <c r="G34" s="145">
        <v>35388882.64</v>
      </c>
      <c r="H34" s="145">
        <v>295550.4</v>
      </c>
      <c r="I34" s="145">
        <v>0</v>
      </c>
    </row>
    <row r="35" ht="18" customHeight="1" spans="1:9">
      <c r="A35" s="261" t="s">
        <v>283</v>
      </c>
      <c r="B35" s="258" t="s">
        <v>76</v>
      </c>
      <c r="C35" s="145">
        <v>3261.54</v>
      </c>
      <c r="D35" s="262" t="s">
        <v>284</v>
      </c>
      <c r="E35" s="258">
        <v>60</v>
      </c>
      <c r="F35" s="145">
        <v>299880.62</v>
      </c>
      <c r="G35" s="145">
        <v>0</v>
      </c>
      <c r="H35" s="145">
        <v>0</v>
      </c>
      <c r="I35" s="145">
        <v>299880.62</v>
      </c>
    </row>
    <row r="36" ht="17.25" customHeight="1" spans="1:9">
      <c r="A36" s="261" t="s">
        <v>280</v>
      </c>
      <c r="B36" s="258" t="s">
        <v>79</v>
      </c>
      <c r="C36" s="145">
        <v>3261.54</v>
      </c>
      <c r="D36" s="262"/>
      <c r="E36" s="258">
        <v>61</v>
      </c>
      <c r="F36" s="191"/>
      <c r="G36" s="191"/>
      <c r="H36" s="191"/>
      <c r="I36" s="191"/>
    </row>
    <row r="37" ht="17.25" customHeight="1" spans="1:9">
      <c r="A37" s="261" t="s">
        <v>281</v>
      </c>
      <c r="B37" s="258" t="s">
        <v>82</v>
      </c>
      <c r="C37" s="145">
        <v>0</v>
      </c>
      <c r="D37" s="262" t="s">
        <v>11</v>
      </c>
      <c r="E37" s="258">
        <v>62</v>
      </c>
      <c r="F37" s="191"/>
      <c r="G37" s="191"/>
      <c r="H37" s="191"/>
      <c r="I37" s="191"/>
    </row>
    <row r="38" ht="13.5" spans="1:9">
      <c r="A38" s="261" t="s">
        <v>282</v>
      </c>
      <c r="B38" s="258" t="s">
        <v>285</v>
      </c>
      <c r="C38" s="145">
        <v>0</v>
      </c>
      <c r="D38" s="262"/>
      <c r="E38" s="258">
        <v>63</v>
      </c>
      <c r="F38" s="191"/>
      <c r="G38" s="191"/>
      <c r="H38" s="191"/>
      <c r="I38" s="191"/>
    </row>
    <row r="39" ht="17.25" customHeight="1" spans="1:9">
      <c r="A39" s="260" t="s">
        <v>81</v>
      </c>
      <c r="B39" s="258" t="s">
        <v>286</v>
      </c>
      <c r="C39" s="145">
        <v>35984313.66</v>
      </c>
      <c r="D39" s="258" t="s">
        <v>81</v>
      </c>
      <c r="E39" s="258">
        <v>64</v>
      </c>
      <c r="F39" s="145">
        <v>35984313.66</v>
      </c>
      <c r="G39" s="145">
        <v>35388882.64</v>
      </c>
      <c r="H39" s="145">
        <v>295550.4</v>
      </c>
      <c r="I39" s="145">
        <v>299880.62</v>
      </c>
    </row>
    <row r="40" ht="13.5" spans="1:9">
      <c r="A40" s="263" t="s">
        <v>287</v>
      </c>
      <c r="B40" s="264"/>
      <c r="C40" s="264"/>
      <c r="D40" s="264"/>
      <c r="E40" s="264"/>
      <c r="F40" s="264"/>
      <c r="G40" s="264"/>
      <c r="H40" s="264"/>
      <c r="I40" s="264"/>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dimension ref="A1:J42"/>
  <sheetViews>
    <sheetView topLeftCell="A14" workbookViewId="0">
      <selection activeCell="C33" sqref="C33"/>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1127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100000</v>
      </c>
      <c r="D8" s="10">
        <f>D9+D11+D12</f>
        <v>55053.83</v>
      </c>
      <c r="E8" s="10">
        <f>E9+E11+E12</f>
        <v>55053.83</v>
      </c>
      <c r="F8" s="8">
        <v>10</v>
      </c>
      <c r="G8" s="8"/>
      <c r="H8" s="11">
        <f>E8/D8</f>
        <v>1</v>
      </c>
      <c r="I8" s="47">
        <f>F8*H8</f>
        <v>10</v>
      </c>
      <c r="J8" s="47"/>
    </row>
    <row r="9" ht="15" customHeight="1" spans="1:10">
      <c r="A9" s="5"/>
      <c r="B9" s="12" t="s">
        <v>652</v>
      </c>
      <c r="C9" s="10">
        <v>100000</v>
      </c>
      <c r="D9" s="10">
        <v>55053.83</v>
      </c>
      <c r="E9" s="10">
        <v>55053.83</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45.05" customHeight="1" spans="1:10">
      <c r="A14" s="5" t="s">
        <v>774</v>
      </c>
      <c r="B14" s="40" t="s">
        <v>1128</v>
      </c>
      <c r="C14" s="40"/>
      <c r="D14" s="40"/>
      <c r="E14" s="40"/>
      <c r="F14" s="40"/>
      <c r="G14" s="7" t="s">
        <v>1129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9" t="s">
        <v>671</v>
      </c>
      <c r="C18" s="6" t="s">
        <v>1130</v>
      </c>
      <c r="D18" s="28" t="s">
        <v>673</v>
      </c>
      <c r="E18" s="8" t="s">
        <v>1131</v>
      </c>
      <c r="F18" s="8" t="s">
        <v>702</v>
      </c>
      <c r="G18" s="8" t="s">
        <v>1131</v>
      </c>
      <c r="H18" s="8">
        <v>5</v>
      </c>
      <c r="I18" s="8">
        <v>5</v>
      </c>
      <c r="J18" s="8" t="s">
        <v>677</v>
      </c>
    </row>
    <row r="19" ht="16.05" customHeight="1" spans="1:10">
      <c r="A19" s="5"/>
      <c r="B19" s="9"/>
      <c r="C19" s="6" t="s">
        <v>1132</v>
      </c>
      <c r="D19" s="28" t="s">
        <v>673</v>
      </c>
      <c r="E19" s="8" t="s">
        <v>36</v>
      </c>
      <c r="F19" s="8" t="s">
        <v>1133</v>
      </c>
      <c r="G19" s="8" t="s">
        <v>36</v>
      </c>
      <c r="H19" s="8">
        <v>5</v>
      </c>
      <c r="I19" s="8">
        <v>5</v>
      </c>
      <c r="J19" s="8" t="s">
        <v>677</v>
      </c>
    </row>
    <row r="20" ht="16.05" customHeight="1" spans="1:10">
      <c r="A20" s="5"/>
      <c r="B20" s="9"/>
      <c r="C20" s="6" t="s">
        <v>1134</v>
      </c>
      <c r="D20" s="28" t="s">
        <v>1135</v>
      </c>
      <c r="E20" s="8" t="s">
        <v>58</v>
      </c>
      <c r="F20" s="8" t="s">
        <v>702</v>
      </c>
      <c r="G20" s="8" t="s">
        <v>58</v>
      </c>
      <c r="H20" s="8">
        <v>5</v>
      </c>
      <c r="I20" s="8">
        <v>5</v>
      </c>
      <c r="J20" s="8" t="s">
        <v>677</v>
      </c>
    </row>
    <row r="21" ht="16.05" customHeight="1" spans="1:10">
      <c r="A21" s="5"/>
      <c r="B21" s="9"/>
      <c r="C21" s="6" t="s">
        <v>1136</v>
      </c>
      <c r="D21" s="28" t="s">
        <v>673</v>
      </c>
      <c r="E21" s="8" t="s">
        <v>938</v>
      </c>
      <c r="F21" s="8" t="s">
        <v>702</v>
      </c>
      <c r="G21" s="8" t="s">
        <v>938</v>
      </c>
      <c r="H21" s="8">
        <v>5</v>
      </c>
      <c r="I21" s="8">
        <v>5</v>
      </c>
      <c r="J21" s="8" t="s">
        <v>677</v>
      </c>
    </row>
    <row r="22" ht="16.05" customHeight="1" spans="1:10">
      <c r="A22" s="5"/>
      <c r="B22" s="9"/>
      <c r="C22" s="6" t="s">
        <v>1137</v>
      </c>
      <c r="D22" s="28" t="s">
        <v>673</v>
      </c>
      <c r="E22" s="8" t="s">
        <v>938</v>
      </c>
      <c r="F22" s="8" t="s">
        <v>702</v>
      </c>
      <c r="G22" s="8" t="s">
        <v>938</v>
      </c>
      <c r="H22" s="8">
        <v>5</v>
      </c>
      <c r="I22" s="8">
        <v>5</v>
      </c>
      <c r="J22" s="8" t="s">
        <v>677</v>
      </c>
    </row>
    <row r="23" ht="16.05" customHeight="1" spans="1:10">
      <c r="A23" s="5"/>
      <c r="B23" s="9"/>
      <c r="C23" s="6" t="s">
        <v>1138</v>
      </c>
      <c r="D23" s="28" t="s">
        <v>673</v>
      </c>
      <c r="E23" s="8" t="s">
        <v>938</v>
      </c>
      <c r="F23" s="8" t="s">
        <v>702</v>
      </c>
      <c r="G23" s="8" t="s">
        <v>938</v>
      </c>
      <c r="H23" s="8">
        <v>5</v>
      </c>
      <c r="I23" s="8">
        <v>5</v>
      </c>
      <c r="J23" s="8" t="s">
        <v>677</v>
      </c>
    </row>
    <row r="24" ht="16.05" customHeight="1" spans="1:10">
      <c r="A24" s="5"/>
      <c r="B24" s="9"/>
      <c r="C24" s="6" t="s">
        <v>1139</v>
      </c>
      <c r="D24" s="28" t="s">
        <v>673</v>
      </c>
      <c r="E24" s="8" t="s">
        <v>916</v>
      </c>
      <c r="F24" s="8" t="s">
        <v>702</v>
      </c>
      <c r="G24" s="8" t="s">
        <v>916</v>
      </c>
      <c r="H24" s="8">
        <v>5</v>
      </c>
      <c r="I24" s="8">
        <v>5</v>
      </c>
      <c r="J24" s="8" t="s">
        <v>677</v>
      </c>
    </row>
    <row r="25" ht="16.05" customHeight="1" spans="1:10">
      <c r="A25" s="5"/>
      <c r="B25" s="7" t="s">
        <v>706</v>
      </c>
      <c r="C25" s="6" t="s">
        <v>1140</v>
      </c>
      <c r="D25" s="28" t="s">
        <v>673</v>
      </c>
      <c r="E25" s="8" t="s">
        <v>1141</v>
      </c>
      <c r="F25" s="8" t="s">
        <v>702</v>
      </c>
      <c r="G25" s="8" t="s">
        <v>1141</v>
      </c>
      <c r="H25" s="8">
        <v>4</v>
      </c>
      <c r="I25" s="8">
        <v>4</v>
      </c>
      <c r="J25" s="8" t="s">
        <v>677</v>
      </c>
    </row>
    <row r="26" ht="16.05" customHeight="1" spans="1:10">
      <c r="A26" s="5"/>
      <c r="B26" s="9"/>
      <c r="C26" s="6" t="s">
        <v>1142</v>
      </c>
      <c r="D26" s="28" t="s">
        <v>714</v>
      </c>
      <c r="E26" s="8" t="s">
        <v>1143</v>
      </c>
      <c r="F26" s="8" t="s">
        <v>1144</v>
      </c>
      <c r="G26" s="8" t="s">
        <v>1143</v>
      </c>
      <c r="H26" s="8">
        <v>4</v>
      </c>
      <c r="I26" s="8">
        <v>4</v>
      </c>
      <c r="J26" s="8" t="s">
        <v>677</v>
      </c>
    </row>
    <row r="27" ht="14.25" spans="1:10">
      <c r="A27" s="5"/>
      <c r="B27" s="7" t="s">
        <v>721</v>
      </c>
      <c r="C27" s="6" t="s">
        <v>1145</v>
      </c>
      <c r="D27" s="28" t="s">
        <v>714</v>
      </c>
      <c r="E27" s="8" t="s">
        <v>12</v>
      </c>
      <c r="F27" s="8" t="s">
        <v>986</v>
      </c>
      <c r="G27" s="8" t="s">
        <v>12</v>
      </c>
      <c r="H27" s="8">
        <v>3.5</v>
      </c>
      <c r="I27" s="8">
        <v>3.5</v>
      </c>
      <c r="J27" s="8" t="s">
        <v>677</v>
      </c>
    </row>
    <row r="28" ht="16.05" customHeight="1" spans="1:10">
      <c r="A28" s="5"/>
      <c r="B28" s="4" t="s">
        <v>728</v>
      </c>
      <c r="C28" s="6" t="s">
        <v>729</v>
      </c>
      <c r="D28" s="4" t="s">
        <v>700</v>
      </c>
      <c r="E28" s="8" t="s">
        <v>1146</v>
      </c>
      <c r="F28" s="8" t="s">
        <v>1147</v>
      </c>
      <c r="G28" s="8" t="s">
        <v>1148</v>
      </c>
      <c r="H28" s="8">
        <v>3.5</v>
      </c>
      <c r="I28" s="8">
        <v>3.5</v>
      </c>
      <c r="J28" s="8" t="s">
        <v>677</v>
      </c>
    </row>
    <row r="29" ht="14.25" spans="1:10">
      <c r="A29" s="5" t="s">
        <v>732</v>
      </c>
      <c r="B29" s="9" t="s">
        <v>733</v>
      </c>
      <c r="C29" s="6" t="s">
        <v>1149</v>
      </c>
      <c r="D29" s="28" t="s">
        <v>714</v>
      </c>
      <c r="E29" s="8" t="s">
        <v>712</v>
      </c>
      <c r="F29" s="8" t="s">
        <v>702</v>
      </c>
      <c r="G29" s="8" t="s">
        <v>712</v>
      </c>
      <c r="H29" s="8">
        <v>5</v>
      </c>
      <c r="I29" s="8">
        <v>5</v>
      </c>
      <c r="J29" s="8" t="s">
        <v>677</v>
      </c>
    </row>
    <row r="30" ht="14.25" spans="1:10">
      <c r="A30" s="5"/>
      <c r="B30" s="9"/>
      <c r="C30" s="6" t="s">
        <v>1150</v>
      </c>
      <c r="D30" s="28" t="s">
        <v>714</v>
      </c>
      <c r="E30" s="8" t="s">
        <v>712</v>
      </c>
      <c r="F30" s="8" t="s">
        <v>702</v>
      </c>
      <c r="G30" s="8" t="s">
        <v>712</v>
      </c>
      <c r="H30" s="8">
        <v>5</v>
      </c>
      <c r="I30" s="8">
        <v>5</v>
      </c>
      <c r="J30" s="8" t="s">
        <v>677</v>
      </c>
    </row>
    <row r="31" spans="1:10">
      <c r="A31" s="5"/>
      <c r="B31" s="9"/>
      <c r="C31" s="6" t="s">
        <v>1151</v>
      </c>
      <c r="D31" s="28" t="s">
        <v>673</v>
      </c>
      <c r="E31" s="8" t="s">
        <v>1152</v>
      </c>
      <c r="F31" s="8" t="s">
        <v>702</v>
      </c>
      <c r="G31" s="8" t="s">
        <v>1153</v>
      </c>
      <c r="H31" s="8">
        <v>5</v>
      </c>
      <c r="I31" s="8">
        <v>5</v>
      </c>
      <c r="J31" s="8" t="s">
        <v>677</v>
      </c>
    </row>
    <row r="32" ht="16.05" customHeight="1" spans="1:10">
      <c r="A32" s="5"/>
      <c r="B32" s="9"/>
      <c r="C32" s="6" t="s">
        <v>1154</v>
      </c>
      <c r="D32" s="28" t="s">
        <v>714</v>
      </c>
      <c r="E32" s="8" t="s">
        <v>1155</v>
      </c>
      <c r="F32" s="8" t="s">
        <v>736</v>
      </c>
      <c r="G32" s="8" t="s">
        <v>1155</v>
      </c>
      <c r="H32" s="8">
        <v>5</v>
      </c>
      <c r="I32" s="8">
        <v>5</v>
      </c>
      <c r="J32" s="8" t="s">
        <v>677</v>
      </c>
    </row>
    <row r="33" ht="16.05" customHeight="1" spans="1:10">
      <c r="A33" s="5"/>
      <c r="B33" s="8"/>
      <c r="C33" s="6" t="s">
        <v>1156</v>
      </c>
      <c r="D33" s="28" t="s">
        <v>714</v>
      </c>
      <c r="E33" s="8" t="s">
        <v>1157</v>
      </c>
      <c r="F33" s="8" t="s">
        <v>736</v>
      </c>
      <c r="G33" s="8" t="s">
        <v>1157</v>
      </c>
      <c r="H33" s="8">
        <v>5</v>
      </c>
      <c r="I33" s="8">
        <v>5</v>
      </c>
      <c r="J33" s="8" t="s">
        <v>677</v>
      </c>
    </row>
    <row r="34" ht="16.05" customHeight="1" spans="1:10">
      <c r="A34" s="5"/>
      <c r="B34" s="28" t="s">
        <v>741</v>
      </c>
      <c r="C34" s="49" t="s">
        <v>1158</v>
      </c>
      <c r="D34" s="28" t="s">
        <v>714</v>
      </c>
      <c r="E34" s="46" t="s">
        <v>1159</v>
      </c>
      <c r="F34" s="8" t="s">
        <v>736</v>
      </c>
      <c r="G34" s="46" t="s">
        <v>1159</v>
      </c>
      <c r="H34" s="46">
        <v>5</v>
      </c>
      <c r="I34" s="46">
        <v>5</v>
      </c>
      <c r="J34" s="46" t="s">
        <v>677</v>
      </c>
    </row>
    <row r="35" ht="31.95" customHeight="1" spans="1:10">
      <c r="A35" s="30" t="s">
        <v>751</v>
      </c>
      <c r="B35" s="28" t="s">
        <v>752</v>
      </c>
      <c r="C35" s="33" t="s">
        <v>1160</v>
      </c>
      <c r="D35" s="28" t="s">
        <v>673</v>
      </c>
      <c r="E35" s="28" t="s">
        <v>938</v>
      </c>
      <c r="F35" s="8" t="s">
        <v>702</v>
      </c>
      <c r="G35" s="28" t="s">
        <v>938</v>
      </c>
      <c r="H35" s="28">
        <v>10</v>
      </c>
      <c r="I35" s="28">
        <v>10</v>
      </c>
      <c r="J35" s="28" t="s">
        <v>677</v>
      </c>
    </row>
    <row r="36" ht="15" customHeight="1" spans="1:10">
      <c r="A36" s="5" t="s">
        <v>809</v>
      </c>
      <c r="B36" s="5"/>
      <c r="C36" s="34" t="s">
        <v>677</v>
      </c>
      <c r="D36" s="34"/>
      <c r="E36" s="34"/>
      <c r="F36" s="34"/>
      <c r="G36" s="34"/>
      <c r="H36" s="34"/>
      <c r="I36" s="34"/>
      <c r="J36" s="34"/>
    </row>
    <row r="37" ht="24" customHeight="1" spans="1:10">
      <c r="A37" s="5" t="s">
        <v>810</v>
      </c>
      <c r="B37" s="8">
        <v>100</v>
      </c>
      <c r="C37" s="8"/>
      <c r="D37" s="8"/>
      <c r="E37" s="8"/>
      <c r="F37" s="8"/>
      <c r="G37" s="8"/>
      <c r="H37" s="8"/>
      <c r="I37" s="48">
        <f>SUM(I18:I35,I8:J10)</f>
        <v>100</v>
      </c>
      <c r="J37" s="38" t="s">
        <v>811</v>
      </c>
    </row>
    <row r="38" spans="1:10">
      <c r="A38" s="35" t="s">
        <v>812</v>
      </c>
      <c r="B38" s="35"/>
      <c r="C38" s="35"/>
      <c r="D38" s="35"/>
      <c r="E38" s="35"/>
      <c r="F38" s="35"/>
      <c r="G38" s="35"/>
      <c r="H38" s="35"/>
      <c r="I38" s="35"/>
      <c r="J38" s="35"/>
    </row>
    <row r="39" spans="1:10">
      <c r="A39" s="35" t="s">
        <v>813</v>
      </c>
      <c r="B39" s="35"/>
      <c r="C39" s="35"/>
      <c r="D39" s="35"/>
      <c r="E39" s="35"/>
      <c r="F39" s="35"/>
      <c r="G39" s="35"/>
      <c r="H39" s="35"/>
      <c r="I39" s="35"/>
      <c r="J39" s="35"/>
    </row>
    <row r="40" spans="1:10">
      <c r="A40" s="35" t="s">
        <v>814</v>
      </c>
      <c r="B40" s="35"/>
      <c r="C40" s="35"/>
      <c r="D40" s="35"/>
      <c r="E40" s="35"/>
      <c r="F40" s="35"/>
      <c r="G40" s="35"/>
      <c r="H40" s="35"/>
      <c r="I40" s="35"/>
      <c r="J40" s="35"/>
    </row>
    <row r="41" spans="1:10">
      <c r="A41" s="35" t="s">
        <v>815</v>
      </c>
      <c r="B41" s="35"/>
      <c r="C41" s="35"/>
      <c r="D41" s="35"/>
      <c r="E41" s="35"/>
      <c r="F41" s="35"/>
      <c r="G41" s="35"/>
      <c r="H41" s="35"/>
      <c r="I41" s="35"/>
      <c r="J41" s="35"/>
    </row>
    <row r="42" spans="1:10">
      <c r="A42" s="35" t="s">
        <v>816</v>
      </c>
      <c r="B42" s="35"/>
      <c r="C42" s="35"/>
      <c r="D42" s="35"/>
      <c r="E42" s="35"/>
      <c r="F42" s="35"/>
      <c r="G42" s="35"/>
      <c r="H42" s="35"/>
      <c r="I42" s="35"/>
      <c r="J42" s="3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6:B36"/>
    <mergeCell ref="C36:J36"/>
    <mergeCell ref="B37:H37"/>
    <mergeCell ref="A38:J38"/>
    <mergeCell ref="A39:J39"/>
    <mergeCell ref="A40:J40"/>
    <mergeCell ref="A41:J41"/>
    <mergeCell ref="A42:J42"/>
    <mergeCell ref="A4:A5"/>
    <mergeCell ref="A6:A12"/>
    <mergeCell ref="A16:A17"/>
    <mergeCell ref="A18:A28"/>
    <mergeCell ref="A29:A34"/>
    <mergeCell ref="B6:B7"/>
    <mergeCell ref="B16:B17"/>
    <mergeCell ref="B18:B24"/>
    <mergeCell ref="B25:B26"/>
    <mergeCell ref="B29:B33"/>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1:J37"/>
  <sheetViews>
    <sheetView topLeftCell="A21" workbookViewId="0">
      <selection activeCell="H8" sqref="H8"/>
    </sheetView>
  </sheetViews>
  <sheetFormatPr defaultColWidth="9" defaultRowHeight="30" customHeight="1"/>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customHeight="1" spans="1:10">
      <c r="A1" s="2" t="s">
        <v>759</v>
      </c>
      <c r="B1" s="2"/>
      <c r="C1" s="2"/>
      <c r="D1" s="2"/>
      <c r="E1" s="2"/>
      <c r="F1" s="2"/>
      <c r="G1" s="2"/>
      <c r="H1" s="2"/>
      <c r="I1" s="2"/>
      <c r="J1" s="2"/>
    </row>
    <row r="2" customHeight="1" spans="1:10">
      <c r="A2" s="2"/>
      <c r="B2" s="2"/>
      <c r="C2" s="2"/>
      <c r="D2" s="2"/>
      <c r="E2" s="2"/>
      <c r="F2" s="2"/>
      <c r="G2" s="2"/>
      <c r="H2" s="2"/>
      <c r="I2" s="2"/>
      <c r="J2" s="2"/>
    </row>
    <row r="3" customHeight="1" spans="1:10">
      <c r="A3" s="3" t="s">
        <v>760</v>
      </c>
      <c r="B3" s="4" t="s">
        <v>1161</v>
      </c>
      <c r="C3" s="4"/>
      <c r="D3" s="4"/>
      <c r="E3" s="4"/>
      <c r="F3" s="4"/>
      <c r="G3" s="4"/>
      <c r="H3" s="4"/>
      <c r="I3" s="4"/>
      <c r="J3" s="4"/>
    </row>
    <row r="4" customHeight="1" spans="1:10">
      <c r="A4" s="5" t="s">
        <v>762</v>
      </c>
      <c r="B4" s="6" t="s">
        <v>637</v>
      </c>
      <c r="C4" s="6"/>
      <c r="D4" s="6"/>
      <c r="E4" s="7" t="s">
        <v>763</v>
      </c>
      <c r="F4" s="4" t="s">
        <v>637</v>
      </c>
      <c r="G4" s="4"/>
      <c r="H4" s="4"/>
      <c r="I4" s="4"/>
      <c r="J4" s="4"/>
    </row>
    <row r="5" customHeight="1" spans="1:10">
      <c r="A5" s="5"/>
      <c r="B5" s="6"/>
      <c r="C5" s="6"/>
      <c r="D5" s="6"/>
      <c r="E5" s="8" t="s">
        <v>764</v>
      </c>
      <c r="F5" s="4"/>
      <c r="G5" s="4"/>
      <c r="H5" s="4"/>
      <c r="I5" s="4"/>
      <c r="J5" s="4"/>
    </row>
    <row r="6" customHeight="1" spans="1:10">
      <c r="A6" s="5" t="s">
        <v>765</v>
      </c>
      <c r="B6" s="8"/>
      <c r="C6" s="9" t="s">
        <v>640</v>
      </c>
      <c r="D6" s="9" t="s">
        <v>766</v>
      </c>
      <c r="E6" s="7" t="s">
        <v>766</v>
      </c>
      <c r="F6" s="4" t="s">
        <v>767</v>
      </c>
      <c r="G6" s="4"/>
      <c r="H6" s="4" t="s">
        <v>768</v>
      </c>
      <c r="I6" s="4" t="s">
        <v>769</v>
      </c>
      <c r="J6" s="4"/>
    </row>
    <row r="7" customHeight="1" spans="1:10">
      <c r="A7" s="5"/>
      <c r="B7" s="8"/>
      <c r="C7" s="8" t="s">
        <v>555</v>
      </c>
      <c r="D7" s="8" t="s">
        <v>555</v>
      </c>
      <c r="E7" s="8" t="s">
        <v>770</v>
      </c>
      <c r="F7" s="4"/>
      <c r="G7" s="4"/>
      <c r="H7" s="4"/>
      <c r="I7" s="4"/>
      <c r="J7" s="4"/>
    </row>
    <row r="8" customHeight="1" spans="1:10">
      <c r="A8" s="5"/>
      <c r="B8" s="8" t="s">
        <v>650</v>
      </c>
      <c r="C8" s="10">
        <f>C9+C11+C12</f>
        <v>327304.32</v>
      </c>
      <c r="D8" s="10">
        <f>D9+D11+D12</f>
        <v>327304.32</v>
      </c>
      <c r="E8" s="10">
        <f>E9+E11+E12</f>
        <v>316143</v>
      </c>
      <c r="F8" s="8">
        <v>10</v>
      </c>
      <c r="G8" s="8"/>
      <c r="H8" s="39">
        <f>E8/D8</f>
        <v>0.96589925852491</v>
      </c>
      <c r="I8" s="36">
        <f>F8*H8</f>
        <v>9.6589925852491</v>
      </c>
      <c r="J8" s="36"/>
    </row>
    <row r="9" customHeight="1" spans="1:10">
      <c r="A9" s="5"/>
      <c r="B9" s="12" t="s">
        <v>652</v>
      </c>
      <c r="C9" s="10">
        <v>327304.32</v>
      </c>
      <c r="D9" s="10">
        <v>327304.32</v>
      </c>
      <c r="E9" s="10">
        <v>316143</v>
      </c>
      <c r="F9" s="8" t="s">
        <v>560</v>
      </c>
      <c r="G9" s="8"/>
      <c r="H9" s="8" t="s">
        <v>560</v>
      </c>
      <c r="I9" s="8" t="s">
        <v>560</v>
      </c>
      <c r="J9" s="8"/>
    </row>
    <row r="10" customHeight="1" spans="1:10">
      <c r="A10" s="5"/>
      <c r="B10" s="13" t="s">
        <v>653</v>
      </c>
      <c r="C10" s="10"/>
      <c r="D10" s="10"/>
      <c r="E10" s="10"/>
      <c r="F10" s="8"/>
      <c r="G10" s="8"/>
      <c r="H10" s="8"/>
      <c r="I10" s="8"/>
      <c r="J10" s="8"/>
    </row>
    <row r="11" customHeight="1" spans="1:10">
      <c r="A11" s="5"/>
      <c r="B11" s="13" t="s">
        <v>654</v>
      </c>
      <c r="C11" s="10"/>
      <c r="D11" s="10"/>
      <c r="E11" s="10"/>
      <c r="F11" s="8" t="s">
        <v>560</v>
      </c>
      <c r="G11" s="8"/>
      <c r="H11" s="8" t="s">
        <v>560</v>
      </c>
      <c r="I11" s="8" t="s">
        <v>560</v>
      </c>
      <c r="J11" s="8"/>
    </row>
    <row r="12" customHeight="1" spans="1:10">
      <c r="A12" s="5"/>
      <c r="B12" s="13" t="s">
        <v>771</v>
      </c>
      <c r="C12" s="10"/>
      <c r="D12" s="10"/>
      <c r="E12" s="10"/>
      <c r="F12" s="8" t="s">
        <v>560</v>
      </c>
      <c r="G12" s="8"/>
      <c r="H12" s="8" t="s">
        <v>560</v>
      </c>
      <c r="I12" s="8" t="s">
        <v>560</v>
      </c>
      <c r="J12" s="8"/>
    </row>
    <row r="13" customHeight="1" spans="1:10">
      <c r="A13" s="5" t="s">
        <v>772</v>
      </c>
      <c r="B13" s="5"/>
      <c r="C13" s="5"/>
      <c r="D13" s="5"/>
      <c r="E13" s="5"/>
      <c r="F13" s="5"/>
      <c r="G13" s="9" t="s">
        <v>773</v>
      </c>
      <c r="H13" s="9"/>
      <c r="I13" s="9"/>
      <c r="J13" s="9"/>
    </row>
    <row r="14" customHeight="1" spans="1:10">
      <c r="A14" s="5" t="s">
        <v>774</v>
      </c>
      <c r="B14" s="40" t="s">
        <v>1162</v>
      </c>
      <c r="C14" s="40"/>
      <c r="D14" s="40"/>
      <c r="E14" s="40"/>
      <c r="F14" s="40"/>
      <c r="G14" s="7" t="s">
        <v>1163</v>
      </c>
      <c r="H14" s="7"/>
      <c r="I14" s="7"/>
      <c r="J14" s="7"/>
    </row>
    <row r="15" customHeight="1" spans="1:10">
      <c r="A15" s="5" t="s">
        <v>660</v>
      </c>
      <c r="B15" s="5"/>
      <c r="C15" s="5"/>
      <c r="D15" s="8" t="s">
        <v>777</v>
      </c>
      <c r="E15" s="8"/>
      <c r="F15" s="8"/>
      <c r="G15" s="41" t="s">
        <v>778</v>
      </c>
      <c r="H15" s="41"/>
      <c r="I15" s="41"/>
      <c r="J15" s="41"/>
    </row>
    <row r="16" customHeight="1" spans="1:10">
      <c r="A16" s="20" t="s">
        <v>779</v>
      </c>
      <c r="B16" s="5" t="s">
        <v>667</v>
      </c>
      <c r="C16" s="9" t="s">
        <v>668</v>
      </c>
      <c r="D16" s="7" t="s">
        <v>780</v>
      </c>
      <c r="E16" s="4" t="s">
        <v>662</v>
      </c>
      <c r="F16" s="42" t="s">
        <v>663</v>
      </c>
      <c r="G16" s="43" t="s">
        <v>664</v>
      </c>
      <c r="H16" s="44" t="s">
        <v>767</v>
      </c>
      <c r="I16" s="44" t="s">
        <v>769</v>
      </c>
      <c r="J16" s="44" t="s">
        <v>665</v>
      </c>
    </row>
    <row r="17" customHeight="1" spans="1:10">
      <c r="A17" s="20"/>
      <c r="B17" s="5"/>
      <c r="C17" s="8"/>
      <c r="D17" s="8"/>
      <c r="E17" s="4"/>
      <c r="F17" s="45"/>
      <c r="G17" s="46"/>
      <c r="H17" s="44"/>
      <c r="I17" s="44"/>
      <c r="J17" s="44"/>
    </row>
    <row r="18" customHeight="1" spans="1:10">
      <c r="A18" s="5" t="s">
        <v>670</v>
      </c>
      <c r="B18" s="9" t="s">
        <v>671</v>
      </c>
      <c r="C18" s="6" t="s">
        <v>1164</v>
      </c>
      <c r="D18" s="28" t="s">
        <v>673</v>
      </c>
      <c r="E18" s="8" t="s">
        <v>1165</v>
      </c>
      <c r="F18" s="8" t="s">
        <v>879</v>
      </c>
      <c r="G18" s="8" t="s">
        <v>1166</v>
      </c>
      <c r="H18" s="8">
        <v>5</v>
      </c>
      <c r="I18" s="8">
        <v>5</v>
      </c>
      <c r="J18" s="8" t="s">
        <v>1167</v>
      </c>
    </row>
    <row r="19" customHeight="1" spans="1:10">
      <c r="A19" s="5"/>
      <c r="B19" s="8"/>
      <c r="C19" s="6" t="s">
        <v>1168</v>
      </c>
      <c r="D19" s="28" t="s">
        <v>673</v>
      </c>
      <c r="E19" s="8" t="s">
        <v>1169</v>
      </c>
      <c r="F19" s="8" t="s">
        <v>879</v>
      </c>
      <c r="G19" s="8" t="s">
        <v>1170</v>
      </c>
      <c r="H19" s="8">
        <v>5</v>
      </c>
      <c r="I19" s="8">
        <v>5</v>
      </c>
      <c r="J19" s="8" t="s">
        <v>1171</v>
      </c>
    </row>
    <row r="20" customHeight="1" spans="1:10">
      <c r="A20" s="5"/>
      <c r="B20" s="9" t="s">
        <v>706</v>
      </c>
      <c r="C20" s="6" t="s">
        <v>1172</v>
      </c>
      <c r="D20" s="28" t="s">
        <v>673</v>
      </c>
      <c r="E20" s="8" t="s">
        <v>712</v>
      </c>
      <c r="F20" s="8" t="s">
        <v>702</v>
      </c>
      <c r="G20" s="8" t="s">
        <v>712</v>
      </c>
      <c r="H20" s="8">
        <v>5</v>
      </c>
      <c r="I20" s="8">
        <v>5</v>
      </c>
      <c r="J20" s="8" t="s">
        <v>677</v>
      </c>
    </row>
    <row r="21" customHeight="1" spans="1:10">
      <c r="A21" s="5"/>
      <c r="B21" s="9"/>
      <c r="C21" s="6" t="s">
        <v>1173</v>
      </c>
      <c r="D21" s="28" t="s">
        <v>673</v>
      </c>
      <c r="E21" s="8" t="s">
        <v>712</v>
      </c>
      <c r="F21" s="8" t="s">
        <v>702</v>
      </c>
      <c r="G21" s="8" t="s">
        <v>712</v>
      </c>
      <c r="H21" s="8">
        <v>5</v>
      </c>
      <c r="I21" s="8">
        <v>5</v>
      </c>
      <c r="J21" s="8" t="s">
        <v>677</v>
      </c>
    </row>
    <row r="22" customHeight="1" spans="1:10">
      <c r="A22" s="5"/>
      <c r="B22" s="9"/>
      <c r="C22" s="6" t="s">
        <v>1174</v>
      </c>
      <c r="D22" s="28" t="s">
        <v>673</v>
      </c>
      <c r="E22" s="8" t="s">
        <v>712</v>
      </c>
      <c r="F22" s="8" t="s">
        <v>702</v>
      </c>
      <c r="G22" s="8" t="s">
        <v>712</v>
      </c>
      <c r="H22" s="8">
        <v>5</v>
      </c>
      <c r="I22" s="8">
        <v>5</v>
      </c>
      <c r="J22" s="8" t="s">
        <v>677</v>
      </c>
    </row>
    <row r="23" customHeight="1" spans="1:10">
      <c r="A23" s="5"/>
      <c r="B23" s="9"/>
      <c r="C23" s="6" t="s">
        <v>1175</v>
      </c>
      <c r="D23" s="28" t="s">
        <v>673</v>
      </c>
      <c r="E23" s="8" t="s">
        <v>712</v>
      </c>
      <c r="F23" s="8" t="s">
        <v>702</v>
      </c>
      <c r="G23" s="8" t="s">
        <v>712</v>
      </c>
      <c r="H23" s="8">
        <v>5</v>
      </c>
      <c r="I23" s="8">
        <v>5</v>
      </c>
      <c r="J23" s="8" t="s">
        <v>677</v>
      </c>
    </row>
    <row r="24" customHeight="1" spans="1:10">
      <c r="A24" s="5"/>
      <c r="B24" s="46"/>
      <c r="C24" s="6" t="s">
        <v>1176</v>
      </c>
      <c r="D24" s="28" t="s">
        <v>673</v>
      </c>
      <c r="E24" s="8" t="s">
        <v>712</v>
      </c>
      <c r="F24" s="8" t="s">
        <v>702</v>
      </c>
      <c r="G24" s="8" t="s">
        <v>712</v>
      </c>
      <c r="H24" s="8">
        <v>5</v>
      </c>
      <c r="I24" s="8">
        <v>5</v>
      </c>
      <c r="J24" s="8" t="s">
        <v>677</v>
      </c>
    </row>
    <row r="25" customHeight="1" spans="1:10">
      <c r="A25" s="5"/>
      <c r="B25" s="9" t="s">
        <v>721</v>
      </c>
      <c r="C25" s="6" t="s">
        <v>1177</v>
      </c>
      <c r="D25" s="28" t="s">
        <v>673</v>
      </c>
      <c r="E25" s="8" t="s">
        <v>712</v>
      </c>
      <c r="F25" s="8" t="s">
        <v>702</v>
      </c>
      <c r="G25" s="8" t="s">
        <v>712</v>
      </c>
      <c r="H25" s="8">
        <v>5</v>
      </c>
      <c r="I25" s="8">
        <v>5</v>
      </c>
      <c r="J25" s="8" t="s">
        <v>677</v>
      </c>
    </row>
    <row r="26" customHeight="1" spans="1:10">
      <c r="A26" s="5"/>
      <c r="B26" s="9"/>
      <c r="C26" s="6" t="s">
        <v>1178</v>
      </c>
      <c r="D26" s="28" t="s">
        <v>673</v>
      </c>
      <c r="E26" s="8" t="s">
        <v>712</v>
      </c>
      <c r="F26" s="8" t="s">
        <v>702</v>
      </c>
      <c r="G26" s="8" t="s">
        <v>712</v>
      </c>
      <c r="H26" s="8">
        <v>5</v>
      </c>
      <c r="I26" s="8">
        <v>5</v>
      </c>
      <c r="J26" s="8" t="s">
        <v>677</v>
      </c>
    </row>
    <row r="27" customHeight="1" spans="1:10">
      <c r="A27" s="5"/>
      <c r="B27" s="46"/>
      <c r="C27" s="6" t="s">
        <v>727</v>
      </c>
      <c r="D27" s="28" t="s">
        <v>673</v>
      </c>
      <c r="E27" s="8" t="s">
        <v>716</v>
      </c>
      <c r="F27" s="8" t="s">
        <v>702</v>
      </c>
      <c r="G27" s="8" t="s">
        <v>1179</v>
      </c>
      <c r="H27" s="8">
        <v>5</v>
      </c>
      <c r="I27" s="8">
        <v>5</v>
      </c>
      <c r="J27" s="8" t="s">
        <v>677</v>
      </c>
    </row>
    <row r="28" customHeight="1" spans="1:10">
      <c r="A28" s="5" t="s">
        <v>732</v>
      </c>
      <c r="B28" s="28" t="s">
        <v>733</v>
      </c>
      <c r="C28" s="6" t="s">
        <v>1180</v>
      </c>
      <c r="D28" s="28" t="s">
        <v>714</v>
      </c>
      <c r="E28" s="8" t="s">
        <v>1181</v>
      </c>
      <c r="F28" s="8" t="s">
        <v>736</v>
      </c>
      <c r="G28" s="8" t="s">
        <v>1181</v>
      </c>
      <c r="H28" s="8">
        <v>15</v>
      </c>
      <c r="I28" s="8">
        <v>15</v>
      </c>
      <c r="J28" s="8" t="s">
        <v>677</v>
      </c>
    </row>
    <row r="29" customHeight="1" spans="1:10">
      <c r="A29" s="5"/>
      <c r="B29" s="28" t="s">
        <v>741</v>
      </c>
      <c r="C29" s="49" t="s">
        <v>1182</v>
      </c>
      <c r="D29" s="28" t="s">
        <v>714</v>
      </c>
      <c r="E29" s="46" t="s">
        <v>1183</v>
      </c>
      <c r="F29" s="8" t="s">
        <v>736</v>
      </c>
      <c r="G29" s="46" t="s">
        <v>1183</v>
      </c>
      <c r="H29" s="46">
        <v>15</v>
      </c>
      <c r="I29" s="46">
        <v>15</v>
      </c>
      <c r="J29" s="46" t="s">
        <v>677</v>
      </c>
    </row>
    <row r="30" customHeight="1" spans="1:10">
      <c r="A30" s="30" t="s">
        <v>751</v>
      </c>
      <c r="B30" s="28" t="s">
        <v>752</v>
      </c>
      <c r="C30" s="33" t="s">
        <v>1184</v>
      </c>
      <c r="D30" s="28" t="s">
        <v>673</v>
      </c>
      <c r="E30" s="28" t="s">
        <v>716</v>
      </c>
      <c r="F30" s="8" t="s">
        <v>702</v>
      </c>
      <c r="G30" s="28" t="s">
        <v>716</v>
      </c>
      <c r="H30" s="28">
        <v>10</v>
      </c>
      <c r="I30" s="28">
        <v>10</v>
      </c>
      <c r="J30" s="28" t="s">
        <v>677</v>
      </c>
    </row>
    <row r="31" customHeight="1" spans="1:10">
      <c r="A31" s="5" t="s">
        <v>809</v>
      </c>
      <c r="B31" s="5"/>
      <c r="C31" s="34" t="s">
        <v>677</v>
      </c>
      <c r="D31" s="34"/>
      <c r="E31" s="34"/>
      <c r="F31" s="34"/>
      <c r="G31" s="34"/>
      <c r="H31" s="34"/>
      <c r="I31" s="34"/>
      <c r="J31" s="34"/>
    </row>
    <row r="32" customHeight="1" spans="1:10">
      <c r="A32" s="5" t="s">
        <v>810</v>
      </c>
      <c r="B32" s="8">
        <v>100</v>
      </c>
      <c r="C32" s="8"/>
      <c r="D32" s="8"/>
      <c r="E32" s="8"/>
      <c r="F32" s="8"/>
      <c r="G32" s="8"/>
      <c r="H32" s="8"/>
      <c r="I32" s="37">
        <f>SUM(I18:I30,I8:J10)</f>
        <v>99.6589925852491</v>
      </c>
      <c r="J32" s="38" t="s">
        <v>811</v>
      </c>
    </row>
    <row r="33" customHeight="1" spans="1:10">
      <c r="A33" s="35" t="s">
        <v>812</v>
      </c>
      <c r="B33" s="35"/>
      <c r="C33" s="35"/>
      <c r="D33" s="35"/>
      <c r="E33" s="35"/>
      <c r="F33" s="35"/>
      <c r="G33" s="35"/>
      <c r="H33" s="35"/>
      <c r="I33" s="35"/>
      <c r="J33" s="35"/>
    </row>
    <row r="34" customHeight="1" spans="1:10">
      <c r="A34" s="35" t="s">
        <v>813</v>
      </c>
      <c r="B34" s="35"/>
      <c r="C34" s="35"/>
      <c r="D34" s="35"/>
      <c r="E34" s="35"/>
      <c r="F34" s="35"/>
      <c r="G34" s="35"/>
      <c r="H34" s="35"/>
      <c r="I34" s="35"/>
      <c r="J34" s="35"/>
    </row>
    <row r="35" customHeight="1" spans="1:10">
      <c r="A35" s="35" t="s">
        <v>814</v>
      </c>
      <c r="B35" s="35"/>
      <c r="C35" s="35"/>
      <c r="D35" s="35"/>
      <c r="E35" s="35"/>
      <c r="F35" s="35"/>
      <c r="G35" s="35"/>
      <c r="H35" s="35"/>
      <c r="I35" s="35"/>
      <c r="J35" s="35"/>
    </row>
    <row r="36" customHeight="1" spans="1:10">
      <c r="A36" s="35" t="s">
        <v>815</v>
      </c>
      <c r="B36" s="35"/>
      <c r="C36" s="35"/>
      <c r="D36" s="35"/>
      <c r="E36" s="35"/>
      <c r="F36" s="35"/>
      <c r="G36" s="35"/>
      <c r="H36" s="35"/>
      <c r="I36" s="35"/>
      <c r="J36" s="35"/>
    </row>
    <row r="37" customHeight="1" spans="1:10">
      <c r="A37" s="35" t="s">
        <v>816</v>
      </c>
      <c r="B37" s="35"/>
      <c r="C37" s="35"/>
      <c r="D37" s="35"/>
      <c r="E37" s="35"/>
      <c r="F37" s="35"/>
      <c r="G37" s="35"/>
      <c r="H37" s="35"/>
      <c r="I37" s="35"/>
      <c r="J37" s="3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1:B31"/>
    <mergeCell ref="C31:J31"/>
    <mergeCell ref="B32:H32"/>
    <mergeCell ref="A33:J33"/>
    <mergeCell ref="A34:J34"/>
    <mergeCell ref="A35:J35"/>
    <mergeCell ref="A36:J36"/>
    <mergeCell ref="A37:J37"/>
    <mergeCell ref="A4:A5"/>
    <mergeCell ref="A6:A12"/>
    <mergeCell ref="A16:A17"/>
    <mergeCell ref="A18:A27"/>
    <mergeCell ref="A28:A29"/>
    <mergeCell ref="B6:B7"/>
    <mergeCell ref="B16:B17"/>
    <mergeCell ref="B18:B19"/>
    <mergeCell ref="B20:B24"/>
    <mergeCell ref="B25:B27"/>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1:J32"/>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1185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2200000</v>
      </c>
      <c r="D8" s="10">
        <f>D9+D11+D12</f>
        <v>2200000</v>
      </c>
      <c r="E8" s="10">
        <f>E9+E11+E12</f>
        <v>1088529.73</v>
      </c>
      <c r="F8" s="8">
        <v>10</v>
      </c>
      <c r="G8" s="8"/>
      <c r="H8" s="39">
        <f>E8/D8</f>
        <v>0.494786240909091</v>
      </c>
      <c r="I8" s="36">
        <f>F8*H8</f>
        <v>4.94786240909091</v>
      </c>
      <c r="J8" s="36"/>
    </row>
    <row r="9" ht="15" customHeight="1" spans="1:10">
      <c r="A9" s="5"/>
      <c r="B9" s="12" t="s">
        <v>652</v>
      </c>
      <c r="C9" s="10">
        <v>2200000</v>
      </c>
      <c r="D9" s="10">
        <v>2200000</v>
      </c>
      <c r="E9" s="10">
        <v>1088529.73</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45.05" customHeight="1" spans="1:10">
      <c r="A14" s="5" t="s">
        <v>774</v>
      </c>
      <c r="B14" s="40" t="s">
        <v>1186</v>
      </c>
      <c r="C14" s="40"/>
      <c r="D14" s="40"/>
      <c r="E14" s="40"/>
      <c r="F14" s="40"/>
      <c r="G14" s="7" t="s">
        <v>1187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1188</v>
      </c>
      <c r="D18" s="28" t="s">
        <v>673</v>
      </c>
      <c r="E18" s="8" t="s">
        <v>1189</v>
      </c>
      <c r="F18" s="8" t="s">
        <v>932</v>
      </c>
      <c r="G18" s="8" t="s">
        <v>1190</v>
      </c>
      <c r="H18" s="8">
        <v>15</v>
      </c>
      <c r="I18" s="8">
        <v>15</v>
      </c>
      <c r="J18" s="8" t="s">
        <v>677</v>
      </c>
    </row>
    <row r="19" ht="16.05" customHeight="1" spans="1:10">
      <c r="A19" s="5"/>
      <c r="B19" s="28"/>
      <c r="C19" s="6" t="s">
        <v>1191</v>
      </c>
      <c r="D19" s="28" t="s">
        <v>673</v>
      </c>
      <c r="E19" s="8" t="s">
        <v>980</v>
      </c>
      <c r="F19" s="8" t="s">
        <v>1192</v>
      </c>
      <c r="G19" s="8" t="s">
        <v>980</v>
      </c>
      <c r="H19" s="8">
        <v>15</v>
      </c>
      <c r="I19" s="8">
        <v>15</v>
      </c>
      <c r="J19" s="8" t="s">
        <v>677</v>
      </c>
    </row>
    <row r="20" ht="16.05" customHeight="1" spans="1:10">
      <c r="A20" s="5"/>
      <c r="B20" s="28" t="s">
        <v>706</v>
      </c>
      <c r="C20" s="6" t="s">
        <v>1193</v>
      </c>
      <c r="D20" s="28" t="s">
        <v>673</v>
      </c>
      <c r="E20" s="8" t="s">
        <v>716</v>
      </c>
      <c r="F20" s="8" t="s">
        <v>702</v>
      </c>
      <c r="G20" s="8" t="s">
        <v>712</v>
      </c>
      <c r="H20" s="8">
        <v>5</v>
      </c>
      <c r="I20" s="8">
        <v>5</v>
      </c>
      <c r="J20" s="8" t="s">
        <v>677</v>
      </c>
    </row>
    <row r="21" ht="14.25" spans="1:10">
      <c r="A21" s="5"/>
      <c r="B21" s="27" t="s">
        <v>721</v>
      </c>
      <c r="C21" s="6" t="s">
        <v>1194</v>
      </c>
      <c r="D21" s="28" t="s">
        <v>673</v>
      </c>
      <c r="E21" s="8" t="s">
        <v>716</v>
      </c>
      <c r="F21" s="8" t="s">
        <v>702</v>
      </c>
      <c r="G21" s="8" t="s">
        <v>712</v>
      </c>
      <c r="H21" s="8">
        <v>5</v>
      </c>
      <c r="I21" s="8">
        <v>5</v>
      </c>
      <c r="J21" s="8" t="s">
        <v>677</v>
      </c>
    </row>
    <row r="22" ht="14.25" spans="1:10">
      <c r="A22" s="5"/>
      <c r="B22" s="27"/>
      <c r="C22" s="6" t="s">
        <v>1195</v>
      </c>
      <c r="D22" s="28" t="s">
        <v>673</v>
      </c>
      <c r="E22" s="8" t="s">
        <v>1141</v>
      </c>
      <c r="F22" s="8" t="s">
        <v>702</v>
      </c>
      <c r="G22" s="8" t="s">
        <v>1196</v>
      </c>
      <c r="H22" s="8">
        <v>5</v>
      </c>
      <c r="I22" s="8">
        <v>3</v>
      </c>
      <c r="J22" s="8" t="s">
        <v>894</v>
      </c>
    </row>
    <row r="23" ht="14.25" spans="1:10">
      <c r="A23" s="5"/>
      <c r="B23" s="28"/>
      <c r="C23" s="6" t="s">
        <v>1197</v>
      </c>
      <c r="D23" s="28" t="s">
        <v>673</v>
      </c>
      <c r="E23" s="8" t="s">
        <v>716</v>
      </c>
      <c r="F23" s="8" t="s">
        <v>702</v>
      </c>
      <c r="G23" s="8" t="s">
        <v>1196</v>
      </c>
      <c r="H23" s="8">
        <v>5</v>
      </c>
      <c r="I23" s="8">
        <v>3</v>
      </c>
      <c r="J23" s="8" t="s">
        <v>894</v>
      </c>
    </row>
    <row r="24" ht="31.05" customHeight="1" spans="1:10">
      <c r="A24" s="5" t="s">
        <v>732</v>
      </c>
      <c r="B24" s="28" t="s">
        <v>733</v>
      </c>
      <c r="C24" s="6" t="s">
        <v>1198</v>
      </c>
      <c r="D24" s="28" t="s">
        <v>714</v>
      </c>
      <c r="E24" s="8" t="s">
        <v>900</v>
      </c>
      <c r="F24" s="8" t="s">
        <v>736</v>
      </c>
      <c r="G24" s="8" t="s">
        <v>900</v>
      </c>
      <c r="H24" s="8">
        <v>30</v>
      </c>
      <c r="I24" s="8">
        <v>30</v>
      </c>
      <c r="J24" s="8" t="s">
        <v>677</v>
      </c>
    </row>
    <row r="25" ht="31.05" customHeight="1" spans="1:10">
      <c r="A25" s="30" t="s">
        <v>751</v>
      </c>
      <c r="B25" s="28" t="s">
        <v>752</v>
      </c>
      <c r="C25" s="33" t="s">
        <v>754</v>
      </c>
      <c r="D25" s="28" t="s">
        <v>673</v>
      </c>
      <c r="E25" s="28" t="s">
        <v>938</v>
      </c>
      <c r="F25" s="8" t="s">
        <v>702</v>
      </c>
      <c r="G25" s="28" t="s">
        <v>938</v>
      </c>
      <c r="H25" s="28">
        <v>10</v>
      </c>
      <c r="I25" s="28">
        <v>10</v>
      </c>
      <c r="J25" s="28" t="s">
        <v>677</v>
      </c>
    </row>
    <row r="26" ht="15" customHeight="1" spans="1:10">
      <c r="A26" s="5" t="s">
        <v>809</v>
      </c>
      <c r="B26" s="5"/>
      <c r="C26" s="34" t="s">
        <v>677</v>
      </c>
      <c r="D26" s="34"/>
      <c r="E26" s="34"/>
      <c r="F26" s="34"/>
      <c r="G26" s="34"/>
      <c r="H26" s="34"/>
      <c r="I26" s="34"/>
      <c r="J26" s="34"/>
    </row>
    <row r="27" ht="24" customHeight="1" spans="1:10">
      <c r="A27" s="5" t="s">
        <v>810</v>
      </c>
      <c r="B27" s="8">
        <v>100</v>
      </c>
      <c r="C27" s="8"/>
      <c r="D27" s="8"/>
      <c r="E27" s="8"/>
      <c r="F27" s="8"/>
      <c r="G27" s="8"/>
      <c r="H27" s="8"/>
      <c r="I27" s="37">
        <f>SUM(I18:I25,I8:J10)</f>
        <v>90.9478624090909</v>
      </c>
      <c r="J27" s="38" t="s">
        <v>811</v>
      </c>
    </row>
    <row r="28" spans="1:10">
      <c r="A28" s="35" t="s">
        <v>812</v>
      </c>
      <c r="B28" s="35"/>
      <c r="C28" s="35"/>
      <c r="D28" s="35"/>
      <c r="E28" s="35"/>
      <c r="F28" s="35"/>
      <c r="G28" s="35"/>
      <c r="H28" s="35"/>
      <c r="I28" s="35"/>
      <c r="J28" s="35"/>
    </row>
    <row r="29" spans="1:10">
      <c r="A29" s="35" t="s">
        <v>813</v>
      </c>
      <c r="B29" s="35"/>
      <c r="C29" s="35"/>
      <c r="D29" s="35"/>
      <c r="E29" s="35"/>
      <c r="F29" s="35"/>
      <c r="G29" s="35"/>
      <c r="H29" s="35"/>
      <c r="I29" s="35"/>
      <c r="J29" s="35"/>
    </row>
    <row r="30" spans="1:10">
      <c r="A30" s="35" t="s">
        <v>814</v>
      </c>
      <c r="B30" s="35"/>
      <c r="C30" s="35"/>
      <c r="D30" s="35"/>
      <c r="E30" s="35"/>
      <c r="F30" s="35"/>
      <c r="G30" s="35"/>
      <c r="H30" s="35"/>
      <c r="I30" s="35"/>
      <c r="J30" s="35"/>
    </row>
    <row r="31" spans="1:10">
      <c r="A31" s="35" t="s">
        <v>815</v>
      </c>
      <c r="B31" s="35"/>
      <c r="C31" s="35"/>
      <c r="D31" s="35"/>
      <c r="E31" s="35"/>
      <c r="F31" s="35"/>
      <c r="G31" s="35"/>
      <c r="H31" s="35"/>
      <c r="I31" s="35"/>
      <c r="J31" s="35"/>
    </row>
    <row r="32" spans="1:10">
      <c r="A32" s="35" t="s">
        <v>816</v>
      </c>
      <c r="B32" s="35"/>
      <c r="C32" s="35"/>
      <c r="D32" s="35"/>
      <c r="E32" s="35"/>
      <c r="F32" s="35"/>
      <c r="G32" s="35"/>
      <c r="H32" s="35"/>
      <c r="I32" s="35"/>
      <c r="J32"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B18:B19"/>
    <mergeCell ref="B21:B23"/>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1:J27"/>
  <sheetViews>
    <sheetView topLeftCell="A8" workbookViewId="0">
      <selection activeCell="J19" sqref="J19"/>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1199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60000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60000</v>
      </c>
      <c r="E12" s="10"/>
      <c r="F12" s="8" t="s">
        <v>560</v>
      </c>
      <c r="G12" s="8"/>
      <c r="H12" s="8" t="s">
        <v>560</v>
      </c>
      <c r="I12" s="8" t="s">
        <v>560</v>
      </c>
      <c r="J12" s="8"/>
    </row>
    <row r="13" ht="15" customHeight="1" spans="1:10">
      <c r="A13" s="5" t="s">
        <v>772</v>
      </c>
      <c r="B13" s="5"/>
      <c r="C13" s="5"/>
      <c r="D13" s="5"/>
      <c r="E13" s="5"/>
      <c r="F13" s="5"/>
      <c r="G13" s="9" t="s">
        <v>773</v>
      </c>
      <c r="H13" s="9"/>
      <c r="I13" s="9"/>
      <c r="J13" s="9"/>
    </row>
    <row r="14" ht="145.05" customHeight="1" spans="1:10">
      <c r="A14" s="5" t="s">
        <v>774</v>
      </c>
      <c r="B14" s="40" t="s">
        <v>1200</v>
      </c>
      <c r="C14" s="40"/>
      <c r="D14" s="40"/>
      <c r="E14" s="40"/>
      <c r="F14" s="40"/>
      <c r="G14" s="7" t="s">
        <v>1201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28.05" customHeight="1" spans="1:10">
      <c r="A18" s="5" t="s">
        <v>670</v>
      </c>
      <c r="B18" s="28" t="s">
        <v>671</v>
      </c>
      <c r="C18" s="6" t="s">
        <v>1202</v>
      </c>
      <c r="D18" s="28" t="s">
        <v>714</v>
      </c>
      <c r="E18" s="8" t="s">
        <v>12</v>
      </c>
      <c r="F18" s="8" t="s">
        <v>788</v>
      </c>
      <c r="G18" s="8">
        <v>0</v>
      </c>
      <c r="H18" s="8">
        <v>50</v>
      </c>
      <c r="I18" s="8">
        <v>0</v>
      </c>
      <c r="J18" s="8" t="s">
        <v>677</v>
      </c>
    </row>
    <row r="19" ht="28.05" customHeight="1" spans="1:10">
      <c r="A19" s="5" t="s">
        <v>732</v>
      </c>
      <c r="B19" s="28" t="s">
        <v>733</v>
      </c>
      <c r="C19" s="6" t="s">
        <v>922</v>
      </c>
      <c r="D19" s="28" t="s">
        <v>714</v>
      </c>
      <c r="E19" s="8" t="s">
        <v>900</v>
      </c>
      <c r="F19" s="8" t="s">
        <v>736</v>
      </c>
      <c r="G19" s="8" t="s">
        <v>900</v>
      </c>
      <c r="H19" s="8">
        <v>30</v>
      </c>
      <c r="I19" s="8">
        <v>30</v>
      </c>
      <c r="J19" s="8" t="s">
        <v>1203</v>
      </c>
    </row>
    <row r="20" ht="28.05" customHeight="1" spans="1:10">
      <c r="A20" s="30" t="s">
        <v>751</v>
      </c>
      <c r="B20" s="28" t="s">
        <v>752</v>
      </c>
      <c r="C20" s="33" t="s">
        <v>753</v>
      </c>
      <c r="D20" s="28" t="s">
        <v>673</v>
      </c>
      <c r="E20" s="28" t="s">
        <v>716</v>
      </c>
      <c r="F20" s="28" t="s">
        <v>702</v>
      </c>
      <c r="G20" s="28" t="s">
        <v>716</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48">
        <f>SUM(I18:I20,I8:J10)</f>
        <v>40</v>
      </c>
      <c r="J22" s="38" t="s">
        <v>1041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1:J31"/>
  <sheetViews>
    <sheetView topLeftCell="A8" workbookViewId="0">
      <selection activeCell="G14" sqref="G14:J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1204</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593637</v>
      </c>
      <c r="D8" s="10">
        <f>D9+D11+D12</f>
        <v>593637</v>
      </c>
      <c r="E8" s="10">
        <f>E9+E11+E12</f>
        <v>577466.24</v>
      </c>
      <c r="F8" s="8">
        <v>10</v>
      </c>
      <c r="G8" s="8"/>
      <c r="H8" s="39">
        <f>E8/D8</f>
        <v>0.972759851559118</v>
      </c>
      <c r="I8" s="36">
        <f>F8*H8</f>
        <v>9.72759851559118</v>
      </c>
      <c r="J8" s="36"/>
    </row>
    <row r="9" ht="15" customHeight="1" spans="1:10">
      <c r="A9" s="5"/>
      <c r="B9" s="12" t="s">
        <v>652</v>
      </c>
      <c r="C9" s="10">
        <v>593637</v>
      </c>
      <c r="D9" s="10">
        <v>593637</v>
      </c>
      <c r="E9" s="10">
        <v>577466.24</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145.05" customHeight="1" spans="1:10">
      <c r="A14" s="5" t="s">
        <v>774</v>
      </c>
      <c r="B14" s="40" t="s">
        <v>1205</v>
      </c>
      <c r="C14" s="40"/>
      <c r="D14" s="40"/>
      <c r="E14" s="40"/>
      <c r="F14" s="40"/>
      <c r="G14" s="7" t="s">
        <v>1206</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1207</v>
      </c>
      <c r="D18" s="4" t="s">
        <v>700</v>
      </c>
      <c r="E18" s="8" t="s">
        <v>38</v>
      </c>
      <c r="F18" s="8" t="s">
        <v>932</v>
      </c>
      <c r="G18" s="8" t="s">
        <v>38</v>
      </c>
      <c r="H18" s="8">
        <v>20</v>
      </c>
      <c r="I18" s="8">
        <v>20</v>
      </c>
      <c r="J18" s="8" t="s">
        <v>677</v>
      </c>
    </row>
    <row r="19" ht="16.05" customHeight="1" spans="1:10">
      <c r="A19" s="5"/>
      <c r="B19" s="28" t="s">
        <v>706</v>
      </c>
      <c r="C19" s="6" t="s">
        <v>1208</v>
      </c>
      <c r="D19" s="28" t="s">
        <v>673</v>
      </c>
      <c r="E19" s="8" t="s">
        <v>716</v>
      </c>
      <c r="F19" s="8" t="s">
        <v>702</v>
      </c>
      <c r="G19" s="8" t="s">
        <v>716</v>
      </c>
      <c r="H19" s="8">
        <v>10</v>
      </c>
      <c r="I19" s="8">
        <v>10</v>
      </c>
      <c r="J19" s="8" t="s">
        <v>677</v>
      </c>
    </row>
    <row r="20" ht="14.25" spans="1:10">
      <c r="A20" s="5"/>
      <c r="B20" s="27" t="s">
        <v>721</v>
      </c>
      <c r="C20" s="6" t="s">
        <v>1209</v>
      </c>
      <c r="D20" s="28" t="s">
        <v>673</v>
      </c>
      <c r="E20" s="8" t="s">
        <v>938</v>
      </c>
      <c r="F20" s="8" t="s">
        <v>702</v>
      </c>
      <c r="G20" s="8" t="s">
        <v>938</v>
      </c>
      <c r="H20" s="8">
        <v>10</v>
      </c>
      <c r="I20" s="8">
        <v>10</v>
      </c>
      <c r="J20" s="8" t="s">
        <v>677</v>
      </c>
    </row>
    <row r="21" ht="14.25" spans="1:10">
      <c r="A21" s="5"/>
      <c r="B21" s="28"/>
      <c r="C21" s="6" t="s">
        <v>727</v>
      </c>
      <c r="D21" s="28" t="s">
        <v>673</v>
      </c>
      <c r="E21" s="8" t="s">
        <v>938</v>
      </c>
      <c r="F21" s="8" t="s">
        <v>702</v>
      </c>
      <c r="G21" s="8" t="s">
        <v>1210</v>
      </c>
      <c r="H21" s="8">
        <v>10</v>
      </c>
      <c r="I21" s="8">
        <v>10</v>
      </c>
      <c r="J21" s="8" t="s">
        <v>677</v>
      </c>
    </row>
    <row r="22" ht="14.25" spans="1:10">
      <c r="A22" s="5" t="s">
        <v>732</v>
      </c>
      <c r="B22" s="28" t="s">
        <v>733</v>
      </c>
      <c r="C22" s="6" t="s">
        <v>1211</v>
      </c>
      <c r="D22" s="28" t="s">
        <v>714</v>
      </c>
      <c r="E22" s="8" t="s">
        <v>1212</v>
      </c>
      <c r="F22" s="8" t="s">
        <v>736</v>
      </c>
      <c r="G22" s="8" t="s">
        <v>1212</v>
      </c>
      <c r="H22" s="8">
        <v>15</v>
      </c>
      <c r="I22" s="8">
        <v>15</v>
      </c>
      <c r="J22" s="8" t="s">
        <v>677</v>
      </c>
    </row>
    <row r="23" ht="16.05" customHeight="1" spans="1:10">
      <c r="A23" s="5"/>
      <c r="B23" s="28" t="s">
        <v>741</v>
      </c>
      <c r="C23" s="49" t="s">
        <v>1213</v>
      </c>
      <c r="D23" s="28" t="s">
        <v>714</v>
      </c>
      <c r="E23" s="46" t="s">
        <v>1214</v>
      </c>
      <c r="F23" s="8" t="s">
        <v>736</v>
      </c>
      <c r="G23" s="46" t="s">
        <v>1214</v>
      </c>
      <c r="H23" s="46">
        <v>15</v>
      </c>
      <c r="I23" s="46">
        <v>15</v>
      </c>
      <c r="J23" s="46" t="s">
        <v>677</v>
      </c>
    </row>
    <row r="24" ht="30" customHeight="1" spans="1:10">
      <c r="A24" s="30" t="s">
        <v>751</v>
      </c>
      <c r="B24" s="28" t="s">
        <v>752</v>
      </c>
      <c r="C24" s="33" t="s">
        <v>1215</v>
      </c>
      <c r="D24" s="28" t="s">
        <v>673</v>
      </c>
      <c r="E24" s="28" t="s">
        <v>938</v>
      </c>
      <c r="F24" s="28" t="s">
        <v>702</v>
      </c>
      <c r="G24" s="28" t="s">
        <v>938</v>
      </c>
      <c r="H24" s="28">
        <v>10</v>
      </c>
      <c r="I24" s="28">
        <v>10</v>
      </c>
      <c r="J24" s="28" t="s">
        <v>677</v>
      </c>
    </row>
    <row r="25" ht="15" customHeight="1" spans="1:10">
      <c r="A25" s="5" t="s">
        <v>809</v>
      </c>
      <c r="B25" s="5"/>
      <c r="C25" s="34" t="s">
        <v>677</v>
      </c>
      <c r="D25" s="34"/>
      <c r="E25" s="34"/>
      <c r="F25" s="34"/>
      <c r="G25" s="34"/>
      <c r="H25" s="34"/>
      <c r="I25" s="34"/>
      <c r="J25" s="34"/>
    </row>
    <row r="26" ht="24" customHeight="1" spans="1:10">
      <c r="A26" s="5" t="s">
        <v>810</v>
      </c>
      <c r="B26" s="8">
        <v>100</v>
      </c>
      <c r="C26" s="8"/>
      <c r="D26" s="8"/>
      <c r="E26" s="8"/>
      <c r="F26" s="8"/>
      <c r="G26" s="8"/>
      <c r="H26" s="8"/>
      <c r="I26" s="37">
        <f>SUM(I18:I24,I8:J10)</f>
        <v>99.7275985155912</v>
      </c>
      <c r="J26" s="38" t="s">
        <v>811</v>
      </c>
    </row>
    <row r="27" spans="1:10">
      <c r="A27" s="35" t="s">
        <v>812</v>
      </c>
      <c r="B27" s="35"/>
      <c r="C27" s="35"/>
      <c r="D27" s="35"/>
      <c r="E27" s="35"/>
      <c r="F27" s="35"/>
      <c r="G27" s="35"/>
      <c r="H27" s="35"/>
      <c r="I27" s="35"/>
      <c r="J27" s="35"/>
    </row>
    <row r="28" spans="1:10">
      <c r="A28" s="35" t="s">
        <v>813</v>
      </c>
      <c r="B28" s="35"/>
      <c r="C28" s="35"/>
      <c r="D28" s="35"/>
      <c r="E28" s="35"/>
      <c r="F28" s="35"/>
      <c r="G28" s="35"/>
      <c r="H28" s="35"/>
      <c r="I28" s="35"/>
      <c r="J28" s="35"/>
    </row>
    <row r="29" spans="1:10">
      <c r="A29" s="35" t="s">
        <v>814</v>
      </c>
      <c r="B29" s="35"/>
      <c r="C29" s="35"/>
      <c r="D29" s="35"/>
      <c r="E29" s="35"/>
      <c r="F29" s="35"/>
      <c r="G29" s="35"/>
      <c r="H29" s="35"/>
      <c r="I29" s="35"/>
      <c r="J29" s="35"/>
    </row>
    <row r="30" spans="1:10">
      <c r="A30" s="35" t="s">
        <v>815</v>
      </c>
      <c r="B30" s="35"/>
      <c r="C30" s="35"/>
      <c r="D30" s="35"/>
      <c r="E30" s="35"/>
      <c r="F30" s="35"/>
      <c r="G30" s="35"/>
      <c r="H30" s="35"/>
      <c r="I30" s="35"/>
      <c r="J30" s="35"/>
    </row>
    <row r="31" spans="1:10">
      <c r="A31" s="35" t="s">
        <v>816</v>
      </c>
      <c r="B31" s="35"/>
      <c r="C31" s="35"/>
      <c r="D31" s="35"/>
      <c r="E31" s="35"/>
      <c r="F31" s="35"/>
      <c r="G31" s="35"/>
      <c r="H31" s="35"/>
      <c r="I31" s="35"/>
      <c r="J31"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B20:B21"/>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dimension ref="A1:J27"/>
  <sheetViews>
    <sheetView topLeftCell="A5"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1216</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535755</v>
      </c>
      <c r="E8" s="10">
        <f>E9+E11+E12</f>
        <v>176250</v>
      </c>
      <c r="F8" s="8">
        <v>10</v>
      </c>
      <c r="G8" s="8"/>
      <c r="H8" s="39">
        <f>E8/D8</f>
        <v>0.32897499790016</v>
      </c>
      <c r="I8" s="36">
        <f>F8*H8</f>
        <v>3.2897499790016</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535755</v>
      </c>
      <c r="E12" s="10">
        <v>176250</v>
      </c>
      <c r="F12" s="8" t="s">
        <v>560</v>
      </c>
      <c r="G12" s="8"/>
      <c r="H12" s="8" t="s">
        <v>560</v>
      </c>
      <c r="I12" s="8" t="s">
        <v>560</v>
      </c>
      <c r="J12" s="8"/>
    </row>
    <row r="13" ht="15" customHeight="1" spans="1:10">
      <c r="A13" s="5" t="s">
        <v>772</v>
      </c>
      <c r="B13" s="5"/>
      <c r="C13" s="5"/>
      <c r="D13" s="5"/>
      <c r="E13" s="5"/>
      <c r="F13" s="5"/>
      <c r="G13" s="9" t="s">
        <v>773</v>
      </c>
      <c r="H13" s="9"/>
      <c r="I13" s="9"/>
      <c r="J13" s="9"/>
    </row>
    <row r="14" ht="106.05" customHeight="1" spans="1:10">
      <c r="A14" s="5" t="s">
        <v>774</v>
      </c>
      <c r="B14" s="40" t="s">
        <v>1217</v>
      </c>
      <c r="C14" s="40"/>
      <c r="D14" s="40"/>
      <c r="E14" s="40"/>
      <c r="F14" s="40"/>
      <c r="G14" s="7" t="s">
        <v>1218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971</v>
      </c>
      <c r="D18" s="28" t="s">
        <v>714</v>
      </c>
      <c r="E18" s="8" t="s">
        <v>972</v>
      </c>
      <c r="F18" s="8" t="s">
        <v>932</v>
      </c>
      <c r="G18" s="8" t="s">
        <v>972</v>
      </c>
      <c r="H18" s="8">
        <v>50</v>
      </c>
      <c r="I18" s="8">
        <v>50</v>
      </c>
      <c r="J18" s="8" t="s">
        <v>677</v>
      </c>
    </row>
    <row r="19" ht="39" spans="1:10">
      <c r="A19" s="5" t="s">
        <v>732</v>
      </c>
      <c r="B19" s="28" t="s">
        <v>733</v>
      </c>
      <c r="C19" s="6" t="s">
        <v>973</v>
      </c>
      <c r="D19" s="28" t="s">
        <v>714</v>
      </c>
      <c r="E19" s="8" t="s">
        <v>974</v>
      </c>
      <c r="F19" s="8" t="s">
        <v>736</v>
      </c>
      <c r="G19" s="8" t="s">
        <v>974</v>
      </c>
      <c r="H19" s="8">
        <v>30</v>
      </c>
      <c r="I19" s="8">
        <v>30</v>
      </c>
      <c r="J19" s="8" t="s">
        <v>677</v>
      </c>
    </row>
    <row r="20" ht="30" customHeight="1" spans="1:10">
      <c r="A20" s="30" t="s">
        <v>751</v>
      </c>
      <c r="B20" s="28" t="s">
        <v>752</v>
      </c>
      <c r="C20" s="33" t="s">
        <v>975</v>
      </c>
      <c r="D20" s="28" t="s">
        <v>673</v>
      </c>
      <c r="E20" s="28" t="s">
        <v>938</v>
      </c>
      <c r="F20" s="28" t="s">
        <v>702</v>
      </c>
      <c r="G20" s="28" t="s">
        <v>938</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37">
        <f>SUM(I18:I20,I8:J10)</f>
        <v>93.2897499790016</v>
      </c>
      <c r="J22" s="38" t="s">
        <v>811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dimension ref="A1:J27"/>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1219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5078</v>
      </c>
      <c r="E8" s="10">
        <f>E9+E11+E12</f>
        <v>4720</v>
      </c>
      <c r="F8" s="8">
        <v>10</v>
      </c>
      <c r="G8" s="8"/>
      <c r="H8" s="39">
        <f>E8/D8</f>
        <v>0.929499803072076</v>
      </c>
      <c r="I8" s="36">
        <f>F8*H8</f>
        <v>9.29499803072076</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5078</v>
      </c>
      <c r="E12" s="10">
        <v>4720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1220</v>
      </c>
      <c r="C14" s="40"/>
      <c r="D14" s="40"/>
      <c r="E14" s="40"/>
      <c r="F14" s="40"/>
      <c r="G14" s="7" t="s">
        <v>1221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1202</v>
      </c>
      <c r="D18" s="28" t="s">
        <v>714</v>
      </c>
      <c r="E18" s="8" t="s">
        <v>12</v>
      </c>
      <c r="F18" s="8" t="s">
        <v>788</v>
      </c>
      <c r="G18" s="8" t="s">
        <v>12</v>
      </c>
      <c r="H18" s="8">
        <v>50</v>
      </c>
      <c r="I18" s="8">
        <v>50</v>
      </c>
      <c r="J18" s="8" t="s">
        <v>677</v>
      </c>
    </row>
    <row r="19" ht="28.05" customHeight="1" spans="1:10">
      <c r="A19" s="5" t="s">
        <v>732</v>
      </c>
      <c r="B19" s="28" t="s">
        <v>733</v>
      </c>
      <c r="C19" s="6" t="s">
        <v>922</v>
      </c>
      <c r="D19" s="28" t="s">
        <v>714</v>
      </c>
      <c r="E19" s="8" t="s">
        <v>900</v>
      </c>
      <c r="F19" s="8" t="s">
        <v>736</v>
      </c>
      <c r="G19" s="8" t="s">
        <v>900</v>
      </c>
      <c r="H19" s="8">
        <v>30</v>
      </c>
      <c r="I19" s="8">
        <v>30</v>
      </c>
      <c r="J19" s="8" t="s">
        <v>677</v>
      </c>
    </row>
    <row r="20" ht="28.05" customHeight="1" spans="1:10">
      <c r="A20" s="30" t="s">
        <v>751</v>
      </c>
      <c r="B20" s="28" t="s">
        <v>752</v>
      </c>
      <c r="C20" s="33" t="s">
        <v>753</v>
      </c>
      <c r="D20" s="28" t="s">
        <v>673</v>
      </c>
      <c r="E20" s="28" t="s">
        <v>716</v>
      </c>
      <c r="F20" s="28" t="s">
        <v>702</v>
      </c>
      <c r="G20" s="28" t="s">
        <v>716</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37">
        <f>SUM(I18:I20,I8:J10)</f>
        <v>99.2949980307208</v>
      </c>
      <c r="J22" s="38" t="s">
        <v>811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dimension ref="A1:J28"/>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1222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813100</v>
      </c>
      <c r="E8" s="10">
        <f>E9+E11+E12</f>
        <v>230480</v>
      </c>
      <c r="F8" s="8">
        <v>10</v>
      </c>
      <c r="G8" s="8"/>
      <c r="H8" s="39">
        <f>E8/D8</f>
        <v>0.28345836920428</v>
      </c>
      <c r="I8" s="36">
        <f>F8*H8</f>
        <v>2.8345836920428</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813100</v>
      </c>
      <c r="E12" s="10">
        <v>230480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1223</v>
      </c>
      <c r="C14" s="40"/>
      <c r="D14" s="40"/>
      <c r="E14" s="40"/>
      <c r="F14" s="40"/>
      <c r="G14" s="7" t="s">
        <v>1224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28.95" customHeight="1" spans="1:10">
      <c r="A18" s="5" t="s">
        <v>670</v>
      </c>
      <c r="B18" s="28" t="s">
        <v>671</v>
      </c>
      <c r="C18" s="6" t="s">
        <v>1225</v>
      </c>
      <c r="D18" s="28" t="s">
        <v>714</v>
      </c>
      <c r="E18" s="8" t="s">
        <v>12</v>
      </c>
      <c r="F18" s="8" t="s">
        <v>788</v>
      </c>
      <c r="G18" s="8" t="s">
        <v>12</v>
      </c>
      <c r="H18" s="8">
        <v>25</v>
      </c>
      <c r="I18" s="8">
        <v>25</v>
      </c>
      <c r="J18" s="8" t="s">
        <v>1226</v>
      </c>
    </row>
    <row r="19" ht="14.25" spans="1:10">
      <c r="A19" s="5"/>
      <c r="B19" s="28" t="s">
        <v>721</v>
      </c>
      <c r="C19" s="6" t="s">
        <v>927</v>
      </c>
      <c r="D19" s="28" t="s">
        <v>673</v>
      </c>
      <c r="E19" s="8" t="s">
        <v>716</v>
      </c>
      <c r="F19" s="8" t="s">
        <v>702</v>
      </c>
      <c r="G19" s="8" t="s">
        <v>716</v>
      </c>
      <c r="H19" s="8">
        <v>25</v>
      </c>
      <c r="I19" s="8">
        <v>25</v>
      </c>
      <c r="J19" s="8" t="s">
        <v>677</v>
      </c>
    </row>
    <row r="20" ht="30" customHeight="1" spans="1:10">
      <c r="A20" s="5" t="s">
        <v>732</v>
      </c>
      <c r="B20" s="28" t="s">
        <v>733</v>
      </c>
      <c r="C20" s="6" t="s">
        <v>922</v>
      </c>
      <c r="D20" s="28" t="s">
        <v>714</v>
      </c>
      <c r="E20" s="8" t="s">
        <v>900</v>
      </c>
      <c r="F20" s="8" t="s">
        <v>736</v>
      </c>
      <c r="G20" s="8" t="s">
        <v>900</v>
      </c>
      <c r="H20" s="8">
        <v>30</v>
      </c>
      <c r="I20" s="8">
        <v>30</v>
      </c>
      <c r="J20" s="8" t="s">
        <v>677</v>
      </c>
    </row>
    <row r="21" ht="30"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37">
        <f>SUM(I18:I21,I8:J10)</f>
        <v>92.8345836920428</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dimension ref="A1:J28"/>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1227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60</v>
      </c>
      <c r="E8" s="10">
        <f>E9+E11+E12</f>
        <v>60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60</v>
      </c>
      <c r="E12" s="10">
        <v>60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1228</v>
      </c>
      <c r="C14" s="40"/>
      <c r="D14" s="40"/>
      <c r="E14" s="40"/>
      <c r="F14" s="40"/>
      <c r="G14" s="7" t="s">
        <v>1229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1230</v>
      </c>
      <c r="D18" s="28" t="s">
        <v>714</v>
      </c>
      <c r="E18" s="8" t="s">
        <v>12</v>
      </c>
      <c r="F18" s="8" t="s">
        <v>932</v>
      </c>
      <c r="G18" s="8" t="s">
        <v>12</v>
      </c>
      <c r="H18" s="8">
        <v>25</v>
      </c>
      <c r="I18" s="8">
        <v>25</v>
      </c>
      <c r="J18" s="8" t="s">
        <v>677</v>
      </c>
    </row>
    <row r="19" ht="14.25" spans="1:10">
      <c r="A19" s="5"/>
      <c r="B19" s="28" t="s">
        <v>721</v>
      </c>
      <c r="C19" s="6" t="s">
        <v>1231</v>
      </c>
      <c r="D19" s="28" t="s">
        <v>714</v>
      </c>
      <c r="E19" s="8" t="s">
        <v>712</v>
      </c>
      <c r="F19" s="8" t="s">
        <v>702</v>
      </c>
      <c r="G19" s="8" t="s">
        <v>712</v>
      </c>
      <c r="H19" s="8">
        <v>25</v>
      </c>
      <c r="I19" s="8">
        <v>25</v>
      </c>
      <c r="J19" s="8" t="s">
        <v>677</v>
      </c>
    </row>
    <row r="20" ht="31.05" customHeight="1" spans="1:10">
      <c r="A20" s="5" t="s">
        <v>732</v>
      </c>
      <c r="B20" s="28" t="s">
        <v>733</v>
      </c>
      <c r="C20" s="6" t="s">
        <v>922</v>
      </c>
      <c r="D20" s="28" t="s">
        <v>714</v>
      </c>
      <c r="E20" s="8" t="s">
        <v>900</v>
      </c>
      <c r="F20" s="8" t="s">
        <v>736</v>
      </c>
      <c r="G20" s="8" t="s">
        <v>900</v>
      </c>
      <c r="H20" s="8">
        <v>30</v>
      </c>
      <c r="I20" s="8">
        <v>30</v>
      </c>
      <c r="J20" s="8" t="s">
        <v>677</v>
      </c>
    </row>
    <row r="21" ht="31.05" customHeight="1" spans="1:10">
      <c r="A21" s="30" t="s">
        <v>751</v>
      </c>
      <c r="B21" s="28" t="s">
        <v>752</v>
      </c>
      <c r="C21" s="33" t="s">
        <v>753</v>
      </c>
      <c r="D21" s="28" t="s">
        <v>673</v>
      </c>
      <c r="E21" s="28" t="s">
        <v>938</v>
      </c>
      <c r="F21" s="28" t="s">
        <v>702</v>
      </c>
      <c r="G21" s="28" t="s">
        <v>938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dimension ref="A1:J28"/>
  <sheetViews>
    <sheetView workbookViewId="0">
      <selection activeCell="I8" sqref="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1232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2990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2990</v>
      </c>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1233</v>
      </c>
      <c r="C14" s="40"/>
      <c r="D14" s="40"/>
      <c r="E14" s="40"/>
      <c r="F14" s="40"/>
      <c r="G14" s="7" t="s">
        <v>1234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1230</v>
      </c>
      <c r="D18" s="28" t="s">
        <v>714</v>
      </c>
      <c r="E18" s="8" t="s">
        <v>1235</v>
      </c>
      <c r="F18" s="8" t="s">
        <v>932</v>
      </c>
      <c r="G18" s="8" t="s">
        <v>12</v>
      </c>
      <c r="H18" s="8">
        <v>25</v>
      </c>
      <c r="I18" s="8">
        <v>1</v>
      </c>
      <c r="J18" s="8" t="s">
        <v>677</v>
      </c>
    </row>
    <row r="19" ht="14.25" spans="1:10">
      <c r="A19" s="5"/>
      <c r="B19" s="28" t="s">
        <v>721</v>
      </c>
      <c r="C19" s="6" t="s">
        <v>1236</v>
      </c>
      <c r="D19" s="28" t="s">
        <v>714</v>
      </c>
      <c r="E19" s="8" t="s">
        <v>712</v>
      </c>
      <c r="F19" s="8" t="s">
        <v>702</v>
      </c>
      <c r="G19" s="8" t="s">
        <v>712</v>
      </c>
      <c r="H19" s="8">
        <v>25</v>
      </c>
      <c r="I19" s="8">
        <v>25</v>
      </c>
      <c r="J19" s="8" t="s">
        <v>1237</v>
      </c>
    </row>
    <row r="20" ht="31.05" customHeight="1" spans="1:10">
      <c r="A20" s="5" t="s">
        <v>732</v>
      </c>
      <c r="B20" s="28" t="s">
        <v>733</v>
      </c>
      <c r="C20" s="6" t="s">
        <v>922</v>
      </c>
      <c r="D20" s="28" t="s">
        <v>714</v>
      </c>
      <c r="E20" s="8" t="s">
        <v>900</v>
      </c>
      <c r="F20" s="8" t="s">
        <v>736</v>
      </c>
      <c r="G20" s="8" t="s">
        <v>900</v>
      </c>
      <c r="H20" s="8">
        <v>30</v>
      </c>
      <c r="I20" s="8">
        <v>30</v>
      </c>
      <c r="J20" s="8" t="s">
        <v>677</v>
      </c>
    </row>
    <row r="21" ht="31.05" customHeight="1" spans="1:10">
      <c r="A21" s="30" t="s">
        <v>751</v>
      </c>
      <c r="B21" s="28" t="s">
        <v>752</v>
      </c>
      <c r="C21" s="33" t="s">
        <v>753</v>
      </c>
      <c r="D21" s="28" t="s">
        <v>673</v>
      </c>
      <c r="E21" s="28" t="s">
        <v>938</v>
      </c>
      <c r="F21" s="28" t="s">
        <v>702</v>
      </c>
      <c r="G21" s="28" t="s">
        <v>938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66</v>
      </c>
      <c r="J23" s="38" t="s">
        <v>1238</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T109"/>
  <sheetViews>
    <sheetView showZeros="0" zoomScale="115" zoomScaleNormal="115" topLeftCell="A90" workbookViewId="0">
      <selection activeCell="G12" sqref="G12"/>
    </sheetView>
  </sheetViews>
  <sheetFormatPr defaultColWidth="10" defaultRowHeight="14.25" customHeight="1"/>
  <cols>
    <col min="1" max="3" width="3.44166666666667" style="138" customWidth="1"/>
    <col min="4" max="4" width="43" style="138" customWidth="1"/>
    <col min="5" max="6" width="10.8916666666667" style="138" customWidth="1"/>
    <col min="7" max="7" width="10.225" style="138" customWidth="1"/>
    <col min="8" max="13" width="15.1083333333333" style="138" customWidth="1"/>
    <col min="14" max="14" width="14" style="138" customWidth="1"/>
    <col min="15" max="15" width="15.1083333333333" style="138" customWidth="1"/>
    <col min="16" max="17" width="8.225" style="138" customWidth="1"/>
    <col min="18" max="20" width="8.33333333333333" style="138" customWidth="1"/>
    <col min="21" max="16384" width="10" style="138"/>
  </cols>
  <sheetData>
    <row r="1" ht="36" customHeight="1" spans="1:20">
      <c r="A1" s="139" t="s">
        <v>288</v>
      </c>
      <c r="B1" s="139"/>
      <c r="C1" s="139"/>
      <c r="D1" s="139"/>
      <c r="E1" s="139"/>
      <c r="F1" s="139"/>
      <c r="G1" s="139"/>
      <c r="H1" s="139"/>
      <c r="I1" s="139"/>
      <c r="J1" s="139"/>
      <c r="K1" s="139"/>
      <c r="L1" s="139"/>
      <c r="M1" s="139"/>
      <c r="N1" s="139"/>
      <c r="O1" s="139"/>
      <c r="P1" s="139"/>
      <c r="Q1" s="139"/>
      <c r="R1" s="139"/>
      <c r="S1" s="139"/>
      <c r="T1" s="139"/>
    </row>
    <row r="2" ht="19.5" customHeight="1" spans="1:20">
      <c r="A2" s="219"/>
      <c r="B2" s="219"/>
      <c r="C2" s="219"/>
      <c r="D2" s="219"/>
      <c r="E2" s="219"/>
      <c r="F2" s="219"/>
      <c r="G2" s="219"/>
      <c r="H2" s="219"/>
      <c r="I2" s="219"/>
      <c r="J2" s="219"/>
      <c r="K2" s="219"/>
      <c r="L2" s="219"/>
      <c r="M2" s="219"/>
      <c r="N2" s="219"/>
      <c r="O2" s="219"/>
      <c r="P2" s="233"/>
      <c r="Q2" s="244"/>
      <c r="R2" s="244"/>
      <c r="S2" s="141" t="s">
        <v>289</v>
      </c>
      <c r="T2" s="141"/>
    </row>
    <row r="3" s="217" customFormat="1" ht="19.5" customHeight="1" spans="1:20">
      <c r="A3" s="220" t="s">
        <v>2</v>
      </c>
      <c r="B3" s="220"/>
      <c r="C3" s="220"/>
      <c r="D3" s="220"/>
      <c r="E3" s="220"/>
      <c r="F3" s="220"/>
      <c r="G3" s="220"/>
      <c r="H3" s="221"/>
      <c r="I3" s="234"/>
      <c r="J3" s="234"/>
      <c r="K3" s="235"/>
      <c r="L3" s="235"/>
      <c r="M3" s="235"/>
      <c r="N3" s="236"/>
      <c r="O3" s="236"/>
      <c r="P3" s="237"/>
      <c r="Q3" s="245"/>
      <c r="R3" s="245"/>
      <c r="S3" s="209" t="s">
        <v>290</v>
      </c>
      <c r="T3" s="209"/>
    </row>
    <row r="4" s="156" customFormat="1" ht="39.75" customHeight="1" spans="1:20">
      <c r="A4" s="222" t="s">
        <v>6</v>
      </c>
      <c r="B4" s="222"/>
      <c r="C4" s="222"/>
      <c r="D4" s="222"/>
      <c r="E4" s="222" t="s">
        <v>291</v>
      </c>
      <c r="F4" s="222"/>
      <c r="G4" s="222"/>
      <c r="H4" s="223" t="s">
        <v>292</v>
      </c>
      <c r="I4" s="238"/>
      <c r="J4" s="239"/>
      <c r="K4" s="222" t="s">
        <v>293</v>
      </c>
      <c r="L4" s="222"/>
      <c r="M4" s="222"/>
      <c r="N4" s="222"/>
      <c r="O4" s="222"/>
      <c r="P4" s="240" t="s">
        <v>80</v>
      </c>
      <c r="Q4" s="240"/>
      <c r="R4" s="240"/>
      <c r="S4" s="240"/>
      <c r="T4" s="240"/>
    </row>
    <row r="5" s="157" customFormat="1" ht="26.25" customHeight="1" spans="1:20">
      <c r="A5" s="224" t="s">
        <v>294</v>
      </c>
      <c r="B5" s="225"/>
      <c r="C5" s="226"/>
      <c r="D5" s="227" t="s">
        <v>93</v>
      </c>
      <c r="E5" s="227" t="s">
        <v>99</v>
      </c>
      <c r="F5" s="227" t="s">
        <v>295</v>
      </c>
      <c r="G5" s="227" t="s">
        <v>296</v>
      </c>
      <c r="H5" s="228" t="s">
        <v>99</v>
      </c>
      <c r="I5" s="228" t="s">
        <v>263</v>
      </c>
      <c r="J5" s="227" t="s">
        <v>264</v>
      </c>
      <c r="K5" s="241" t="s">
        <v>99</v>
      </c>
      <c r="L5" s="223" t="s">
        <v>263</v>
      </c>
      <c r="M5" s="238"/>
      <c r="N5" s="242"/>
      <c r="O5" s="222" t="s">
        <v>264</v>
      </c>
      <c r="P5" s="243" t="s">
        <v>99</v>
      </c>
      <c r="Q5" s="240" t="s">
        <v>295</v>
      </c>
      <c r="R5" s="246" t="s">
        <v>296</v>
      </c>
      <c r="S5" s="247"/>
      <c r="T5" s="248"/>
    </row>
    <row r="6" s="157" customFormat="1" ht="36" customHeight="1" spans="1:20">
      <c r="A6" s="229"/>
      <c r="B6" s="230"/>
      <c r="C6" s="231"/>
      <c r="D6" s="232"/>
      <c r="E6" s="232"/>
      <c r="F6" s="232"/>
      <c r="G6" s="232"/>
      <c r="H6" s="176"/>
      <c r="I6" s="176"/>
      <c r="J6" s="232"/>
      <c r="K6" s="241"/>
      <c r="L6" s="176" t="s">
        <v>94</v>
      </c>
      <c r="M6" s="176" t="s">
        <v>297</v>
      </c>
      <c r="N6" s="176" t="s">
        <v>298</v>
      </c>
      <c r="O6" s="222"/>
      <c r="P6" s="243"/>
      <c r="Q6" s="240"/>
      <c r="R6" s="176" t="s">
        <v>94</v>
      </c>
      <c r="S6" s="243" t="s">
        <v>299</v>
      </c>
      <c r="T6" s="249" t="s">
        <v>300</v>
      </c>
    </row>
    <row r="7" s="157" customFormat="1" ht="22.5" customHeight="1" spans="1:20">
      <c r="A7" s="222" t="s">
        <v>96</v>
      </c>
      <c r="B7" s="222" t="s">
        <v>97</v>
      </c>
      <c r="C7" s="222" t="s">
        <v>98</v>
      </c>
      <c r="D7" s="222" t="s">
        <v>10</v>
      </c>
      <c r="E7" s="222">
        <v>1</v>
      </c>
      <c r="F7" s="222">
        <v>2</v>
      </c>
      <c r="G7" s="222">
        <v>3</v>
      </c>
      <c r="H7" s="222">
        <v>4</v>
      </c>
      <c r="I7" s="222">
        <v>5</v>
      </c>
      <c r="J7" s="222">
        <v>6</v>
      </c>
      <c r="K7" s="222">
        <v>7</v>
      </c>
      <c r="L7" s="222">
        <v>8</v>
      </c>
      <c r="M7" s="222">
        <v>9</v>
      </c>
      <c r="N7" s="222">
        <v>10</v>
      </c>
      <c r="O7" s="222">
        <v>11</v>
      </c>
      <c r="P7" s="222">
        <v>12</v>
      </c>
      <c r="Q7" s="222">
        <v>13</v>
      </c>
      <c r="R7" s="222">
        <v>14</v>
      </c>
      <c r="S7" s="222">
        <v>15</v>
      </c>
      <c r="T7" s="222">
        <v>16</v>
      </c>
    </row>
    <row r="8" s="157" customFormat="1" ht="22.5" customHeight="1" spans="1:20">
      <c r="A8" s="222"/>
      <c r="B8" s="222"/>
      <c r="C8" s="222"/>
      <c r="D8" s="222" t="s">
        <v>99</v>
      </c>
      <c r="E8" s="145">
        <f t="shared" ref="E8:T8" si="0">E9+E41+E44+E51+E73+E87+E95+E98+E101</f>
        <v>3261.54</v>
      </c>
      <c r="F8" s="145">
        <f t="shared" si="0"/>
        <v>3261.54</v>
      </c>
      <c r="G8" s="145">
        <f t="shared" si="0"/>
        <v>0</v>
      </c>
      <c r="H8" s="145">
        <f t="shared" si="0"/>
        <v>35385621.1</v>
      </c>
      <c r="I8" s="145">
        <f t="shared" si="0"/>
        <v>23608376.37</v>
      </c>
      <c r="J8" s="145">
        <f t="shared" si="0"/>
        <v>11777244.73</v>
      </c>
      <c r="K8" s="145">
        <f t="shared" si="0"/>
        <v>35388882.64</v>
      </c>
      <c r="L8" s="145">
        <f t="shared" si="0"/>
        <v>23611637.91</v>
      </c>
      <c r="M8" s="145">
        <f t="shared" si="0"/>
        <v>21785579.93</v>
      </c>
      <c r="N8" s="145">
        <f t="shared" si="0"/>
        <v>1826057.98</v>
      </c>
      <c r="O8" s="145">
        <f t="shared" si="0"/>
        <v>11777244.73</v>
      </c>
      <c r="P8" s="145">
        <f t="shared" si="0"/>
        <v>0</v>
      </c>
      <c r="Q8" s="145">
        <f t="shared" si="0"/>
        <v>0</v>
      </c>
      <c r="R8" s="145">
        <f t="shared" si="0"/>
        <v>0</v>
      </c>
      <c r="S8" s="145">
        <f t="shared" si="0"/>
        <v>0</v>
      </c>
      <c r="T8" s="145">
        <f t="shared" si="0"/>
        <v>0</v>
      </c>
    </row>
    <row r="9" s="157" customFormat="1" ht="22.5" customHeight="1" spans="1:20">
      <c r="A9" s="169" t="s">
        <v>100</v>
      </c>
      <c r="B9" s="169"/>
      <c r="C9" s="169"/>
      <c r="D9" s="169" t="s">
        <v>101</v>
      </c>
      <c r="E9" s="145">
        <v>0</v>
      </c>
      <c r="F9" s="145">
        <v>0</v>
      </c>
      <c r="G9" s="145">
        <v>0</v>
      </c>
      <c r="H9" s="145">
        <v>14221198.38</v>
      </c>
      <c r="I9" s="145">
        <v>9856046.62</v>
      </c>
      <c r="J9" s="145">
        <v>4365151.76</v>
      </c>
      <c r="K9" s="145">
        <v>14221198.38</v>
      </c>
      <c r="L9" s="145">
        <v>9856046.62</v>
      </c>
      <c r="M9" s="145">
        <v>8611010.27</v>
      </c>
      <c r="N9" s="145">
        <v>1245036.35</v>
      </c>
      <c r="O9" s="145">
        <v>4365151.76</v>
      </c>
      <c r="P9" s="145">
        <v>0</v>
      </c>
      <c r="Q9" s="145">
        <v>0</v>
      </c>
      <c r="R9" s="145">
        <v>0</v>
      </c>
      <c r="S9" s="145">
        <v>0</v>
      </c>
      <c r="T9" s="145">
        <v>0</v>
      </c>
    </row>
    <row r="10" s="157" customFormat="1" ht="22.5" customHeight="1" spans="1:20">
      <c r="A10" s="169" t="s">
        <v>102</v>
      </c>
      <c r="B10" s="169"/>
      <c r="C10" s="169"/>
      <c r="D10" s="169" t="s">
        <v>103</v>
      </c>
      <c r="E10" s="145">
        <v>0</v>
      </c>
      <c r="F10" s="145">
        <v>0</v>
      </c>
      <c r="G10" s="145">
        <v>0</v>
      </c>
      <c r="H10" s="145">
        <v>50108</v>
      </c>
      <c r="I10" s="145">
        <v>11664</v>
      </c>
      <c r="J10" s="145">
        <v>38444</v>
      </c>
      <c r="K10" s="145">
        <v>50108</v>
      </c>
      <c r="L10" s="145">
        <v>11664</v>
      </c>
      <c r="M10" s="145">
        <v>0</v>
      </c>
      <c r="N10" s="145">
        <v>11664</v>
      </c>
      <c r="O10" s="145">
        <v>38444</v>
      </c>
      <c r="P10" s="145">
        <v>0</v>
      </c>
      <c r="Q10" s="145">
        <v>0</v>
      </c>
      <c r="R10" s="145">
        <v>0</v>
      </c>
      <c r="S10" s="145">
        <v>0</v>
      </c>
      <c r="T10" s="145">
        <v>0</v>
      </c>
    </row>
    <row r="11" s="157" customFormat="1" ht="22.5" customHeight="1" spans="1:20">
      <c r="A11" s="169" t="s">
        <v>104</v>
      </c>
      <c r="B11" s="169"/>
      <c r="C11" s="169"/>
      <c r="D11" s="169" t="s">
        <v>105</v>
      </c>
      <c r="E11" s="145">
        <v>0</v>
      </c>
      <c r="F11" s="145">
        <v>0</v>
      </c>
      <c r="G11" s="145">
        <v>0</v>
      </c>
      <c r="H11" s="145">
        <v>38444</v>
      </c>
      <c r="I11" s="145">
        <v>0</v>
      </c>
      <c r="J11" s="145">
        <v>38444</v>
      </c>
      <c r="K11" s="145">
        <v>38444</v>
      </c>
      <c r="L11" s="145">
        <v>0</v>
      </c>
      <c r="M11" s="145">
        <v>0</v>
      </c>
      <c r="N11" s="145">
        <v>0</v>
      </c>
      <c r="O11" s="145">
        <v>38444</v>
      </c>
      <c r="P11" s="145">
        <v>0</v>
      </c>
      <c r="Q11" s="145">
        <v>0</v>
      </c>
      <c r="R11" s="145">
        <v>0</v>
      </c>
      <c r="S11" s="145">
        <v>0</v>
      </c>
      <c r="T11" s="145">
        <v>0</v>
      </c>
    </row>
    <row r="12" s="157" customFormat="1" ht="22.5" customHeight="1" spans="1:20">
      <c r="A12" s="169" t="s">
        <v>106</v>
      </c>
      <c r="B12" s="169"/>
      <c r="C12" s="169"/>
      <c r="D12" s="169" t="s">
        <v>107</v>
      </c>
      <c r="E12" s="145">
        <v>0</v>
      </c>
      <c r="F12" s="145">
        <v>0</v>
      </c>
      <c r="G12" s="145">
        <v>0</v>
      </c>
      <c r="H12" s="145">
        <v>11664</v>
      </c>
      <c r="I12" s="145">
        <v>11664</v>
      </c>
      <c r="J12" s="145">
        <v>0</v>
      </c>
      <c r="K12" s="145">
        <v>11664</v>
      </c>
      <c r="L12" s="145">
        <v>11664</v>
      </c>
      <c r="M12" s="145">
        <v>0</v>
      </c>
      <c r="N12" s="145">
        <v>11664</v>
      </c>
      <c r="O12" s="145">
        <v>0</v>
      </c>
      <c r="P12" s="145">
        <v>0</v>
      </c>
      <c r="Q12" s="145">
        <v>0</v>
      </c>
      <c r="R12" s="145">
        <v>0</v>
      </c>
      <c r="S12" s="145">
        <v>0</v>
      </c>
      <c r="T12" s="145">
        <v>0</v>
      </c>
    </row>
    <row r="13" s="157" customFormat="1" ht="22.5" customHeight="1" spans="1:20">
      <c r="A13" s="169" t="s">
        <v>108</v>
      </c>
      <c r="B13" s="169"/>
      <c r="C13" s="169"/>
      <c r="D13" s="169" t="s">
        <v>109</v>
      </c>
      <c r="E13" s="145">
        <v>0</v>
      </c>
      <c r="F13" s="145">
        <v>0</v>
      </c>
      <c r="G13" s="145">
        <v>0</v>
      </c>
      <c r="H13" s="145">
        <v>448</v>
      </c>
      <c r="I13" s="145">
        <v>0</v>
      </c>
      <c r="J13" s="145">
        <v>448</v>
      </c>
      <c r="K13" s="145">
        <v>448</v>
      </c>
      <c r="L13" s="145">
        <v>0</v>
      </c>
      <c r="M13" s="145">
        <v>0</v>
      </c>
      <c r="N13" s="145">
        <v>0</v>
      </c>
      <c r="O13" s="145">
        <v>448</v>
      </c>
      <c r="P13" s="145">
        <v>0</v>
      </c>
      <c r="Q13" s="145">
        <v>0</v>
      </c>
      <c r="R13" s="145">
        <v>0</v>
      </c>
      <c r="S13" s="145">
        <v>0</v>
      </c>
      <c r="T13" s="145">
        <v>0</v>
      </c>
    </row>
    <row r="14" s="157" customFormat="1" ht="22.5" customHeight="1" spans="1:20">
      <c r="A14" s="169" t="s">
        <v>110</v>
      </c>
      <c r="B14" s="169"/>
      <c r="C14" s="169"/>
      <c r="D14" s="169" t="s">
        <v>111</v>
      </c>
      <c r="E14" s="145">
        <v>0</v>
      </c>
      <c r="F14" s="145">
        <v>0</v>
      </c>
      <c r="G14" s="145">
        <v>0</v>
      </c>
      <c r="H14" s="145">
        <v>448</v>
      </c>
      <c r="I14" s="145">
        <v>0</v>
      </c>
      <c r="J14" s="145">
        <v>448</v>
      </c>
      <c r="K14" s="145">
        <v>448</v>
      </c>
      <c r="L14" s="145">
        <v>0</v>
      </c>
      <c r="M14" s="145">
        <v>0</v>
      </c>
      <c r="N14" s="145">
        <v>0</v>
      </c>
      <c r="O14" s="145">
        <v>448</v>
      </c>
      <c r="P14" s="145">
        <v>0</v>
      </c>
      <c r="Q14" s="145">
        <v>0</v>
      </c>
      <c r="R14" s="145">
        <v>0</v>
      </c>
      <c r="S14" s="145">
        <v>0</v>
      </c>
      <c r="T14" s="145">
        <v>0</v>
      </c>
    </row>
    <row r="15" s="157" customFormat="1" ht="22.5" customHeight="1" spans="1:20">
      <c r="A15" s="169" t="s">
        <v>112</v>
      </c>
      <c r="B15" s="169"/>
      <c r="C15" s="169"/>
      <c r="D15" s="169" t="s">
        <v>113</v>
      </c>
      <c r="E15" s="145">
        <v>0</v>
      </c>
      <c r="F15" s="145">
        <v>0</v>
      </c>
      <c r="G15" s="145">
        <v>0</v>
      </c>
      <c r="H15" s="145">
        <v>10833622.88</v>
      </c>
      <c r="I15" s="145">
        <v>9795933.42</v>
      </c>
      <c r="J15" s="145">
        <v>1037689.46</v>
      </c>
      <c r="K15" s="145">
        <v>10833622.88</v>
      </c>
      <c r="L15" s="145">
        <v>9795933.42</v>
      </c>
      <c r="M15" s="145">
        <v>8611010.27</v>
      </c>
      <c r="N15" s="145">
        <v>1184923.15</v>
      </c>
      <c r="O15" s="145">
        <v>1037689.46</v>
      </c>
      <c r="P15" s="145">
        <v>0</v>
      </c>
      <c r="Q15" s="145">
        <v>0</v>
      </c>
      <c r="R15" s="145">
        <v>0</v>
      </c>
      <c r="S15" s="145">
        <v>0</v>
      </c>
      <c r="T15" s="145">
        <v>0</v>
      </c>
    </row>
    <row r="16" s="157" customFormat="1" ht="22.5" customHeight="1" spans="1:20">
      <c r="A16" s="169" t="s">
        <v>114</v>
      </c>
      <c r="B16" s="169"/>
      <c r="C16" s="169"/>
      <c r="D16" s="169" t="s">
        <v>115</v>
      </c>
      <c r="E16" s="145">
        <v>0</v>
      </c>
      <c r="F16" s="145">
        <v>0</v>
      </c>
      <c r="G16" s="145">
        <v>0</v>
      </c>
      <c r="H16" s="145">
        <v>9795933.42</v>
      </c>
      <c r="I16" s="145">
        <v>9795933.42</v>
      </c>
      <c r="J16" s="145">
        <v>0</v>
      </c>
      <c r="K16" s="145">
        <v>9795933.42</v>
      </c>
      <c r="L16" s="145">
        <v>9795933.42</v>
      </c>
      <c r="M16" s="145">
        <v>8611010.27</v>
      </c>
      <c r="N16" s="145">
        <v>1184923.15</v>
      </c>
      <c r="O16" s="145">
        <v>0</v>
      </c>
      <c r="P16" s="145">
        <v>0</v>
      </c>
      <c r="Q16" s="145">
        <v>0</v>
      </c>
      <c r="R16" s="145">
        <v>0</v>
      </c>
      <c r="S16" s="145">
        <v>0</v>
      </c>
      <c r="T16" s="145">
        <v>0</v>
      </c>
    </row>
    <row r="17" s="157" customFormat="1" ht="22.5" customHeight="1" spans="1:20">
      <c r="A17" s="169" t="s">
        <v>116</v>
      </c>
      <c r="B17" s="169"/>
      <c r="C17" s="169"/>
      <c r="D17" s="169" t="s">
        <v>117</v>
      </c>
      <c r="E17" s="145">
        <v>0</v>
      </c>
      <c r="F17" s="145">
        <v>0</v>
      </c>
      <c r="G17" s="145">
        <v>0</v>
      </c>
      <c r="H17" s="145">
        <v>53160</v>
      </c>
      <c r="I17" s="145">
        <v>0</v>
      </c>
      <c r="J17" s="145">
        <v>53160</v>
      </c>
      <c r="K17" s="145">
        <v>53160</v>
      </c>
      <c r="L17" s="145">
        <v>0</v>
      </c>
      <c r="M17" s="145">
        <v>0</v>
      </c>
      <c r="N17" s="145">
        <v>0</v>
      </c>
      <c r="O17" s="145">
        <v>53160</v>
      </c>
      <c r="P17" s="145">
        <v>0</v>
      </c>
      <c r="Q17" s="145">
        <v>0</v>
      </c>
      <c r="R17" s="145">
        <v>0</v>
      </c>
      <c r="S17" s="145">
        <v>0</v>
      </c>
      <c r="T17" s="145">
        <v>0</v>
      </c>
    </row>
    <row r="18" s="157" customFormat="1" ht="22.5" customHeight="1" spans="1:20">
      <c r="A18" s="169" t="s">
        <v>118</v>
      </c>
      <c r="B18" s="169"/>
      <c r="C18" s="169"/>
      <c r="D18" s="169" t="s">
        <v>119</v>
      </c>
      <c r="E18" s="145">
        <v>0</v>
      </c>
      <c r="F18" s="145">
        <v>0</v>
      </c>
      <c r="G18" s="145">
        <v>0</v>
      </c>
      <c r="H18" s="145">
        <v>984529.46</v>
      </c>
      <c r="I18" s="145">
        <v>0</v>
      </c>
      <c r="J18" s="145">
        <v>984529.46</v>
      </c>
      <c r="K18" s="145">
        <v>984529.46</v>
      </c>
      <c r="L18" s="145">
        <v>0</v>
      </c>
      <c r="M18" s="145">
        <v>0</v>
      </c>
      <c r="N18" s="145">
        <v>0</v>
      </c>
      <c r="O18" s="145">
        <v>984529.46</v>
      </c>
      <c r="P18" s="145">
        <v>0</v>
      </c>
      <c r="Q18" s="145">
        <v>0</v>
      </c>
      <c r="R18" s="145">
        <v>0</v>
      </c>
      <c r="S18" s="145">
        <v>0</v>
      </c>
      <c r="T18" s="145">
        <v>0</v>
      </c>
    </row>
    <row r="19" s="157" customFormat="1" ht="22.5" customHeight="1" spans="1:20">
      <c r="A19" s="169" t="s">
        <v>120</v>
      </c>
      <c r="B19" s="169"/>
      <c r="C19" s="169"/>
      <c r="D19" s="169" t="s">
        <v>121</v>
      </c>
      <c r="E19" s="145">
        <v>0</v>
      </c>
      <c r="F19" s="145">
        <v>0</v>
      </c>
      <c r="G19" s="145">
        <v>0</v>
      </c>
      <c r="H19" s="145">
        <v>1004069.24</v>
      </c>
      <c r="I19" s="145">
        <v>0</v>
      </c>
      <c r="J19" s="145">
        <v>1004069.24</v>
      </c>
      <c r="K19" s="145">
        <v>1004069.24</v>
      </c>
      <c r="L19" s="145">
        <v>0</v>
      </c>
      <c r="M19" s="145">
        <v>0</v>
      </c>
      <c r="N19" s="145">
        <v>0</v>
      </c>
      <c r="O19" s="145">
        <v>1004069.24</v>
      </c>
      <c r="P19" s="145">
        <v>0</v>
      </c>
      <c r="Q19" s="145">
        <v>0</v>
      </c>
      <c r="R19" s="145">
        <v>0</v>
      </c>
      <c r="S19" s="145">
        <v>0</v>
      </c>
      <c r="T19" s="145">
        <v>0</v>
      </c>
    </row>
    <row r="20" s="157" customFormat="1" ht="22.5" customHeight="1" spans="1:20">
      <c r="A20" s="169" t="s">
        <v>122</v>
      </c>
      <c r="B20" s="169"/>
      <c r="C20" s="169"/>
      <c r="D20" s="169" t="s">
        <v>115</v>
      </c>
      <c r="E20" s="145">
        <v>0</v>
      </c>
      <c r="F20" s="145">
        <v>0</v>
      </c>
      <c r="G20" s="145">
        <v>0</v>
      </c>
      <c r="H20" s="145">
        <v>577466.24</v>
      </c>
      <c r="I20" s="145">
        <v>0</v>
      </c>
      <c r="J20" s="145">
        <v>577466.24</v>
      </c>
      <c r="K20" s="145">
        <v>577466.24</v>
      </c>
      <c r="L20" s="145">
        <v>0</v>
      </c>
      <c r="M20" s="145">
        <v>0</v>
      </c>
      <c r="N20" s="145">
        <v>0</v>
      </c>
      <c r="O20" s="145">
        <v>577466.24</v>
      </c>
      <c r="P20" s="145">
        <v>0</v>
      </c>
      <c r="Q20" s="145">
        <v>0</v>
      </c>
      <c r="R20" s="145">
        <v>0</v>
      </c>
      <c r="S20" s="145">
        <v>0</v>
      </c>
      <c r="T20" s="145">
        <v>0</v>
      </c>
    </row>
    <row r="21" s="157" customFormat="1" ht="22.5" customHeight="1" spans="1:20">
      <c r="A21" s="169" t="s">
        <v>123</v>
      </c>
      <c r="B21" s="169"/>
      <c r="C21" s="169"/>
      <c r="D21" s="169" t="s">
        <v>124</v>
      </c>
      <c r="E21" s="145">
        <v>0</v>
      </c>
      <c r="F21" s="145">
        <v>0</v>
      </c>
      <c r="G21" s="145">
        <v>0</v>
      </c>
      <c r="H21" s="145">
        <v>110340</v>
      </c>
      <c r="I21" s="145">
        <v>0</v>
      </c>
      <c r="J21" s="145">
        <v>110340</v>
      </c>
      <c r="K21" s="145">
        <v>110340</v>
      </c>
      <c r="L21" s="145">
        <v>0</v>
      </c>
      <c r="M21" s="145">
        <v>0</v>
      </c>
      <c r="N21" s="145">
        <v>0</v>
      </c>
      <c r="O21" s="145">
        <v>110340</v>
      </c>
      <c r="P21" s="145">
        <v>0</v>
      </c>
      <c r="Q21" s="145">
        <v>0</v>
      </c>
      <c r="R21" s="145">
        <v>0</v>
      </c>
      <c r="S21" s="145">
        <v>0</v>
      </c>
      <c r="T21" s="145">
        <v>0</v>
      </c>
    </row>
    <row r="22" s="157" customFormat="1" ht="22.5" customHeight="1" spans="1:20">
      <c r="A22" s="169" t="s">
        <v>125</v>
      </c>
      <c r="B22" s="169"/>
      <c r="C22" s="169"/>
      <c r="D22" s="169" t="s">
        <v>126</v>
      </c>
      <c r="E22" s="145">
        <v>0</v>
      </c>
      <c r="F22" s="145">
        <v>0</v>
      </c>
      <c r="G22" s="145">
        <v>0</v>
      </c>
      <c r="H22" s="145">
        <v>316143</v>
      </c>
      <c r="I22" s="145">
        <v>0</v>
      </c>
      <c r="J22" s="145">
        <v>316143</v>
      </c>
      <c r="K22" s="145">
        <v>316143</v>
      </c>
      <c r="L22" s="145">
        <v>0</v>
      </c>
      <c r="M22" s="145">
        <v>0</v>
      </c>
      <c r="N22" s="145">
        <v>0</v>
      </c>
      <c r="O22" s="145">
        <v>316143</v>
      </c>
      <c r="P22" s="145">
        <v>0</v>
      </c>
      <c r="Q22" s="145">
        <v>0</v>
      </c>
      <c r="R22" s="145">
        <v>0</v>
      </c>
      <c r="S22" s="145">
        <v>0</v>
      </c>
      <c r="T22" s="145">
        <v>0</v>
      </c>
    </row>
    <row r="23" s="157" customFormat="1" ht="22.5" customHeight="1" spans="1:20">
      <c r="A23" s="169" t="s">
        <v>127</v>
      </c>
      <c r="B23" s="169"/>
      <c r="C23" s="169"/>
      <c r="D23" s="169" t="s">
        <v>128</v>
      </c>
      <c r="E23" s="145">
        <v>0</v>
      </c>
      <c r="F23" s="145">
        <v>0</v>
      </c>
      <c r="G23" s="145">
        <v>0</v>
      </c>
      <c r="H23" s="145">
        <v>120</v>
      </c>
      <c r="I23" s="145">
        <v>0</v>
      </c>
      <c r="J23" s="145">
        <v>120</v>
      </c>
      <c r="K23" s="145">
        <v>120</v>
      </c>
      <c r="L23" s="145">
        <v>0</v>
      </c>
      <c r="M23" s="145">
        <v>0</v>
      </c>
      <c r="N23" s="145">
        <v>0</v>
      </c>
      <c r="O23" s="145">
        <v>120</v>
      </c>
      <c r="P23" s="145">
        <v>0</v>
      </c>
      <c r="Q23" s="145">
        <v>0</v>
      </c>
      <c r="R23" s="145">
        <v>0</v>
      </c>
      <c r="S23" s="145">
        <v>0</v>
      </c>
      <c r="T23" s="145">
        <v>0</v>
      </c>
    </row>
    <row r="24" s="157" customFormat="1" ht="22.5" customHeight="1" spans="1:20">
      <c r="A24" s="169" t="s">
        <v>301</v>
      </c>
      <c r="B24" s="169"/>
      <c r="C24" s="169"/>
      <c r="D24" s="169" t="s">
        <v>302</v>
      </c>
      <c r="E24" s="145">
        <v>0</v>
      </c>
      <c r="F24" s="145">
        <v>0</v>
      </c>
      <c r="G24" s="145">
        <v>0</v>
      </c>
      <c r="H24" s="145">
        <v>0</v>
      </c>
      <c r="I24" s="145">
        <v>0</v>
      </c>
      <c r="J24" s="145">
        <v>0</v>
      </c>
      <c r="K24" s="145">
        <v>0</v>
      </c>
      <c r="L24" s="145">
        <v>0</v>
      </c>
      <c r="M24" s="145">
        <v>0</v>
      </c>
      <c r="N24" s="145">
        <v>0</v>
      </c>
      <c r="O24" s="145">
        <v>0</v>
      </c>
      <c r="P24" s="145">
        <v>0</v>
      </c>
      <c r="Q24" s="145">
        <v>0</v>
      </c>
      <c r="R24" s="145">
        <v>0</v>
      </c>
      <c r="S24" s="145">
        <v>0</v>
      </c>
      <c r="T24" s="145">
        <v>0</v>
      </c>
    </row>
    <row r="25" s="157" customFormat="1" ht="22.5" customHeight="1" spans="1:20">
      <c r="A25" s="169" t="s">
        <v>303</v>
      </c>
      <c r="B25" s="169"/>
      <c r="C25" s="169"/>
      <c r="D25" s="169" t="s">
        <v>304</v>
      </c>
      <c r="E25" s="145">
        <v>0</v>
      </c>
      <c r="F25" s="145">
        <v>0</v>
      </c>
      <c r="G25" s="145">
        <v>0</v>
      </c>
      <c r="H25" s="145">
        <v>0</v>
      </c>
      <c r="I25" s="145">
        <v>0</v>
      </c>
      <c r="J25" s="145">
        <v>0</v>
      </c>
      <c r="K25" s="145">
        <v>0</v>
      </c>
      <c r="L25" s="145">
        <v>0</v>
      </c>
      <c r="M25" s="145">
        <v>0</v>
      </c>
      <c r="N25" s="145">
        <v>0</v>
      </c>
      <c r="O25" s="145">
        <v>0</v>
      </c>
      <c r="P25" s="145">
        <v>0</v>
      </c>
      <c r="Q25" s="145">
        <v>0</v>
      </c>
      <c r="R25" s="145">
        <v>0</v>
      </c>
      <c r="S25" s="145">
        <v>0</v>
      </c>
      <c r="T25" s="145">
        <v>0</v>
      </c>
    </row>
    <row r="26" s="157" customFormat="1" ht="22.5" customHeight="1" spans="1:20">
      <c r="A26" s="169" t="s">
        <v>129</v>
      </c>
      <c r="B26" s="169"/>
      <c r="C26" s="169"/>
      <c r="D26" s="169" t="s">
        <v>130</v>
      </c>
      <c r="E26" s="145">
        <v>0</v>
      </c>
      <c r="F26" s="145">
        <v>0</v>
      </c>
      <c r="G26" s="145">
        <v>0</v>
      </c>
      <c r="H26" s="145">
        <v>1017359.92</v>
      </c>
      <c r="I26" s="145">
        <v>0</v>
      </c>
      <c r="J26" s="145">
        <v>1017359.92</v>
      </c>
      <c r="K26" s="145">
        <v>1017359.92</v>
      </c>
      <c r="L26" s="145">
        <v>0</v>
      </c>
      <c r="M26" s="145">
        <v>0</v>
      </c>
      <c r="N26" s="145">
        <v>0</v>
      </c>
      <c r="O26" s="145">
        <v>1017359.92</v>
      </c>
      <c r="P26" s="145">
        <v>0</v>
      </c>
      <c r="Q26" s="145">
        <v>0</v>
      </c>
      <c r="R26" s="145">
        <v>0</v>
      </c>
      <c r="S26" s="145">
        <v>0</v>
      </c>
      <c r="T26" s="145">
        <v>0</v>
      </c>
    </row>
    <row r="27" s="157" customFormat="1" ht="22.5" customHeight="1" spans="1:20">
      <c r="A27" s="169" t="s">
        <v>131</v>
      </c>
      <c r="B27" s="169"/>
      <c r="C27" s="169"/>
      <c r="D27" s="169" t="s">
        <v>132</v>
      </c>
      <c r="E27" s="145">
        <v>0</v>
      </c>
      <c r="F27" s="145">
        <v>0</v>
      </c>
      <c r="G27" s="145">
        <v>0</v>
      </c>
      <c r="H27" s="145">
        <v>1017359.92</v>
      </c>
      <c r="I27" s="145">
        <v>0</v>
      </c>
      <c r="J27" s="145">
        <v>1017359.92</v>
      </c>
      <c r="K27" s="145">
        <v>1017359.92</v>
      </c>
      <c r="L27" s="145">
        <v>0</v>
      </c>
      <c r="M27" s="145">
        <v>0</v>
      </c>
      <c r="N27" s="145">
        <v>0</v>
      </c>
      <c r="O27" s="145">
        <v>1017359.92</v>
      </c>
      <c r="P27" s="145">
        <v>0</v>
      </c>
      <c r="Q27" s="145">
        <v>0</v>
      </c>
      <c r="R27" s="145">
        <v>0</v>
      </c>
      <c r="S27" s="145">
        <v>0</v>
      </c>
      <c r="T27" s="145">
        <v>0</v>
      </c>
    </row>
    <row r="28" s="157" customFormat="1" ht="22.5" customHeight="1" spans="1:20">
      <c r="A28" s="169" t="s">
        <v>133</v>
      </c>
      <c r="B28" s="169"/>
      <c r="C28" s="169"/>
      <c r="D28" s="169" t="s">
        <v>134</v>
      </c>
      <c r="E28" s="145">
        <v>0</v>
      </c>
      <c r="F28" s="145">
        <v>0</v>
      </c>
      <c r="G28" s="145">
        <v>0</v>
      </c>
      <c r="H28" s="145">
        <v>56400</v>
      </c>
      <c r="I28" s="145">
        <v>0</v>
      </c>
      <c r="J28" s="145">
        <v>56400</v>
      </c>
      <c r="K28" s="145">
        <v>56400</v>
      </c>
      <c r="L28" s="145">
        <v>0</v>
      </c>
      <c r="M28" s="145">
        <v>0</v>
      </c>
      <c r="N28" s="145">
        <v>0</v>
      </c>
      <c r="O28" s="145">
        <v>56400</v>
      </c>
      <c r="P28" s="145">
        <v>0</v>
      </c>
      <c r="Q28" s="145">
        <v>0</v>
      </c>
      <c r="R28" s="145">
        <v>0</v>
      </c>
      <c r="S28" s="145">
        <v>0</v>
      </c>
      <c r="T28" s="145">
        <v>0</v>
      </c>
    </row>
    <row r="29" s="157" customFormat="1" ht="22.5" customHeight="1" spans="1:20">
      <c r="A29" s="169" t="s">
        <v>135</v>
      </c>
      <c r="B29" s="169"/>
      <c r="C29" s="169"/>
      <c r="D29" s="169" t="s">
        <v>115</v>
      </c>
      <c r="E29" s="145">
        <v>0</v>
      </c>
      <c r="F29" s="145">
        <v>0</v>
      </c>
      <c r="G29" s="145">
        <v>0</v>
      </c>
      <c r="H29" s="145">
        <v>56400</v>
      </c>
      <c r="I29" s="145">
        <v>0</v>
      </c>
      <c r="J29" s="145">
        <v>56400</v>
      </c>
      <c r="K29" s="145">
        <v>56400</v>
      </c>
      <c r="L29" s="145">
        <v>0</v>
      </c>
      <c r="M29" s="145">
        <v>0</v>
      </c>
      <c r="N29" s="145">
        <v>0</v>
      </c>
      <c r="O29" s="145">
        <v>56400</v>
      </c>
      <c r="P29" s="145">
        <v>0</v>
      </c>
      <c r="Q29" s="145">
        <v>0</v>
      </c>
      <c r="R29" s="145">
        <v>0</v>
      </c>
      <c r="S29" s="145">
        <v>0</v>
      </c>
      <c r="T29" s="145">
        <v>0</v>
      </c>
    </row>
    <row r="30" s="157" customFormat="1" ht="22.5" customHeight="1" spans="1:20">
      <c r="A30" s="169" t="s">
        <v>136</v>
      </c>
      <c r="B30" s="169"/>
      <c r="C30" s="169"/>
      <c r="D30" s="169" t="s">
        <v>137</v>
      </c>
      <c r="E30" s="145">
        <v>0</v>
      </c>
      <c r="F30" s="145">
        <v>0</v>
      </c>
      <c r="G30" s="145">
        <v>0</v>
      </c>
      <c r="H30" s="145">
        <v>197430</v>
      </c>
      <c r="I30" s="145">
        <v>0</v>
      </c>
      <c r="J30" s="145">
        <v>197430</v>
      </c>
      <c r="K30" s="145">
        <v>197430</v>
      </c>
      <c r="L30" s="145">
        <v>0</v>
      </c>
      <c r="M30" s="145">
        <v>0</v>
      </c>
      <c r="N30" s="145">
        <v>0</v>
      </c>
      <c r="O30" s="145">
        <v>197430</v>
      </c>
      <c r="P30" s="145">
        <v>0</v>
      </c>
      <c r="Q30" s="145">
        <v>0</v>
      </c>
      <c r="R30" s="145">
        <v>0</v>
      </c>
      <c r="S30" s="145">
        <v>0</v>
      </c>
      <c r="T30" s="145">
        <v>0</v>
      </c>
    </row>
    <row r="31" s="157" customFormat="1" ht="22.5" customHeight="1" spans="1:20">
      <c r="A31" s="169" t="s">
        <v>138</v>
      </c>
      <c r="B31" s="169"/>
      <c r="C31" s="169"/>
      <c r="D31" s="169" t="s">
        <v>139</v>
      </c>
      <c r="E31" s="145">
        <v>0</v>
      </c>
      <c r="F31" s="145">
        <v>0</v>
      </c>
      <c r="G31" s="145">
        <v>0</v>
      </c>
      <c r="H31" s="145">
        <v>197430</v>
      </c>
      <c r="I31" s="145">
        <v>0</v>
      </c>
      <c r="J31" s="145">
        <v>197430</v>
      </c>
      <c r="K31" s="145">
        <v>197430</v>
      </c>
      <c r="L31" s="145">
        <v>0</v>
      </c>
      <c r="M31" s="145">
        <v>0</v>
      </c>
      <c r="N31" s="145">
        <v>0</v>
      </c>
      <c r="O31" s="145">
        <v>197430</v>
      </c>
      <c r="P31" s="145">
        <v>0</v>
      </c>
      <c r="Q31" s="145">
        <v>0</v>
      </c>
      <c r="R31" s="145">
        <v>0</v>
      </c>
      <c r="S31" s="145">
        <v>0</v>
      </c>
      <c r="T31" s="145">
        <v>0</v>
      </c>
    </row>
    <row r="32" s="157" customFormat="1" ht="22.5" customHeight="1" spans="1:20">
      <c r="A32" s="169" t="s">
        <v>305</v>
      </c>
      <c r="B32" s="169"/>
      <c r="C32" s="169"/>
      <c r="D32" s="169" t="s">
        <v>306</v>
      </c>
      <c r="E32" s="145">
        <v>0</v>
      </c>
      <c r="F32" s="145">
        <v>0</v>
      </c>
      <c r="G32" s="145">
        <v>0</v>
      </c>
      <c r="H32" s="145">
        <v>0</v>
      </c>
      <c r="I32" s="145">
        <v>0</v>
      </c>
      <c r="J32" s="145">
        <v>0</v>
      </c>
      <c r="K32" s="145">
        <v>0</v>
      </c>
      <c r="L32" s="145">
        <v>0</v>
      </c>
      <c r="M32" s="145">
        <v>0</v>
      </c>
      <c r="N32" s="145">
        <v>0</v>
      </c>
      <c r="O32" s="145">
        <v>0</v>
      </c>
      <c r="P32" s="145">
        <v>0</v>
      </c>
      <c r="Q32" s="145">
        <v>0</v>
      </c>
      <c r="R32" s="145">
        <v>0</v>
      </c>
      <c r="S32" s="145">
        <v>0</v>
      </c>
      <c r="T32" s="145">
        <v>0</v>
      </c>
    </row>
    <row r="33" s="157" customFormat="1" ht="22.5" customHeight="1" spans="1:20">
      <c r="A33" s="169" t="s">
        <v>140</v>
      </c>
      <c r="B33" s="169"/>
      <c r="C33" s="169"/>
      <c r="D33" s="169" t="s">
        <v>141</v>
      </c>
      <c r="E33" s="145">
        <v>0</v>
      </c>
      <c r="F33" s="145">
        <v>0</v>
      </c>
      <c r="G33" s="145">
        <v>0</v>
      </c>
      <c r="H33" s="145">
        <v>15361.2</v>
      </c>
      <c r="I33" s="145">
        <v>15361.2</v>
      </c>
      <c r="J33" s="145">
        <v>0</v>
      </c>
      <c r="K33" s="145">
        <v>15361.2</v>
      </c>
      <c r="L33" s="145">
        <v>15361.2</v>
      </c>
      <c r="M33" s="145">
        <v>0</v>
      </c>
      <c r="N33" s="145">
        <v>15361.2</v>
      </c>
      <c r="O33" s="145">
        <v>0</v>
      </c>
      <c r="P33" s="145">
        <v>0</v>
      </c>
      <c r="Q33" s="145">
        <v>0</v>
      </c>
      <c r="R33" s="145">
        <v>0</v>
      </c>
      <c r="S33" s="145">
        <v>0</v>
      </c>
      <c r="T33" s="145">
        <v>0</v>
      </c>
    </row>
    <row r="34" s="157" customFormat="1" ht="22.5" customHeight="1" spans="1:20">
      <c r="A34" s="169" t="s">
        <v>142</v>
      </c>
      <c r="B34" s="169"/>
      <c r="C34" s="169"/>
      <c r="D34" s="169" t="s">
        <v>143</v>
      </c>
      <c r="E34" s="145">
        <v>0</v>
      </c>
      <c r="F34" s="145">
        <v>0</v>
      </c>
      <c r="G34" s="145">
        <v>0</v>
      </c>
      <c r="H34" s="145">
        <v>15361.2</v>
      </c>
      <c r="I34" s="145">
        <v>15361.2</v>
      </c>
      <c r="J34" s="145">
        <v>0</v>
      </c>
      <c r="K34" s="145">
        <v>15361.2</v>
      </c>
      <c r="L34" s="145">
        <v>15361.2</v>
      </c>
      <c r="M34" s="145">
        <v>0</v>
      </c>
      <c r="N34" s="145">
        <v>15361.2</v>
      </c>
      <c r="O34" s="145">
        <v>0</v>
      </c>
      <c r="P34" s="145">
        <v>0</v>
      </c>
      <c r="Q34" s="145">
        <v>0</v>
      </c>
      <c r="R34" s="145">
        <v>0</v>
      </c>
      <c r="S34" s="145">
        <v>0</v>
      </c>
      <c r="T34" s="145">
        <v>0</v>
      </c>
    </row>
    <row r="35" s="157" customFormat="1" ht="22.5" customHeight="1" spans="1:20">
      <c r="A35" s="169" t="s">
        <v>144</v>
      </c>
      <c r="B35" s="169"/>
      <c r="C35" s="169"/>
      <c r="D35" s="169" t="s">
        <v>145</v>
      </c>
      <c r="E35" s="145">
        <v>0</v>
      </c>
      <c r="F35" s="145">
        <v>0</v>
      </c>
      <c r="G35" s="145">
        <v>0</v>
      </c>
      <c r="H35" s="145">
        <v>181623</v>
      </c>
      <c r="I35" s="145">
        <v>33088</v>
      </c>
      <c r="J35" s="145">
        <v>148535</v>
      </c>
      <c r="K35" s="145">
        <v>181623</v>
      </c>
      <c r="L35" s="145">
        <v>33088</v>
      </c>
      <c r="M35" s="145">
        <v>0</v>
      </c>
      <c r="N35" s="145">
        <v>33088</v>
      </c>
      <c r="O35" s="145">
        <v>148535</v>
      </c>
      <c r="P35" s="145">
        <v>0</v>
      </c>
      <c r="Q35" s="145">
        <v>0</v>
      </c>
      <c r="R35" s="145">
        <v>0</v>
      </c>
      <c r="S35" s="145">
        <v>0</v>
      </c>
      <c r="T35" s="145">
        <v>0</v>
      </c>
    </row>
    <row r="36" s="157" customFormat="1" ht="22.5" customHeight="1" spans="1:20">
      <c r="A36" s="169" t="s">
        <v>146</v>
      </c>
      <c r="B36" s="169"/>
      <c r="C36" s="169"/>
      <c r="D36" s="169" t="s">
        <v>147</v>
      </c>
      <c r="E36" s="145">
        <v>0</v>
      </c>
      <c r="F36" s="145">
        <v>0</v>
      </c>
      <c r="G36" s="145">
        <v>0</v>
      </c>
      <c r="H36" s="145">
        <v>181623</v>
      </c>
      <c r="I36" s="145">
        <v>33088</v>
      </c>
      <c r="J36" s="145">
        <v>148535</v>
      </c>
      <c r="K36" s="145">
        <v>181623</v>
      </c>
      <c r="L36" s="145">
        <v>33088</v>
      </c>
      <c r="M36" s="145">
        <v>0</v>
      </c>
      <c r="N36" s="145">
        <v>33088</v>
      </c>
      <c r="O36" s="145">
        <v>148535</v>
      </c>
      <c r="P36" s="145">
        <v>0</v>
      </c>
      <c r="Q36" s="145">
        <v>0</v>
      </c>
      <c r="R36" s="145">
        <v>0</v>
      </c>
      <c r="S36" s="145">
        <v>0</v>
      </c>
      <c r="T36" s="145">
        <v>0</v>
      </c>
    </row>
    <row r="37" s="157" customFormat="1" ht="22.5" customHeight="1" spans="1:20">
      <c r="A37" s="169" t="s">
        <v>148</v>
      </c>
      <c r="B37" s="169"/>
      <c r="C37" s="169"/>
      <c r="D37" s="169" t="s">
        <v>149</v>
      </c>
      <c r="E37" s="145">
        <v>0</v>
      </c>
      <c r="F37" s="145">
        <v>0</v>
      </c>
      <c r="G37" s="145">
        <v>0</v>
      </c>
      <c r="H37" s="145">
        <v>864776.14</v>
      </c>
      <c r="I37" s="145">
        <v>0</v>
      </c>
      <c r="J37" s="145">
        <v>864776.14</v>
      </c>
      <c r="K37" s="145">
        <v>864776.14</v>
      </c>
      <c r="L37" s="145">
        <v>0</v>
      </c>
      <c r="M37" s="145">
        <v>0</v>
      </c>
      <c r="N37" s="145">
        <v>0</v>
      </c>
      <c r="O37" s="145">
        <v>864776.14</v>
      </c>
      <c r="P37" s="145">
        <v>0</v>
      </c>
      <c r="Q37" s="145">
        <v>0</v>
      </c>
      <c r="R37" s="145">
        <v>0</v>
      </c>
      <c r="S37" s="145">
        <v>0</v>
      </c>
      <c r="T37" s="145">
        <v>0</v>
      </c>
    </row>
    <row r="38" s="157" customFormat="1" ht="22.5" customHeight="1" spans="1:20">
      <c r="A38" s="169" t="s">
        <v>150</v>
      </c>
      <c r="B38" s="169"/>
      <c r="C38" s="169"/>
      <c r="D38" s="169" t="s">
        <v>151</v>
      </c>
      <c r="E38" s="145">
        <v>0</v>
      </c>
      <c r="F38" s="145">
        <v>0</v>
      </c>
      <c r="G38" s="145">
        <v>0</v>
      </c>
      <c r="H38" s="145">
        <v>864776.14</v>
      </c>
      <c r="I38" s="145">
        <v>0</v>
      </c>
      <c r="J38" s="145">
        <v>864776.14</v>
      </c>
      <c r="K38" s="145">
        <v>864776.14</v>
      </c>
      <c r="L38" s="145">
        <v>0</v>
      </c>
      <c r="M38" s="145">
        <v>0</v>
      </c>
      <c r="N38" s="145">
        <v>0</v>
      </c>
      <c r="O38" s="145">
        <v>864776.14</v>
      </c>
      <c r="P38" s="145">
        <v>0</v>
      </c>
      <c r="Q38" s="145">
        <v>0</v>
      </c>
      <c r="R38" s="145">
        <v>0</v>
      </c>
      <c r="S38" s="145">
        <v>0</v>
      </c>
      <c r="T38" s="145">
        <v>0</v>
      </c>
    </row>
    <row r="39" s="157" customFormat="1" ht="22.5" customHeight="1" spans="1:20">
      <c r="A39" s="169" t="s">
        <v>307</v>
      </c>
      <c r="B39" s="169"/>
      <c r="C39" s="169"/>
      <c r="D39" s="169" t="s">
        <v>308</v>
      </c>
      <c r="E39" s="145">
        <v>0</v>
      </c>
      <c r="F39" s="145">
        <v>0</v>
      </c>
      <c r="G39" s="145">
        <v>0</v>
      </c>
      <c r="H39" s="145">
        <v>0</v>
      </c>
      <c r="I39" s="145">
        <v>0</v>
      </c>
      <c r="J39" s="145">
        <v>0</v>
      </c>
      <c r="K39" s="145">
        <v>0</v>
      </c>
      <c r="L39" s="145">
        <v>0</v>
      </c>
      <c r="M39" s="145">
        <v>0</v>
      </c>
      <c r="N39" s="145">
        <v>0</v>
      </c>
      <c r="O39" s="145">
        <v>0</v>
      </c>
      <c r="P39" s="145">
        <v>0</v>
      </c>
      <c r="Q39" s="145">
        <v>0</v>
      </c>
      <c r="R39" s="145">
        <v>0</v>
      </c>
      <c r="S39" s="145">
        <v>0</v>
      </c>
      <c r="T39" s="145">
        <v>0</v>
      </c>
    </row>
    <row r="40" s="157" customFormat="1" ht="22.5" customHeight="1" spans="1:20">
      <c r="A40" s="169" t="s">
        <v>309</v>
      </c>
      <c r="B40" s="169"/>
      <c r="C40" s="169"/>
      <c r="D40" s="169" t="s">
        <v>308</v>
      </c>
      <c r="E40" s="145">
        <v>0</v>
      </c>
      <c r="F40" s="145">
        <v>0</v>
      </c>
      <c r="G40" s="145">
        <v>0</v>
      </c>
      <c r="H40" s="145">
        <v>0</v>
      </c>
      <c r="I40" s="145">
        <v>0</v>
      </c>
      <c r="J40" s="145">
        <v>0</v>
      </c>
      <c r="K40" s="145">
        <v>0</v>
      </c>
      <c r="L40" s="145">
        <v>0</v>
      </c>
      <c r="M40" s="145">
        <v>0</v>
      </c>
      <c r="N40" s="145">
        <v>0</v>
      </c>
      <c r="O40" s="145">
        <v>0</v>
      </c>
      <c r="P40" s="145">
        <v>0</v>
      </c>
      <c r="Q40" s="145">
        <v>0</v>
      </c>
      <c r="R40" s="145">
        <v>0</v>
      </c>
      <c r="S40" s="145">
        <v>0</v>
      </c>
      <c r="T40" s="145">
        <v>0</v>
      </c>
    </row>
    <row r="41" s="157" customFormat="1" ht="22.5" customHeight="1" spans="1:20">
      <c r="A41" s="169" t="s">
        <v>152</v>
      </c>
      <c r="B41" s="169"/>
      <c r="C41" s="169"/>
      <c r="D41" s="169" t="s">
        <v>153</v>
      </c>
      <c r="E41" s="145">
        <v>0</v>
      </c>
      <c r="F41" s="145">
        <v>0</v>
      </c>
      <c r="G41" s="145">
        <v>0</v>
      </c>
      <c r="H41" s="145">
        <v>10460</v>
      </c>
      <c r="I41" s="145">
        <v>0</v>
      </c>
      <c r="J41" s="145">
        <v>10460</v>
      </c>
      <c r="K41" s="145">
        <v>10460</v>
      </c>
      <c r="L41" s="145">
        <v>0</v>
      </c>
      <c r="M41" s="145">
        <v>0</v>
      </c>
      <c r="N41" s="145">
        <v>0</v>
      </c>
      <c r="O41" s="145">
        <v>10460</v>
      </c>
      <c r="P41" s="145">
        <v>0</v>
      </c>
      <c r="Q41" s="145">
        <v>0</v>
      </c>
      <c r="R41" s="145">
        <v>0</v>
      </c>
      <c r="S41" s="145">
        <v>0</v>
      </c>
      <c r="T41" s="145">
        <v>0</v>
      </c>
    </row>
    <row r="42" s="157" customFormat="1" ht="22.5" customHeight="1" spans="1:20">
      <c r="A42" s="169" t="s">
        <v>154</v>
      </c>
      <c r="B42" s="169"/>
      <c r="C42" s="169"/>
      <c r="D42" s="169" t="s">
        <v>155</v>
      </c>
      <c r="E42" s="145">
        <v>0</v>
      </c>
      <c r="F42" s="145">
        <v>0</v>
      </c>
      <c r="G42" s="145">
        <v>0</v>
      </c>
      <c r="H42" s="145">
        <v>10460</v>
      </c>
      <c r="I42" s="145">
        <v>0</v>
      </c>
      <c r="J42" s="145">
        <v>10460</v>
      </c>
      <c r="K42" s="145">
        <v>10460</v>
      </c>
      <c r="L42" s="145">
        <v>0</v>
      </c>
      <c r="M42" s="145">
        <v>0</v>
      </c>
      <c r="N42" s="145">
        <v>0</v>
      </c>
      <c r="O42" s="145">
        <v>10460</v>
      </c>
      <c r="P42" s="145">
        <v>0</v>
      </c>
      <c r="Q42" s="145">
        <v>0</v>
      </c>
      <c r="R42" s="145">
        <v>0</v>
      </c>
      <c r="S42" s="145">
        <v>0</v>
      </c>
      <c r="T42" s="145">
        <v>0</v>
      </c>
    </row>
    <row r="43" s="157" customFormat="1" ht="22.5" customHeight="1" spans="1:20">
      <c r="A43" s="169" t="s">
        <v>156</v>
      </c>
      <c r="B43" s="169"/>
      <c r="C43" s="169"/>
      <c r="D43" s="169" t="s">
        <v>117</v>
      </c>
      <c r="E43" s="145">
        <v>0</v>
      </c>
      <c r="F43" s="145">
        <v>0</v>
      </c>
      <c r="G43" s="145">
        <v>0</v>
      </c>
      <c r="H43" s="145">
        <v>10460</v>
      </c>
      <c r="I43" s="145">
        <v>0</v>
      </c>
      <c r="J43" s="145">
        <v>10460</v>
      </c>
      <c r="K43" s="145">
        <v>10460</v>
      </c>
      <c r="L43" s="145">
        <v>0</v>
      </c>
      <c r="M43" s="145">
        <v>0</v>
      </c>
      <c r="N43" s="145">
        <v>0</v>
      </c>
      <c r="O43" s="145">
        <v>10460</v>
      </c>
      <c r="P43" s="145">
        <v>0</v>
      </c>
      <c r="Q43" s="145">
        <v>0</v>
      </c>
      <c r="R43" s="145">
        <v>0</v>
      </c>
      <c r="S43" s="145">
        <v>0</v>
      </c>
      <c r="T43" s="145">
        <v>0</v>
      </c>
    </row>
    <row r="44" s="157" customFormat="1" ht="22.5" customHeight="1" spans="1:20">
      <c r="A44" s="169" t="s">
        <v>157</v>
      </c>
      <c r="B44" s="169"/>
      <c r="C44" s="169"/>
      <c r="D44" s="169" t="s">
        <v>158</v>
      </c>
      <c r="E44" s="145">
        <v>0</v>
      </c>
      <c r="F44" s="145">
        <v>0</v>
      </c>
      <c r="G44" s="145">
        <v>0</v>
      </c>
      <c r="H44" s="145">
        <v>1383174.87</v>
      </c>
      <c r="I44" s="145">
        <v>0</v>
      </c>
      <c r="J44" s="145">
        <v>1383174.87</v>
      </c>
      <c r="K44" s="145">
        <v>1383174.87</v>
      </c>
      <c r="L44" s="145">
        <v>0</v>
      </c>
      <c r="M44" s="145">
        <v>0</v>
      </c>
      <c r="N44" s="145">
        <v>0</v>
      </c>
      <c r="O44" s="145">
        <v>1383174.87</v>
      </c>
      <c r="P44" s="145">
        <v>0</v>
      </c>
      <c r="Q44" s="145">
        <v>0</v>
      </c>
      <c r="R44" s="145">
        <v>0</v>
      </c>
      <c r="S44" s="145">
        <v>0</v>
      </c>
      <c r="T44" s="145">
        <v>0</v>
      </c>
    </row>
    <row r="45" s="157" customFormat="1" ht="22.5" customHeight="1" spans="1:20">
      <c r="A45" s="169" t="s">
        <v>159</v>
      </c>
      <c r="B45" s="169"/>
      <c r="C45" s="169"/>
      <c r="D45" s="169" t="s">
        <v>160</v>
      </c>
      <c r="E45" s="145">
        <v>0</v>
      </c>
      <c r="F45" s="145">
        <v>0</v>
      </c>
      <c r="G45" s="145">
        <v>0</v>
      </c>
      <c r="H45" s="145">
        <v>1333174.87</v>
      </c>
      <c r="I45" s="145">
        <v>0</v>
      </c>
      <c r="J45" s="145">
        <v>1333174.87</v>
      </c>
      <c r="K45" s="145">
        <v>1333174.87</v>
      </c>
      <c r="L45" s="145">
        <v>0</v>
      </c>
      <c r="M45" s="145">
        <v>0</v>
      </c>
      <c r="N45" s="145">
        <v>0</v>
      </c>
      <c r="O45" s="145">
        <v>1333174.87</v>
      </c>
      <c r="P45" s="145">
        <v>0</v>
      </c>
      <c r="Q45" s="145">
        <v>0</v>
      </c>
      <c r="R45" s="145">
        <v>0</v>
      </c>
      <c r="S45" s="145">
        <v>0</v>
      </c>
      <c r="T45" s="145">
        <v>0</v>
      </c>
    </row>
    <row r="46" s="157" customFormat="1" ht="22.5" customHeight="1" spans="1:20">
      <c r="A46" s="169" t="s">
        <v>161</v>
      </c>
      <c r="B46" s="169"/>
      <c r="C46" s="169"/>
      <c r="D46" s="169" t="s">
        <v>162</v>
      </c>
      <c r="E46" s="145">
        <v>0</v>
      </c>
      <c r="F46" s="145">
        <v>0</v>
      </c>
      <c r="G46" s="145">
        <v>0</v>
      </c>
      <c r="H46" s="145">
        <v>950000</v>
      </c>
      <c r="I46" s="145">
        <v>0</v>
      </c>
      <c r="J46" s="145">
        <v>950000</v>
      </c>
      <c r="K46" s="145">
        <v>950000</v>
      </c>
      <c r="L46" s="145">
        <v>0</v>
      </c>
      <c r="M46" s="145">
        <v>0</v>
      </c>
      <c r="N46" s="145">
        <v>0</v>
      </c>
      <c r="O46" s="145">
        <v>950000</v>
      </c>
      <c r="P46" s="145">
        <v>0</v>
      </c>
      <c r="Q46" s="145">
        <v>0</v>
      </c>
      <c r="R46" s="145">
        <v>0</v>
      </c>
      <c r="S46" s="145">
        <v>0</v>
      </c>
      <c r="T46" s="145">
        <v>0</v>
      </c>
    </row>
    <row r="47" s="157" customFormat="1" ht="22.5" customHeight="1" spans="1:20">
      <c r="A47" s="169" t="s">
        <v>163</v>
      </c>
      <c r="B47" s="169"/>
      <c r="C47" s="169"/>
      <c r="D47" s="169" t="s">
        <v>164</v>
      </c>
      <c r="E47" s="145">
        <v>0</v>
      </c>
      <c r="F47" s="145">
        <v>0</v>
      </c>
      <c r="G47" s="145">
        <v>0</v>
      </c>
      <c r="H47" s="145">
        <v>338574.87</v>
      </c>
      <c r="I47" s="145">
        <v>0</v>
      </c>
      <c r="J47" s="145">
        <v>338574.87</v>
      </c>
      <c r="K47" s="145">
        <v>338574.87</v>
      </c>
      <c r="L47" s="145">
        <v>0</v>
      </c>
      <c r="M47" s="145">
        <v>0</v>
      </c>
      <c r="N47" s="145">
        <v>0</v>
      </c>
      <c r="O47" s="145">
        <v>338574.87</v>
      </c>
      <c r="P47" s="145">
        <v>0</v>
      </c>
      <c r="Q47" s="145">
        <v>0</v>
      </c>
      <c r="R47" s="145">
        <v>0</v>
      </c>
      <c r="S47" s="145">
        <v>0</v>
      </c>
      <c r="T47" s="145">
        <v>0</v>
      </c>
    </row>
    <row r="48" s="157" customFormat="1" ht="22.5" customHeight="1" spans="1:20">
      <c r="A48" s="169" t="s">
        <v>165</v>
      </c>
      <c r="B48" s="169"/>
      <c r="C48" s="169"/>
      <c r="D48" s="169" t="s">
        <v>166</v>
      </c>
      <c r="E48" s="145">
        <v>0</v>
      </c>
      <c r="F48" s="145">
        <v>0</v>
      </c>
      <c r="G48" s="145">
        <v>0</v>
      </c>
      <c r="H48" s="145">
        <v>44600</v>
      </c>
      <c r="I48" s="145">
        <v>0</v>
      </c>
      <c r="J48" s="145">
        <v>44600</v>
      </c>
      <c r="K48" s="145">
        <v>44600</v>
      </c>
      <c r="L48" s="145">
        <v>0</v>
      </c>
      <c r="M48" s="145">
        <v>0</v>
      </c>
      <c r="N48" s="145">
        <v>0</v>
      </c>
      <c r="O48" s="145">
        <v>44600</v>
      </c>
      <c r="P48" s="145">
        <v>0</v>
      </c>
      <c r="Q48" s="145">
        <v>0</v>
      </c>
      <c r="R48" s="145">
        <v>0</v>
      </c>
      <c r="S48" s="145">
        <v>0</v>
      </c>
      <c r="T48" s="145">
        <v>0</v>
      </c>
    </row>
    <row r="49" s="157" customFormat="1" ht="22.5" customHeight="1" spans="1:20">
      <c r="A49" s="169" t="s">
        <v>167</v>
      </c>
      <c r="B49" s="169"/>
      <c r="C49" s="169"/>
      <c r="D49" s="169" t="s">
        <v>168</v>
      </c>
      <c r="E49" s="145">
        <v>0</v>
      </c>
      <c r="F49" s="145">
        <v>0</v>
      </c>
      <c r="G49" s="145">
        <v>0</v>
      </c>
      <c r="H49" s="145">
        <v>50000</v>
      </c>
      <c r="I49" s="145">
        <v>0</v>
      </c>
      <c r="J49" s="145">
        <v>50000</v>
      </c>
      <c r="K49" s="145">
        <v>50000</v>
      </c>
      <c r="L49" s="145">
        <v>0</v>
      </c>
      <c r="M49" s="145">
        <v>0</v>
      </c>
      <c r="N49" s="145">
        <v>0</v>
      </c>
      <c r="O49" s="145">
        <v>50000</v>
      </c>
      <c r="P49" s="145">
        <v>0</v>
      </c>
      <c r="Q49" s="145">
        <v>0</v>
      </c>
      <c r="R49" s="145">
        <v>0</v>
      </c>
      <c r="S49" s="145">
        <v>0</v>
      </c>
      <c r="T49" s="145">
        <v>0</v>
      </c>
    </row>
    <row r="50" s="157" customFormat="1" ht="22.5" customHeight="1" spans="1:20">
      <c r="A50" s="169" t="s">
        <v>169</v>
      </c>
      <c r="B50" s="169"/>
      <c r="C50" s="169"/>
      <c r="D50" s="169" t="s">
        <v>168</v>
      </c>
      <c r="E50" s="145">
        <v>0</v>
      </c>
      <c r="F50" s="145">
        <v>0</v>
      </c>
      <c r="G50" s="145">
        <v>0</v>
      </c>
      <c r="H50" s="145">
        <v>50000</v>
      </c>
      <c r="I50" s="145">
        <v>0</v>
      </c>
      <c r="J50" s="145">
        <v>50000</v>
      </c>
      <c r="K50" s="145">
        <v>50000</v>
      </c>
      <c r="L50" s="145">
        <v>0</v>
      </c>
      <c r="M50" s="145">
        <v>0</v>
      </c>
      <c r="N50" s="145">
        <v>0</v>
      </c>
      <c r="O50" s="145">
        <v>50000</v>
      </c>
      <c r="P50" s="145">
        <v>0</v>
      </c>
      <c r="Q50" s="145">
        <v>0</v>
      </c>
      <c r="R50" s="145">
        <v>0</v>
      </c>
      <c r="S50" s="145">
        <v>0</v>
      </c>
      <c r="T50" s="145">
        <v>0</v>
      </c>
    </row>
    <row r="51" s="157" customFormat="1" ht="22.5" customHeight="1" spans="1:20">
      <c r="A51" s="169" t="s">
        <v>170</v>
      </c>
      <c r="B51" s="169"/>
      <c r="C51" s="169"/>
      <c r="D51" s="169" t="s">
        <v>171</v>
      </c>
      <c r="E51" s="145">
        <v>2409.44</v>
      </c>
      <c r="F51" s="145">
        <v>2409.44</v>
      </c>
      <c r="G51" s="145">
        <v>0</v>
      </c>
      <c r="H51" s="145">
        <v>9164699.56</v>
      </c>
      <c r="I51" s="145">
        <v>8619885.02</v>
      </c>
      <c r="J51" s="145">
        <v>544814.54</v>
      </c>
      <c r="K51" s="145">
        <v>9167109</v>
      </c>
      <c r="L51" s="145">
        <v>8622294.46</v>
      </c>
      <c r="M51" s="145">
        <v>8041272.83</v>
      </c>
      <c r="N51" s="145">
        <v>581021.63</v>
      </c>
      <c r="O51" s="145">
        <v>544814.54</v>
      </c>
      <c r="P51" s="145">
        <v>0</v>
      </c>
      <c r="Q51" s="145">
        <v>0</v>
      </c>
      <c r="R51" s="145">
        <v>0</v>
      </c>
      <c r="S51" s="145">
        <v>0</v>
      </c>
      <c r="T51" s="145">
        <v>0</v>
      </c>
    </row>
    <row r="52" s="157" customFormat="1" ht="22.5" customHeight="1" spans="1:20">
      <c r="A52" s="169" t="s">
        <v>172</v>
      </c>
      <c r="B52" s="169"/>
      <c r="C52" s="169"/>
      <c r="D52" s="169" t="s">
        <v>173</v>
      </c>
      <c r="E52" s="145">
        <v>0</v>
      </c>
      <c r="F52" s="145">
        <v>0</v>
      </c>
      <c r="G52" s="145">
        <v>0</v>
      </c>
      <c r="H52" s="145">
        <v>4778092.66</v>
      </c>
      <c r="I52" s="145">
        <v>4761292.66</v>
      </c>
      <c r="J52" s="145">
        <v>16800</v>
      </c>
      <c r="K52" s="145">
        <v>4778092.66</v>
      </c>
      <c r="L52" s="145">
        <v>4761292.66</v>
      </c>
      <c r="M52" s="145">
        <v>4415251.03</v>
      </c>
      <c r="N52" s="145">
        <v>346041.63</v>
      </c>
      <c r="O52" s="145">
        <v>16800</v>
      </c>
      <c r="P52" s="145">
        <v>0</v>
      </c>
      <c r="Q52" s="145">
        <v>0</v>
      </c>
      <c r="R52" s="145">
        <v>0</v>
      </c>
      <c r="S52" s="145">
        <v>0</v>
      </c>
      <c r="T52" s="145">
        <v>0</v>
      </c>
    </row>
    <row r="53" s="157" customFormat="1" ht="22.5" customHeight="1" spans="1:20">
      <c r="A53" s="169" t="s">
        <v>174</v>
      </c>
      <c r="B53" s="169"/>
      <c r="C53" s="169"/>
      <c r="D53" s="169" t="s">
        <v>175</v>
      </c>
      <c r="E53" s="145">
        <v>0</v>
      </c>
      <c r="F53" s="145">
        <v>0</v>
      </c>
      <c r="G53" s="145">
        <v>0</v>
      </c>
      <c r="H53" s="145">
        <v>4761292.66</v>
      </c>
      <c r="I53" s="145">
        <v>4761292.66</v>
      </c>
      <c r="J53" s="145">
        <v>0</v>
      </c>
      <c r="K53" s="145">
        <v>4761292.66</v>
      </c>
      <c r="L53" s="145">
        <v>4761292.66</v>
      </c>
      <c r="M53" s="145">
        <v>4415251.03</v>
      </c>
      <c r="N53" s="145">
        <v>346041.63</v>
      </c>
      <c r="O53" s="145">
        <v>0</v>
      </c>
      <c r="P53" s="145">
        <v>0</v>
      </c>
      <c r="Q53" s="145">
        <v>0</v>
      </c>
      <c r="R53" s="145">
        <v>0</v>
      </c>
      <c r="S53" s="145">
        <v>0</v>
      </c>
      <c r="T53" s="145">
        <v>0</v>
      </c>
    </row>
    <row r="54" s="157" customFormat="1" ht="22.5" customHeight="1" spans="1:20">
      <c r="A54" s="169" t="s">
        <v>176</v>
      </c>
      <c r="B54" s="169"/>
      <c r="C54" s="169"/>
      <c r="D54" s="169" t="s">
        <v>177</v>
      </c>
      <c r="E54" s="145">
        <v>0</v>
      </c>
      <c r="F54" s="145">
        <v>0</v>
      </c>
      <c r="G54" s="145">
        <v>0</v>
      </c>
      <c r="H54" s="145">
        <v>16800</v>
      </c>
      <c r="I54" s="145">
        <v>0</v>
      </c>
      <c r="J54" s="145">
        <v>16800</v>
      </c>
      <c r="K54" s="145">
        <v>16800</v>
      </c>
      <c r="L54" s="145">
        <v>0</v>
      </c>
      <c r="M54" s="145">
        <v>0</v>
      </c>
      <c r="N54" s="145">
        <v>0</v>
      </c>
      <c r="O54" s="145">
        <v>16800</v>
      </c>
      <c r="P54" s="145">
        <v>0</v>
      </c>
      <c r="Q54" s="145">
        <v>0</v>
      </c>
      <c r="R54" s="145">
        <v>0</v>
      </c>
      <c r="S54" s="145">
        <v>0</v>
      </c>
      <c r="T54" s="145">
        <v>0</v>
      </c>
    </row>
    <row r="55" s="157" customFormat="1" ht="22.5" customHeight="1" spans="1:20">
      <c r="A55" s="169" t="s">
        <v>178</v>
      </c>
      <c r="B55" s="169"/>
      <c r="C55" s="169"/>
      <c r="D55" s="169" t="s">
        <v>179</v>
      </c>
      <c r="E55" s="145">
        <v>2409.44</v>
      </c>
      <c r="F55" s="145">
        <v>2409.44</v>
      </c>
      <c r="G55" s="145">
        <v>0</v>
      </c>
      <c r="H55" s="145">
        <v>3407323.09</v>
      </c>
      <c r="I55" s="145">
        <v>3407323.09</v>
      </c>
      <c r="J55" s="145">
        <v>0</v>
      </c>
      <c r="K55" s="145">
        <v>3409732.53</v>
      </c>
      <c r="L55" s="145">
        <v>3409732.53</v>
      </c>
      <c r="M55" s="145">
        <v>3174752.53</v>
      </c>
      <c r="N55" s="145">
        <v>234980</v>
      </c>
      <c r="O55" s="145">
        <v>0</v>
      </c>
      <c r="P55" s="145">
        <v>0</v>
      </c>
      <c r="Q55" s="145">
        <v>0</v>
      </c>
      <c r="R55" s="145">
        <v>0</v>
      </c>
      <c r="S55" s="145">
        <v>0</v>
      </c>
      <c r="T55" s="145">
        <v>0</v>
      </c>
    </row>
    <row r="56" s="157" customFormat="1" ht="22.5" customHeight="1" spans="1:20">
      <c r="A56" s="169" t="s">
        <v>180</v>
      </c>
      <c r="B56" s="169"/>
      <c r="C56" s="169"/>
      <c r="D56" s="169" t="s">
        <v>181</v>
      </c>
      <c r="E56" s="145">
        <v>0</v>
      </c>
      <c r="F56" s="145">
        <v>0</v>
      </c>
      <c r="G56" s="145">
        <v>0</v>
      </c>
      <c r="H56" s="145">
        <v>1521450</v>
      </c>
      <c r="I56" s="145">
        <v>1521450</v>
      </c>
      <c r="J56" s="145">
        <v>0</v>
      </c>
      <c r="K56" s="145">
        <v>1521450</v>
      </c>
      <c r="L56" s="145">
        <v>1521450</v>
      </c>
      <c r="M56" s="145">
        <v>1365000</v>
      </c>
      <c r="N56" s="145">
        <v>156450</v>
      </c>
      <c r="O56" s="145">
        <v>0</v>
      </c>
      <c r="P56" s="145">
        <v>0</v>
      </c>
      <c r="Q56" s="145">
        <v>0</v>
      </c>
      <c r="R56" s="145">
        <v>0</v>
      </c>
      <c r="S56" s="145">
        <v>0</v>
      </c>
      <c r="T56" s="145">
        <v>0</v>
      </c>
    </row>
    <row r="57" s="157" customFormat="1" ht="22.5" customHeight="1" spans="1:20">
      <c r="A57" s="169" t="s">
        <v>182</v>
      </c>
      <c r="B57" s="169"/>
      <c r="C57" s="169"/>
      <c r="D57" s="169" t="s">
        <v>183</v>
      </c>
      <c r="E57" s="145">
        <v>0</v>
      </c>
      <c r="F57" s="145">
        <v>0</v>
      </c>
      <c r="G57" s="145">
        <v>0</v>
      </c>
      <c r="H57" s="145">
        <v>583430</v>
      </c>
      <c r="I57" s="145">
        <v>583430</v>
      </c>
      <c r="J57" s="145">
        <v>0</v>
      </c>
      <c r="K57" s="145">
        <v>583430</v>
      </c>
      <c r="L57" s="145">
        <v>583430</v>
      </c>
      <c r="M57" s="145">
        <v>504900</v>
      </c>
      <c r="N57" s="145">
        <v>78530</v>
      </c>
      <c r="O57" s="145">
        <v>0</v>
      </c>
      <c r="P57" s="145">
        <v>0</v>
      </c>
      <c r="Q57" s="145">
        <v>0</v>
      </c>
      <c r="R57" s="145">
        <v>0</v>
      </c>
      <c r="S57" s="145">
        <v>0</v>
      </c>
      <c r="T57" s="145">
        <v>0</v>
      </c>
    </row>
    <row r="58" s="157" customFormat="1" ht="22.5" customHeight="1" spans="1:20">
      <c r="A58" s="169" t="s">
        <v>184</v>
      </c>
      <c r="B58" s="169"/>
      <c r="C58" s="169"/>
      <c r="D58" s="169" t="s">
        <v>185</v>
      </c>
      <c r="E58" s="145">
        <v>2409.44</v>
      </c>
      <c r="F58" s="145">
        <v>2409.44</v>
      </c>
      <c r="G58" s="145">
        <v>0</v>
      </c>
      <c r="H58" s="145">
        <v>928591.58</v>
      </c>
      <c r="I58" s="145">
        <v>928591.58</v>
      </c>
      <c r="J58" s="145">
        <v>0</v>
      </c>
      <c r="K58" s="145">
        <v>931001.02</v>
      </c>
      <c r="L58" s="145">
        <v>931001.02</v>
      </c>
      <c r="M58" s="145">
        <v>931001.02</v>
      </c>
      <c r="N58" s="145">
        <v>0</v>
      </c>
      <c r="O58" s="145">
        <v>0</v>
      </c>
      <c r="P58" s="145">
        <v>0</v>
      </c>
      <c r="Q58" s="145">
        <v>0</v>
      </c>
      <c r="R58" s="145">
        <v>0</v>
      </c>
      <c r="S58" s="145">
        <v>0</v>
      </c>
      <c r="T58" s="145">
        <v>0</v>
      </c>
    </row>
    <row r="59" s="157" customFormat="1" ht="22.5" customHeight="1" spans="1:20">
      <c r="A59" s="169" t="s">
        <v>186</v>
      </c>
      <c r="B59" s="169"/>
      <c r="C59" s="169"/>
      <c r="D59" s="169" t="s">
        <v>187</v>
      </c>
      <c r="E59" s="145">
        <v>0</v>
      </c>
      <c r="F59" s="145">
        <v>0</v>
      </c>
      <c r="G59" s="145">
        <v>0</v>
      </c>
      <c r="H59" s="145">
        <v>373851.51</v>
      </c>
      <c r="I59" s="145">
        <v>373851.51</v>
      </c>
      <c r="J59" s="145">
        <v>0</v>
      </c>
      <c r="K59" s="145">
        <v>373851.51</v>
      </c>
      <c r="L59" s="145">
        <v>373851.51</v>
      </c>
      <c r="M59" s="145">
        <v>373851.51</v>
      </c>
      <c r="N59" s="145">
        <v>0</v>
      </c>
      <c r="O59" s="145">
        <v>0</v>
      </c>
      <c r="P59" s="145">
        <v>0</v>
      </c>
      <c r="Q59" s="145">
        <v>0</v>
      </c>
      <c r="R59" s="145">
        <v>0</v>
      </c>
      <c r="S59" s="145">
        <v>0</v>
      </c>
      <c r="T59" s="145">
        <v>0</v>
      </c>
    </row>
    <row r="60" s="157" customFormat="1" ht="22.5" customHeight="1" spans="1:20">
      <c r="A60" s="169" t="s">
        <v>188</v>
      </c>
      <c r="B60" s="169"/>
      <c r="C60" s="169"/>
      <c r="D60" s="169" t="s">
        <v>189</v>
      </c>
      <c r="E60" s="145">
        <v>0</v>
      </c>
      <c r="F60" s="145">
        <v>0</v>
      </c>
      <c r="G60" s="145">
        <v>0</v>
      </c>
      <c r="H60" s="145">
        <v>336712.6</v>
      </c>
      <c r="I60" s="145">
        <v>55037.6</v>
      </c>
      <c r="J60" s="145">
        <v>281675</v>
      </c>
      <c r="K60" s="145">
        <v>336712.6</v>
      </c>
      <c r="L60" s="145">
        <v>55037.6</v>
      </c>
      <c r="M60" s="145">
        <v>55037.6</v>
      </c>
      <c r="N60" s="145">
        <v>0</v>
      </c>
      <c r="O60" s="145">
        <v>281675</v>
      </c>
      <c r="P60" s="145">
        <v>0</v>
      </c>
      <c r="Q60" s="145">
        <v>0</v>
      </c>
      <c r="R60" s="145">
        <v>0</v>
      </c>
      <c r="S60" s="145">
        <v>0</v>
      </c>
      <c r="T60" s="145">
        <v>0</v>
      </c>
    </row>
    <row r="61" s="157" customFormat="1" ht="22.5" customHeight="1" spans="1:20">
      <c r="A61" s="169" t="s">
        <v>190</v>
      </c>
      <c r="B61" s="169"/>
      <c r="C61" s="169"/>
      <c r="D61" s="169" t="s">
        <v>191</v>
      </c>
      <c r="E61" s="145">
        <v>0</v>
      </c>
      <c r="F61" s="145">
        <v>0</v>
      </c>
      <c r="G61" s="145">
        <v>0</v>
      </c>
      <c r="H61" s="145">
        <v>336712.6</v>
      </c>
      <c r="I61" s="145">
        <v>55037.6</v>
      </c>
      <c r="J61" s="145">
        <v>281675</v>
      </c>
      <c r="K61" s="145">
        <v>336712.6</v>
      </c>
      <c r="L61" s="145">
        <v>55037.6</v>
      </c>
      <c r="M61" s="145">
        <v>55037.6</v>
      </c>
      <c r="N61" s="145">
        <v>0</v>
      </c>
      <c r="O61" s="145">
        <v>281675</v>
      </c>
      <c r="P61" s="145">
        <v>0</v>
      </c>
      <c r="Q61" s="145">
        <v>0</v>
      </c>
      <c r="R61" s="145">
        <v>0</v>
      </c>
      <c r="S61" s="145">
        <v>0</v>
      </c>
      <c r="T61" s="145">
        <v>0</v>
      </c>
    </row>
    <row r="62" s="157" customFormat="1" ht="22.5" customHeight="1" spans="1:20">
      <c r="A62" s="169" t="s">
        <v>192</v>
      </c>
      <c r="B62" s="169"/>
      <c r="C62" s="169"/>
      <c r="D62" s="169" t="s">
        <v>193</v>
      </c>
      <c r="E62" s="145">
        <v>0</v>
      </c>
      <c r="F62" s="145">
        <v>0</v>
      </c>
      <c r="G62" s="145">
        <v>0</v>
      </c>
      <c r="H62" s="145">
        <v>237625.54</v>
      </c>
      <c r="I62" s="145">
        <v>8270</v>
      </c>
      <c r="J62" s="145">
        <v>229355.54</v>
      </c>
      <c r="K62" s="145">
        <v>237625.54</v>
      </c>
      <c r="L62" s="145">
        <v>8270</v>
      </c>
      <c r="M62" s="145">
        <v>8270</v>
      </c>
      <c r="N62" s="145">
        <v>0</v>
      </c>
      <c r="O62" s="145">
        <v>229355.54</v>
      </c>
      <c r="P62" s="145">
        <v>0</v>
      </c>
      <c r="Q62" s="145">
        <v>0</v>
      </c>
      <c r="R62" s="145">
        <v>0</v>
      </c>
      <c r="S62" s="145">
        <v>0</v>
      </c>
      <c r="T62" s="145">
        <v>0</v>
      </c>
    </row>
    <row r="63" s="157" customFormat="1" ht="22.5" customHeight="1" spans="1:20">
      <c r="A63" s="169" t="s">
        <v>310</v>
      </c>
      <c r="B63" s="169"/>
      <c r="C63" s="169"/>
      <c r="D63" s="169" t="s">
        <v>311</v>
      </c>
      <c r="E63" s="145">
        <v>0</v>
      </c>
      <c r="F63" s="145">
        <v>0</v>
      </c>
      <c r="G63" s="145">
        <v>0</v>
      </c>
      <c r="H63" s="145">
        <v>0</v>
      </c>
      <c r="I63" s="145">
        <v>0</v>
      </c>
      <c r="J63" s="145">
        <v>0</v>
      </c>
      <c r="K63" s="145">
        <v>0</v>
      </c>
      <c r="L63" s="145">
        <v>0</v>
      </c>
      <c r="M63" s="145">
        <v>0</v>
      </c>
      <c r="N63" s="145">
        <v>0</v>
      </c>
      <c r="O63" s="145">
        <v>0</v>
      </c>
      <c r="P63" s="145">
        <v>0</v>
      </c>
      <c r="Q63" s="145">
        <v>0</v>
      </c>
      <c r="R63" s="145">
        <v>0</v>
      </c>
      <c r="S63" s="145">
        <v>0</v>
      </c>
      <c r="T63" s="145">
        <v>0</v>
      </c>
    </row>
    <row r="64" s="157" customFormat="1" ht="22.5" customHeight="1" spans="1:20">
      <c r="A64" s="169" t="s">
        <v>194</v>
      </c>
      <c r="B64" s="169"/>
      <c r="C64" s="169"/>
      <c r="D64" s="169" t="s">
        <v>195</v>
      </c>
      <c r="E64" s="145">
        <v>0</v>
      </c>
      <c r="F64" s="145">
        <v>0</v>
      </c>
      <c r="G64" s="145">
        <v>0</v>
      </c>
      <c r="H64" s="145">
        <v>237625.54</v>
      </c>
      <c r="I64" s="145">
        <v>8270</v>
      </c>
      <c r="J64" s="145">
        <v>229355.54</v>
      </c>
      <c r="K64" s="145">
        <v>237625.54</v>
      </c>
      <c r="L64" s="145">
        <v>8270</v>
      </c>
      <c r="M64" s="145">
        <v>8270</v>
      </c>
      <c r="N64" s="145">
        <v>0</v>
      </c>
      <c r="O64" s="145">
        <v>229355.54</v>
      </c>
      <c r="P64" s="145">
        <v>0</v>
      </c>
      <c r="Q64" s="145">
        <v>0</v>
      </c>
      <c r="R64" s="145">
        <v>0</v>
      </c>
      <c r="S64" s="145">
        <v>0</v>
      </c>
      <c r="T64" s="145">
        <v>0</v>
      </c>
    </row>
    <row r="65" s="157" customFormat="1" ht="22.5" customHeight="1" spans="1:20">
      <c r="A65" s="169" t="s">
        <v>312</v>
      </c>
      <c r="B65" s="169"/>
      <c r="C65" s="169"/>
      <c r="D65" s="169" t="s">
        <v>313</v>
      </c>
      <c r="E65" s="145">
        <v>0</v>
      </c>
      <c r="F65" s="145">
        <v>0</v>
      </c>
      <c r="G65" s="145">
        <v>0</v>
      </c>
      <c r="H65" s="145">
        <v>0</v>
      </c>
      <c r="I65" s="145">
        <v>0</v>
      </c>
      <c r="J65" s="145">
        <v>0</v>
      </c>
      <c r="K65" s="145">
        <v>0</v>
      </c>
      <c r="L65" s="145">
        <v>0</v>
      </c>
      <c r="M65" s="145">
        <v>0</v>
      </c>
      <c r="N65" s="145">
        <v>0</v>
      </c>
      <c r="O65" s="145">
        <v>0</v>
      </c>
      <c r="P65" s="145">
        <v>0</v>
      </c>
      <c r="Q65" s="145">
        <v>0</v>
      </c>
      <c r="R65" s="145">
        <v>0</v>
      </c>
      <c r="S65" s="145">
        <v>0</v>
      </c>
      <c r="T65" s="145">
        <v>0</v>
      </c>
    </row>
    <row r="66" s="157" customFormat="1" ht="22.5" customHeight="1" spans="1:20">
      <c r="A66" s="169" t="s">
        <v>314</v>
      </c>
      <c r="B66" s="169"/>
      <c r="C66" s="169"/>
      <c r="D66" s="169" t="s">
        <v>315</v>
      </c>
      <c r="E66" s="145">
        <v>0</v>
      </c>
      <c r="F66" s="145">
        <v>0</v>
      </c>
      <c r="G66" s="145">
        <v>0</v>
      </c>
      <c r="H66" s="145">
        <v>0</v>
      </c>
      <c r="I66" s="145">
        <v>0</v>
      </c>
      <c r="J66" s="145">
        <v>0</v>
      </c>
      <c r="K66" s="145">
        <v>0</v>
      </c>
      <c r="L66" s="145">
        <v>0</v>
      </c>
      <c r="M66" s="145">
        <v>0</v>
      </c>
      <c r="N66" s="145">
        <v>0</v>
      </c>
      <c r="O66" s="145">
        <v>0</v>
      </c>
      <c r="P66" s="145">
        <v>0</v>
      </c>
      <c r="Q66" s="145">
        <v>0</v>
      </c>
      <c r="R66" s="145">
        <v>0</v>
      </c>
      <c r="S66" s="145">
        <v>0</v>
      </c>
      <c r="T66" s="145">
        <v>0</v>
      </c>
    </row>
    <row r="67" s="157" customFormat="1" ht="22.5" customHeight="1" spans="1:20">
      <c r="A67" s="169" t="s">
        <v>196</v>
      </c>
      <c r="B67" s="169"/>
      <c r="C67" s="169"/>
      <c r="D67" s="169" t="s">
        <v>197</v>
      </c>
      <c r="E67" s="145">
        <v>0</v>
      </c>
      <c r="F67" s="145">
        <v>0</v>
      </c>
      <c r="G67" s="145">
        <v>0</v>
      </c>
      <c r="H67" s="145">
        <v>387961.67</v>
      </c>
      <c r="I67" s="145">
        <v>387961.67</v>
      </c>
      <c r="J67" s="145">
        <v>0</v>
      </c>
      <c r="K67" s="145">
        <v>387961.67</v>
      </c>
      <c r="L67" s="145">
        <v>387961.67</v>
      </c>
      <c r="M67" s="145">
        <v>387961.67</v>
      </c>
      <c r="N67" s="145">
        <v>0</v>
      </c>
      <c r="O67" s="145">
        <v>0</v>
      </c>
      <c r="P67" s="145">
        <v>0</v>
      </c>
      <c r="Q67" s="145">
        <v>0</v>
      </c>
      <c r="R67" s="145">
        <v>0</v>
      </c>
      <c r="S67" s="145">
        <v>0</v>
      </c>
      <c r="T67" s="145">
        <v>0</v>
      </c>
    </row>
    <row r="68" s="157" customFormat="1" ht="22.5" customHeight="1" spans="1:20">
      <c r="A68" s="169" t="s">
        <v>198</v>
      </c>
      <c r="B68" s="169"/>
      <c r="C68" s="169"/>
      <c r="D68" s="169" t="s">
        <v>199</v>
      </c>
      <c r="E68" s="145">
        <v>0</v>
      </c>
      <c r="F68" s="145">
        <v>0</v>
      </c>
      <c r="G68" s="145">
        <v>0</v>
      </c>
      <c r="H68" s="145">
        <v>387961.67</v>
      </c>
      <c r="I68" s="145">
        <v>387961.67</v>
      </c>
      <c r="J68" s="145">
        <v>0</v>
      </c>
      <c r="K68" s="145">
        <v>387961.67</v>
      </c>
      <c r="L68" s="145">
        <v>387961.67</v>
      </c>
      <c r="M68" s="145">
        <v>387961.67</v>
      </c>
      <c r="N68" s="145">
        <v>0</v>
      </c>
      <c r="O68" s="145">
        <v>0</v>
      </c>
      <c r="P68" s="145">
        <v>0</v>
      </c>
      <c r="Q68" s="145">
        <v>0</v>
      </c>
      <c r="R68" s="145">
        <v>0</v>
      </c>
      <c r="S68" s="145">
        <v>0</v>
      </c>
      <c r="T68" s="145">
        <v>0</v>
      </c>
    </row>
    <row r="69" s="157" customFormat="1" ht="22.5" customHeight="1" spans="1:20">
      <c r="A69" s="169" t="s">
        <v>200</v>
      </c>
      <c r="B69" s="169"/>
      <c r="C69" s="169"/>
      <c r="D69" s="169" t="s">
        <v>201</v>
      </c>
      <c r="E69" s="145">
        <v>0</v>
      </c>
      <c r="F69" s="145">
        <v>0</v>
      </c>
      <c r="G69" s="145">
        <v>0</v>
      </c>
      <c r="H69" s="145">
        <v>16984</v>
      </c>
      <c r="I69" s="145">
        <v>0</v>
      </c>
      <c r="J69" s="145">
        <v>16984</v>
      </c>
      <c r="K69" s="145">
        <v>16984</v>
      </c>
      <c r="L69" s="145">
        <v>0</v>
      </c>
      <c r="M69" s="145">
        <v>0</v>
      </c>
      <c r="N69" s="145">
        <v>0</v>
      </c>
      <c r="O69" s="145">
        <v>16984</v>
      </c>
      <c r="P69" s="145">
        <v>0</v>
      </c>
      <c r="Q69" s="145">
        <v>0</v>
      </c>
      <c r="R69" s="145">
        <v>0</v>
      </c>
      <c r="S69" s="145">
        <v>0</v>
      </c>
      <c r="T69" s="145">
        <v>0</v>
      </c>
    </row>
    <row r="70" s="157" customFormat="1" ht="22.5" customHeight="1" spans="1:20">
      <c r="A70" s="169" t="s">
        <v>202</v>
      </c>
      <c r="B70" s="169"/>
      <c r="C70" s="169"/>
      <c r="D70" s="169" t="s">
        <v>203</v>
      </c>
      <c r="E70" s="145">
        <v>0</v>
      </c>
      <c r="F70" s="145">
        <v>0</v>
      </c>
      <c r="G70" s="145">
        <v>0</v>
      </c>
      <c r="H70" s="145">
        <v>16984</v>
      </c>
      <c r="I70" s="145">
        <v>0</v>
      </c>
      <c r="J70" s="145">
        <v>16984</v>
      </c>
      <c r="K70" s="145">
        <v>16984</v>
      </c>
      <c r="L70" s="145">
        <v>0</v>
      </c>
      <c r="M70" s="145">
        <v>0</v>
      </c>
      <c r="N70" s="145">
        <v>0</v>
      </c>
      <c r="O70" s="145">
        <v>16984</v>
      </c>
      <c r="P70" s="145">
        <v>0</v>
      </c>
      <c r="Q70" s="145">
        <v>0</v>
      </c>
      <c r="R70" s="145">
        <v>0</v>
      </c>
      <c r="S70" s="145">
        <v>0</v>
      </c>
      <c r="T70" s="145">
        <v>0</v>
      </c>
    </row>
    <row r="71" s="157" customFormat="1" ht="22.5" customHeight="1" spans="1:20">
      <c r="A71" s="169" t="s">
        <v>316</v>
      </c>
      <c r="B71" s="169"/>
      <c r="C71" s="169"/>
      <c r="D71" s="169" t="s">
        <v>317</v>
      </c>
      <c r="E71" s="145">
        <v>0</v>
      </c>
      <c r="F71" s="145">
        <v>0</v>
      </c>
      <c r="G71" s="145">
        <v>0</v>
      </c>
      <c r="H71" s="145">
        <v>0</v>
      </c>
      <c r="I71" s="145">
        <v>0</v>
      </c>
      <c r="J71" s="145">
        <v>0</v>
      </c>
      <c r="K71" s="145">
        <v>0</v>
      </c>
      <c r="L71" s="145">
        <v>0</v>
      </c>
      <c r="M71" s="145">
        <v>0</v>
      </c>
      <c r="N71" s="145">
        <v>0</v>
      </c>
      <c r="O71" s="145">
        <v>0</v>
      </c>
      <c r="P71" s="145">
        <v>0</v>
      </c>
      <c r="Q71" s="145">
        <v>0</v>
      </c>
      <c r="R71" s="145">
        <v>0</v>
      </c>
      <c r="S71" s="145">
        <v>0</v>
      </c>
      <c r="T71" s="145">
        <v>0</v>
      </c>
    </row>
    <row r="72" s="157" customFormat="1" ht="22.5" customHeight="1" spans="1:20">
      <c r="A72" s="169" t="s">
        <v>318</v>
      </c>
      <c r="B72" s="169"/>
      <c r="C72" s="169"/>
      <c r="D72" s="169" t="s">
        <v>319</v>
      </c>
      <c r="E72" s="145">
        <v>0</v>
      </c>
      <c r="F72" s="145">
        <v>0</v>
      </c>
      <c r="G72" s="145">
        <v>0</v>
      </c>
      <c r="H72" s="145">
        <v>0</v>
      </c>
      <c r="I72" s="145">
        <v>0</v>
      </c>
      <c r="J72" s="145">
        <v>0</v>
      </c>
      <c r="K72" s="145">
        <v>0</v>
      </c>
      <c r="L72" s="145">
        <v>0</v>
      </c>
      <c r="M72" s="145">
        <v>0</v>
      </c>
      <c r="N72" s="145">
        <v>0</v>
      </c>
      <c r="O72" s="145">
        <v>0</v>
      </c>
      <c r="P72" s="145">
        <v>0</v>
      </c>
      <c r="Q72" s="145">
        <v>0</v>
      </c>
      <c r="R72" s="145">
        <v>0</v>
      </c>
      <c r="S72" s="145">
        <v>0</v>
      </c>
      <c r="T72" s="145">
        <v>0</v>
      </c>
    </row>
    <row r="73" s="157" customFormat="1" ht="22.5" customHeight="1" spans="1:20">
      <c r="A73" s="169" t="s">
        <v>204</v>
      </c>
      <c r="B73" s="169"/>
      <c r="C73" s="169"/>
      <c r="D73" s="169" t="s">
        <v>205</v>
      </c>
      <c r="E73" s="145">
        <v>852.1</v>
      </c>
      <c r="F73" s="145">
        <v>852.1</v>
      </c>
      <c r="G73" s="145">
        <v>0</v>
      </c>
      <c r="H73" s="145">
        <v>1247223.85</v>
      </c>
      <c r="I73" s="145">
        <v>1192170.02</v>
      </c>
      <c r="J73" s="145">
        <v>55053.83</v>
      </c>
      <c r="K73" s="145">
        <v>1248075.95</v>
      </c>
      <c r="L73" s="145">
        <v>1193022.12</v>
      </c>
      <c r="M73" s="145">
        <v>1193022.12</v>
      </c>
      <c r="N73" s="145">
        <v>0</v>
      </c>
      <c r="O73" s="145">
        <v>55053.83</v>
      </c>
      <c r="P73" s="145">
        <v>0</v>
      </c>
      <c r="Q73" s="145">
        <v>0</v>
      </c>
      <c r="R73" s="145">
        <v>0</v>
      </c>
      <c r="S73" s="145">
        <v>0</v>
      </c>
      <c r="T73" s="145">
        <v>0</v>
      </c>
    </row>
    <row r="74" s="157" customFormat="1" ht="22.5" customHeight="1" spans="1:20">
      <c r="A74" s="169" t="s">
        <v>320</v>
      </c>
      <c r="B74" s="169"/>
      <c r="C74" s="169"/>
      <c r="D74" s="169" t="s">
        <v>321</v>
      </c>
      <c r="E74" s="145">
        <v>0</v>
      </c>
      <c r="F74" s="145">
        <v>0</v>
      </c>
      <c r="G74" s="145">
        <v>0</v>
      </c>
      <c r="H74" s="145">
        <v>0</v>
      </c>
      <c r="I74" s="145">
        <v>0</v>
      </c>
      <c r="J74" s="145">
        <v>0</v>
      </c>
      <c r="K74" s="145">
        <v>0</v>
      </c>
      <c r="L74" s="145">
        <v>0</v>
      </c>
      <c r="M74" s="145">
        <v>0</v>
      </c>
      <c r="N74" s="145">
        <v>0</v>
      </c>
      <c r="O74" s="145">
        <v>0</v>
      </c>
      <c r="P74" s="145">
        <v>0</v>
      </c>
      <c r="Q74" s="145">
        <v>0</v>
      </c>
      <c r="R74" s="145">
        <v>0</v>
      </c>
      <c r="S74" s="145">
        <v>0</v>
      </c>
      <c r="T74" s="145">
        <v>0</v>
      </c>
    </row>
    <row r="75" s="157" customFormat="1" ht="22.5" customHeight="1" spans="1:20">
      <c r="A75" s="169" t="s">
        <v>322</v>
      </c>
      <c r="B75" s="169"/>
      <c r="C75" s="169"/>
      <c r="D75" s="169" t="s">
        <v>115</v>
      </c>
      <c r="E75" s="145">
        <v>0</v>
      </c>
      <c r="F75" s="145">
        <v>0</v>
      </c>
      <c r="G75" s="145">
        <v>0</v>
      </c>
      <c r="H75" s="145">
        <v>0</v>
      </c>
      <c r="I75" s="145">
        <v>0</v>
      </c>
      <c r="J75" s="145">
        <v>0</v>
      </c>
      <c r="K75" s="145">
        <v>0</v>
      </c>
      <c r="L75" s="145">
        <v>0</v>
      </c>
      <c r="M75" s="145">
        <v>0</v>
      </c>
      <c r="N75" s="145">
        <v>0</v>
      </c>
      <c r="O75" s="145">
        <v>0</v>
      </c>
      <c r="P75" s="145">
        <v>0</v>
      </c>
      <c r="Q75" s="145">
        <v>0</v>
      </c>
      <c r="R75" s="145">
        <v>0</v>
      </c>
      <c r="S75" s="145">
        <v>0</v>
      </c>
      <c r="T75" s="145">
        <v>0</v>
      </c>
    </row>
    <row r="76" s="157" customFormat="1" ht="22.5" customHeight="1" spans="1:20">
      <c r="A76" s="169" t="s">
        <v>323</v>
      </c>
      <c r="B76" s="169"/>
      <c r="C76" s="169"/>
      <c r="D76" s="169" t="s">
        <v>324</v>
      </c>
      <c r="E76" s="145">
        <v>0</v>
      </c>
      <c r="F76" s="145">
        <v>0</v>
      </c>
      <c r="G76" s="145">
        <v>0</v>
      </c>
      <c r="H76" s="145">
        <v>0</v>
      </c>
      <c r="I76" s="145">
        <v>0</v>
      </c>
      <c r="J76" s="145">
        <v>0</v>
      </c>
      <c r="K76" s="145">
        <v>0</v>
      </c>
      <c r="L76" s="145">
        <v>0</v>
      </c>
      <c r="M76" s="145">
        <v>0</v>
      </c>
      <c r="N76" s="145">
        <v>0</v>
      </c>
      <c r="O76" s="145">
        <v>0</v>
      </c>
      <c r="P76" s="145">
        <v>0</v>
      </c>
      <c r="Q76" s="145">
        <v>0</v>
      </c>
      <c r="R76" s="145">
        <v>0</v>
      </c>
      <c r="S76" s="145">
        <v>0</v>
      </c>
      <c r="T76" s="145">
        <v>0</v>
      </c>
    </row>
    <row r="77" s="157" customFormat="1" ht="22.5" customHeight="1" spans="1:20">
      <c r="A77" s="169" t="s">
        <v>206</v>
      </c>
      <c r="B77" s="169"/>
      <c r="C77" s="169"/>
      <c r="D77" s="169" t="s">
        <v>207</v>
      </c>
      <c r="E77" s="145">
        <v>0</v>
      </c>
      <c r="F77" s="145">
        <v>0</v>
      </c>
      <c r="G77" s="145">
        <v>0</v>
      </c>
      <c r="H77" s="145">
        <v>55053.83</v>
      </c>
      <c r="I77" s="145">
        <v>0</v>
      </c>
      <c r="J77" s="145">
        <v>55053.83</v>
      </c>
      <c r="K77" s="145">
        <v>55053.83</v>
      </c>
      <c r="L77" s="145">
        <v>0</v>
      </c>
      <c r="M77" s="145">
        <v>0</v>
      </c>
      <c r="N77" s="145">
        <v>0</v>
      </c>
      <c r="O77" s="145">
        <v>55053.83</v>
      </c>
      <c r="P77" s="145">
        <v>0</v>
      </c>
      <c r="Q77" s="145">
        <v>0</v>
      </c>
      <c r="R77" s="145">
        <v>0</v>
      </c>
      <c r="S77" s="145">
        <v>0</v>
      </c>
      <c r="T77" s="145">
        <v>0</v>
      </c>
    </row>
    <row r="78" s="157" customFormat="1" ht="22.5" customHeight="1" spans="1:20">
      <c r="A78" s="169" t="s">
        <v>208</v>
      </c>
      <c r="B78" s="169"/>
      <c r="C78" s="169"/>
      <c r="D78" s="169" t="s">
        <v>209</v>
      </c>
      <c r="E78" s="145">
        <v>0</v>
      </c>
      <c r="F78" s="145">
        <v>0</v>
      </c>
      <c r="G78" s="145">
        <v>0</v>
      </c>
      <c r="H78" s="145">
        <v>55053.83</v>
      </c>
      <c r="I78" s="145">
        <v>0</v>
      </c>
      <c r="J78" s="145">
        <v>55053.83</v>
      </c>
      <c r="K78" s="145">
        <v>55053.83</v>
      </c>
      <c r="L78" s="145">
        <v>0</v>
      </c>
      <c r="M78" s="145">
        <v>0</v>
      </c>
      <c r="N78" s="145">
        <v>0</v>
      </c>
      <c r="O78" s="145">
        <v>55053.83</v>
      </c>
      <c r="P78" s="145">
        <v>0</v>
      </c>
      <c r="Q78" s="145">
        <v>0</v>
      </c>
      <c r="R78" s="145">
        <v>0</v>
      </c>
      <c r="S78" s="145">
        <v>0</v>
      </c>
      <c r="T78" s="145">
        <v>0</v>
      </c>
    </row>
    <row r="79" s="157" customFormat="1" ht="22.5" customHeight="1" spans="1:20">
      <c r="A79" s="169" t="s">
        <v>210</v>
      </c>
      <c r="B79" s="169"/>
      <c r="C79" s="169"/>
      <c r="D79" s="169" t="s">
        <v>211</v>
      </c>
      <c r="E79" s="145">
        <v>0</v>
      </c>
      <c r="F79" s="145">
        <v>0</v>
      </c>
      <c r="G79" s="145">
        <v>0</v>
      </c>
      <c r="H79" s="145">
        <v>0</v>
      </c>
      <c r="I79" s="145">
        <v>0</v>
      </c>
      <c r="J79" s="145">
        <v>0</v>
      </c>
      <c r="K79" s="145">
        <v>0</v>
      </c>
      <c r="L79" s="145">
        <v>0</v>
      </c>
      <c r="M79" s="145">
        <v>0</v>
      </c>
      <c r="N79" s="145">
        <v>0</v>
      </c>
      <c r="O79" s="145">
        <v>0</v>
      </c>
      <c r="P79" s="145">
        <v>0</v>
      </c>
      <c r="Q79" s="145">
        <v>0</v>
      </c>
      <c r="R79" s="145">
        <v>0</v>
      </c>
      <c r="S79" s="145">
        <v>0</v>
      </c>
      <c r="T79" s="145">
        <v>0</v>
      </c>
    </row>
    <row r="80" s="157" customFormat="1" ht="22.5" customHeight="1" spans="1:20">
      <c r="A80" s="169" t="s">
        <v>212</v>
      </c>
      <c r="B80" s="169"/>
      <c r="C80" s="169"/>
      <c r="D80" s="169" t="s">
        <v>213</v>
      </c>
      <c r="E80" s="145">
        <v>0</v>
      </c>
      <c r="F80" s="145">
        <v>0</v>
      </c>
      <c r="G80" s="145">
        <v>0</v>
      </c>
      <c r="H80" s="145">
        <v>0</v>
      </c>
      <c r="I80" s="145">
        <v>0</v>
      </c>
      <c r="J80" s="145">
        <v>0</v>
      </c>
      <c r="K80" s="145">
        <v>0</v>
      </c>
      <c r="L80" s="145">
        <v>0</v>
      </c>
      <c r="M80" s="145">
        <v>0</v>
      </c>
      <c r="N80" s="145">
        <v>0</v>
      </c>
      <c r="O80" s="145">
        <v>0</v>
      </c>
      <c r="P80" s="145">
        <v>0</v>
      </c>
      <c r="Q80" s="145">
        <v>0</v>
      </c>
      <c r="R80" s="145">
        <v>0</v>
      </c>
      <c r="S80" s="145">
        <v>0</v>
      </c>
      <c r="T80" s="145">
        <v>0</v>
      </c>
    </row>
    <row r="81" s="157" customFormat="1" ht="22.5" customHeight="1" spans="1:20">
      <c r="A81" s="169" t="s">
        <v>214</v>
      </c>
      <c r="B81" s="169"/>
      <c r="C81" s="169"/>
      <c r="D81" s="169" t="s">
        <v>215</v>
      </c>
      <c r="E81" s="145">
        <v>852.1</v>
      </c>
      <c r="F81" s="145">
        <v>852.1</v>
      </c>
      <c r="G81" s="145">
        <v>0</v>
      </c>
      <c r="H81" s="145">
        <v>1192170.02</v>
      </c>
      <c r="I81" s="145">
        <v>1192170.02</v>
      </c>
      <c r="J81" s="145">
        <v>0</v>
      </c>
      <c r="K81" s="145">
        <v>1193022.12</v>
      </c>
      <c r="L81" s="145">
        <v>1193022.12</v>
      </c>
      <c r="M81" s="145">
        <v>1193022.12</v>
      </c>
      <c r="N81" s="145">
        <v>0</v>
      </c>
      <c r="O81" s="145">
        <v>0</v>
      </c>
      <c r="P81" s="145">
        <v>0</v>
      </c>
      <c r="Q81" s="145">
        <v>0</v>
      </c>
      <c r="R81" s="145">
        <v>0</v>
      </c>
      <c r="S81" s="145">
        <v>0</v>
      </c>
      <c r="T81" s="145">
        <v>0</v>
      </c>
    </row>
    <row r="82" s="157" customFormat="1" ht="22.5" customHeight="1" spans="1:20">
      <c r="A82" s="169" t="s">
        <v>216</v>
      </c>
      <c r="B82" s="169"/>
      <c r="C82" s="169"/>
      <c r="D82" s="169" t="s">
        <v>217</v>
      </c>
      <c r="E82" s="145">
        <v>0</v>
      </c>
      <c r="F82" s="145">
        <v>0</v>
      </c>
      <c r="G82" s="145">
        <v>0</v>
      </c>
      <c r="H82" s="145">
        <v>485999.52</v>
      </c>
      <c r="I82" s="145">
        <v>485999.52</v>
      </c>
      <c r="J82" s="145">
        <v>0</v>
      </c>
      <c r="K82" s="145">
        <v>485999.52</v>
      </c>
      <c r="L82" s="145">
        <v>485999.52</v>
      </c>
      <c r="M82" s="145">
        <v>485999.52</v>
      </c>
      <c r="N82" s="145">
        <v>0</v>
      </c>
      <c r="O82" s="145">
        <v>0</v>
      </c>
      <c r="P82" s="145">
        <v>0</v>
      </c>
      <c r="Q82" s="145">
        <v>0</v>
      </c>
      <c r="R82" s="145">
        <v>0</v>
      </c>
      <c r="S82" s="145">
        <v>0</v>
      </c>
      <c r="T82" s="145">
        <v>0</v>
      </c>
    </row>
    <row r="83" s="157" customFormat="1" ht="22.5" customHeight="1" spans="1:20">
      <c r="A83" s="169" t="s">
        <v>218</v>
      </c>
      <c r="B83" s="169"/>
      <c r="C83" s="169"/>
      <c r="D83" s="169" t="s">
        <v>219</v>
      </c>
      <c r="E83" s="145">
        <v>0</v>
      </c>
      <c r="F83" s="145">
        <v>0</v>
      </c>
      <c r="G83" s="145">
        <v>0</v>
      </c>
      <c r="H83" s="145">
        <v>628032.96</v>
      </c>
      <c r="I83" s="145">
        <v>628032.96</v>
      </c>
      <c r="J83" s="145">
        <v>0</v>
      </c>
      <c r="K83" s="145">
        <v>628032.96</v>
      </c>
      <c r="L83" s="145">
        <v>628032.96</v>
      </c>
      <c r="M83" s="145">
        <v>628032.96</v>
      </c>
      <c r="N83" s="145">
        <v>0</v>
      </c>
      <c r="O83" s="145">
        <v>0</v>
      </c>
      <c r="P83" s="145">
        <v>0</v>
      </c>
      <c r="Q83" s="145">
        <v>0</v>
      </c>
      <c r="R83" s="145">
        <v>0</v>
      </c>
      <c r="S83" s="145">
        <v>0</v>
      </c>
      <c r="T83" s="145">
        <v>0</v>
      </c>
    </row>
    <row r="84" s="157" customFormat="1" ht="22.5" customHeight="1" spans="1:20">
      <c r="A84" s="169" t="s">
        <v>220</v>
      </c>
      <c r="B84" s="169"/>
      <c r="C84" s="169"/>
      <c r="D84" s="169" t="s">
        <v>221</v>
      </c>
      <c r="E84" s="145">
        <v>852.1</v>
      </c>
      <c r="F84" s="145">
        <v>852.1</v>
      </c>
      <c r="G84" s="145">
        <v>0</v>
      </c>
      <c r="H84" s="145">
        <v>78137.54</v>
      </c>
      <c r="I84" s="145">
        <v>78137.54</v>
      </c>
      <c r="J84" s="145">
        <v>0</v>
      </c>
      <c r="K84" s="145">
        <v>78989.64</v>
      </c>
      <c r="L84" s="145">
        <v>78989.64</v>
      </c>
      <c r="M84" s="145">
        <v>78989.64</v>
      </c>
      <c r="N84" s="145">
        <v>0</v>
      </c>
      <c r="O84" s="145">
        <v>0</v>
      </c>
      <c r="P84" s="145">
        <v>0</v>
      </c>
      <c r="Q84" s="145">
        <v>0</v>
      </c>
      <c r="R84" s="145">
        <v>0</v>
      </c>
      <c r="S84" s="145">
        <v>0</v>
      </c>
      <c r="T84" s="145">
        <v>0</v>
      </c>
    </row>
    <row r="85" s="157" customFormat="1" ht="22.5" customHeight="1" spans="1:20">
      <c r="A85" s="169" t="s">
        <v>325</v>
      </c>
      <c r="B85" s="169"/>
      <c r="C85" s="169"/>
      <c r="D85" s="169" t="s">
        <v>326</v>
      </c>
      <c r="E85" s="145">
        <v>0</v>
      </c>
      <c r="F85" s="145">
        <v>0</v>
      </c>
      <c r="G85" s="145">
        <v>0</v>
      </c>
      <c r="H85" s="145">
        <v>0</v>
      </c>
      <c r="I85" s="145">
        <v>0</v>
      </c>
      <c r="J85" s="145">
        <v>0</v>
      </c>
      <c r="K85" s="145">
        <v>0</v>
      </c>
      <c r="L85" s="145">
        <v>0</v>
      </c>
      <c r="M85" s="145">
        <v>0</v>
      </c>
      <c r="N85" s="145">
        <v>0</v>
      </c>
      <c r="O85" s="145">
        <v>0</v>
      </c>
      <c r="P85" s="145">
        <v>0</v>
      </c>
      <c r="Q85" s="145">
        <v>0</v>
      </c>
      <c r="R85" s="145">
        <v>0</v>
      </c>
      <c r="S85" s="145">
        <v>0</v>
      </c>
      <c r="T85" s="145">
        <v>0</v>
      </c>
    </row>
    <row r="86" s="157" customFormat="1" ht="22.5" customHeight="1" spans="1:20">
      <c r="A86" s="169" t="s">
        <v>327</v>
      </c>
      <c r="B86" s="169"/>
      <c r="C86" s="169"/>
      <c r="D86" s="169" t="s">
        <v>326</v>
      </c>
      <c r="E86" s="145">
        <v>0</v>
      </c>
      <c r="F86" s="145">
        <v>0</v>
      </c>
      <c r="G86" s="145">
        <v>0</v>
      </c>
      <c r="H86" s="145">
        <v>0</v>
      </c>
      <c r="I86" s="145">
        <v>0</v>
      </c>
      <c r="J86" s="145">
        <v>0</v>
      </c>
      <c r="K86" s="145">
        <v>0</v>
      </c>
      <c r="L86" s="145">
        <v>0</v>
      </c>
      <c r="M86" s="145">
        <v>0</v>
      </c>
      <c r="N86" s="145">
        <v>0</v>
      </c>
      <c r="O86" s="145">
        <v>0</v>
      </c>
      <c r="P86" s="145">
        <v>0</v>
      </c>
      <c r="Q86" s="145">
        <v>0</v>
      </c>
      <c r="R86" s="145">
        <v>0</v>
      </c>
      <c r="S86" s="145">
        <v>0</v>
      </c>
      <c r="T86" s="145">
        <v>0</v>
      </c>
    </row>
    <row r="87" s="157" customFormat="1" ht="22.5" customHeight="1" spans="1:20">
      <c r="A87" s="169" t="s">
        <v>225</v>
      </c>
      <c r="B87" s="169"/>
      <c r="C87" s="169"/>
      <c r="D87" s="169" t="s">
        <v>226</v>
      </c>
      <c r="E87" s="145">
        <v>0</v>
      </c>
      <c r="F87" s="145">
        <v>0</v>
      </c>
      <c r="G87" s="145">
        <v>0</v>
      </c>
      <c r="H87" s="145">
        <v>4192892.44</v>
      </c>
      <c r="I87" s="145">
        <v>2984302.71</v>
      </c>
      <c r="J87" s="145">
        <v>1208589.73</v>
      </c>
      <c r="K87" s="145">
        <v>4192892.44</v>
      </c>
      <c r="L87" s="145">
        <v>2984302.71</v>
      </c>
      <c r="M87" s="145">
        <v>2984302.71</v>
      </c>
      <c r="N87" s="145">
        <v>0</v>
      </c>
      <c r="O87" s="145">
        <v>1208589.73</v>
      </c>
      <c r="P87" s="145">
        <v>0</v>
      </c>
      <c r="Q87" s="145">
        <v>0</v>
      </c>
      <c r="R87" s="145">
        <v>0</v>
      </c>
      <c r="S87" s="145">
        <v>0</v>
      </c>
      <c r="T87" s="145">
        <v>0</v>
      </c>
    </row>
    <row r="88" s="157" customFormat="1" ht="22.5" customHeight="1" spans="1:20">
      <c r="A88" s="169" t="s">
        <v>227</v>
      </c>
      <c r="B88" s="169"/>
      <c r="C88" s="169"/>
      <c r="D88" s="169" t="s">
        <v>228</v>
      </c>
      <c r="E88" s="145">
        <v>0</v>
      </c>
      <c r="F88" s="145">
        <v>0</v>
      </c>
      <c r="G88" s="145">
        <v>0</v>
      </c>
      <c r="H88" s="145">
        <v>4173692.44</v>
      </c>
      <c r="I88" s="145">
        <v>2984302.71</v>
      </c>
      <c r="J88" s="145">
        <v>1189389.73</v>
      </c>
      <c r="K88" s="145">
        <v>4173692.44</v>
      </c>
      <c r="L88" s="145">
        <v>2984302.71</v>
      </c>
      <c r="M88" s="145">
        <v>2984302.71</v>
      </c>
      <c r="N88" s="145">
        <v>0</v>
      </c>
      <c r="O88" s="145">
        <v>1189389.73</v>
      </c>
      <c r="P88" s="145">
        <v>0</v>
      </c>
      <c r="Q88" s="145">
        <v>0</v>
      </c>
      <c r="R88" s="145">
        <v>0</v>
      </c>
      <c r="S88" s="145">
        <v>0</v>
      </c>
      <c r="T88" s="145">
        <v>0</v>
      </c>
    </row>
    <row r="89" s="157" customFormat="1" ht="22.5" customHeight="1" spans="1:20">
      <c r="A89" s="169" t="s">
        <v>229</v>
      </c>
      <c r="B89" s="169"/>
      <c r="C89" s="169"/>
      <c r="D89" s="169" t="s">
        <v>230</v>
      </c>
      <c r="E89" s="145">
        <v>0</v>
      </c>
      <c r="F89" s="145">
        <v>0</v>
      </c>
      <c r="G89" s="145">
        <v>0</v>
      </c>
      <c r="H89" s="145">
        <v>4173692.44</v>
      </c>
      <c r="I89" s="145">
        <v>2984302.71</v>
      </c>
      <c r="J89" s="145">
        <v>1189389.73</v>
      </c>
      <c r="K89" s="145">
        <v>4173692.44</v>
      </c>
      <c r="L89" s="145">
        <v>2984302.71</v>
      </c>
      <c r="M89" s="145">
        <v>2984302.71</v>
      </c>
      <c r="N89" s="145">
        <v>0</v>
      </c>
      <c r="O89" s="145">
        <v>1189389.73</v>
      </c>
      <c r="P89" s="145">
        <v>0</v>
      </c>
      <c r="Q89" s="145">
        <v>0</v>
      </c>
      <c r="R89" s="145">
        <v>0</v>
      </c>
      <c r="S89" s="145">
        <v>0</v>
      </c>
      <c r="T89" s="145">
        <v>0</v>
      </c>
    </row>
    <row r="90" s="157" customFormat="1" ht="22.5" customHeight="1" spans="1:20">
      <c r="A90" s="169" t="s">
        <v>328</v>
      </c>
      <c r="B90" s="169"/>
      <c r="C90" s="169"/>
      <c r="D90" s="169" t="s">
        <v>329</v>
      </c>
      <c r="E90" s="145">
        <v>0</v>
      </c>
      <c r="F90" s="145">
        <v>0</v>
      </c>
      <c r="G90" s="145">
        <v>0</v>
      </c>
      <c r="H90" s="145">
        <v>0</v>
      </c>
      <c r="I90" s="145">
        <v>0</v>
      </c>
      <c r="J90" s="145">
        <v>0</v>
      </c>
      <c r="K90" s="145">
        <v>0</v>
      </c>
      <c r="L90" s="145">
        <v>0</v>
      </c>
      <c r="M90" s="145">
        <v>0</v>
      </c>
      <c r="N90" s="145">
        <v>0</v>
      </c>
      <c r="O90" s="145">
        <v>0</v>
      </c>
      <c r="P90" s="145">
        <v>0</v>
      </c>
      <c r="Q90" s="145">
        <v>0</v>
      </c>
      <c r="R90" s="145">
        <v>0</v>
      </c>
      <c r="S90" s="145">
        <v>0</v>
      </c>
      <c r="T90" s="145">
        <v>0</v>
      </c>
    </row>
    <row r="91" s="157" customFormat="1" ht="22.5" customHeight="1" spans="1:20">
      <c r="A91" s="169" t="s">
        <v>330</v>
      </c>
      <c r="B91" s="169"/>
      <c r="C91" s="169"/>
      <c r="D91" s="169" t="s">
        <v>331</v>
      </c>
      <c r="E91" s="145">
        <v>0</v>
      </c>
      <c r="F91" s="145">
        <v>0</v>
      </c>
      <c r="G91" s="145">
        <v>0</v>
      </c>
      <c r="H91" s="145">
        <v>0</v>
      </c>
      <c r="I91" s="145">
        <v>0</v>
      </c>
      <c r="J91" s="145">
        <v>0</v>
      </c>
      <c r="K91" s="145">
        <v>0</v>
      </c>
      <c r="L91" s="145">
        <v>0</v>
      </c>
      <c r="M91" s="145">
        <v>0</v>
      </c>
      <c r="N91" s="145">
        <v>0</v>
      </c>
      <c r="O91" s="145">
        <v>0</v>
      </c>
      <c r="P91" s="145">
        <v>0</v>
      </c>
      <c r="Q91" s="145">
        <v>0</v>
      </c>
      <c r="R91" s="145">
        <v>0</v>
      </c>
      <c r="S91" s="145">
        <v>0</v>
      </c>
      <c r="T91" s="145">
        <v>0</v>
      </c>
    </row>
    <row r="92" s="157" customFormat="1" ht="22.5" customHeight="1" spans="1:20">
      <c r="A92" s="169" t="s">
        <v>332</v>
      </c>
      <c r="B92" s="169"/>
      <c r="C92" s="169"/>
      <c r="D92" s="169" t="s">
        <v>333</v>
      </c>
      <c r="E92" s="145">
        <v>0</v>
      </c>
      <c r="F92" s="145">
        <v>0</v>
      </c>
      <c r="G92" s="145">
        <v>0</v>
      </c>
      <c r="H92" s="145">
        <v>0</v>
      </c>
      <c r="I92" s="145">
        <v>0</v>
      </c>
      <c r="J92" s="145">
        <v>0</v>
      </c>
      <c r="K92" s="145">
        <v>0</v>
      </c>
      <c r="L92" s="145">
        <v>0</v>
      </c>
      <c r="M92" s="145">
        <v>0</v>
      </c>
      <c r="N92" s="145">
        <v>0</v>
      </c>
      <c r="O92" s="145">
        <v>0</v>
      </c>
      <c r="P92" s="145">
        <v>0</v>
      </c>
      <c r="Q92" s="145">
        <v>0</v>
      </c>
      <c r="R92" s="145">
        <v>0</v>
      </c>
      <c r="S92" s="145">
        <v>0</v>
      </c>
      <c r="T92" s="145">
        <v>0</v>
      </c>
    </row>
    <row r="93" s="157" customFormat="1" ht="22.5" customHeight="1" spans="1:20">
      <c r="A93" s="169" t="s">
        <v>231</v>
      </c>
      <c r="B93" s="169"/>
      <c r="C93" s="169"/>
      <c r="D93" s="169" t="s">
        <v>232</v>
      </c>
      <c r="E93" s="145">
        <v>0</v>
      </c>
      <c r="F93" s="145">
        <v>0</v>
      </c>
      <c r="G93" s="145">
        <v>0</v>
      </c>
      <c r="H93" s="145">
        <v>19200</v>
      </c>
      <c r="I93" s="145">
        <v>0</v>
      </c>
      <c r="J93" s="145">
        <v>19200</v>
      </c>
      <c r="K93" s="145">
        <v>19200</v>
      </c>
      <c r="L93" s="145">
        <v>0</v>
      </c>
      <c r="M93" s="145">
        <v>0</v>
      </c>
      <c r="N93" s="145">
        <v>0</v>
      </c>
      <c r="O93" s="145">
        <v>19200</v>
      </c>
      <c r="P93" s="145">
        <v>0</v>
      </c>
      <c r="Q93" s="145">
        <v>0</v>
      </c>
      <c r="R93" s="145">
        <v>0</v>
      </c>
      <c r="S93" s="145">
        <v>0</v>
      </c>
      <c r="T93" s="145">
        <v>0</v>
      </c>
    </row>
    <row r="94" s="157" customFormat="1" ht="22.5" customHeight="1" spans="1:20">
      <c r="A94" s="169" t="s">
        <v>233</v>
      </c>
      <c r="B94" s="169"/>
      <c r="C94" s="169"/>
      <c r="D94" s="169" t="s">
        <v>232</v>
      </c>
      <c r="E94" s="145">
        <v>0</v>
      </c>
      <c r="F94" s="145">
        <v>0</v>
      </c>
      <c r="G94" s="145">
        <v>0</v>
      </c>
      <c r="H94" s="145">
        <v>19200</v>
      </c>
      <c r="I94" s="145">
        <v>0</v>
      </c>
      <c r="J94" s="145">
        <v>19200</v>
      </c>
      <c r="K94" s="145">
        <v>19200</v>
      </c>
      <c r="L94" s="145">
        <v>0</v>
      </c>
      <c r="M94" s="145">
        <v>0</v>
      </c>
      <c r="N94" s="145">
        <v>0</v>
      </c>
      <c r="O94" s="145">
        <v>19200</v>
      </c>
      <c r="P94" s="145">
        <v>0</v>
      </c>
      <c r="Q94" s="145">
        <v>0</v>
      </c>
      <c r="R94" s="145">
        <v>0</v>
      </c>
      <c r="S94" s="145">
        <v>0</v>
      </c>
      <c r="T94" s="145">
        <v>0</v>
      </c>
    </row>
    <row r="95" s="157" customFormat="1" ht="22.5" customHeight="1" spans="1:20">
      <c r="A95" s="169" t="s">
        <v>334</v>
      </c>
      <c r="B95" s="169"/>
      <c r="C95" s="169"/>
      <c r="D95" s="169" t="s">
        <v>335</v>
      </c>
      <c r="E95" s="145">
        <v>0</v>
      </c>
      <c r="F95" s="145">
        <v>0</v>
      </c>
      <c r="G95" s="145">
        <v>0</v>
      </c>
      <c r="H95" s="145">
        <v>0</v>
      </c>
      <c r="I95" s="145">
        <v>0</v>
      </c>
      <c r="J95" s="145">
        <v>0</v>
      </c>
      <c r="K95" s="145">
        <v>0</v>
      </c>
      <c r="L95" s="145">
        <v>0</v>
      </c>
      <c r="M95" s="145">
        <v>0</v>
      </c>
      <c r="N95" s="145">
        <v>0</v>
      </c>
      <c r="O95" s="145">
        <v>0</v>
      </c>
      <c r="P95" s="145">
        <v>0</v>
      </c>
      <c r="Q95" s="145">
        <v>0</v>
      </c>
      <c r="R95" s="145">
        <v>0</v>
      </c>
      <c r="S95" s="145">
        <v>0</v>
      </c>
      <c r="T95" s="145">
        <v>0</v>
      </c>
    </row>
    <row r="96" s="157" customFormat="1" ht="22.5" customHeight="1" spans="1:20">
      <c r="A96" s="169" t="s">
        <v>336</v>
      </c>
      <c r="B96" s="169"/>
      <c r="C96" s="169"/>
      <c r="D96" s="169" t="s">
        <v>337</v>
      </c>
      <c r="E96" s="145">
        <v>0</v>
      </c>
      <c r="F96" s="145">
        <v>0</v>
      </c>
      <c r="G96" s="145">
        <v>0</v>
      </c>
      <c r="H96" s="145">
        <v>0</v>
      </c>
      <c r="I96" s="145">
        <v>0</v>
      </c>
      <c r="J96" s="145">
        <v>0</v>
      </c>
      <c r="K96" s="145">
        <v>0</v>
      </c>
      <c r="L96" s="145">
        <v>0</v>
      </c>
      <c r="M96" s="145">
        <v>0</v>
      </c>
      <c r="N96" s="145">
        <v>0</v>
      </c>
      <c r="O96" s="145">
        <v>0</v>
      </c>
      <c r="P96" s="145">
        <v>0</v>
      </c>
      <c r="Q96" s="145">
        <v>0</v>
      </c>
      <c r="R96" s="145">
        <v>0</v>
      </c>
      <c r="S96" s="145">
        <v>0</v>
      </c>
      <c r="T96" s="145">
        <v>0</v>
      </c>
    </row>
    <row r="97" s="157" customFormat="1" ht="22.5" customHeight="1" spans="1:20">
      <c r="A97" s="169" t="s">
        <v>338</v>
      </c>
      <c r="B97" s="169"/>
      <c r="C97" s="169"/>
      <c r="D97" s="169" t="s">
        <v>339</v>
      </c>
      <c r="E97" s="145">
        <v>0</v>
      </c>
      <c r="F97" s="145">
        <v>0</v>
      </c>
      <c r="G97" s="145">
        <v>0</v>
      </c>
      <c r="H97" s="145">
        <v>0</v>
      </c>
      <c r="I97" s="145">
        <v>0</v>
      </c>
      <c r="J97" s="145">
        <v>0</v>
      </c>
      <c r="K97" s="145">
        <v>0</v>
      </c>
      <c r="L97" s="145">
        <v>0</v>
      </c>
      <c r="M97" s="145">
        <v>0</v>
      </c>
      <c r="N97" s="145">
        <v>0</v>
      </c>
      <c r="O97" s="145">
        <v>0</v>
      </c>
      <c r="P97" s="145">
        <v>0</v>
      </c>
      <c r="Q97" s="145">
        <v>0</v>
      </c>
      <c r="R97" s="145">
        <v>0</v>
      </c>
      <c r="S97" s="145">
        <v>0</v>
      </c>
      <c r="T97" s="145">
        <v>0</v>
      </c>
    </row>
    <row r="98" s="157" customFormat="1" ht="22.5" customHeight="1" spans="1:20">
      <c r="A98" s="169" t="s">
        <v>340</v>
      </c>
      <c r="B98" s="169"/>
      <c r="C98" s="169"/>
      <c r="D98" s="169" t="s">
        <v>341</v>
      </c>
      <c r="E98" s="145">
        <v>0</v>
      </c>
      <c r="F98" s="145">
        <v>0</v>
      </c>
      <c r="G98" s="145">
        <v>0</v>
      </c>
      <c r="H98" s="145">
        <v>0</v>
      </c>
      <c r="I98" s="145">
        <v>0</v>
      </c>
      <c r="J98" s="145">
        <v>0</v>
      </c>
      <c r="K98" s="145">
        <v>0</v>
      </c>
      <c r="L98" s="145">
        <v>0</v>
      </c>
      <c r="M98" s="145">
        <v>0</v>
      </c>
      <c r="N98" s="145">
        <v>0</v>
      </c>
      <c r="O98" s="145">
        <v>0</v>
      </c>
      <c r="P98" s="145">
        <v>0</v>
      </c>
      <c r="Q98" s="145">
        <v>0</v>
      </c>
      <c r="R98" s="145">
        <v>0</v>
      </c>
      <c r="S98" s="145">
        <v>0</v>
      </c>
      <c r="T98" s="145">
        <v>0</v>
      </c>
    </row>
    <row r="99" s="157" customFormat="1" ht="22.5" customHeight="1" spans="1:20">
      <c r="A99" s="169" t="s">
        <v>342</v>
      </c>
      <c r="B99" s="169"/>
      <c r="C99" s="169"/>
      <c r="D99" s="169" t="s">
        <v>343</v>
      </c>
      <c r="E99" s="145">
        <v>0</v>
      </c>
      <c r="F99" s="145">
        <v>0</v>
      </c>
      <c r="G99" s="145">
        <v>0</v>
      </c>
      <c r="H99" s="145">
        <v>0</v>
      </c>
      <c r="I99" s="145">
        <v>0</v>
      </c>
      <c r="J99" s="145">
        <v>0</v>
      </c>
      <c r="K99" s="145">
        <v>0</v>
      </c>
      <c r="L99" s="145">
        <v>0</v>
      </c>
      <c r="M99" s="145">
        <v>0</v>
      </c>
      <c r="N99" s="145">
        <v>0</v>
      </c>
      <c r="O99" s="145">
        <v>0</v>
      </c>
      <c r="P99" s="145">
        <v>0</v>
      </c>
      <c r="Q99" s="145">
        <v>0</v>
      </c>
      <c r="R99" s="145">
        <v>0</v>
      </c>
      <c r="S99" s="145">
        <v>0</v>
      </c>
      <c r="T99" s="145">
        <v>0</v>
      </c>
    </row>
    <row r="100" s="157" customFormat="1" ht="22.5" customHeight="1" spans="1:20">
      <c r="A100" s="169" t="s">
        <v>344</v>
      </c>
      <c r="B100" s="169"/>
      <c r="C100" s="169"/>
      <c r="D100" s="169" t="s">
        <v>345</v>
      </c>
      <c r="E100" s="145">
        <v>0</v>
      </c>
      <c r="F100" s="145">
        <v>0</v>
      </c>
      <c r="G100" s="145">
        <v>0</v>
      </c>
      <c r="H100" s="145">
        <v>0</v>
      </c>
      <c r="I100" s="145">
        <v>0</v>
      </c>
      <c r="J100" s="145">
        <v>0</v>
      </c>
      <c r="K100" s="145">
        <v>0</v>
      </c>
      <c r="L100" s="145">
        <v>0</v>
      </c>
      <c r="M100" s="145">
        <v>0</v>
      </c>
      <c r="N100" s="145">
        <v>0</v>
      </c>
      <c r="O100" s="145">
        <v>0</v>
      </c>
      <c r="P100" s="145">
        <v>0</v>
      </c>
      <c r="Q100" s="145">
        <v>0</v>
      </c>
      <c r="R100" s="145">
        <v>0</v>
      </c>
      <c r="S100" s="145">
        <v>0</v>
      </c>
      <c r="T100" s="145">
        <v>0</v>
      </c>
    </row>
    <row r="101" s="157" customFormat="1" ht="22.5" customHeight="1" spans="1:20">
      <c r="A101" s="169" t="s">
        <v>234</v>
      </c>
      <c r="B101" s="169"/>
      <c r="C101" s="169"/>
      <c r="D101" s="169" t="s">
        <v>235</v>
      </c>
      <c r="E101" s="145">
        <v>0</v>
      </c>
      <c r="F101" s="145">
        <v>0</v>
      </c>
      <c r="G101" s="145">
        <v>0</v>
      </c>
      <c r="H101" s="145">
        <v>5165972</v>
      </c>
      <c r="I101" s="145">
        <v>955972</v>
      </c>
      <c r="J101" s="145">
        <v>4210000</v>
      </c>
      <c r="K101" s="145">
        <v>5165972</v>
      </c>
      <c r="L101" s="145">
        <v>955972</v>
      </c>
      <c r="M101" s="145">
        <v>955972</v>
      </c>
      <c r="N101" s="145">
        <v>0</v>
      </c>
      <c r="O101" s="145">
        <v>4210000</v>
      </c>
      <c r="P101" s="145">
        <v>0</v>
      </c>
      <c r="Q101" s="145">
        <v>0</v>
      </c>
      <c r="R101" s="145">
        <v>0</v>
      </c>
      <c r="S101" s="145">
        <v>0</v>
      </c>
      <c r="T101" s="145">
        <v>0</v>
      </c>
    </row>
    <row r="102" s="157" customFormat="1" ht="22.5" customHeight="1" spans="1:20">
      <c r="A102" s="169" t="s">
        <v>236</v>
      </c>
      <c r="B102" s="169"/>
      <c r="C102" s="169"/>
      <c r="D102" s="169" t="s">
        <v>237</v>
      </c>
      <c r="E102" s="145">
        <v>0</v>
      </c>
      <c r="F102" s="145">
        <v>0</v>
      </c>
      <c r="G102" s="145">
        <v>0</v>
      </c>
      <c r="H102" s="145">
        <v>4210000</v>
      </c>
      <c r="I102" s="145">
        <v>0</v>
      </c>
      <c r="J102" s="145">
        <v>4210000</v>
      </c>
      <c r="K102" s="145">
        <v>4210000</v>
      </c>
      <c r="L102" s="145">
        <v>0</v>
      </c>
      <c r="M102" s="145">
        <v>0</v>
      </c>
      <c r="N102" s="145">
        <v>0</v>
      </c>
      <c r="O102" s="145">
        <v>4210000</v>
      </c>
      <c r="P102" s="145">
        <v>0</v>
      </c>
      <c r="Q102" s="145">
        <v>0</v>
      </c>
      <c r="R102" s="145">
        <v>0</v>
      </c>
      <c r="S102" s="145">
        <v>0</v>
      </c>
      <c r="T102" s="145">
        <v>0</v>
      </c>
    </row>
    <row r="103" s="157" customFormat="1" ht="22.5" customHeight="1" spans="1:20">
      <c r="A103" s="169" t="s">
        <v>238</v>
      </c>
      <c r="B103" s="169"/>
      <c r="C103" s="169"/>
      <c r="D103" s="169" t="s">
        <v>239</v>
      </c>
      <c r="E103" s="145">
        <v>0</v>
      </c>
      <c r="F103" s="145">
        <v>0</v>
      </c>
      <c r="G103" s="145">
        <v>0</v>
      </c>
      <c r="H103" s="145">
        <v>4210000</v>
      </c>
      <c r="I103" s="145">
        <v>0</v>
      </c>
      <c r="J103" s="145">
        <v>4210000</v>
      </c>
      <c r="K103" s="145">
        <v>4210000</v>
      </c>
      <c r="L103" s="145">
        <v>0</v>
      </c>
      <c r="M103" s="145">
        <v>0</v>
      </c>
      <c r="N103" s="145">
        <v>0</v>
      </c>
      <c r="O103" s="145">
        <v>4210000</v>
      </c>
      <c r="P103" s="145">
        <v>0</v>
      </c>
      <c r="Q103" s="145">
        <v>0</v>
      </c>
      <c r="R103" s="145">
        <v>0</v>
      </c>
      <c r="S103" s="145">
        <v>0</v>
      </c>
      <c r="T103" s="145">
        <v>0</v>
      </c>
    </row>
    <row r="104" s="157" customFormat="1" ht="22.5" customHeight="1" spans="1:20">
      <c r="A104" s="169" t="s">
        <v>240</v>
      </c>
      <c r="B104" s="169"/>
      <c r="C104" s="169"/>
      <c r="D104" s="169" t="s">
        <v>241</v>
      </c>
      <c r="E104" s="145">
        <v>0</v>
      </c>
      <c r="F104" s="145">
        <v>0</v>
      </c>
      <c r="G104" s="145">
        <v>0</v>
      </c>
      <c r="H104" s="145">
        <v>955972</v>
      </c>
      <c r="I104" s="145">
        <v>955972</v>
      </c>
      <c r="J104" s="145">
        <v>0</v>
      </c>
      <c r="K104" s="145">
        <v>955972</v>
      </c>
      <c r="L104" s="145">
        <v>955972</v>
      </c>
      <c r="M104" s="145">
        <v>955972</v>
      </c>
      <c r="N104" s="145">
        <v>0</v>
      </c>
      <c r="O104" s="145">
        <v>0</v>
      </c>
      <c r="P104" s="145">
        <v>0</v>
      </c>
      <c r="Q104" s="145">
        <v>0</v>
      </c>
      <c r="R104" s="145">
        <v>0</v>
      </c>
      <c r="S104" s="145">
        <v>0</v>
      </c>
      <c r="T104" s="145">
        <v>0</v>
      </c>
    </row>
    <row r="105" s="157" customFormat="1" ht="22.5" customHeight="1" spans="1:20">
      <c r="A105" s="169" t="s">
        <v>242</v>
      </c>
      <c r="B105" s="169"/>
      <c r="C105" s="169"/>
      <c r="D105" s="169" t="s">
        <v>243</v>
      </c>
      <c r="E105" s="145">
        <v>0</v>
      </c>
      <c r="F105" s="145">
        <v>0</v>
      </c>
      <c r="G105" s="145">
        <v>0</v>
      </c>
      <c r="H105" s="145">
        <v>955972</v>
      </c>
      <c r="I105" s="145">
        <v>955972</v>
      </c>
      <c r="J105" s="145">
        <v>0</v>
      </c>
      <c r="K105" s="145">
        <v>955972</v>
      </c>
      <c r="L105" s="145">
        <v>955972</v>
      </c>
      <c r="M105" s="145">
        <v>955972</v>
      </c>
      <c r="N105" s="145">
        <v>0</v>
      </c>
      <c r="O105" s="145">
        <v>0</v>
      </c>
      <c r="P105" s="145">
        <v>0</v>
      </c>
      <c r="Q105" s="145">
        <v>0</v>
      </c>
      <c r="R105" s="145">
        <v>0</v>
      </c>
      <c r="S105" s="145">
        <v>0</v>
      </c>
      <c r="T105" s="145">
        <v>0</v>
      </c>
    </row>
    <row r="106" s="218" customFormat="1" ht="24" customHeight="1" spans="1:19">
      <c r="A106" s="250" t="s">
        <v>346</v>
      </c>
      <c r="B106" s="251"/>
      <c r="C106" s="251"/>
      <c r="D106" s="251"/>
      <c r="E106" s="251"/>
      <c r="F106" s="251"/>
      <c r="G106" s="251"/>
      <c r="H106" s="251"/>
      <c r="I106" s="251"/>
      <c r="J106" s="251"/>
      <c r="K106" s="252"/>
      <c r="L106" s="252"/>
      <c r="M106" s="252"/>
      <c r="N106" s="252"/>
      <c r="O106" s="252"/>
      <c r="P106" s="252"/>
      <c r="Q106" s="252"/>
      <c r="R106" s="252"/>
      <c r="S106" s="252"/>
    </row>
    <row r="109" customHeight="1" spans="17:18">
      <c r="Q109" s="253"/>
      <c r="R109" s="253"/>
    </row>
  </sheetData>
  <mergeCells count="125">
    <mergeCell ref="A1:T1"/>
    <mergeCell ref="S2:T2"/>
    <mergeCell ref="A3:G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S106"/>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dimension ref="A1:J29"/>
  <sheetViews>
    <sheetView workbookViewId="0">
      <selection activeCell="A1" sqref="$A1:$XFD1048576"/>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1239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14200</v>
      </c>
      <c r="E8" s="10">
        <f>E9+E11+E12</f>
        <v>14200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14200</v>
      </c>
      <c r="E12" s="10">
        <v>14200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1240</v>
      </c>
      <c r="C14" s="40"/>
      <c r="D14" s="40"/>
      <c r="E14" s="40"/>
      <c r="F14" s="40"/>
      <c r="G14" s="7" t="s">
        <v>1241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706</v>
      </c>
      <c r="C18" s="6" t="s">
        <v>911</v>
      </c>
      <c r="D18" s="28" t="s">
        <v>714</v>
      </c>
      <c r="E18" s="8" t="s">
        <v>712</v>
      </c>
      <c r="F18" s="8" t="s">
        <v>702</v>
      </c>
      <c r="G18" s="8" t="s">
        <v>712</v>
      </c>
      <c r="H18" s="8">
        <v>15</v>
      </c>
      <c r="I18" s="8">
        <v>15</v>
      </c>
      <c r="J18" s="8" t="s">
        <v>677</v>
      </c>
    </row>
    <row r="19" ht="16.05" customHeight="1" spans="1:10">
      <c r="A19" s="5"/>
      <c r="B19" s="28"/>
      <c r="C19" s="6" t="s">
        <v>910</v>
      </c>
      <c r="D19" s="28" t="s">
        <v>714</v>
      </c>
      <c r="E19" s="8" t="s">
        <v>712</v>
      </c>
      <c r="F19" s="8" t="s">
        <v>702</v>
      </c>
      <c r="G19" s="8" t="s">
        <v>712</v>
      </c>
      <c r="H19" s="8">
        <v>15</v>
      </c>
      <c r="I19" s="8">
        <v>15</v>
      </c>
      <c r="J19" s="8" t="s">
        <v>677</v>
      </c>
    </row>
    <row r="20" ht="14.25" spans="1:10">
      <c r="A20" s="5"/>
      <c r="B20" s="28" t="s">
        <v>721</v>
      </c>
      <c r="C20" s="6" t="s">
        <v>912</v>
      </c>
      <c r="D20" s="28" t="s">
        <v>714</v>
      </c>
      <c r="E20" s="8" t="s">
        <v>712</v>
      </c>
      <c r="F20" s="8" t="s">
        <v>702</v>
      </c>
      <c r="G20" s="8" t="s">
        <v>712</v>
      </c>
      <c r="H20" s="8">
        <v>20</v>
      </c>
      <c r="I20" s="8">
        <v>20</v>
      </c>
      <c r="J20" s="8" t="s">
        <v>677</v>
      </c>
    </row>
    <row r="21" ht="30" customHeight="1" spans="1:10">
      <c r="A21" s="5" t="s">
        <v>732</v>
      </c>
      <c r="B21" s="28" t="s">
        <v>733</v>
      </c>
      <c r="C21" s="6" t="s">
        <v>913</v>
      </c>
      <c r="D21" s="28" t="s">
        <v>714</v>
      </c>
      <c r="E21" s="8" t="s">
        <v>914</v>
      </c>
      <c r="F21" s="8" t="s">
        <v>736</v>
      </c>
      <c r="G21" s="8" t="s">
        <v>914</v>
      </c>
      <c r="H21" s="8">
        <v>30</v>
      </c>
      <c r="I21" s="8">
        <v>30</v>
      </c>
      <c r="J21" s="8" t="s">
        <v>677</v>
      </c>
    </row>
    <row r="22" ht="30" customHeight="1" spans="1:10">
      <c r="A22" s="30" t="s">
        <v>751</v>
      </c>
      <c r="B22" s="28" t="s">
        <v>752</v>
      </c>
      <c r="C22" s="33" t="s">
        <v>915</v>
      </c>
      <c r="D22" s="28" t="s">
        <v>673</v>
      </c>
      <c r="E22" s="28" t="s">
        <v>916</v>
      </c>
      <c r="F22" s="8" t="s">
        <v>702</v>
      </c>
      <c r="G22" s="28" t="s">
        <v>916</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100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dimension ref="A1:J29"/>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1242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14000</v>
      </c>
      <c r="E8" s="10">
        <f>E9+E11+E12</f>
        <v>13400</v>
      </c>
      <c r="F8" s="8">
        <v>10</v>
      </c>
      <c r="G8" s="8"/>
      <c r="H8" s="39">
        <f>E8/D8</f>
        <v>0.957142857142857</v>
      </c>
      <c r="I8" s="36">
        <f>F8*H8</f>
        <v>9.57142857142857</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14000</v>
      </c>
      <c r="E12" s="10">
        <v>13400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1243</v>
      </c>
      <c r="C14" s="40"/>
      <c r="D14" s="40"/>
      <c r="E14" s="40"/>
      <c r="F14" s="40"/>
      <c r="G14" s="7" t="s">
        <v>1244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706</v>
      </c>
      <c r="C18" s="6" t="s">
        <v>910</v>
      </c>
      <c r="D18" s="28" t="s">
        <v>714</v>
      </c>
      <c r="E18" s="8" t="s">
        <v>712</v>
      </c>
      <c r="F18" s="8" t="s">
        <v>702</v>
      </c>
      <c r="G18" s="8" t="s">
        <v>712</v>
      </c>
      <c r="H18" s="8">
        <v>15</v>
      </c>
      <c r="I18" s="8">
        <v>15</v>
      </c>
      <c r="J18" s="8" t="s">
        <v>677</v>
      </c>
    </row>
    <row r="19" ht="16.05" customHeight="1" spans="1:10">
      <c r="A19" s="5"/>
      <c r="B19" s="28"/>
      <c r="C19" s="6" t="s">
        <v>911</v>
      </c>
      <c r="D19" s="28" t="s">
        <v>714</v>
      </c>
      <c r="E19" s="8" t="s">
        <v>712</v>
      </c>
      <c r="F19" s="8" t="s">
        <v>702</v>
      </c>
      <c r="G19" s="8" t="s">
        <v>712</v>
      </c>
      <c r="H19" s="8">
        <v>15</v>
      </c>
      <c r="I19" s="8">
        <v>15</v>
      </c>
      <c r="J19" s="8" t="s">
        <v>677</v>
      </c>
    </row>
    <row r="20" ht="14.25" spans="1:10">
      <c r="A20" s="5"/>
      <c r="B20" s="28" t="s">
        <v>721</v>
      </c>
      <c r="C20" s="6" t="s">
        <v>912</v>
      </c>
      <c r="D20" s="28" t="s">
        <v>714</v>
      </c>
      <c r="E20" s="8" t="s">
        <v>712</v>
      </c>
      <c r="F20" s="8" t="s">
        <v>702</v>
      </c>
      <c r="G20" s="8" t="s">
        <v>712</v>
      </c>
      <c r="H20" s="8">
        <v>20</v>
      </c>
      <c r="I20" s="8">
        <v>20</v>
      </c>
      <c r="J20" s="8" t="s">
        <v>677</v>
      </c>
    </row>
    <row r="21" ht="28.95" customHeight="1" spans="1:10">
      <c r="A21" s="5" t="s">
        <v>732</v>
      </c>
      <c r="B21" s="28" t="s">
        <v>733</v>
      </c>
      <c r="C21" s="6" t="s">
        <v>913</v>
      </c>
      <c r="D21" s="28" t="s">
        <v>714</v>
      </c>
      <c r="E21" s="8" t="s">
        <v>914</v>
      </c>
      <c r="F21" s="8" t="s">
        <v>736</v>
      </c>
      <c r="G21" s="8" t="s">
        <v>914</v>
      </c>
      <c r="H21" s="8">
        <v>30</v>
      </c>
      <c r="I21" s="8">
        <v>30</v>
      </c>
      <c r="J21" s="8" t="s">
        <v>677</v>
      </c>
    </row>
    <row r="22" ht="28.95" customHeight="1" spans="1:10">
      <c r="A22" s="30" t="s">
        <v>751</v>
      </c>
      <c r="B22" s="28" t="s">
        <v>752</v>
      </c>
      <c r="C22" s="33" t="s">
        <v>915</v>
      </c>
      <c r="D22" s="28" t="s">
        <v>673</v>
      </c>
      <c r="E22" s="28" t="s">
        <v>916</v>
      </c>
      <c r="F22" s="8" t="s">
        <v>702</v>
      </c>
      <c r="G22" s="28" t="s">
        <v>916</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37">
        <f>SUM(I18:I22,I8:J10)</f>
        <v>99.5714285714286</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dimension ref="A1:J30"/>
  <sheetViews>
    <sheetView workbookViewId="0">
      <selection activeCell="I25" sqref="I25 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1245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5000</v>
      </c>
      <c r="E8" s="10">
        <f>E9+E11+E12</f>
        <v>5000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5000</v>
      </c>
      <c r="E12" s="10">
        <v>5000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1246</v>
      </c>
      <c r="C14" s="40"/>
      <c r="D14" s="40"/>
      <c r="E14" s="40"/>
      <c r="F14" s="40"/>
      <c r="G14" s="7" t="s">
        <v>1247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908</v>
      </c>
      <c r="D18" s="28" t="s">
        <v>714</v>
      </c>
      <c r="E18" s="8" t="s">
        <v>909</v>
      </c>
      <c r="F18" s="8" t="s">
        <v>879</v>
      </c>
      <c r="G18" s="8" t="s">
        <v>909</v>
      </c>
      <c r="H18" s="8">
        <v>20</v>
      </c>
      <c r="I18" s="8">
        <v>20</v>
      </c>
      <c r="J18" s="8" t="s">
        <v>677</v>
      </c>
    </row>
    <row r="19" ht="16.05" customHeight="1" spans="1:10">
      <c r="A19" s="5"/>
      <c r="B19" s="27" t="s">
        <v>706</v>
      </c>
      <c r="C19" s="6" t="s">
        <v>910</v>
      </c>
      <c r="D19" s="28" t="s">
        <v>714</v>
      </c>
      <c r="E19" s="8" t="s">
        <v>712</v>
      </c>
      <c r="F19" s="8" t="s">
        <v>702</v>
      </c>
      <c r="G19" s="8" t="s">
        <v>712</v>
      </c>
      <c r="H19" s="8">
        <v>10</v>
      </c>
      <c r="I19" s="8">
        <v>10</v>
      </c>
      <c r="J19" s="8" t="s">
        <v>677</v>
      </c>
    </row>
    <row r="20" ht="16.05" customHeight="1" spans="1:10">
      <c r="A20" s="5"/>
      <c r="B20" s="28"/>
      <c r="C20" s="6" t="s">
        <v>911</v>
      </c>
      <c r="D20" s="28" t="s">
        <v>714</v>
      </c>
      <c r="E20" s="8" t="s">
        <v>712</v>
      </c>
      <c r="F20" s="8" t="s">
        <v>702</v>
      </c>
      <c r="G20" s="8" t="s">
        <v>712</v>
      </c>
      <c r="H20" s="8">
        <v>10</v>
      </c>
      <c r="I20" s="8">
        <v>10</v>
      </c>
      <c r="J20" s="8" t="s">
        <v>677</v>
      </c>
    </row>
    <row r="21" ht="14.25" spans="1:10">
      <c r="A21" s="5"/>
      <c r="B21" s="28" t="s">
        <v>721</v>
      </c>
      <c r="C21" s="6" t="s">
        <v>912</v>
      </c>
      <c r="D21" s="28" t="s">
        <v>714</v>
      </c>
      <c r="E21" s="8" t="s">
        <v>712</v>
      </c>
      <c r="F21" s="8" t="s">
        <v>702</v>
      </c>
      <c r="G21" s="8" t="s">
        <v>712</v>
      </c>
      <c r="H21" s="8">
        <v>10</v>
      </c>
      <c r="I21" s="8">
        <v>10</v>
      </c>
      <c r="J21" s="8" t="s">
        <v>677</v>
      </c>
    </row>
    <row r="22" ht="30" customHeight="1" spans="1:10">
      <c r="A22" s="5" t="s">
        <v>732</v>
      </c>
      <c r="B22" s="28" t="s">
        <v>733</v>
      </c>
      <c r="C22" s="6" t="s">
        <v>913</v>
      </c>
      <c r="D22" s="28" t="s">
        <v>714</v>
      </c>
      <c r="E22" s="8" t="s">
        <v>914</v>
      </c>
      <c r="F22" s="8" t="s">
        <v>736</v>
      </c>
      <c r="G22" s="8" t="s">
        <v>914</v>
      </c>
      <c r="H22" s="8">
        <v>30</v>
      </c>
      <c r="I22" s="8">
        <v>30</v>
      </c>
      <c r="J22" s="8" t="s">
        <v>677</v>
      </c>
    </row>
    <row r="23" ht="30" customHeight="1" spans="1:10">
      <c r="A23" s="30" t="s">
        <v>751</v>
      </c>
      <c r="B23" s="28" t="s">
        <v>752</v>
      </c>
      <c r="C23" s="33" t="s">
        <v>915</v>
      </c>
      <c r="D23" s="28" t="s">
        <v>673</v>
      </c>
      <c r="E23" s="28" t="s">
        <v>938</v>
      </c>
      <c r="F23" s="8" t="s">
        <v>702</v>
      </c>
      <c r="G23" s="28" t="s">
        <v>938</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48">
        <f>SUM(I18:I23,I8:J10)</f>
        <v>100</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B19:B20"/>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dimension ref="A1:J28"/>
  <sheetViews>
    <sheetView workbookViewId="0">
      <selection activeCell="I8" sqref="I8:J8 I23"/>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1248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20000</v>
      </c>
      <c r="E8" s="10">
        <f>E9+E11+E12</f>
        <v>20000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20000</v>
      </c>
      <c r="E12" s="10">
        <v>20000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1249</v>
      </c>
      <c r="C14" s="40"/>
      <c r="D14" s="40"/>
      <c r="E14" s="40"/>
      <c r="F14" s="40"/>
      <c r="G14" s="7" t="s">
        <v>1250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1202</v>
      </c>
      <c r="D18" s="28" t="s">
        <v>714</v>
      </c>
      <c r="E18" s="8" t="s">
        <v>12</v>
      </c>
      <c r="F18" s="8" t="s">
        <v>788</v>
      </c>
      <c r="G18" s="8" t="s">
        <v>12</v>
      </c>
      <c r="H18" s="8">
        <v>25</v>
      </c>
      <c r="I18" s="8">
        <v>25</v>
      </c>
      <c r="J18" s="8" t="s">
        <v>677</v>
      </c>
    </row>
    <row r="19" ht="14.25" spans="1:10">
      <c r="A19" s="5"/>
      <c r="B19" s="28" t="s">
        <v>721</v>
      </c>
      <c r="C19" s="6" t="s">
        <v>927</v>
      </c>
      <c r="D19" s="28" t="s">
        <v>673</v>
      </c>
      <c r="E19" s="8" t="s">
        <v>716</v>
      </c>
      <c r="F19" s="8" t="s">
        <v>702</v>
      </c>
      <c r="G19" s="8" t="s">
        <v>716</v>
      </c>
      <c r="H19" s="8">
        <v>25</v>
      </c>
      <c r="I19" s="8">
        <v>25</v>
      </c>
      <c r="J19" s="8" t="s">
        <v>677</v>
      </c>
    </row>
    <row r="20" ht="28.95" customHeight="1" spans="1:10">
      <c r="A20" s="5" t="s">
        <v>732</v>
      </c>
      <c r="B20" s="28" t="s">
        <v>733</v>
      </c>
      <c r="C20" s="6" t="s">
        <v>922</v>
      </c>
      <c r="D20" s="28" t="s">
        <v>714</v>
      </c>
      <c r="E20" s="8" t="s">
        <v>900</v>
      </c>
      <c r="F20" s="8" t="s">
        <v>736</v>
      </c>
      <c r="G20" s="8" t="s">
        <v>900</v>
      </c>
      <c r="H20" s="8">
        <v>30</v>
      </c>
      <c r="I20" s="8">
        <v>30</v>
      </c>
      <c r="J20" s="8" t="s">
        <v>677</v>
      </c>
    </row>
    <row r="21" ht="28.95" customHeight="1" spans="1:10">
      <c r="A21" s="30" t="s">
        <v>751</v>
      </c>
      <c r="B21" s="28" t="s">
        <v>752</v>
      </c>
      <c r="C21" s="33" t="s">
        <v>753</v>
      </c>
      <c r="D21" s="28" t="s">
        <v>673</v>
      </c>
      <c r="E21" s="28" t="s">
        <v>716</v>
      </c>
      <c r="F21" s="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dimension ref="A1:J28"/>
  <sheetViews>
    <sheetView workbookViewId="0">
      <selection activeCell="I8" sqref="I8:J8 I23"/>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1251</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200000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200000</v>
      </c>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1252</v>
      </c>
      <c r="C14" s="40"/>
      <c r="D14" s="40"/>
      <c r="E14" s="40"/>
      <c r="F14" s="40"/>
      <c r="G14" s="7" t="s">
        <v>1253</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1202</v>
      </c>
      <c r="D18" s="28" t="s">
        <v>714</v>
      </c>
      <c r="E18" s="8" t="s">
        <v>12</v>
      </c>
      <c r="F18" s="8" t="s">
        <v>788</v>
      </c>
      <c r="G18" s="8" t="s">
        <v>12</v>
      </c>
      <c r="H18" s="8">
        <v>25</v>
      </c>
      <c r="I18" s="8">
        <v>25</v>
      </c>
      <c r="J18" s="8" t="s">
        <v>1254</v>
      </c>
    </row>
    <row r="19" ht="14.25" spans="1:10">
      <c r="A19" s="5"/>
      <c r="B19" s="28" t="s">
        <v>721</v>
      </c>
      <c r="C19" s="6" t="s">
        <v>927</v>
      </c>
      <c r="D19" s="28" t="s">
        <v>673</v>
      </c>
      <c r="E19" s="8" t="s">
        <v>716</v>
      </c>
      <c r="F19" s="8" t="s">
        <v>702</v>
      </c>
      <c r="G19" s="8" t="s">
        <v>716</v>
      </c>
      <c r="H19" s="8">
        <v>25</v>
      </c>
      <c r="I19" s="8">
        <v>25</v>
      </c>
      <c r="J19" s="8" t="s">
        <v>677</v>
      </c>
    </row>
    <row r="20" ht="28.95" customHeight="1" spans="1:10">
      <c r="A20" s="5" t="s">
        <v>732</v>
      </c>
      <c r="B20" s="28" t="s">
        <v>733</v>
      </c>
      <c r="C20" s="6" t="s">
        <v>922</v>
      </c>
      <c r="D20" s="28" t="s">
        <v>714</v>
      </c>
      <c r="E20" s="8" t="s">
        <v>900</v>
      </c>
      <c r="F20" s="8" t="s">
        <v>736</v>
      </c>
      <c r="G20" s="8" t="s">
        <v>900</v>
      </c>
      <c r="H20" s="8">
        <v>30</v>
      </c>
      <c r="I20" s="8">
        <v>30</v>
      </c>
      <c r="J20" s="8" t="s">
        <v>677</v>
      </c>
    </row>
    <row r="21" ht="28.95" customHeight="1" spans="1:10">
      <c r="A21" s="30" t="s">
        <v>751</v>
      </c>
      <c r="B21" s="28" t="s">
        <v>752</v>
      </c>
      <c r="C21" s="33" t="s">
        <v>753</v>
      </c>
      <c r="D21" s="28" t="s">
        <v>673</v>
      </c>
      <c r="E21" s="28" t="s">
        <v>716</v>
      </c>
      <c r="F21" s="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90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J32"/>
  <sheetViews>
    <sheetView workbookViewId="0">
      <selection activeCell="I8" sqref="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1255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1050000</v>
      </c>
      <c r="E8" s="10">
        <f>E9+E11+E12</f>
        <v>1050000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1050000</v>
      </c>
      <c r="E11" s="10">
        <v>1050000</v>
      </c>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1256</v>
      </c>
      <c r="C14" s="40"/>
      <c r="D14" s="40"/>
      <c r="E14" s="40"/>
      <c r="F14" s="40"/>
      <c r="G14" s="7" t="s">
        <v>1257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1258</v>
      </c>
      <c r="D18" s="28" t="s">
        <v>714</v>
      </c>
      <c r="E18" s="8" t="s">
        <v>1259</v>
      </c>
      <c r="F18" s="8" t="s">
        <v>1260</v>
      </c>
      <c r="G18" s="8" t="s">
        <v>1261</v>
      </c>
      <c r="H18" s="8">
        <v>10</v>
      </c>
      <c r="I18" s="8">
        <v>10</v>
      </c>
      <c r="J18" s="8" t="s">
        <v>677</v>
      </c>
    </row>
    <row r="19" ht="16.05" customHeight="1" spans="1:10">
      <c r="A19" s="5"/>
      <c r="B19" s="27"/>
      <c r="C19" s="6" t="s">
        <v>1262</v>
      </c>
      <c r="D19" s="28" t="s">
        <v>714</v>
      </c>
      <c r="E19" s="8" t="s">
        <v>1259</v>
      </c>
      <c r="F19" s="8" t="s">
        <v>879</v>
      </c>
      <c r="G19" s="8" t="s">
        <v>1261</v>
      </c>
      <c r="H19" s="8">
        <v>10</v>
      </c>
      <c r="I19" s="8">
        <v>10</v>
      </c>
      <c r="J19" s="8" t="s">
        <v>677</v>
      </c>
    </row>
    <row r="20" ht="16.05" customHeight="1" spans="1:10">
      <c r="A20" s="5"/>
      <c r="B20" s="27"/>
      <c r="C20" s="6" t="s">
        <v>1263</v>
      </c>
      <c r="D20" s="28" t="s">
        <v>714</v>
      </c>
      <c r="E20" s="8" t="s">
        <v>1259</v>
      </c>
      <c r="F20" s="8" t="s">
        <v>1264</v>
      </c>
      <c r="G20" s="8" t="s">
        <v>1261</v>
      </c>
      <c r="H20" s="8">
        <v>10</v>
      </c>
      <c r="I20" s="8">
        <v>10</v>
      </c>
      <c r="J20" s="8" t="s">
        <v>677</v>
      </c>
    </row>
    <row r="21" ht="16.05" customHeight="1" spans="1:10">
      <c r="A21" s="5"/>
      <c r="B21" s="28"/>
      <c r="C21" s="6" t="s">
        <v>1265</v>
      </c>
      <c r="D21" s="28" t="s">
        <v>714</v>
      </c>
      <c r="E21" s="8" t="s">
        <v>1259</v>
      </c>
      <c r="F21" s="8" t="s">
        <v>788</v>
      </c>
      <c r="G21" s="8" t="s">
        <v>1261</v>
      </c>
      <c r="H21" s="8">
        <v>10</v>
      </c>
      <c r="I21" s="8">
        <v>10</v>
      </c>
      <c r="J21" s="8" t="s">
        <v>677</v>
      </c>
    </row>
    <row r="22" ht="16.05" customHeight="1" spans="1:10">
      <c r="A22" s="5"/>
      <c r="B22" s="28" t="s">
        <v>706</v>
      </c>
      <c r="C22" s="6" t="s">
        <v>1176</v>
      </c>
      <c r="D22" s="28" t="s">
        <v>714</v>
      </c>
      <c r="E22" s="8" t="s">
        <v>712</v>
      </c>
      <c r="F22" s="8" t="s">
        <v>702</v>
      </c>
      <c r="G22" s="8" t="s">
        <v>1261</v>
      </c>
      <c r="H22" s="8">
        <v>5</v>
      </c>
      <c r="I22" s="8">
        <v>5</v>
      </c>
      <c r="J22" s="8" t="s">
        <v>677</v>
      </c>
    </row>
    <row r="23" ht="14.25" spans="1:10">
      <c r="A23" s="5"/>
      <c r="B23" s="28" t="s">
        <v>721</v>
      </c>
      <c r="C23" s="6" t="s">
        <v>1266</v>
      </c>
      <c r="D23" s="28" t="s">
        <v>714</v>
      </c>
      <c r="E23" s="8" t="s">
        <v>712</v>
      </c>
      <c r="F23" s="8" t="s">
        <v>702</v>
      </c>
      <c r="G23" s="8" t="s">
        <v>82</v>
      </c>
      <c r="H23" s="8">
        <v>5</v>
      </c>
      <c r="I23" s="8">
        <v>1.5</v>
      </c>
      <c r="J23" s="8" t="s">
        <v>1261</v>
      </c>
    </row>
    <row r="24" ht="28.95" customHeight="1" spans="1:10">
      <c r="A24" s="5" t="s">
        <v>732</v>
      </c>
      <c r="B24" s="28" t="s">
        <v>733</v>
      </c>
      <c r="C24" s="6" t="s">
        <v>1267</v>
      </c>
      <c r="D24" s="28" t="s">
        <v>714</v>
      </c>
      <c r="E24" s="8" t="s">
        <v>1268</v>
      </c>
      <c r="F24" s="8" t="s">
        <v>736</v>
      </c>
      <c r="G24" s="8" t="s">
        <v>1268</v>
      </c>
      <c r="H24" s="8">
        <v>30</v>
      </c>
      <c r="I24" s="8">
        <v>30</v>
      </c>
      <c r="J24" s="8" t="s">
        <v>677</v>
      </c>
    </row>
    <row r="25" ht="28.95" customHeight="1" spans="1:10">
      <c r="A25" s="30" t="s">
        <v>751</v>
      </c>
      <c r="B25" s="28" t="s">
        <v>752</v>
      </c>
      <c r="C25" s="33" t="s">
        <v>1269</v>
      </c>
      <c r="D25" s="28" t="s">
        <v>673</v>
      </c>
      <c r="E25" s="28" t="s">
        <v>1141</v>
      </c>
      <c r="F25" s="28" t="s">
        <v>702</v>
      </c>
      <c r="G25" s="28" t="s">
        <v>1141</v>
      </c>
      <c r="H25" s="28">
        <v>10</v>
      </c>
      <c r="I25" s="28">
        <v>10</v>
      </c>
      <c r="J25" s="28" t="s">
        <v>677</v>
      </c>
    </row>
    <row r="26" ht="15" customHeight="1" spans="1:10">
      <c r="A26" s="5" t="s">
        <v>809</v>
      </c>
      <c r="B26" s="5"/>
      <c r="C26" s="34" t="s">
        <v>677</v>
      </c>
      <c r="D26" s="34"/>
      <c r="E26" s="34"/>
      <c r="F26" s="34"/>
      <c r="G26" s="34"/>
      <c r="H26" s="34"/>
      <c r="I26" s="34"/>
      <c r="J26" s="34"/>
    </row>
    <row r="27" ht="24" customHeight="1" spans="1:10">
      <c r="A27" s="5" t="s">
        <v>810</v>
      </c>
      <c r="B27" s="8">
        <v>100</v>
      </c>
      <c r="C27" s="8"/>
      <c r="D27" s="8"/>
      <c r="E27" s="8"/>
      <c r="F27" s="8"/>
      <c r="G27" s="8"/>
      <c r="H27" s="8"/>
      <c r="I27" s="37">
        <f>SUM(I18:I25,I8:J10)</f>
        <v>96.5</v>
      </c>
      <c r="J27" s="38" t="s">
        <v>811</v>
      </c>
    </row>
    <row r="28" spans="1:10">
      <c r="A28" s="35" t="s">
        <v>812</v>
      </c>
      <c r="B28" s="35"/>
      <c r="C28" s="35"/>
      <c r="D28" s="35"/>
      <c r="E28" s="35"/>
      <c r="F28" s="35"/>
      <c r="G28" s="35"/>
      <c r="H28" s="35"/>
      <c r="I28" s="35"/>
      <c r="J28" s="35"/>
    </row>
    <row r="29" spans="1:10">
      <c r="A29" s="35" t="s">
        <v>813</v>
      </c>
      <c r="B29" s="35"/>
      <c r="C29" s="35"/>
      <c r="D29" s="35"/>
      <c r="E29" s="35"/>
      <c r="F29" s="35"/>
      <c r="G29" s="35"/>
      <c r="H29" s="35"/>
      <c r="I29" s="35"/>
      <c r="J29" s="35"/>
    </row>
    <row r="30" spans="1:10">
      <c r="A30" s="35" t="s">
        <v>814</v>
      </c>
      <c r="B30" s="35"/>
      <c r="C30" s="35"/>
      <c r="D30" s="35"/>
      <c r="E30" s="35"/>
      <c r="F30" s="35"/>
      <c r="G30" s="35"/>
      <c r="H30" s="35"/>
      <c r="I30" s="35"/>
      <c r="J30" s="35"/>
    </row>
    <row r="31" spans="1:10">
      <c r="A31" s="35" t="s">
        <v>815</v>
      </c>
      <c r="B31" s="35"/>
      <c r="C31" s="35"/>
      <c r="D31" s="35"/>
      <c r="E31" s="35"/>
      <c r="F31" s="35"/>
      <c r="G31" s="35"/>
      <c r="H31" s="35"/>
      <c r="I31" s="35"/>
      <c r="J31" s="35"/>
    </row>
    <row r="32" spans="1:10">
      <c r="A32" s="35" t="s">
        <v>816</v>
      </c>
      <c r="B32" s="35"/>
      <c r="C32" s="35"/>
      <c r="D32" s="35"/>
      <c r="E32" s="35"/>
      <c r="F32" s="35"/>
      <c r="G32" s="35"/>
      <c r="H32" s="35"/>
      <c r="I32" s="35"/>
      <c r="J32"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B18:B21"/>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J32"/>
  <sheetViews>
    <sheetView workbookViewId="0">
      <selection activeCell="I8" sqref="I8:J8 I27"/>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1270</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8340000</v>
      </c>
      <c r="E8" s="10">
        <f>E9+E11+E12</f>
        <v>0</v>
      </c>
      <c r="F8" s="8">
        <v>10</v>
      </c>
      <c r="G8" s="8"/>
      <c r="H8" s="11">
        <f>E8/D8</f>
        <v>0</v>
      </c>
      <c r="I8" s="47">
        <f>F8*H8</f>
        <v>0</v>
      </c>
      <c r="J8" s="47"/>
    </row>
    <row r="9" ht="15" customHeight="1" spans="1:10">
      <c r="A9" s="5"/>
      <c r="B9" s="12" t="s">
        <v>652</v>
      </c>
      <c r="C9" s="10"/>
      <c r="D9" s="10">
        <v>8340000</v>
      </c>
      <c r="E9" s="10">
        <v>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1271</v>
      </c>
      <c r="C14" s="40"/>
      <c r="D14" s="40"/>
      <c r="E14" s="40"/>
      <c r="F14" s="40"/>
      <c r="G14" s="7" t="s">
        <v>1272</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1258</v>
      </c>
      <c r="D18" s="28" t="s">
        <v>714</v>
      </c>
      <c r="E18" s="8" t="s">
        <v>1273</v>
      </c>
      <c r="F18" s="8" t="s">
        <v>1260</v>
      </c>
      <c r="G18" s="8" t="s">
        <v>1273</v>
      </c>
      <c r="H18" s="8">
        <v>10</v>
      </c>
      <c r="I18" s="8">
        <v>10</v>
      </c>
      <c r="J18" s="8" t="s">
        <v>1010</v>
      </c>
    </row>
    <row r="19" ht="16.05" customHeight="1" spans="1:10">
      <c r="A19" s="5"/>
      <c r="B19" s="27"/>
      <c r="C19" s="6" t="s">
        <v>1262</v>
      </c>
      <c r="D19" s="28" t="s">
        <v>714</v>
      </c>
      <c r="E19" s="8" t="s">
        <v>1274</v>
      </c>
      <c r="F19" s="8" t="s">
        <v>879</v>
      </c>
      <c r="G19" s="8" t="s">
        <v>1274</v>
      </c>
      <c r="H19" s="8">
        <v>10</v>
      </c>
      <c r="I19" s="8">
        <v>10</v>
      </c>
      <c r="J19" s="8" t="s">
        <v>1010</v>
      </c>
    </row>
    <row r="20" ht="16.05" customHeight="1" spans="1:10">
      <c r="A20" s="5"/>
      <c r="B20" s="27"/>
      <c r="C20" s="6" t="s">
        <v>1263</v>
      </c>
      <c r="D20" s="28" t="s">
        <v>714</v>
      </c>
      <c r="E20" s="8" t="s">
        <v>993</v>
      </c>
      <c r="F20" s="8" t="s">
        <v>1264</v>
      </c>
      <c r="G20" s="8" t="s">
        <v>993</v>
      </c>
      <c r="H20" s="8">
        <v>10</v>
      </c>
      <c r="I20" s="8">
        <v>10</v>
      </c>
      <c r="J20" s="8" t="s">
        <v>1010</v>
      </c>
    </row>
    <row r="21" ht="16.05" customHeight="1" spans="1:10">
      <c r="A21" s="5"/>
      <c r="B21" s="28"/>
      <c r="C21" s="6" t="s">
        <v>1265</v>
      </c>
      <c r="D21" s="28" t="s">
        <v>714</v>
      </c>
      <c r="E21" s="8" t="s">
        <v>1275</v>
      </c>
      <c r="F21" s="8" t="s">
        <v>788</v>
      </c>
      <c r="G21" s="8" t="s">
        <v>1275</v>
      </c>
      <c r="H21" s="8">
        <v>10</v>
      </c>
      <c r="I21" s="8">
        <v>10</v>
      </c>
      <c r="J21" s="8" t="s">
        <v>1010</v>
      </c>
    </row>
    <row r="22" ht="16.05" customHeight="1" spans="1:10">
      <c r="A22" s="5"/>
      <c r="B22" s="28" t="s">
        <v>706</v>
      </c>
      <c r="C22" s="6" t="s">
        <v>1176</v>
      </c>
      <c r="D22" s="28" t="s">
        <v>714</v>
      </c>
      <c r="E22" s="8" t="s">
        <v>712</v>
      </c>
      <c r="F22" s="8" t="s">
        <v>702</v>
      </c>
      <c r="G22" s="8" t="s">
        <v>712</v>
      </c>
      <c r="H22" s="8">
        <v>5</v>
      </c>
      <c r="I22" s="8">
        <v>5</v>
      </c>
      <c r="J22" s="8" t="s">
        <v>677</v>
      </c>
    </row>
    <row r="23" ht="14.25" spans="1:10">
      <c r="A23" s="5"/>
      <c r="B23" s="28" t="s">
        <v>721</v>
      </c>
      <c r="C23" s="6" t="s">
        <v>1266</v>
      </c>
      <c r="D23" s="28" t="s">
        <v>714</v>
      </c>
      <c r="E23" s="8" t="s">
        <v>712</v>
      </c>
      <c r="F23" s="8" t="s">
        <v>702</v>
      </c>
      <c r="G23" s="8" t="s">
        <v>712</v>
      </c>
      <c r="H23" s="8">
        <v>5</v>
      </c>
      <c r="I23" s="8">
        <v>5</v>
      </c>
      <c r="J23" s="8" t="s">
        <v>677</v>
      </c>
    </row>
    <row r="24" ht="30" customHeight="1" spans="1:10">
      <c r="A24" s="5" t="s">
        <v>732</v>
      </c>
      <c r="B24" s="28" t="s">
        <v>733</v>
      </c>
      <c r="C24" s="6" t="s">
        <v>1267</v>
      </c>
      <c r="D24" s="28" t="s">
        <v>714</v>
      </c>
      <c r="E24" s="8" t="s">
        <v>1276</v>
      </c>
      <c r="F24" s="8" t="s">
        <v>736</v>
      </c>
      <c r="G24" s="8" t="s">
        <v>1276</v>
      </c>
      <c r="H24" s="8">
        <v>30</v>
      </c>
      <c r="I24" s="8">
        <v>30</v>
      </c>
      <c r="J24" s="8" t="s">
        <v>677</v>
      </c>
    </row>
    <row r="25" ht="30" customHeight="1" spans="1:10">
      <c r="A25" s="30" t="s">
        <v>751</v>
      </c>
      <c r="B25" s="28" t="s">
        <v>752</v>
      </c>
      <c r="C25" s="33" t="s">
        <v>1269</v>
      </c>
      <c r="D25" s="28" t="s">
        <v>673</v>
      </c>
      <c r="E25" s="28" t="s">
        <v>1141</v>
      </c>
      <c r="F25" s="28" t="s">
        <v>702</v>
      </c>
      <c r="G25" s="28" t="s">
        <v>1141</v>
      </c>
      <c r="H25" s="28">
        <v>10</v>
      </c>
      <c r="I25" s="28">
        <v>10</v>
      </c>
      <c r="J25" s="28" t="s">
        <v>677</v>
      </c>
    </row>
    <row r="26" ht="15" customHeight="1" spans="1:10">
      <c r="A26" s="5" t="s">
        <v>809</v>
      </c>
      <c r="B26" s="5"/>
      <c r="C26" s="34" t="s">
        <v>677</v>
      </c>
      <c r="D26" s="34"/>
      <c r="E26" s="34"/>
      <c r="F26" s="34"/>
      <c r="G26" s="34"/>
      <c r="H26" s="34"/>
      <c r="I26" s="34"/>
      <c r="J26" s="34"/>
    </row>
    <row r="27" ht="24" customHeight="1" spans="1:10">
      <c r="A27" s="5" t="s">
        <v>810</v>
      </c>
      <c r="B27" s="8">
        <v>100</v>
      </c>
      <c r="C27" s="8"/>
      <c r="D27" s="8"/>
      <c r="E27" s="8"/>
      <c r="F27" s="8"/>
      <c r="G27" s="8"/>
      <c r="H27" s="8"/>
      <c r="I27" s="48">
        <f>SUM(I18:I25,I8:J10)</f>
        <v>90</v>
      </c>
      <c r="J27" s="38" t="s">
        <v>811</v>
      </c>
    </row>
    <row r="28" spans="1:10">
      <c r="A28" s="35" t="s">
        <v>812</v>
      </c>
      <c r="B28" s="35"/>
      <c r="C28" s="35"/>
      <c r="D28" s="35"/>
      <c r="E28" s="35"/>
      <c r="F28" s="35"/>
      <c r="G28" s="35"/>
      <c r="H28" s="35"/>
      <c r="I28" s="35"/>
      <c r="J28" s="35"/>
    </row>
    <row r="29" spans="1:10">
      <c r="A29" s="35" t="s">
        <v>813</v>
      </c>
      <c r="B29" s="35"/>
      <c r="C29" s="35"/>
      <c r="D29" s="35"/>
      <c r="E29" s="35"/>
      <c r="F29" s="35"/>
      <c r="G29" s="35"/>
      <c r="H29" s="35"/>
      <c r="I29" s="35"/>
      <c r="J29" s="35"/>
    </row>
    <row r="30" spans="1:10">
      <c r="A30" s="35" t="s">
        <v>814</v>
      </c>
      <c r="B30" s="35"/>
      <c r="C30" s="35"/>
      <c r="D30" s="35"/>
      <c r="E30" s="35"/>
      <c r="F30" s="35"/>
      <c r="G30" s="35"/>
      <c r="H30" s="35"/>
      <c r="I30" s="35"/>
      <c r="J30" s="35"/>
    </row>
    <row r="31" spans="1:10">
      <c r="A31" s="35" t="s">
        <v>815</v>
      </c>
      <c r="B31" s="35"/>
      <c r="C31" s="35"/>
      <c r="D31" s="35"/>
      <c r="E31" s="35"/>
      <c r="F31" s="35"/>
      <c r="G31" s="35"/>
      <c r="H31" s="35"/>
      <c r="I31" s="35"/>
      <c r="J31" s="35"/>
    </row>
    <row r="32" spans="1:10">
      <c r="A32" s="35" t="s">
        <v>816</v>
      </c>
      <c r="B32" s="35"/>
      <c r="C32" s="35"/>
      <c r="D32" s="35"/>
      <c r="E32" s="35"/>
      <c r="F32" s="35"/>
      <c r="G32" s="35"/>
      <c r="H32" s="35"/>
      <c r="I32" s="35"/>
      <c r="J32"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B18:B21"/>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J36"/>
  <sheetViews>
    <sheetView workbookViewId="0">
      <selection activeCell="I8" sqref="I8:J8 I31"/>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1277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8800000</v>
      </c>
      <c r="E8" s="10">
        <f>E9+E11+E12</f>
        <v>0</v>
      </c>
      <c r="F8" s="8">
        <v>10</v>
      </c>
      <c r="G8" s="8"/>
      <c r="H8" s="11">
        <f>E8/D8</f>
        <v>0</v>
      </c>
      <c r="I8" s="47">
        <f>F8*H8</f>
        <v>0</v>
      </c>
      <c r="J8" s="47"/>
    </row>
    <row r="9" ht="15" customHeight="1" spans="1:10">
      <c r="A9" s="5"/>
      <c r="B9" s="12" t="s">
        <v>652</v>
      </c>
      <c r="C9" s="10"/>
      <c r="D9" s="10">
        <v>8800000</v>
      </c>
      <c r="E9" s="10">
        <v>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1271</v>
      </c>
      <c r="C14" s="40"/>
      <c r="D14" s="40"/>
      <c r="E14" s="40"/>
      <c r="F14" s="40"/>
      <c r="G14" s="7" t="s">
        <v>1278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1279</v>
      </c>
      <c r="D18" s="28" t="s">
        <v>714</v>
      </c>
      <c r="E18" s="8" t="s">
        <v>1280</v>
      </c>
      <c r="F18" s="8" t="s">
        <v>1260</v>
      </c>
      <c r="G18" s="8">
        <v>0</v>
      </c>
      <c r="H18" s="8">
        <v>5</v>
      </c>
      <c r="I18" s="8">
        <v>0</v>
      </c>
      <c r="J18" s="8" t="s">
        <v>1261</v>
      </c>
    </row>
    <row r="19" ht="16.05" customHeight="1" spans="1:10">
      <c r="A19" s="5"/>
      <c r="B19" s="27"/>
      <c r="C19" s="6" t="s">
        <v>1281</v>
      </c>
      <c r="D19" s="28" t="s">
        <v>714</v>
      </c>
      <c r="E19" s="8" t="s">
        <v>1282</v>
      </c>
      <c r="F19" s="8" t="s">
        <v>879</v>
      </c>
      <c r="G19" s="8">
        <v>0</v>
      </c>
      <c r="H19" s="8">
        <v>5</v>
      </c>
      <c r="I19" s="8">
        <v>0</v>
      </c>
      <c r="J19" s="8" t="s">
        <v>1261</v>
      </c>
    </row>
    <row r="20" ht="16.05" customHeight="1" spans="1:10">
      <c r="A20" s="5"/>
      <c r="B20" s="27"/>
      <c r="C20" s="6" t="s">
        <v>1283</v>
      </c>
      <c r="D20" s="28" t="s">
        <v>714</v>
      </c>
      <c r="E20" s="8" t="s">
        <v>1284</v>
      </c>
      <c r="F20" s="8" t="s">
        <v>1264</v>
      </c>
      <c r="G20" s="8">
        <v>0</v>
      </c>
      <c r="H20" s="8">
        <v>5</v>
      </c>
      <c r="I20" s="8">
        <v>0</v>
      </c>
      <c r="J20" s="8" t="s">
        <v>1261</v>
      </c>
    </row>
    <row r="21" ht="16.05" customHeight="1" spans="1:10">
      <c r="A21" s="5"/>
      <c r="B21" s="27"/>
      <c r="C21" s="6" t="s">
        <v>1285</v>
      </c>
      <c r="D21" s="28" t="s">
        <v>714</v>
      </c>
      <c r="E21" s="8" t="s">
        <v>48</v>
      </c>
      <c r="F21" s="8" t="s">
        <v>788</v>
      </c>
      <c r="G21" s="8">
        <v>0</v>
      </c>
      <c r="H21" s="8">
        <v>5</v>
      </c>
      <c r="I21" s="8">
        <v>0</v>
      </c>
      <c r="J21" s="8" t="s">
        <v>1261</v>
      </c>
    </row>
    <row r="22" ht="16.05" customHeight="1" spans="1:10">
      <c r="A22" s="5"/>
      <c r="B22" s="27"/>
      <c r="C22" s="6" t="s">
        <v>1286</v>
      </c>
      <c r="D22" s="28" t="s">
        <v>714</v>
      </c>
      <c r="E22" s="8" t="s">
        <v>1273</v>
      </c>
      <c r="F22" s="8" t="s">
        <v>1260</v>
      </c>
      <c r="G22" s="8">
        <v>0</v>
      </c>
      <c r="H22" s="8">
        <v>5</v>
      </c>
      <c r="I22" s="8">
        <v>0</v>
      </c>
      <c r="J22" s="8" t="s">
        <v>1287</v>
      </c>
    </row>
    <row r="23" ht="16.05" customHeight="1" spans="1:10">
      <c r="A23" s="5"/>
      <c r="B23" s="27"/>
      <c r="C23" s="6" t="s">
        <v>1288</v>
      </c>
      <c r="D23" s="28" t="s">
        <v>714</v>
      </c>
      <c r="E23" s="8" t="s">
        <v>1274</v>
      </c>
      <c r="F23" s="8" t="s">
        <v>879</v>
      </c>
      <c r="G23" s="8">
        <v>0</v>
      </c>
      <c r="H23" s="8">
        <v>5</v>
      </c>
      <c r="I23" s="8">
        <v>0</v>
      </c>
      <c r="J23" s="8" t="s">
        <v>1287</v>
      </c>
    </row>
    <row r="24" ht="16.05" customHeight="1" spans="1:10">
      <c r="A24" s="5"/>
      <c r="B24" s="27"/>
      <c r="C24" s="6" t="s">
        <v>1289</v>
      </c>
      <c r="D24" s="28" t="s">
        <v>714</v>
      </c>
      <c r="E24" s="8" t="s">
        <v>993</v>
      </c>
      <c r="F24" s="8" t="s">
        <v>1264</v>
      </c>
      <c r="G24" s="8">
        <v>0</v>
      </c>
      <c r="H24" s="8">
        <v>5</v>
      </c>
      <c r="I24" s="8">
        <v>0</v>
      </c>
      <c r="J24" s="8" t="s">
        <v>1287</v>
      </c>
    </row>
    <row r="25" ht="16.05" customHeight="1" spans="1:10">
      <c r="A25" s="5"/>
      <c r="B25" s="28"/>
      <c r="C25" s="6" t="s">
        <v>1290</v>
      </c>
      <c r="D25" s="28" t="s">
        <v>714</v>
      </c>
      <c r="E25" s="8" t="s">
        <v>1275</v>
      </c>
      <c r="F25" s="8" t="s">
        <v>788</v>
      </c>
      <c r="G25" s="8">
        <v>0</v>
      </c>
      <c r="H25" s="8">
        <v>5</v>
      </c>
      <c r="I25" s="8">
        <v>0</v>
      </c>
      <c r="J25" s="8" t="s">
        <v>1287</v>
      </c>
    </row>
    <row r="26" ht="16.05" customHeight="1" spans="1:10">
      <c r="A26" s="5"/>
      <c r="B26" s="28" t="s">
        <v>706</v>
      </c>
      <c r="C26" s="6" t="s">
        <v>1176</v>
      </c>
      <c r="D26" s="28" t="s">
        <v>714</v>
      </c>
      <c r="E26" s="8" t="s">
        <v>712</v>
      </c>
      <c r="F26" s="28" t="s">
        <v>702</v>
      </c>
      <c r="G26" s="8">
        <v>0</v>
      </c>
      <c r="H26" s="8">
        <v>5</v>
      </c>
      <c r="I26" s="8">
        <v>0</v>
      </c>
      <c r="J26" s="8" t="s">
        <v>1287</v>
      </c>
    </row>
    <row r="27" ht="14.25" spans="1:10">
      <c r="A27" s="5"/>
      <c r="B27" s="28" t="s">
        <v>721</v>
      </c>
      <c r="C27" s="6" t="s">
        <v>1266</v>
      </c>
      <c r="D27" s="28" t="s">
        <v>714</v>
      </c>
      <c r="E27" s="8" t="s">
        <v>712</v>
      </c>
      <c r="F27" s="28" t="s">
        <v>702</v>
      </c>
      <c r="G27" s="8" t="s">
        <v>712</v>
      </c>
      <c r="H27" s="8">
        <v>5</v>
      </c>
      <c r="I27" s="8">
        <v>5</v>
      </c>
      <c r="J27" s="8" t="s">
        <v>677</v>
      </c>
    </row>
    <row r="28" ht="28.95" customHeight="1" spans="1:10">
      <c r="A28" s="5" t="s">
        <v>732</v>
      </c>
      <c r="B28" s="28" t="s">
        <v>733</v>
      </c>
      <c r="C28" s="6" t="s">
        <v>1267</v>
      </c>
      <c r="D28" s="28" t="s">
        <v>714</v>
      </c>
      <c r="E28" s="8" t="s">
        <v>1276</v>
      </c>
      <c r="F28" s="8" t="s">
        <v>736</v>
      </c>
      <c r="G28" s="8" t="s">
        <v>1276</v>
      </c>
      <c r="H28" s="8">
        <v>30</v>
      </c>
      <c r="I28" s="8">
        <v>30</v>
      </c>
      <c r="J28" s="8" t="s">
        <v>677</v>
      </c>
    </row>
    <row r="29" ht="28.95" customHeight="1" spans="1:10">
      <c r="A29" s="30" t="s">
        <v>751</v>
      </c>
      <c r="B29" s="28" t="s">
        <v>752</v>
      </c>
      <c r="C29" s="33" t="s">
        <v>1269</v>
      </c>
      <c r="D29" s="28" t="s">
        <v>673</v>
      </c>
      <c r="E29" s="28" t="s">
        <v>1141</v>
      </c>
      <c r="F29" s="28" t="s">
        <v>702</v>
      </c>
      <c r="G29" s="28">
        <v>80</v>
      </c>
      <c r="H29" s="28">
        <v>10</v>
      </c>
      <c r="I29" s="28">
        <v>10</v>
      </c>
      <c r="J29" s="28" t="s">
        <v>677</v>
      </c>
    </row>
    <row r="30" ht="15" customHeight="1" spans="1:10">
      <c r="A30" s="5" t="s">
        <v>809</v>
      </c>
      <c r="B30" s="5"/>
      <c r="C30" s="34" t="s">
        <v>677</v>
      </c>
      <c r="D30" s="34"/>
      <c r="E30" s="34"/>
      <c r="F30" s="34"/>
      <c r="G30" s="34"/>
      <c r="H30" s="34"/>
      <c r="I30" s="34"/>
      <c r="J30" s="34"/>
    </row>
    <row r="31" ht="24" customHeight="1" spans="1:10">
      <c r="A31" s="5" t="s">
        <v>810</v>
      </c>
      <c r="B31" s="8">
        <v>100</v>
      </c>
      <c r="C31" s="8"/>
      <c r="D31" s="8"/>
      <c r="E31" s="8"/>
      <c r="F31" s="8"/>
      <c r="G31" s="8"/>
      <c r="H31" s="8"/>
      <c r="I31" s="48">
        <f>SUM(I18:I29,I8:J10)</f>
        <v>45</v>
      </c>
      <c r="J31" s="38" t="s">
        <v>1041</v>
      </c>
    </row>
    <row r="32" spans="1:10">
      <c r="A32" s="35" t="s">
        <v>812</v>
      </c>
      <c r="B32" s="35"/>
      <c r="C32" s="35"/>
      <c r="D32" s="35"/>
      <c r="E32" s="35"/>
      <c r="F32" s="35"/>
      <c r="G32" s="35"/>
      <c r="H32" s="35"/>
      <c r="I32" s="35"/>
      <c r="J32" s="35"/>
    </row>
    <row r="33" spans="1:10">
      <c r="A33" s="35" t="s">
        <v>813</v>
      </c>
      <c r="B33" s="35"/>
      <c r="C33" s="35"/>
      <c r="D33" s="35"/>
      <c r="E33" s="35"/>
      <c r="F33" s="35"/>
      <c r="G33" s="35"/>
      <c r="H33" s="35"/>
      <c r="I33" s="35"/>
      <c r="J33" s="35"/>
    </row>
    <row r="34" spans="1:10">
      <c r="A34" s="35" t="s">
        <v>814</v>
      </c>
      <c r="B34" s="35"/>
      <c r="C34" s="35"/>
      <c r="D34" s="35"/>
      <c r="E34" s="35"/>
      <c r="F34" s="35"/>
      <c r="G34" s="35"/>
      <c r="H34" s="35"/>
      <c r="I34" s="35"/>
      <c r="J34" s="35"/>
    </row>
    <row r="35" spans="1:10">
      <c r="A35" s="35" t="s">
        <v>815</v>
      </c>
      <c r="B35" s="35"/>
      <c r="C35" s="35"/>
      <c r="D35" s="35"/>
      <c r="E35" s="35"/>
      <c r="F35" s="35"/>
      <c r="G35" s="35"/>
      <c r="H35" s="35"/>
      <c r="I35" s="35"/>
      <c r="J35" s="35"/>
    </row>
    <row r="36" spans="1:10">
      <c r="A36" s="35" t="s">
        <v>816</v>
      </c>
      <c r="B36" s="35"/>
      <c r="C36" s="35"/>
      <c r="D36" s="35"/>
      <c r="E36" s="35"/>
      <c r="F36" s="35"/>
      <c r="G36" s="35"/>
      <c r="H36" s="35"/>
      <c r="I36" s="35"/>
      <c r="J36"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7"/>
    <mergeCell ref="B6:B7"/>
    <mergeCell ref="B16:B17"/>
    <mergeCell ref="B18:B25"/>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J28"/>
  <sheetViews>
    <sheetView workbookViewId="0">
      <selection activeCell="A20" sqref="$A20:$XFD21"/>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1291</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1600</v>
      </c>
      <c r="E8" s="10">
        <f>E9+E11+E12</f>
        <v>1600</v>
      </c>
      <c r="F8" s="8">
        <v>10</v>
      </c>
      <c r="G8" s="8"/>
      <c r="H8" s="11">
        <f>E8/D8</f>
        <v>1</v>
      </c>
      <c r="I8" s="47">
        <f>F8*H8</f>
        <v>10</v>
      </c>
      <c r="J8" s="47"/>
    </row>
    <row r="9" ht="15" customHeight="1" spans="1:10">
      <c r="A9" s="5"/>
      <c r="B9" s="12" t="s">
        <v>652</v>
      </c>
      <c r="C9" s="10"/>
      <c r="D9" s="10">
        <v>1600</v>
      </c>
      <c r="E9" s="10">
        <v>1600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1292</v>
      </c>
      <c r="C14" s="40"/>
      <c r="D14" s="40"/>
      <c r="E14" s="40"/>
      <c r="F14" s="40"/>
      <c r="G14" s="7" t="s">
        <v>1293</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28.95" customHeight="1" spans="1:10">
      <c r="A18" s="5" t="s">
        <v>670</v>
      </c>
      <c r="B18" s="28" t="s">
        <v>706</v>
      </c>
      <c r="C18" s="6" t="s">
        <v>1294</v>
      </c>
      <c r="D18" s="28" t="s">
        <v>673</v>
      </c>
      <c r="E18" s="8" t="s">
        <v>938</v>
      </c>
      <c r="F18" s="8" t="s">
        <v>702</v>
      </c>
      <c r="G18" s="8" t="s">
        <v>938</v>
      </c>
      <c r="H18" s="8">
        <v>25</v>
      </c>
      <c r="I18" s="8">
        <v>25</v>
      </c>
      <c r="J18" s="8" t="s">
        <v>677</v>
      </c>
    </row>
    <row r="19" ht="14.25" spans="1:10">
      <c r="A19" s="5"/>
      <c r="B19" s="28" t="s">
        <v>721</v>
      </c>
      <c r="C19" s="6" t="s">
        <v>1295</v>
      </c>
      <c r="D19" s="28" t="s">
        <v>673</v>
      </c>
      <c r="E19" s="8" t="s">
        <v>938</v>
      </c>
      <c r="F19" s="8" t="s">
        <v>702</v>
      </c>
      <c r="G19" s="8" t="s">
        <v>938</v>
      </c>
      <c r="H19" s="8">
        <v>25</v>
      </c>
      <c r="I19" s="8">
        <v>25</v>
      </c>
      <c r="J19" s="8" t="s">
        <v>677</v>
      </c>
    </row>
    <row r="20" ht="30" customHeight="1" spans="1:10">
      <c r="A20" s="5" t="s">
        <v>732</v>
      </c>
      <c r="B20" s="28" t="s">
        <v>733</v>
      </c>
      <c r="C20" s="6" t="s">
        <v>999</v>
      </c>
      <c r="D20" s="28" t="s">
        <v>714</v>
      </c>
      <c r="E20" s="8" t="s">
        <v>1000</v>
      </c>
      <c r="F20" s="8" t="s">
        <v>736</v>
      </c>
      <c r="G20" s="8" t="s">
        <v>1000</v>
      </c>
      <c r="H20" s="8">
        <v>30</v>
      </c>
      <c r="I20" s="8">
        <v>30</v>
      </c>
      <c r="J20" s="8" t="s">
        <v>677</v>
      </c>
    </row>
    <row r="21" ht="30" customHeight="1" spans="1:10">
      <c r="A21" s="30" t="s">
        <v>751</v>
      </c>
      <c r="B21" s="28" t="s">
        <v>752</v>
      </c>
      <c r="C21" s="33" t="s">
        <v>1296</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J28"/>
  <sheetViews>
    <sheetView workbookViewId="0">
      <selection activeCell="A25" sqref="A25:J25"/>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1297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2000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2000</v>
      </c>
      <c r="E11" s="10">
        <v>0</v>
      </c>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1298</v>
      </c>
      <c r="C14" s="40"/>
      <c r="D14" s="40"/>
      <c r="E14" s="40"/>
      <c r="F14" s="40"/>
      <c r="G14" s="7" t="s">
        <v>1299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spans="1:10">
      <c r="A18" s="5" t="s">
        <v>670</v>
      </c>
      <c r="B18" s="28" t="s">
        <v>721</v>
      </c>
      <c r="C18" s="6" t="s">
        <v>1300</v>
      </c>
      <c r="D18" s="28" t="s">
        <v>714</v>
      </c>
      <c r="E18" s="8" t="s">
        <v>1301</v>
      </c>
      <c r="F18" s="8" t="s">
        <v>736</v>
      </c>
      <c r="G18" s="8" t="s">
        <v>11</v>
      </c>
      <c r="H18" s="8">
        <v>25</v>
      </c>
      <c r="I18" s="8">
        <v>0</v>
      </c>
      <c r="J18" s="8" t="s">
        <v>1302</v>
      </c>
    </row>
    <row r="19" ht="16.05" customHeight="1" spans="1:10">
      <c r="A19" s="5"/>
      <c r="B19" s="28" t="s">
        <v>728</v>
      </c>
      <c r="C19" s="6" t="s">
        <v>1303</v>
      </c>
      <c r="D19" s="28" t="s">
        <v>714</v>
      </c>
      <c r="E19" s="8" t="s">
        <v>1304</v>
      </c>
      <c r="F19" s="8" t="s">
        <v>1147</v>
      </c>
      <c r="G19" s="8" t="s">
        <v>1039</v>
      </c>
      <c r="H19" s="8">
        <v>25</v>
      </c>
      <c r="I19" s="8">
        <v>25</v>
      </c>
      <c r="J19" s="8" t="s">
        <v>1305</v>
      </c>
    </row>
    <row r="20" ht="30" customHeight="1" spans="1:10">
      <c r="A20" s="5" t="s">
        <v>732</v>
      </c>
      <c r="B20" s="28" t="s">
        <v>733</v>
      </c>
      <c r="C20" s="6" t="s">
        <v>1306</v>
      </c>
      <c r="D20" s="28" t="s">
        <v>714</v>
      </c>
      <c r="E20" s="8" t="s">
        <v>1307</v>
      </c>
      <c r="F20" s="8" t="s">
        <v>736</v>
      </c>
      <c r="G20" s="8" t="s">
        <v>11</v>
      </c>
      <c r="H20" s="8">
        <v>30</v>
      </c>
      <c r="I20" s="8">
        <v>0</v>
      </c>
      <c r="J20" s="8" t="s">
        <v>1302</v>
      </c>
    </row>
    <row r="21" ht="30" customHeight="1" spans="1:10">
      <c r="A21" s="30" t="s">
        <v>751</v>
      </c>
      <c r="B21" s="28" t="s">
        <v>752</v>
      </c>
      <c r="C21" s="33" t="s">
        <v>1308</v>
      </c>
      <c r="D21" s="28" t="s">
        <v>673</v>
      </c>
      <c r="E21" s="28" t="s">
        <v>716</v>
      </c>
      <c r="F21" s="28" t="s">
        <v>702</v>
      </c>
      <c r="G21" s="28" t="s">
        <v>11</v>
      </c>
      <c r="H21" s="28">
        <v>10</v>
      </c>
      <c r="I21" s="28">
        <v>0</v>
      </c>
      <c r="J21" s="28" t="s">
        <v>1302</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25</v>
      </c>
      <c r="J23" s="38" t="s">
        <v>1041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41"/>
  <sheetViews>
    <sheetView showZeros="0" topLeftCell="A4" workbookViewId="0">
      <selection activeCell="G29" sqref="G29:H29"/>
    </sheetView>
  </sheetViews>
  <sheetFormatPr defaultColWidth="10" defaultRowHeight="14.25"/>
  <cols>
    <col min="1" max="1" width="9.55833333333333" style="137" customWidth="1"/>
    <col min="2" max="2" width="35.4416666666667" style="137" customWidth="1"/>
    <col min="3" max="3" width="20.775" style="137" customWidth="1"/>
    <col min="4" max="4" width="9.55833333333333" style="137" customWidth="1"/>
    <col min="5" max="5" width="23.775" style="137" customWidth="1"/>
    <col min="6" max="6" width="20.775" style="137" customWidth="1"/>
    <col min="7" max="7" width="9.55833333333333" style="137" customWidth="1"/>
    <col min="8" max="8" width="44.5583333333333" style="137" customWidth="1"/>
    <col min="9" max="9" width="20.775" style="137" customWidth="1"/>
    <col min="10" max="16384" width="10" style="137"/>
  </cols>
  <sheetData>
    <row r="1" s="201" customFormat="1" ht="22.5" spans="1:9">
      <c r="A1" s="207" t="s">
        <v>347</v>
      </c>
      <c r="B1" s="207"/>
      <c r="C1" s="207"/>
      <c r="D1" s="207"/>
      <c r="E1" s="207"/>
      <c r="F1" s="207"/>
      <c r="G1" s="207"/>
      <c r="H1" s="207"/>
      <c r="I1" s="207"/>
    </row>
    <row r="2" s="202" customFormat="1" ht="14.1" customHeight="1" spans="1:9">
      <c r="A2" s="182"/>
      <c r="B2" s="182"/>
      <c r="C2" s="182"/>
      <c r="D2" s="182"/>
      <c r="E2" s="182"/>
      <c r="F2" s="182"/>
      <c r="G2" s="182"/>
      <c r="H2" s="141" t="s">
        <v>348</v>
      </c>
      <c r="I2" s="141"/>
    </row>
    <row r="3" s="203" customFormat="1" ht="14.1" customHeight="1" spans="1:9">
      <c r="A3" s="208" t="s">
        <v>2</v>
      </c>
      <c r="B3" s="182"/>
      <c r="D3" s="182"/>
      <c r="E3" s="182"/>
      <c r="F3" s="182"/>
      <c r="G3" s="182"/>
      <c r="H3" s="209" t="s">
        <v>290</v>
      </c>
      <c r="I3" s="209"/>
    </row>
    <row r="4" s="204" customFormat="1" ht="14.1" customHeight="1" spans="1:9">
      <c r="A4" s="210" t="s">
        <v>297</v>
      </c>
      <c r="B4" s="197"/>
      <c r="C4" s="197"/>
      <c r="D4" s="197" t="s">
        <v>298</v>
      </c>
      <c r="E4" s="197"/>
      <c r="F4" s="197" t="s">
        <v>11</v>
      </c>
      <c r="G4" s="197" t="s">
        <v>11</v>
      </c>
      <c r="H4" s="197" t="s">
        <v>11</v>
      </c>
      <c r="I4" s="197" t="s">
        <v>11</v>
      </c>
    </row>
    <row r="5" s="204" customFormat="1" ht="14.1" customHeight="1" spans="1:9">
      <c r="A5" s="186" t="s">
        <v>349</v>
      </c>
      <c r="B5" s="187" t="s">
        <v>93</v>
      </c>
      <c r="C5" s="187" t="s">
        <v>8</v>
      </c>
      <c r="D5" s="187" t="s">
        <v>349</v>
      </c>
      <c r="E5" s="187" t="s">
        <v>93</v>
      </c>
      <c r="F5" s="187" t="s">
        <v>8</v>
      </c>
      <c r="G5" s="187" t="s">
        <v>349</v>
      </c>
      <c r="H5" s="187" t="s">
        <v>93</v>
      </c>
      <c r="I5" s="187" t="s">
        <v>8</v>
      </c>
    </row>
    <row r="6" s="204" customFormat="1" ht="14.1" customHeight="1" spans="1:9">
      <c r="A6" s="186"/>
      <c r="B6" s="187" t="s">
        <v>11</v>
      </c>
      <c r="C6" s="187" t="s">
        <v>11</v>
      </c>
      <c r="D6" s="187" t="s">
        <v>11</v>
      </c>
      <c r="E6" s="187" t="s">
        <v>11</v>
      </c>
      <c r="F6" s="187" t="s">
        <v>11</v>
      </c>
      <c r="G6" s="187" t="s">
        <v>11</v>
      </c>
      <c r="H6" s="187" t="s">
        <v>11</v>
      </c>
      <c r="I6" s="187" t="s">
        <v>11</v>
      </c>
    </row>
    <row r="7" s="204" customFormat="1" ht="14.1" customHeight="1" spans="1:9">
      <c r="A7" s="188" t="s">
        <v>350</v>
      </c>
      <c r="B7" s="189" t="s">
        <v>351</v>
      </c>
      <c r="C7" s="145">
        <v>15049159.63</v>
      </c>
      <c r="D7" s="189" t="s">
        <v>352</v>
      </c>
      <c r="E7" s="189" t="s">
        <v>353</v>
      </c>
      <c r="F7" s="145">
        <v>1826057.98</v>
      </c>
      <c r="G7" s="189" t="s">
        <v>354</v>
      </c>
      <c r="H7" s="189" t="s">
        <v>355</v>
      </c>
      <c r="I7" s="145">
        <v>0</v>
      </c>
    </row>
    <row r="8" s="204" customFormat="1" ht="14.1" customHeight="1" spans="1:9">
      <c r="A8" s="188" t="s">
        <v>356</v>
      </c>
      <c r="B8" s="189" t="s">
        <v>357</v>
      </c>
      <c r="C8" s="145">
        <v>2283805</v>
      </c>
      <c r="D8" s="189" t="s">
        <v>358</v>
      </c>
      <c r="E8" s="189" t="s">
        <v>359</v>
      </c>
      <c r="F8" s="145">
        <v>285868.55</v>
      </c>
      <c r="G8" s="189" t="s">
        <v>360</v>
      </c>
      <c r="H8" s="189" t="s">
        <v>361</v>
      </c>
      <c r="I8" s="145">
        <v>0</v>
      </c>
    </row>
    <row r="9" s="205" customFormat="1" ht="14.1" customHeight="1" spans="1:9">
      <c r="A9" s="188" t="s">
        <v>362</v>
      </c>
      <c r="B9" s="189" t="s">
        <v>363</v>
      </c>
      <c r="C9" s="145">
        <v>2776548</v>
      </c>
      <c r="D9" s="189" t="s">
        <v>364</v>
      </c>
      <c r="E9" s="189" t="s">
        <v>365</v>
      </c>
      <c r="F9" s="145">
        <v>0</v>
      </c>
      <c r="G9" s="189" t="s">
        <v>366</v>
      </c>
      <c r="H9" s="189" t="s">
        <v>367</v>
      </c>
      <c r="I9" s="145">
        <v>0</v>
      </c>
    </row>
    <row r="10" s="205" customFormat="1" ht="14.1" customHeight="1" spans="1:9">
      <c r="A10" s="188" t="s">
        <v>368</v>
      </c>
      <c r="B10" s="189" t="s">
        <v>369</v>
      </c>
      <c r="C10" s="145">
        <v>2118797.99</v>
      </c>
      <c r="D10" s="189" t="s">
        <v>370</v>
      </c>
      <c r="E10" s="189" t="s">
        <v>371</v>
      </c>
      <c r="F10" s="145">
        <v>0</v>
      </c>
      <c r="G10" s="189" t="s">
        <v>372</v>
      </c>
      <c r="H10" s="189" t="s">
        <v>373</v>
      </c>
      <c r="I10" s="145">
        <v>0</v>
      </c>
    </row>
    <row r="11" s="205" customFormat="1" ht="14.1" customHeight="1" spans="1:9">
      <c r="A11" s="188" t="s">
        <v>374</v>
      </c>
      <c r="B11" s="189" t="s">
        <v>375</v>
      </c>
      <c r="C11" s="145">
        <v>0</v>
      </c>
      <c r="D11" s="189" t="s">
        <v>376</v>
      </c>
      <c r="E11" s="189" t="s">
        <v>377</v>
      </c>
      <c r="F11" s="145">
        <v>0</v>
      </c>
      <c r="G11" s="189" t="s">
        <v>378</v>
      </c>
      <c r="H11" s="189" t="s">
        <v>379</v>
      </c>
      <c r="I11" s="145">
        <v>0</v>
      </c>
    </row>
    <row r="12" s="205" customFormat="1" ht="14.1" customHeight="1" spans="1:9">
      <c r="A12" s="188" t="s">
        <v>380</v>
      </c>
      <c r="B12" s="189" t="s">
        <v>381</v>
      </c>
      <c r="C12" s="145">
        <v>1070943</v>
      </c>
      <c r="D12" s="189" t="s">
        <v>382</v>
      </c>
      <c r="E12" s="189" t="s">
        <v>383</v>
      </c>
      <c r="F12" s="145">
        <v>61537.75</v>
      </c>
      <c r="G12" s="189" t="s">
        <v>384</v>
      </c>
      <c r="H12" s="189" t="s">
        <v>385</v>
      </c>
      <c r="I12" s="145">
        <v>0</v>
      </c>
    </row>
    <row r="13" s="205" customFormat="1" ht="14.1" customHeight="1" spans="1:9">
      <c r="A13" s="188" t="s">
        <v>386</v>
      </c>
      <c r="B13" s="189" t="s">
        <v>387</v>
      </c>
      <c r="C13" s="145">
        <v>931001.02</v>
      </c>
      <c r="D13" s="189" t="s">
        <v>388</v>
      </c>
      <c r="E13" s="189" t="s">
        <v>389</v>
      </c>
      <c r="F13" s="145">
        <v>109159.91</v>
      </c>
      <c r="G13" s="189" t="s">
        <v>390</v>
      </c>
      <c r="H13" s="189" t="s">
        <v>391</v>
      </c>
      <c r="I13" s="145">
        <v>0</v>
      </c>
    </row>
    <row r="14" s="205" customFormat="1" ht="14.1" customHeight="1" spans="1:9">
      <c r="A14" s="188" t="s">
        <v>392</v>
      </c>
      <c r="B14" s="189" t="s">
        <v>393</v>
      </c>
      <c r="C14" s="145">
        <v>373851.51</v>
      </c>
      <c r="D14" s="189" t="s">
        <v>394</v>
      </c>
      <c r="E14" s="189" t="s">
        <v>395</v>
      </c>
      <c r="F14" s="145">
        <v>63835.65</v>
      </c>
      <c r="G14" s="189" t="s">
        <v>396</v>
      </c>
      <c r="H14" s="189" t="s">
        <v>397</v>
      </c>
      <c r="I14" s="145">
        <v>0</v>
      </c>
    </row>
    <row r="15" s="205" customFormat="1" ht="14.1" customHeight="1" spans="1:9">
      <c r="A15" s="188" t="s">
        <v>398</v>
      </c>
      <c r="B15" s="189" t="s">
        <v>399</v>
      </c>
      <c r="C15" s="145">
        <v>485999.52</v>
      </c>
      <c r="D15" s="189" t="s">
        <v>400</v>
      </c>
      <c r="E15" s="189" t="s">
        <v>401</v>
      </c>
      <c r="F15" s="145">
        <v>0</v>
      </c>
      <c r="G15" s="189" t="s">
        <v>402</v>
      </c>
      <c r="H15" s="189" t="s">
        <v>403</v>
      </c>
      <c r="I15" s="145">
        <v>0</v>
      </c>
    </row>
    <row r="16" s="205" customFormat="1" ht="14.1" customHeight="1" spans="1:9">
      <c r="A16" s="188" t="s">
        <v>404</v>
      </c>
      <c r="B16" s="189" t="s">
        <v>405</v>
      </c>
      <c r="C16" s="145">
        <v>628032.96</v>
      </c>
      <c r="D16" s="189" t="s">
        <v>406</v>
      </c>
      <c r="E16" s="189" t="s">
        <v>407</v>
      </c>
      <c r="F16" s="145">
        <v>10948.7</v>
      </c>
      <c r="G16" s="189" t="s">
        <v>408</v>
      </c>
      <c r="H16" s="189" t="s">
        <v>409</v>
      </c>
      <c r="I16" s="145">
        <v>0</v>
      </c>
    </row>
    <row r="17" s="205" customFormat="1" ht="14.1" customHeight="1" spans="1:9">
      <c r="A17" s="188" t="s">
        <v>410</v>
      </c>
      <c r="B17" s="189" t="s">
        <v>411</v>
      </c>
      <c r="C17" s="145">
        <v>90705.92</v>
      </c>
      <c r="D17" s="189" t="s">
        <v>412</v>
      </c>
      <c r="E17" s="189" t="s">
        <v>413</v>
      </c>
      <c r="F17" s="145">
        <v>26115</v>
      </c>
      <c r="G17" s="189" t="s">
        <v>414</v>
      </c>
      <c r="H17" s="189" t="s">
        <v>415</v>
      </c>
      <c r="I17" s="145">
        <v>0</v>
      </c>
    </row>
    <row r="18" s="205" customFormat="1" ht="14.1" customHeight="1" spans="1:9">
      <c r="A18" s="188" t="s">
        <v>416</v>
      </c>
      <c r="B18" s="189" t="s">
        <v>417</v>
      </c>
      <c r="C18" s="145">
        <v>955972</v>
      </c>
      <c r="D18" s="189" t="s">
        <v>418</v>
      </c>
      <c r="E18" s="189" t="s">
        <v>419</v>
      </c>
      <c r="F18" s="145">
        <v>0</v>
      </c>
      <c r="G18" s="189" t="s">
        <v>420</v>
      </c>
      <c r="H18" s="189" t="s">
        <v>421</v>
      </c>
      <c r="I18" s="145">
        <v>0</v>
      </c>
    </row>
    <row r="19" s="205" customFormat="1" ht="14.1" customHeight="1" spans="1:9">
      <c r="A19" s="188" t="s">
        <v>422</v>
      </c>
      <c r="B19" s="189" t="s">
        <v>423</v>
      </c>
      <c r="C19" s="145">
        <v>0</v>
      </c>
      <c r="D19" s="189" t="s">
        <v>424</v>
      </c>
      <c r="E19" s="189" t="s">
        <v>425</v>
      </c>
      <c r="F19" s="145">
        <v>26084.2</v>
      </c>
      <c r="G19" s="189" t="s">
        <v>426</v>
      </c>
      <c r="H19" s="189" t="s">
        <v>427</v>
      </c>
      <c r="I19" s="145">
        <v>0</v>
      </c>
    </row>
    <row r="20" s="205" customFormat="1" ht="14.1" customHeight="1" spans="1:9">
      <c r="A20" s="188" t="s">
        <v>428</v>
      </c>
      <c r="B20" s="189" t="s">
        <v>429</v>
      </c>
      <c r="C20" s="145">
        <v>3333502.71</v>
      </c>
      <c r="D20" s="189" t="s">
        <v>430</v>
      </c>
      <c r="E20" s="189" t="s">
        <v>431</v>
      </c>
      <c r="F20" s="145">
        <v>0</v>
      </c>
      <c r="G20" s="189" t="s">
        <v>432</v>
      </c>
      <c r="H20" s="189" t="s">
        <v>433</v>
      </c>
      <c r="I20" s="145">
        <v>0</v>
      </c>
    </row>
    <row r="21" s="205" customFormat="1" ht="14.1" customHeight="1" spans="1:9">
      <c r="A21" s="188" t="s">
        <v>434</v>
      </c>
      <c r="B21" s="189" t="s">
        <v>435</v>
      </c>
      <c r="C21" s="145">
        <v>6736420.3</v>
      </c>
      <c r="D21" s="189" t="s">
        <v>436</v>
      </c>
      <c r="E21" s="189" t="s">
        <v>437</v>
      </c>
      <c r="F21" s="145">
        <v>0</v>
      </c>
      <c r="G21" s="189" t="s">
        <v>438</v>
      </c>
      <c r="H21" s="189" t="s">
        <v>439</v>
      </c>
      <c r="I21" s="145">
        <v>0</v>
      </c>
    </row>
    <row r="22" s="205" customFormat="1" ht="14.1" customHeight="1" spans="1:9">
      <c r="A22" s="188" t="s">
        <v>440</v>
      </c>
      <c r="B22" s="189" t="s">
        <v>441</v>
      </c>
      <c r="C22" s="145">
        <v>0</v>
      </c>
      <c r="D22" s="189" t="s">
        <v>442</v>
      </c>
      <c r="E22" s="189" t="s">
        <v>443</v>
      </c>
      <c r="F22" s="145">
        <v>5400</v>
      </c>
      <c r="G22" s="189" t="s">
        <v>444</v>
      </c>
      <c r="H22" s="189" t="s">
        <v>445</v>
      </c>
      <c r="I22" s="145">
        <v>0</v>
      </c>
    </row>
    <row r="23" s="205" customFormat="1" ht="14.1" customHeight="1" spans="1:9">
      <c r="A23" s="188" t="s">
        <v>446</v>
      </c>
      <c r="B23" s="189" t="s">
        <v>447</v>
      </c>
      <c r="C23" s="145">
        <v>0</v>
      </c>
      <c r="D23" s="189" t="s">
        <v>448</v>
      </c>
      <c r="E23" s="189" t="s">
        <v>449</v>
      </c>
      <c r="F23" s="145">
        <v>0</v>
      </c>
      <c r="G23" s="189" t="s">
        <v>450</v>
      </c>
      <c r="H23" s="189" t="s">
        <v>451</v>
      </c>
      <c r="I23" s="145">
        <v>0</v>
      </c>
    </row>
    <row r="24" s="205" customFormat="1" ht="14.1" customHeight="1" spans="1:9">
      <c r="A24" s="188" t="s">
        <v>452</v>
      </c>
      <c r="B24" s="189" t="s">
        <v>453</v>
      </c>
      <c r="C24" s="145">
        <v>0</v>
      </c>
      <c r="D24" s="189" t="s">
        <v>454</v>
      </c>
      <c r="E24" s="189" t="s">
        <v>455</v>
      </c>
      <c r="F24" s="145">
        <v>0</v>
      </c>
      <c r="G24" s="189" t="s">
        <v>456</v>
      </c>
      <c r="H24" s="189" t="s">
        <v>457</v>
      </c>
      <c r="I24" s="145">
        <v>0</v>
      </c>
    </row>
    <row r="25" s="205" customFormat="1" ht="14.1" customHeight="1" spans="1:9">
      <c r="A25" s="188" t="s">
        <v>458</v>
      </c>
      <c r="B25" s="189" t="s">
        <v>459</v>
      </c>
      <c r="C25" s="145">
        <v>55037.6</v>
      </c>
      <c r="D25" s="189" t="s">
        <v>460</v>
      </c>
      <c r="E25" s="189" t="s">
        <v>461</v>
      </c>
      <c r="F25" s="145">
        <v>0</v>
      </c>
      <c r="G25" s="189" t="s">
        <v>462</v>
      </c>
      <c r="H25" s="189" t="s">
        <v>463</v>
      </c>
      <c r="I25" s="145">
        <v>0</v>
      </c>
    </row>
    <row r="26" s="205" customFormat="1" ht="14.1" customHeight="1" spans="1:9">
      <c r="A26" s="188" t="s">
        <v>464</v>
      </c>
      <c r="B26" s="189" t="s">
        <v>465</v>
      </c>
      <c r="C26" s="145">
        <v>6673112.7</v>
      </c>
      <c r="D26" s="189" t="s">
        <v>466</v>
      </c>
      <c r="E26" s="189" t="s">
        <v>467</v>
      </c>
      <c r="F26" s="145">
        <v>0</v>
      </c>
      <c r="G26" s="189" t="s">
        <v>468</v>
      </c>
      <c r="H26" s="189" t="s">
        <v>469</v>
      </c>
      <c r="I26" s="145">
        <v>0</v>
      </c>
    </row>
    <row r="27" s="205" customFormat="1" ht="14.1" customHeight="1" spans="1:9">
      <c r="A27" s="188" t="s">
        <v>470</v>
      </c>
      <c r="B27" s="189" t="s">
        <v>471</v>
      </c>
      <c r="C27" s="145">
        <v>0</v>
      </c>
      <c r="D27" s="189" t="s">
        <v>472</v>
      </c>
      <c r="E27" s="189" t="s">
        <v>473</v>
      </c>
      <c r="F27" s="145">
        <v>0</v>
      </c>
      <c r="G27" s="189" t="s">
        <v>474</v>
      </c>
      <c r="H27" s="189" t="s">
        <v>475</v>
      </c>
      <c r="I27" s="145">
        <v>0</v>
      </c>
    </row>
    <row r="28" s="205" customFormat="1" ht="14.1" customHeight="1" spans="1:9">
      <c r="A28" s="188" t="s">
        <v>476</v>
      </c>
      <c r="B28" s="189" t="s">
        <v>477</v>
      </c>
      <c r="C28" s="145">
        <v>0</v>
      </c>
      <c r="D28" s="189" t="s">
        <v>478</v>
      </c>
      <c r="E28" s="189" t="s">
        <v>479</v>
      </c>
      <c r="F28" s="145">
        <v>435</v>
      </c>
      <c r="G28" s="189" t="s">
        <v>480</v>
      </c>
      <c r="H28" s="189" t="s">
        <v>481</v>
      </c>
      <c r="I28" s="145">
        <v>0</v>
      </c>
    </row>
    <row r="29" s="205" customFormat="1" ht="14.1" customHeight="1" spans="1:9">
      <c r="A29" s="188" t="s">
        <v>482</v>
      </c>
      <c r="B29" s="189" t="s">
        <v>483</v>
      </c>
      <c r="C29" s="145">
        <v>0</v>
      </c>
      <c r="D29" s="189" t="s">
        <v>484</v>
      </c>
      <c r="E29" s="189" t="s">
        <v>485</v>
      </c>
      <c r="F29" s="145">
        <v>33348</v>
      </c>
      <c r="G29" s="189">
        <v>31206</v>
      </c>
      <c r="H29" s="189" t="s">
        <v>486</v>
      </c>
      <c r="I29" s="145">
        <v>0</v>
      </c>
    </row>
    <row r="30" s="205" customFormat="1" ht="14.1" customHeight="1" spans="1:9">
      <c r="A30" s="188" t="s">
        <v>487</v>
      </c>
      <c r="B30" s="189" t="s">
        <v>488</v>
      </c>
      <c r="C30" s="145">
        <v>0</v>
      </c>
      <c r="D30" s="189" t="s">
        <v>489</v>
      </c>
      <c r="E30" s="189" t="s">
        <v>490</v>
      </c>
      <c r="F30" s="145">
        <v>401850</v>
      </c>
      <c r="G30" s="189" t="s">
        <v>491</v>
      </c>
      <c r="H30" s="189" t="s">
        <v>492</v>
      </c>
      <c r="I30" s="145">
        <v>0</v>
      </c>
    </row>
    <row r="31" s="205" customFormat="1" ht="14.1" customHeight="1" spans="1:9">
      <c r="A31" s="188" t="s">
        <v>493</v>
      </c>
      <c r="B31" s="189" t="s">
        <v>494</v>
      </c>
      <c r="C31" s="145">
        <v>0</v>
      </c>
      <c r="D31" s="189" t="s">
        <v>495</v>
      </c>
      <c r="E31" s="189" t="s">
        <v>496</v>
      </c>
      <c r="F31" s="145">
        <v>3062.22</v>
      </c>
      <c r="G31" s="189" t="s">
        <v>497</v>
      </c>
      <c r="H31" s="189" t="s">
        <v>251</v>
      </c>
      <c r="I31" s="145">
        <v>0</v>
      </c>
    </row>
    <row r="32" s="205" customFormat="1" ht="14.1" customHeight="1" spans="1:9">
      <c r="A32" s="188">
        <v>30311</v>
      </c>
      <c r="B32" s="189" t="s">
        <v>498</v>
      </c>
      <c r="C32" s="145">
        <v>0</v>
      </c>
      <c r="D32" s="189" t="s">
        <v>499</v>
      </c>
      <c r="E32" s="189" t="s">
        <v>500</v>
      </c>
      <c r="F32" s="145">
        <v>310931</v>
      </c>
      <c r="G32" s="189" t="s">
        <v>501</v>
      </c>
      <c r="H32" s="189" t="s">
        <v>502</v>
      </c>
      <c r="I32" s="145">
        <v>0</v>
      </c>
    </row>
    <row r="33" s="205" customFormat="1" ht="14.1" customHeight="1" spans="1:9">
      <c r="A33" s="188" t="s">
        <v>503</v>
      </c>
      <c r="B33" s="189" t="s">
        <v>504</v>
      </c>
      <c r="C33" s="145">
        <v>8270</v>
      </c>
      <c r="D33" s="189" t="s">
        <v>505</v>
      </c>
      <c r="E33" s="189" t="s">
        <v>506</v>
      </c>
      <c r="F33" s="145">
        <v>0</v>
      </c>
      <c r="G33" s="189" t="s">
        <v>507</v>
      </c>
      <c r="H33" s="189" t="s">
        <v>508</v>
      </c>
      <c r="I33" s="145">
        <v>0</v>
      </c>
    </row>
    <row r="34" s="205" customFormat="1" ht="14.1" customHeight="1" spans="1:9">
      <c r="A34" s="188" t="s">
        <v>11</v>
      </c>
      <c r="B34" s="189" t="s">
        <v>11</v>
      </c>
      <c r="C34" s="191"/>
      <c r="D34" s="189" t="s">
        <v>509</v>
      </c>
      <c r="E34" s="189" t="s">
        <v>510</v>
      </c>
      <c r="F34" s="145">
        <v>487482</v>
      </c>
      <c r="G34" s="189" t="s">
        <v>511</v>
      </c>
      <c r="H34" s="189" t="s">
        <v>512</v>
      </c>
      <c r="I34" s="145">
        <v>0</v>
      </c>
    </row>
    <row r="35" s="205" customFormat="1" ht="14.1" customHeight="1" spans="1:9">
      <c r="A35" s="188" t="s">
        <v>11</v>
      </c>
      <c r="B35" s="189" t="s">
        <v>11</v>
      </c>
      <c r="C35" s="191"/>
      <c r="D35" s="189" t="s">
        <v>513</v>
      </c>
      <c r="E35" s="189" t="s">
        <v>514</v>
      </c>
      <c r="F35" s="145">
        <v>0</v>
      </c>
      <c r="G35" s="189" t="s">
        <v>515</v>
      </c>
      <c r="H35" s="189" t="s">
        <v>516</v>
      </c>
      <c r="I35" s="145">
        <v>0</v>
      </c>
    </row>
    <row r="36" s="206" customFormat="1" ht="14.1" customHeight="1" spans="1:9">
      <c r="A36" s="211" t="s">
        <v>11</v>
      </c>
      <c r="B36" s="212" t="s">
        <v>11</v>
      </c>
      <c r="C36" s="191"/>
      <c r="D36" s="212" t="s">
        <v>517</v>
      </c>
      <c r="E36" s="212" t="s">
        <v>518</v>
      </c>
      <c r="F36" s="145">
        <v>0</v>
      </c>
      <c r="G36" s="212" t="s">
        <v>11</v>
      </c>
      <c r="H36" s="212" t="s">
        <v>11</v>
      </c>
      <c r="I36" s="145">
        <v>0</v>
      </c>
    </row>
    <row r="37" s="206" customFormat="1" ht="14.1" customHeight="1" spans="1:9">
      <c r="A37" s="198" t="s">
        <v>11</v>
      </c>
      <c r="B37" s="198" t="s">
        <v>11</v>
      </c>
      <c r="C37" s="191"/>
      <c r="D37" s="198" t="s">
        <v>519</v>
      </c>
      <c r="E37" s="198" t="s">
        <v>520</v>
      </c>
      <c r="F37" s="145">
        <v>0</v>
      </c>
      <c r="G37" s="198"/>
      <c r="H37" s="198"/>
      <c r="I37" s="191"/>
    </row>
    <row r="38" ht="13.5" spans="1:9">
      <c r="A38" s="198" t="s">
        <v>11</v>
      </c>
      <c r="B38" s="198" t="s">
        <v>11</v>
      </c>
      <c r="C38" s="191"/>
      <c r="D38" s="198" t="s">
        <v>521</v>
      </c>
      <c r="E38" s="198" t="s">
        <v>522</v>
      </c>
      <c r="F38" s="145">
        <v>0</v>
      </c>
      <c r="G38" s="198" t="s">
        <v>11</v>
      </c>
      <c r="H38" s="198" t="s">
        <v>11</v>
      </c>
      <c r="I38" s="191"/>
    </row>
    <row r="39" ht="13.5" spans="1:9">
      <c r="A39" s="198" t="s">
        <v>11</v>
      </c>
      <c r="B39" s="198" t="s">
        <v>11</v>
      </c>
      <c r="C39" s="191"/>
      <c r="D39" s="198" t="s">
        <v>523</v>
      </c>
      <c r="E39" s="198" t="s">
        <v>524</v>
      </c>
      <c r="F39" s="145">
        <v>0</v>
      </c>
      <c r="G39" s="198" t="s">
        <v>11</v>
      </c>
      <c r="H39" s="198" t="s">
        <v>11</v>
      </c>
      <c r="I39" s="191"/>
    </row>
    <row r="40" ht="13.5" spans="1:9">
      <c r="A40" s="173" t="s">
        <v>525</v>
      </c>
      <c r="B40" s="173"/>
      <c r="C40" s="145">
        <v>21785579.93</v>
      </c>
      <c r="D40" s="213" t="s">
        <v>526</v>
      </c>
      <c r="E40" s="214"/>
      <c r="F40" s="214"/>
      <c r="G40" s="214"/>
      <c r="H40" s="215"/>
      <c r="I40" s="145">
        <v>1826057.98</v>
      </c>
    </row>
    <row r="41" ht="13.5" spans="1:9">
      <c r="A41" s="195" t="s">
        <v>527</v>
      </c>
      <c r="B41" s="195"/>
      <c r="C41" s="195" t="s">
        <v>11</v>
      </c>
      <c r="D41" s="195" t="s">
        <v>11</v>
      </c>
      <c r="E41" s="216" t="s">
        <v>11</v>
      </c>
      <c r="F41" s="216" t="s">
        <v>11</v>
      </c>
      <c r="G41" s="216" t="s">
        <v>11</v>
      </c>
      <c r="H41" s="195" t="s">
        <v>11</v>
      </c>
      <c r="I41" s="195"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J29"/>
  <sheetViews>
    <sheetView workbookViewId="0">
      <selection activeCell="I8" sqref="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1309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4000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4000</v>
      </c>
      <c r="E11" s="10">
        <v>0</v>
      </c>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1310</v>
      </c>
      <c r="C14" s="40"/>
      <c r="D14" s="40"/>
      <c r="E14" s="40"/>
      <c r="F14" s="40"/>
      <c r="G14" s="7" t="s">
        <v>1311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1312</v>
      </c>
      <c r="D18" s="28" t="s">
        <v>714</v>
      </c>
      <c r="E18" s="8" t="s">
        <v>12</v>
      </c>
      <c r="F18" s="8" t="s">
        <v>788</v>
      </c>
      <c r="G18" s="8" t="s">
        <v>11</v>
      </c>
      <c r="H18" s="8">
        <v>20</v>
      </c>
      <c r="I18" s="8">
        <v>0</v>
      </c>
      <c r="J18" s="8" t="s">
        <v>1040</v>
      </c>
    </row>
    <row r="19" ht="14.25" spans="1:10">
      <c r="A19" s="5"/>
      <c r="B19" s="28" t="s">
        <v>721</v>
      </c>
      <c r="C19" s="6" t="s">
        <v>1300</v>
      </c>
      <c r="D19" s="28" t="s">
        <v>714</v>
      </c>
      <c r="E19" s="8" t="s">
        <v>1301</v>
      </c>
      <c r="F19" s="8" t="s">
        <v>736</v>
      </c>
      <c r="G19" s="8" t="s">
        <v>11</v>
      </c>
      <c r="H19" s="8">
        <v>15</v>
      </c>
      <c r="I19" s="8">
        <v>0</v>
      </c>
      <c r="J19" s="8" t="s">
        <v>1040</v>
      </c>
    </row>
    <row r="20" ht="16.05" customHeight="1" spans="1:10">
      <c r="A20" s="5"/>
      <c r="B20" s="28" t="s">
        <v>728</v>
      </c>
      <c r="C20" s="6" t="s">
        <v>1313</v>
      </c>
      <c r="D20" s="28" t="s">
        <v>714</v>
      </c>
      <c r="E20" s="8" t="s">
        <v>1314</v>
      </c>
      <c r="F20" s="8" t="s">
        <v>1147</v>
      </c>
      <c r="G20" s="8" t="s">
        <v>1039</v>
      </c>
      <c r="H20" s="8">
        <v>15</v>
      </c>
      <c r="I20" s="8">
        <v>15</v>
      </c>
      <c r="J20" s="8" t="s">
        <v>1315</v>
      </c>
    </row>
    <row r="21" ht="31.05" customHeight="1" spans="1:10">
      <c r="A21" s="5" t="s">
        <v>732</v>
      </c>
      <c r="B21" s="28" t="s">
        <v>733</v>
      </c>
      <c r="C21" s="6" t="s">
        <v>1306</v>
      </c>
      <c r="D21" s="28" t="s">
        <v>714</v>
      </c>
      <c r="E21" s="8" t="s">
        <v>1307</v>
      </c>
      <c r="F21" s="8" t="s">
        <v>736</v>
      </c>
      <c r="G21" s="8" t="s">
        <v>1307</v>
      </c>
      <c r="H21" s="8">
        <v>30</v>
      </c>
      <c r="I21" s="8">
        <v>0</v>
      </c>
      <c r="J21" s="8" t="s">
        <v>1040</v>
      </c>
    </row>
    <row r="22" ht="31.05" customHeight="1" spans="1:10">
      <c r="A22" s="30" t="s">
        <v>751</v>
      </c>
      <c r="B22" s="28" t="s">
        <v>752</v>
      </c>
      <c r="C22" s="33" t="s">
        <v>1316</v>
      </c>
      <c r="D22" s="28" t="s">
        <v>673</v>
      </c>
      <c r="E22" s="28" t="s">
        <v>716</v>
      </c>
      <c r="F22" s="28" t="s">
        <v>702</v>
      </c>
      <c r="G22" s="28" t="s">
        <v>716</v>
      </c>
      <c r="H22" s="28">
        <v>10</v>
      </c>
      <c r="I22" s="28">
        <v>0</v>
      </c>
      <c r="J22" s="28" t="s">
        <v>1040</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15</v>
      </c>
      <c r="J24" s="38" t="s">
        <v>1041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J29"/>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1317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5000</v>
      </c>
      <c r="E8" s="10">
        <f>E9+E11+E12</f>
        <v>4880</v>
      </c>
      <c r="F8" s="8">
        <v>10</v>
      </c>
      <c r="G8" s="8"/>
      <c r="H8" s="39">
        <f>E8/D8</f>
        <v>0.976</v>
      </c>
      <c r="I8" s="36">
        <f>F8*H8</f>
        <v>9.76</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5000</v>
      </c>
      <c r="E11" s="10">
        <v>4880</v>
      </c>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1318</v>
      </c>
      <c r="C14" s="40"/>
      <c r="D14" s="40"/>
      <c r="E14" s="40"/>
      <c r="F14" s="40"/>
      <c r="G14" s="7" t="s">
        <v>1319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8" t="s">
        <v>671</v>
      </c>
      <c r="C18" s="6" t="s">
        <v>1320</v>
      </c>
      <c r="D18" s="28" t="s">
        <v>714</v>
      </c>
      <c r="E18" s="8" t="s">
        <v>13</v>
      </c>
      <c r="F18" s="8" t="s">
        <v>788</v>
      </c>
      <c r="G18" s="8" t="s">
        <v>13</v>
      </c>
      <c r="H18" s="8">
        <v>20</v>
      </c>
      <c r="I18" s="8">
        <v>20</v>
      </c>
      <c r="J18" s="8" t="s">
        <v>677</v>
      </c>
    </row>
    <row r="19" ht="16.05" customHeight="1" spans="1:10">
      <c r="A19" s="5"/>
      <c r="B19" s="28" t="s">
        <v>706</v>
      </c>
      <c r="C19" s="6" t="s">
        <v>1321</v>
      </c>
      <c r="D19" s="28" t="s">
        <v>714</v>
      </c>
      <c r="E19" s="8" t="s">
        <v>712</v>
      </c>
      <c r="F19" s="8" t="s">
        <v>702</v>
      </c>
      <c r="G19" s="8" t="s">
        <v>712</v>
      </c>
      <c r="H19" s="8">
        <v>15</v>
      </c>
      <c r="I19" s="8">
        <v>15</v>
      </c>
      <c r="J19" s="8" t="s">
        <v>677</v>
      </c>
    </row>
    <row r="20" ht="14.25" spans="1:10">
      <c r="A20" s="5"/>
      <c r="B20" s="28" t="s">
        <v>721</v>
      </c>
      <c r="C20" s="6" t="s">
        <v>1322</v>
      </c>
      <c r="D20" s="28" t="s">
        <v>714</v>
      </c>
      <c r="E20" s="8" t="s">
        <v>712</v>
      </c>
      <c r="F20" s="8" t="s">
        <v>702</v>
      </c>
      <c r="G20" s="8" t="s">
        <v>712</v>
      </c>
      <c r="H20" s="8">
        <v>15</v>
      </c>
      <c r="I20" s="8">
        <v>15</v>
      </c>
      <c r="J20" s="8" t="s">
        <v>677</v>
      </c>
    </row>
    <row r="21" ht="28.95" customHeight="1" spans="1:10">
      <c r="A21" s="5" t="s">
        <v>732</v>
      </c>
      <c r="B21" s="28" t="s">
        <v>741</v>
      </c>
      <c r="C21" s="49" t="s">
        <v>1323</v>
      </c>
      <c r="D21" s="28" t="s">
        <v>714</v>
      </c>
      <c r="E21" s="46" t="s">
        <v>1324</v>
      </c>
      <c r="F21" s="8" t="s">
        <v>736</v>
      </c>
      <c r="G21" s="46" t="s">
        <v>1324</v>
      </c>
      <c r="H21" s="46">
        <v>30</v>
      </c>
      <c r="I21" s="46">
        <v>30</v>
      </c>
      <c r="J21" s="46" t="s">
        <v>677</v>
      </c>
    </row>
    <row r="22" ht="28.95" customHeight="1" spans="1:10">
      <c r="A22" s="30" t="s">
        <v>751</v>
      </c>
      <c r="B22" s="28" t="s">
        <v>752</v>
      </c>
      <c r="C22" s="33" t="s">
        <v>1325</v>
      </c>
      <c r="D22" s="28" t="s">
        <v>673</v>
      </c>
      <c r="E22" s="28" t="s">
        <v>716</v>
      </c>
      <c r="F22" s="28" t="s">
        <v>702</v>
      </c>
      <c r="G22" s="28" t="s">
        <v>716</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37">
        <f>SUM(I18:I22,I8:J10)</f>
        <v>99.76</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J32"/>
  <sheetViews>
    <sheetView workbookViewId="0">
      <selection activeCell="I8" sqref="I8:J8 I27"/>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1326</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1400</v>
      </c>
      <c r="E8" s="10">
        <f>E9+E11+E12</f>
        <v>1400</v>
      </c>
      <c r="F8" s="8">
        <v>10</v>
      </c>
      <c r="G8" s="8"/>
      <c r="H8" s="11">
        <f>E8/D8</f>
        <v>1</v>
      </c>
      <c r="I8" s="47">
        <f>F8*H8</f>
        <v>10</v>
      </c>
      <c r="J8" s="47"/>
    </row>
    <row r="9" ht="15" customHeight="1" spans="1:10">
      <c r="A9" s="5"/>
      <c r="B9" s="12" t="s">
        <v>652</v>
      </c>
      <c r="C9" s="10"/>
      <c r="D9" s="10">
        <v>1400</v>
      </c>
      <c r="E9" s="10">
        <v>1400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1327</v>
      </c>
      <c r="C14" s="40"/>
      <c r="D14" s="40"/>
      <c r="E14" s="40"/>
      <c r="F14" s="40"/>
      <c r="G14" s="7" t="s">
        <v>1328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6.05" customHeight="1" spans="1:10">
      <c r="A18" s="5" t="s">
        <v>670</v>
      </c>
      <c r="B18" s="27" t="s">
        <v>671</v>
      </c>
      <c r="C18" s="6" t="s">
        <v>1329</v>
      </c>
      <c r="D18" s="28" t="s">
        <v>714</v>
      </c>
      <c r="E18" s="8" t="s">
        <v>12</v>
      </c>
      <c r="F18" s="8" t="s">
        <v>788</v>
      </c>
      <c r="G18" s="8" t="s">
        <v>12</v>
      </c>
      <c r="H18" s="8">
        <v>15</v>
      </c>
      <c r="I18" s="8">
        <v>15</v>
      </c>
      <c r="J18" s="8" t="s">
        <v>677</v>
      </c>
    </row>
    <row r="19" ht="16.05" customHeight="1" spans="1:10">
      <c r="A19" s="5"/>
      <c r="B19" s="28"/>
      <c r="C19" s="6" t="s">
        <v>1330</v>
      </c>
      <c r="D19" s="28" t="s">
        <v>714</v>
      </c>
      <c r="E19" s="8" t="s">
        <v>1331</v>
      </c>
      <c r="F19" s="8" t="s">
        <v>950</v>
      </c>
      <c r="G19" s="8" t="s">
        <v>1332</v>
      </c>
      <c r="H19" s="8">
        <v>15</v>
      </c>
      <c r="I19" s="8">
        <v>15</v>
      </c>
      <c r="J19" s="8" t="s">
        <v>677</v>
      </c>
    </row>
    <row r="20" ht="16.05" customHeight="1" spans="1:10">
      <c r="A20" s="5"/>
      <c r="B20" s="27" t="s">
        <v>706</v>
      </c>
      <c r="C20" s="6" t="s">
        <v>1333</v>
      </c>
      <c r="D20" s="28" t="s">
        <v>714</v>
      </c>
      <c r="E20" s="8" t="s">
        <v>1334</v>
      </c>
      <c r="F20" s="8" t="s">
        <v>1335</v>
      </c>
      <c r="G20" s="8" t="s">
        <v>1334</v>
      </c>
      <c r="H20" s="8">
        <v>5</v>
      </c>
      <c r="I20" s="8">
        <v>5</v>
      </c>
      <c r="J20" s="8" t="s">
        <v>677</v>
      </c>
    </row>
    <row r="21" ht="16.05" customHeight="1" spans="1:10">
      <c r="A21" s="5"/>
      <c r="B21" s="27"/>
      <c r="C21" s="6" t="s">
        <v>1336</v>
      </c>
      <c r="D21" s="28" t="s">
        <v>714</v>
      </c>
      <c r="E21" s="8" t="s">
        <v>1337</v>
      </c>
      <c r="F21" s="8" t="s">
        <v>1335</v>
      </c>
      <c r="G21" s="8" t="s">
        <v>1337</v>
      </c>
      <c r="H21" s="8">
        <v>5</v>
      </c>
      <c r="I21" s="8">
        <v>5</v>
      </c>
      <c r="J21" s="8" t="s">
        <v>677</v>
      </c>
    </row>
    <row r="22" ht="16.05" customHeight="1" spans="1:10">
      <c r="A22" s="5"/>
      <c r="B22" s="28"/>
      <c r="C22" s="6" t="s">
        <v>1338</v>
      </c>
      <c r="D22" s="28" t="s">
        <v>714</v>
      </c>
      <c r="E22" s="8" t="s">
        <v>1339</v>
      </c>
      <c r="F22" s="8" t="s">
        <v>1335</v>
      </c>
      <c r="G22" s="8" t="s">
        <v>1339</v>
      </c>
      <c r="H22" s="8">
        <v>5</v>
      </c>
      <c r="I22" s="8">
        <v>5</v>
      </c>
      <c r="J22" s="8" t="s">
        <v>677</v>
      </c>
    </row>
    <row r="23" ht="14.25" spans="1:10">
      <c r="A23" s="5"/>
      <c r="B23" s="28" t="s">
        <v>721</v>
      </c>
      <c r="C23" s="6" t="s">
        <v>985</v>
      </c>
      <c r="D23" s="28" t="s">
        <v>714</v>
      </c>
      <c r="E23" s="8" t="s">
        <v>1340</v>
      </c>
      <c r="F23" s="8" t="s">
        <v>986</v>
      </c>
      <c r="G23" s="8" t="s">
        <v>1340</v>
      </c>
      <c r="H23" s="8">
        <v>5</v>
      </c>
      <c r="I23" s="8">
        <v>5</v>
      </c>
      <c r="J23" s="8" t="s">
        <v>677</v>
      </c>
    </row>
    <row r="24" ht="30" customHeight="1" spans="1:10">
      <c r="A24" s="5" t="s">
        <v>732</v>
      </c>
      <c r="B24" s="28" t="s">
        <v>733</v>
      </c>
      <c r="C24" s="6" t="s">
        <v>1341</v>
      </c>
      <c r="D24" s="28" t="s">
        <v>673</v>
      </c>
      <c r="E24" s="8" t="s">
        <v>25</v>
      </c>
      <c r="F24" s="8" t="s">
        <v>702</v>
      </c>
      <c r="G24" s="8" t="s">
        <v>25</v>
      </c>
      <c r="H24" s="8">
        <v>30</v>
      </c>
      <c r="I24" s="8">
        <v>30</v>
      </c>
      <c r="J24" s="8" t="s">
        <v>677</v>
      </c>
    </row>
    <row r="25" ht="30" customHeight="1" spans="1:10">
      <c r="A25" s="30" t="s">
        <v>751</v>
      </c>
      <c r="B25" s="28" t="s">
        <v>752</v>
      </c>
      <c r="C25" s="33" t="s">
        <v>1296</v>
      </c>
      <c r="D25" s="28" t="s">
        <v>673</v>
      </c>
      <c r="E25" s="28" t="s">
        <v>938</v>
      </c>
      <c r="F25" s="28" t="s">
        <v>702</v>
      </c>
      <c r="G25" s="28" t="s">
        <v>938</v>
      </c>
      <c r="H25" s="28">
        <v>10</v>
      </c>
      <c r="I25" s="28">
        <v>10</v>
      </c>
      <c r="J25" s="28" t="s">
        <v>677</v>
      </c>
    </row>
    <row r="26" ht="15" customHeight="1" spans="1:10">
      <c r="A26" s="5" t="s">
        <v>809</v>
      </c>
      <c r="B26" s="5"/>
      <c r="C26" s="34" t="s">
        <v>677</v>
      </c>
      <c r="D26" s="34"/>
      <c r="E26" s="34"/>
      <c r="F26" s="34"/>
      <c r="G26" s="34"/>
      <c r="H26" s="34"/>
      <c r="I26" s="34"/>
      <c r="J26" s="34"/>
    </row>
    <row r="27" ht="24" customHeight="1" spans="1:10">
      <c r="A27" s="5" t="s">
        <v>810</v>
      </c>
      <c r="B27" s="8">
        <v>100</v>
      </c>
      <c r="C27" s="8"/>
      <c r="D27" s="8"/>
      <c r="E27" s="8"/>
      <c r="F27" s="8"/>
      <c r="G27" s="8"/>
      <c r="H27" s="8"/>
      <c r="I27" s="48">
        <f>SUM(I18:I25,I8:J10)</f>
        <v>100</v>
      </c>
      <c r="J27" s="38" t="s">
        <v>811</v>
      </c>
    </row>
    <row r="28" spans="1:10">
      <c r="A28" s="35" t="s">
        <v>812</v>
      </c>
      <c r="B28" s="35"/>
      <c r="C28" s="35"/>
      <c r="D28" s="35"/>
      <c r="E28" s="35"/>
      <c r="F28" s="35"/>
      <c r="G28" s="35"/>
      <c r="H28" s="35"/>
      <c r="I28" s="35"/>
      <c r="J28" s="35"/>
    </row>
    <row r="29" spans="1:10">
      <c r="A29" s="35" t="s">
        <v>813</v>
      </c>
      <c r="B29" s="35"/>
      <c r="C29" s="35"/>
      <c r="D29" s="35"/>
      <c r="E29" s="35"/>
      <c r="F29" s="35"/>
      <c r="G29" s="35"/>
      <c r="H29" s="35"/>
      <c r="I29" s="35"/>
      <c r="J29" s="35"/>
    </row>
    <row r="30" spans="1:10">
      <c r="A30" s="35" t="s">
        <v>814</v>
      </c>
      <c r="B30" s="35"/>
      <c r="C30" s="35"/>
      <c r="D30" s="35"/>
      <c r="E30" s="35"/>
      <c r="F30" s="35"/>
      <c r="G30" s="35"/>
      <c r="H30" s="35"/>
      <c r="I30" s="35"/>
      <c r="J30" s="35"/>
    </row>
    <row r="31" spans="1:10">
      <c r="A31" s="35" t="s">
        <v>815</v>
      </c>
      <c r="B31" s="35"/>
      <c r="C31" s="35"/>
      <c r="D31" s="35"/>
      <c r="E31" s="35"/>
      <c r="F31" s="35"/>
      <c r="G31" s="35"/>
      <c r="H31" s="35"/>
      <c r="I31" s="35"/>
      <c r="J31" s="35"/>
    </row>
    <row r="32" spans="1:10">
      <c r="A32" s="35" t="s">
        <v>816</v>
      </c>
      <c r="B32" s="35"/>
      <c r="C32" s="35"/>
      <c r="D32" s="35"/>
      <c r="E32" s="35"/>
      <c r="F32" s="35"/>
      <c r="G32" s="35"/>
      <c r="H32" s="35"/>
      <c r="I32" s="35"/>
      <c r="J32"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B18:B19"/>
    <mergeCell ref="B20:B22"/>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J28"/>
  <sheetViews>
    <sheetView workbookViewId="0">
      <selection activeCell="I8" sqref="I8:J8 I23"/>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1342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1600</v>
      </c>
      <c r="E8" s="10">
        <f>E9+E11+E12</f>
        <v>1600</v>
      </c>
      <c r="F8" s="8">
        <v>10</v>
      </c>
      <c r="G8" s="8"/>
      <c r="H8" s="11">
        <f>E8/D8</f>
        <v>1</v>
      </c>
      <c r="I8" s="47">
        <f>F8*H8</f>
        <v>10</v>
      </c>
      <c r="J8" s="47"/>
    </row>
    <row r="9" ht="15" customHeight="1" spans="1:10">
      <c r="A9" s="5"/>
      <c r="B9" s="12" t="s">
        <v>652</v>
      </c>
      <c r="C9" s="10"/>
      <c r="D9" s="10">
        <v>1600</v>
      </c>
      <c r="E9" s="10">
        <v>1600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1343</v>
      </c>
      <c r="C14" s="40"/>
      <c r="D14" s="40"/>
      <c r="E14" s="40"/>
      <c r="F14" s="40"/>
      <c r="G14" s="7" t="s">
        <v>1344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1.05" customHeight="1" spans="1:10">
      <c r="A18" s="5" t="s">
        <v>670</v>
      </c>
      <c r="B18" s="28" t="s">
        <v>706</v>
      </c>
      <c r="C18" s="6" t="s">
        <v>1294</v>
      </c>
      <c r="D18" s="28" t="s">
        <v>673</v>
      </c>
      <c r="E18" s="8" t="s">
        <v>938</v>
      </c>
      <c r="F18" s="8" t="s">
        <v>702</v>
      </c>
      <c r="G18" s="8" t="s">
        <v>938</v>
      </c>
      <c r="H18" s="8">
        <v>25</v>
      </c>
      <c r="I18" s="8">
        <v>25</v>
      </c>
      <c r="J18" s="8" t="s">
        <v>677</v>
      </c>
    </row>
    <row r="19" ht="14.25" spans="1:10">
      <c r="A19" s="5"/>
      <c r="B19" s="28" t="s">
        <v>721</v>
      </c>
      <c r="C19" s="6" t="s">
        <v>1295</v>
      </c>
      <c r="D19" s="28" t="s">
        <v>673</v>
      </c>
      <c r="E19" s="8" t="s">
        <v>938</v>
      </c>
      <c r="F19" s="8" t="s">
        <v>702</v>
      </c>
      <c r="G19" s="8" t="s">
        <v>938</v>
      </c>
      <c r="H19" s="8">
        <v>25</v>
      </c>
      <c r="I19" s="8">
        <v>25</v>
      </c>
      <c r="J19" s="8" t="s">
        <v>677</v>
      </c>
    </row>
    <row r="20" ht="30" customHeight="1" spans="1:10">
      <c r="A20" s="5" t="s">
        <v>732</v>
      </c>
      <c r="B20" s="28" t="s">
        <v>733</v>
      </c>
      <c r="C20" s="6" t="s">
        <v>999</v>
      </c>
      <c r="D20" s="28" t="s">
        <v>714</v>
      </c>
      <c r="E20" s="8" t="s">
        <v>1000</v>
      </c>
      <c r="F20" s="8" t="s">
        <v>736</v>
      </c>
      <c r="G20" s="8" t="s">
        <v>1000</v>
      </c>
      <c r="H20" s="8">
        <v>30</v>
      </c>
      <c r="I20" s="8">
        <v>30</v>
      </c>
      <c r="J20" s="8" t="s">
        <v>677</v>
      </c>
    </row>
    <row r="21" ht="30" customHeight="1" spans="1:10">
      <c r="A21" s="30" t="s">
        <v>751</v>
      </c>
      <c r="B21" s="28" t="s">
        <v>752</v>
      </c>
      <c r="C21" s="33" t="s">
        <v>1296</v>
      </c>
      <c r="D21" s="28" t="s">
        <v>673</v>
      </c>
      <c r="E21" s="28" t="s">
        <v>938</v>
      </c>
      <c r="F21" s="28" t="s">
        <v>702</v>
      </c>
      <c r="G21" s="28" t="s">
        <v>938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J28"/>
  <sheetViews>
    <sheetView workbookViewId="0">
      <selection activeCell="I8" sqref="I8:J8 I23"/>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1345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29056</v>
      </c>
      <c r="E8" s="10">
        <f>E9+E11+E12</f>
        <v>0</v>
      </c>
      <c r="F8" s="8">
        <v>10</v>
      </c>
      <c r="G8" s="8"/>
      <c r="H8" s="11">
        <f>E8/D8</f>
        <v>0</v>
      </c>
      <c r="I8" s="47">
        <f>F8*H8</f>
        <v>0</v>
      </c>
      <c r="J8" s="47"/>
    </row>
    <row r="9" ht="15" customHeight="1" spans="1:10">
      <c r="A9" s="5"/>
      <c r="B9" s="12" t="s">
        <v>652</v>
      </c>
      <c r="C9" s="10"/>
      <c r="D9" s="10">
        <v>29056</v>
      </c>
      <c r="E9" s="10">
        <v>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1346</v>
      </c>
      <c r="C14" s="40"/>
      <c r="D14" s="40"/>
      <c r="E14" s="40"/>
      <c r="F14" s="40"/>
      <c r="G14" s="7" t="s">
        <v>1347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4.05" customHeight="1" spans="1:10">
      <c r="A18" s="5" t="s">
        <v>670</v>
      </c>
      <c r="B18" s="28" t="s">
        <v>671</v>
      </c>
      <c r="C18" s="6" t="s">
        <v>1348</v>
      </c>
      <c r="D18" s="28" t="s">
        <v>714</v>
      </c>
      <c r="E18" s="8" t="s">
        <v>1349</v>
      </c>
      <c r="F18" s="8" t="s">
        <v>932</v>
      </c>
      <c r="G18" s="8" t="s">
        <v>28</v>
      </c>
      <c r="H18" s="8">
        <v>25</v>
      </c>
      <c r="I18" s="8">
        <v>25</v>
      </c>
      <c r="J18" s="8" t="s">
        <v>1350</v>
      </c>
    </row>
    <row r="19" ht="16.05" customHeight="1" spans="1:10">
      <c r="A19" s="5"/>
      <c r="B19" s="28" t="s">
        <v>706</v>
      </c>
      <c r="C19" s="6" t="s">
        <v>1351</v>
      </c>
      <c r="D19" s="28" t="s">
        <v>714</v>
      </c>
      <c r="E19" s="8" t="s">
        <v>712</v>
      </c>
      <c r="F19" s="8" t="s">
        <v>702</v>
      </c>
      <c r="G19" s="8" t="s">
        <v>11</v>
      </c>
      <c r="H19" s="8">
        <v>25</v>
      </c>
      <c r="I19" s="8">
        <v>20</v>
      </c>
      <c r="J19" s="8" t="s">
        <v>1010</v>
      </c>
    </row>
    <row r="20" ht="30" customHeight="1" spans="1:10">
      <c r="A20" s="5" t="s">
        <v>732</v>
      </c>
      <c r="B20" s="28" t="s">
        <v>733</v>
      </c>
      <c r="C20" s="6" t="s">
        <v>1352</v>
      </c>
      <c r="D20" s="28" t="s">
        <v>714</v>
      </c>
      <c r="E20" s="8" t="s">
        <v>1353</v>
      </c>
      <c r="F20" s="8" t="s">
        <v>736</v>
      </c>
      <c r="G20" s="8" t="s">
        <v>1353</v>
      </c>
      <c r="H20" s="8">
        <v>30</v>
      </c>
      <c r="I20" s="8">
        <v>30</v>
      </c>
      <c r="J20" s="8" t="s">
        <v>677</v>
      </c>
    </row>
    <row r="21" ht="30" customHeight="1" spans="1:10">
      <c r="A21" s="30" t="s">
        <v>751</v>
      </c>
      <c r="B21" s="28" t="s">
        <v>752</v>
      </c>
      <c r="C21" s="33" t="s">
        <v>1354</v>
      </c>
      <c r="D21" s="28" t="s">
        <v>673</v>
      </c>
      <c r="E21" s="28" t="s">
        <v>938</v>
      </c>
      <c r="F21" s="28" t="s">
        <v>702</v>
      </c>
      <c r="G21" s="28" t="s">
        <v>938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85</v>
      </c>
      <c r="J23" s="38" t="s">
        <v>1355</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J31"/>
  <sheetViews>
    <sheetView topLeftCell="A2" workbookViewId="0">
      <selection activeCell="D22" sqref="D22"/>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1356</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200000</v>
      </c>
      <c r="E8" s="10">
        <f>E9+E11+E12</f>
        <v>197430</v>
      </c>
      <c r="F8" s="8">
        <v>10</v>
      </c>
      <c r="G8" s="8"/>
      <c r="H8" s="39">
        <f>E8/D8</f>
        <v>0.98715</v>
      </c>
      <c r="I8" s="36">
        <f>F8*H8</f>
        <v>9.8715</v>
      </c>
      <c r="J8" s="36"/>
    </row>
    <row r="9" ht="15" customHeight="1" spans="1:10">
      <c r="A9" s="5"/>
      <c r="B9" s="12" t="s">
        <v>652</v>
      </c>
      <c r="C9" s="10"/>
      <c r="D9" s="10">
        <v>200000</v>
      </c>
      <c r="E9" s="10">
        <v>197430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1357</v>
      </c>
      <c r="C14" s="40"/>
      <c r="D14" s="40"/>
      <c r="E14" s="40"/>
      <c r="F14" s="40"/>
      <c r="G14" s="7" t="s">
        <v>1358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4.05" customHeight="1" spans="1:10">
      <c r="A18" s="5" t="s">
        <v>670</v>
      </c>
      <c r="B18" s="27" t="s">
        <v>671</v>
      </c>
      <c r="C18" s="6" t="s">
        <v>1359</v>
      </c>
      <c r="D18" s="28" t="s">
        <v>673</v>
      </c>
      <c r="E18" s="8" t="s">
        <v>12</v>
      </c>
      <c r="F18" s="8" t="s">
        <v>680</v>
      </c>
      <c r="G18" s="8" t="s">
        <v>12</v>
      </c>
      <c r="H18" s="8">
        <v>15</v>
      </c>
      <c r="I18" s="8">
        <v>15</v>
      </c>
      <c r="J18" s="8" t="s">
        <v>677</v>
      </c>
    </row>
    <row r="19" ht="16.05" customHeight="1" spans="1:10">
      <c r="A19" s="5"/>
      <c r="B19" s="28"/>
      <c r="C19" s="6" t="s">
        <v>1360</v>
      </c>
      <c r="D19" s="28" t="s">
        <v>714</v>
      </c>
      <c r="E19" s="8" t="s">
        <v>12</v>
      </c>
      <c r="F19" s="8" t="s">
        <v>788</v>
      </c>
      <c r="G19" s="8" t="s">
        <v>12</v>
      </c>
      <c r="H19" s="8">
        <v>15</v>
      </c>
      <c r="I19" s="8">
        <v>15</v>
      </c>
      <c r="J19" s="8" t="s">
        <v>677</v>
      </c>
    </row>
    <row r="20" ht="16.05" customHeight="1" spans="1:10">
      <c r="A20" s="5"/>
      <c r="B20" s="28" t="s">
        <v>706</v>
      </c>
      <c r="C20" s="6" t="s">
        <v>1361</v>
      </c>
      <c r="D20" s="28" t="s">
        <v>714</v>
      </c>
      <c r="E20" s="8" t="s">
        <v>712</v>
      </c>
      <c r="F20" s="8" t="s">
        <v>702</v>
      </c>
      <c r="G20" s="8" t="s">
        <v>712</v>
      </c>
      <c r="H20" s="8">
        <v>10</v>
      </c>
      <c r="I20" s="8">
        <v>10</v>
      </c>
      <c r="J20" s="8" t="s">
        <v>677</v>
      </c>
    </row>
    <row r="21" ht="14.25" spans="1:10">
      <c r="A21" s="5"/>
      <c r="B21" s="28" t="s">
        <v>721</v>
      </c>
      <c r="C21" s="6" t="s">
        <v>1362</v>
      </c>
      <c r="D21" s="28" t="s">
        <v>714</v>
      </c>
      <c r="E21" s="8" t="s">
        <v>1363</v>
      </c>
      <c r="F21" s="8" t="s">
        <v>736</v>
      </c>
      <c r="G21" s="8" t="s">
        <v>1363</v>
      </c>
      <c r="H21" s="8">
        <v>10</v>
      </c>
      <c r="I21" s="8">
        <v>10</v>
      </c>
      <c r="J21" s="8" t="s">
        <v>677</v>
      </c>
    </row>
    <row r="22" spans="1:10">
      <c r="A22" s="5" t="s">
        <v>732</v>
      </c>
      <c r="B22" s="27" t="s">
        <v>733</v>
      </c>
      <c r="C22" s="6" t="s">
        <v>1364</v>
      </c>
      <c r="D22" s="28" t="s">
        <v>714</v>
      </c>
      <c r="E22" s="8" t="s">
        <v>1365</v>
      </c>
      <c r="F22" s="8" t="s">
        <v>736</v>
      </c>
      <c r="G22" s="8" t="s">
        <v>1365</v>
      </c>
      <c r="H22" s="8">
        <v>15</v>
      </c>
      <c r="I22" s="8">
        <v>15</v>
      </c>
      <c r="J22" s="8" t="s">
        <v>677</v>
      </c>
    </row>
    <row r="23" spans="1:10">
      <c r="A23" s="5"/>
      <c r="B23" s="28"/>
      <c r="C23" s="6" t="s">
        <v>1366</v>
      </c>
      <c r="D23" s="28" t="s">
        <v>714</v>
      </c>
      <c r="E23" s="8" t="s">
        <v>900</v>
      </c>
      <c r="F23" s="8" t="s">
        <v>736</v>
      </c>
      <c r="G23" s="8" t="s">
        <v>900</v>
      </c>
      <c r="H23" s="8">
        <v>15</v>
      </c>
      <c r="I23" s="8">
        <v>15</v>
      </c>
      <c r="J23" s="8" t="s">
        <v>677</v>
      </c>
    </row>
    <row r="24" ht="30" customHeight="1" spans="1:10">
      <c r="A24" s="30" t="s">
        <v>751</v>
      </c>
      <c r="B24" s="28" t="s">
        <v>752</v>
      </c>
      <c r="C24" s="33" t="s">
        <v>1367</v>
      </c>
      <c r="D24" s="28" t="s">
        <v>673</v>
      </c>
      <c r="E24" s="28" t="s">
        <v>938</v>
      </c>
      <c r="F24" s="8" t="s">
        <v>702</v>
      </c>
      <c r="G24" s="28" t="s">
        <v>938</v>
      </c>
      <c r="H24" s="28">
        <v>10</v>
      </c>
      <c r="I24" s="28">
        <v>10</v>
      </c>
      <c r="J24" s="28" t="s">
        <v>677</v>
      </c>
    </row>
    <row r="25" ht="15" customHeight="1" spans="1:10">
      <c r="A25" s="5" t="s">
        <v>809</v>
      </c>
      <c r="B25" s="5"/>
      <c r="C25" s="34" t="s">
        <v>677</v>
      </c>
      <c r="D25" s="34"/>
      <c r="E25" s="34"/>
      <c r="F25" s="34"/>
      <c r="G25" s="34"/>
      <c r="H25" s="34"/>
      <c r="I25" s="34"/>
      <c r="J25" s="34"/>
    </row>
    <row r="26" ht="24" customHeight="1" spans="1:10">
      <c r="A26" s="5" t="s">
        <v>810</v>
      </c>
      <c r="B26" s="8">
        <v>100</v>
      </c>
      <c r="C26" s="8"/>
      <c r="D26" s="8"/>
      <c r="E26" s="8"/>
      <c r="F26" s="8"/>
      <c r="G26" s="8"/>
      <c r="H26" s="8"/>
      <c r="I26" s="37">
        <f>SUM(I18:I24,I8:J10)</f>
        <v>99.8715</v>
      </c>
      <c r="J26" s="38" t="s">
        <v>811</v>
      </c>
    </row>
    <row r="27" spans="1:10">
      <c r="A27" s="35" t="s">
        <v>812</v>
      </c>
      <c r="B27" s="35"/>
      <c r="C27" s="35"/>
      <c r="D27" s="35"/>
      <c r="E27" s="35"/>
      <c r="F27" s="35"/>
      <c r="G27" s="35"/>
      <c r="H27" s="35"/>
      <c r="I27" s="35"/>
      <c r="J27" s="35"/>
    </row>
    <row r="28" spans="1:10">
      <c r="A28" s="35" t="s">
        <v>813</v>
      </c>
      <c r="B28" s="35"/>
      <c r="C28" s="35"/>
      <c r="D28" s="35"/>
      <c r="E28" s="35"/>
      <c r="F28" s="35"/>
      <c r="G28" s="35"/>
      <c r="H28" s="35"/>
      <c r="I28" s="35"/>
      <c r="J28" s="35"/>
    </row>
    <row r="29" spans="1:10">
      <c r="A29" s="35" t="s">
        <v>814</v>
      </c>
      <c r="B29" s="35"/>
      <c r="C29" s="35"/>
      <c r="D29" s="35"/>
      <c r="E29" s="35"/>
      <c r="F29" s="35"/>
      <c r="G29" s="35"/>
      <c r="H29" s="35"/>
      <c r="I29" s="35"/>
      <c r="J29" s="35"/>
    </row>
    <row r="30" spans="1:10">
      <c r="A30" s="35" t="s">
        <v>815</v>
      </c>
      <c r="B30" s="35"/>
      <c r="C30" s="35"/>
      <c r="D30" s="35"/>
      <c r="E30" s="35"/>
      <c r="F30" s="35"/>
      <c r="G30" s="35"/>
      <c r="H30" s="35"/>
      <c r="I30" s="35"/>
      <c r="J30" s="35"/>
    </row>
    <row r="31" spans="1:10">
      <c r="A31" s="35" t="s">
        <v>816</v>
      </c>
      <c r="B31" s="35"/>
      <c r="C31" s="35"/>
      <c r="D31" s="35"/>
      <c r="E31" s="35"/>
      <c r="F31" s="35"/>
      <c r="G31" s="35"/>
      <c r="H31" s="35"/>
      <c r="I31" s="35"/>
      <c r="J31" s="35"/>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B18:B19"/>
    <mergeCell ref="B22:B23"/>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1"/>
  <dimension ref="A1:J30"/>
  <sheetViews>
    <sheetView topLeftCell="A14" workbookViewId="0">
      <selection activeCell="I8" sqref="I8:J8 I25"/>
    </sheetView>
  </sheetViews>
  <sheetFormatPr defaultColWidth="9" defaultRowHeight="31.05" customHeight="1"/>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customHeight="1" spans="1:10">
      <c r="A1" s="2" t="s">
        <v>759</v>
      </c>
      <c r="B1" s="2"/>
      <c r="C1" s="2"/>
      <c r="D1" s="2"/>
      <c r="E1" s="2"/>
      <c r="F1" s="2"/>
      <c r="G1" s="2"/>
      <c r="H1" s="2"/>
      <c r="I1" s="2"/>
      <c r="J1" s="2"/>
    </row>
    <row r="2" customHeight="1" spans="1:10">
      <c r="A2" s="2"/>
      <c r="B2" s="2"/>
      <c r="C2" s="2"/>
      <c r="D2" s="2"/>
      <c r="E2" s="2"/>
      <c r="F2" s="2"/>
      <c r="G2" s="2"/>
      <c r="H2" s="2"/>
      <c r="I2" s="2"/>
      <c r="J2" s="2"/>
    </row>
    <row r="3" customHeight="1" spans="1:10">
      <c r="A3" s="3" t="s">
        <v>760</v>
      </c>
      <c r="B3" s="4" t="s">
        <v>1368</v>
      </c>
      <c r="C3" s="4"/>
      <c r="D3" s="4"/>
      <c r="E3" s="4"/>
      <c r="F3" s="4"/>
      <c r="G3" s="4"/>
      <c r="H3" s="4"/>
      <c r="I3" s="4"/>
      <c r="J3" s="4"/>
    </row>
    <row r="4" customHeight="1" spans="1:10">
      <c r="A4" s="5" t="s">
        <v>762</v>
      </c>
      <c r="B4" s="6" t="s">
        <v>637</v>
      </c>
      <c r="C4" s="6"/>
      <c r="D4" s="6"/>
      <c r="E4" s="7" t="s">
        <v>763</v>
      </c>
      <c r="F4" s="4" t="s">
        <v>637</v>
      </c>
      <c r="G4" s="4"/>
      <c r="H4" s="4"/>
      <c r="I4" s="4"/>
      <c r="J4" s="4"/>
    </row>
    <row r="5" customHeight="1" spans="1:10">
      <c r="A5" s="5"/>
      <c r="B5" s="6"/>
      <c r="C5" s="6"/>
      <c r="D5" s="6"/>
      <c r="E5" s="8" t="s">
        <v>764</v>
      </c>
      <c r="F5" s="4"/>
      <c r="G5" s="4"/>
      <c r="H5" s="4"/>
      <c r="I5" s="4"/>
      <c r="J5" s="4"/>
    </row>
    <row r="6" customHeight="1" spans="1:10">
      <c r="A6" s="5" t="s">
        <v>765</v>
      </c>
      <c r="B6" s="8"/>
      <c r="C6" s="9" t="s">
        <v>640</v>
      </c>
      <c r="D6" s="9" t="s">
        <v>766</v>
      </c>
      <c r="E6" s="7" t="s">
        <v>766</v>
      </c>
      <c r="F6" s="4" t="s">
        <v>767</v>
      </c>
      <c r="G6" s="4"/>
      <c r="H6" s="4" t="s">
        <v>768</v>
      </c>
      <c r="I6" s="4" t="s">
        <v>769</v>
      </c>
      <c r="J6" s="4"/>
    </row>
    <row r="7" customHeight="1" spans="1:10">
      <c r="A7" s="5"/>
      <c r="B7" s="8"/>
      <c r="C7" s="8" t="s">
        <v>555</v>
      </c>
      <c r="D7" s="8" t="s">
        <v>555</v>
      </c>
      <c r="E7" s="8" t="s">
        <v>770</v>
      </c>
      <c r="F7" s="4"/>
      <c r="G7" s="4"/>
      <c r="H7" s="4"/>
      <c r="I7" s="4"/>
      <c r="J7" s="4"/>
    </row>
    <row r="8" customHeight="1" spans="1:10">
      <c r="A8" s="5"/>
      <c r="B8" s="8" t="s">
        <v>650</v>
      </c>
      <c r="C8" s="10">
        <f>C9+C11+C12</f>
        <v>0</v>
      </c>
      <c r="D8" s="10">
        <f>D9+D11+D12</f>
        <v>100000</v>
      </c>
      <c r="E8" s="10">
        <f>E9+E11+E12</f>
        <v>0</v>
      </c>
      <c r="F8" s="8">
        <v>10</v>
      </c>
      <c r="G8" s="8"/>
      <c r="H8" s="11">
        <f>E8/D8</f>
        <v>0</v>
      </c>
      <c r="I8" s="47">
        <f>F8*H8</f>
        <v>0</v>
      </c>
      <c r="J8" s="47"/>
    </row>
    <row r="9" customHeight="1" spans="1:10">
      <c r="A9" s="5"/>
      <c r="B9" s="12" t="s">
        <v>652</v>
      </c>
      <c r="C9" s="10"/>
      <c r="D9" s="10">
        <v>100000</v>
      </c>
      <c r="E9" s="10">
        <v>0</v>
      </c>
      <c r="F9" s="8" t="s">
        <v>560</v>
      </c>
      <c r="G9" s="8"/>
      <c r="H9" s="8" t="s">
        <v>560</v>
      </c>
      <c r="I9" s="8" t="s">
        <v>560</v>
      </c>
      <c r="J9" s="8"/>
    </row>
    <row r="10" customHeight="1" spans="1:10">
      <c r="A10" s="5"/>
      <c r="B10" s="13" t="s">
        <v>653</v>
      </c>
      <c r="C10" s="10"/>
      <c r="D10" s="10"/>
      <c r="E10" s="10"/>
      <c r="F10" s="8"/>
      <c r="G10" s="8"/>
      <c r="H10" s="8"/>
      <c r="I10" s="8"/>
      <c r="J10" s="8"/>
    </row>
    <row r="11" customHeight="1" spans="1:10">
      <c r="A11" s="5"/>
      <c r="B11" s="13" t="s">
        <v>654</v>
      </c>
      <c r="C11" s="10"/>
      <c r="D11" s="10"/>
      <c r="E11" s="10"/>
      <c r="F11" s="8" t="s">
        <v>560</v>
      </c>
      <c r="G11" s="8"/>
      <c r="H11" s="8" t="s">
        <v>560</v>
      </c>
      <c r="I11" s="8" t="s">
        <v>560</v>
      </c>
      <c r="J11" s="8"/>
    </row>
    <row r="12" customHeight="1" spans="1:10">
      <c r="A12" s="5"/>
      <c r="B12" s="13" t="s">
        <v>771</v>
      </c>
      <c r="C12" s="10"/>
      <c r="D12" s="10"/>
      <c r="E12" s="10"/>
      <c r="F12" s="8" t="s">
        <v>560</v>
      </c>
      <c r="G12" s="8"/>
      <c r="H12" s="8" t="s">
        <v>560</v>
      </c>
      <c r="I12" s="8" t="s">
        <v>560</v>
      </c>
      <c r="J12" s="8"/>
    </row>
    <row r="13" customHeight="1" spans="1:10">
      <c r="A13" s="5" t="s">
        <v>772</v>
      </c>
      <c r="B13" s="5"/>
      <c r="C13" s="5"/>
      <c r="D13" s="5"/>
      <c r="E13" s="5"/>
      <c r="F13" s="5"/>
      <c r="G13" s="9" t="s">
        <v>773</v>
      </c>
      <c r="H13" s="9"/>
      <c r="I13" s="9"/>
      <c r="J13" s="9"/>
    </row>
    <row r="14" customHeight="1" spans="1:10">
      <c r="A14" s="5" t="s">
        <v>774</v>
      </c>
      <c r="B14" s="40" t="s">
        <v>1369</v>
      </c>
      <c r="C14" s="40"/>
      <c r="D14" s="40"/>
      <c r="E14" s="40"/>
      <c r="F14" s="40"/>
      <c r="G14" s="7" t="s">
        <v>1370</v>
      </c>
      <c r="H14" s="7"/>
      <c r="I14" s="7"/>
      <c r="J14" s="7"/>
    </row>
    <row r="15" customHeight="1" spans="1:10">
      <c r="A15" s="5" t="s">
        <v>660</v>
      </c>
      <c r="B15" s="5"/>
      <c r="C15" s="5"/>
      <c r="D15" s="8" t="s">
        <v>777</v>
      </c>
      <c r="E15" s="8"/>
      <c r="F15" s="8"/>
      <c r="G15" s="41" t="s">
        <v>778</v>
      </c>
      <c r="H15" s="41"/>
      <c r="I15" s="41"/>
      <c r="J15" s="41"/>
    </row>
    <row r="16" customHeight="1" spans="1:10">
      <c r="A16" s="20" t="s">
        <v>779</v>
      </c>
      <c r="B16" s="5" t="s">
        <v>667</v>
      </c>
      <c r="C16" s="9" t="s">
        <v>668</v>
      </c>
      <c r="D16" s="7" t="s">
        <v>780</v>
      </c>
      <c r="E16" s="4" t="s">
        <v>662</v>
      </c>
      <c r="F16" s="42" t="s">
        <v>663</v>
      </c>
      <c r="G16" s="43" t="s">
        <v>664</v>
      </c>
      <c r="H16" s="44" t="s">
        <v>767</v>
      </c>
      <c r="I16" s="44" t="s">
        <v>769</v>
      </c>
      <c r="J16" s="44" t="s">
        <v>665</v>
      </c>
    </row>
    <row r="17" customHeight="1" spans="1:10">
      <c r="A17" s="20"/>
      <c r="B17" s="5"/>
      <c r="C17" s="8"/>
      <c r="D17" s="8"/>
      <c r="E17" s="4"/>
      <c r="F17" s="45"/>
      <c r="G17" s="46"/>
      <c r="H17" s="44"/>
      <c r="I17" s="44"/>
      <c r="J17" s="44"/>
    </row>
    <row r="18" customHeight="1" spans="1:10">
      <c r="A18" s="5" t="s">
        <v>670</v>
      </c>
      <c r="B18" s="28" t="s">
        <v>706</v>
      </c>
      <c r="C18" s="6" t="s">
        <v>1371</v>
      </c>
      <c r="D18" s="28" t="s">
        <v>673</v>
      </c>
      <c r="E18" s="8" t="s">
        <v>716</v>
      </c>
      <c r="F18" s="8" t="s">
        <v>702</v>
      </c>
      <c r="G18" s="8" t="s">
        <v>716</v>
      </c>
      <c r="H18" s="8">
        <v>25</v>
      </c>
      <c r="I18" s="8">
        <v>25</v>
      </c>
      <c r="J18" s="8" t="s">
        <v>1010</v>
      </c>
    </row>
    <row r="19" customHeight="1" spans="1:10">
      <c r="A19" s="5"/>
      <c r="B19" s="28" t="s">
        <v>721</v>
      </c>
      <c r="C19" s="6" t="s">
        <v>1372</v>
      </c>
      <c r="D19" s="28" t="s">
        <v>673</v>
      </c>
      <c r="E19" s="8" t="s">
        <v>716</v>
      </c>
      <c r="F19" s="8" t="s">
        <v>702</v>
      </c>
      <c r="G19" s="8" t="s">
        <v>716</v>
      </c>
      <c r="H19" s="8">
        <v>25</v>
      </c>
      <c r="I19" s="8">
        <v>25</v>
      </c>
      <c r="J19" s="8" t="s">
        <v>1010</v>
      </c>
    </row>
    <row r="20" customHeight="1" spans="1:10">
      <c r="A20" s="5" t="s">
        <v>732</v>
      </c>
      <c r="B20" s="27" t="s">
        <v>733</v>
      </c>
      <c r="C20" s="6" t="s">
        <v>1373</v>
      </c>
      <c r="D20" s="28" t="s">
        <v>714</v>
      </c>
      <c r="E20" s="8" t="s">
        <v>1374</v>
      </c>
      <c r="F20" s="8" t="s">
        <v>736</v>
      </c>
      <c r="G20" s="8" t="s">
        <v>1374</v>
      </c>
      <c r="H20" s="8">
        <v>10</v>
      </c>
      <c r="I20" s="8">
        <v>10</v>
      </c>
      <c r="J20" s="8" t="s">
        <v>677</v>
      </c>
    </row>
    <row r="21" customHeight="1" spans="1:10">
      <c r="A21" s="5"/>
      <c r="B21" s="28"/>
      <c r="C21" s="6" t="s">
        <v>1375</v>
      </c>
      <c r="D21" s="28" t="s">
        <v>714</v>
      </c>
      <c r="E21" s="8" t="s">
        <v>1376</v>
      </c>
      <c r="F21" s="8" t="s">
        <v>736</v>
      </c>
      <c r="G21" s="8" t="s">
        <v>1376</v>
      </c>
      <c r="H21" s="8">
        <v>10</v>
      </c>
      <c r="I21" s="8">
        <v>10</v>
      </c>
      <c r="J21" s="8" t="s">
        <v>677</v>
      </c>
    </row>
    <row r="22" customHeight="1" spans="1:10">
      <c r="A22" s="5"/>
      <c r="B22" s="28" t="s">
        <v>741</v>
      </c>
      <c r="C22" s="49" t="s">
        <v>1377</v>
      </c>
      <c r="D22" s="28" t="s">
        <v>714</v>
      </c>
      <c r="E22" s="46" t="s">
        <v>745</v>
      </c>
      <c r="F22" s="46" t="s">
        <v>736</v>
      </c>
      <c r="G22" s="46" t="s">
        <v>745</v>
      </c>
      <c r="H22" s="46">
        <v>10</v>
      </c>
      <c r="I22" s="46">
        <v>10</v>
      </c>
      <c r="J22" s="46" t="s">
        <v>677</v>
      </c>
    </row>
    <row r="23" customHeight="1" spans="1:10">
      <c r="A23" s="30" t="s">
        <v>751</v>
      </c>
      <c r="B23" s="28" t="s">
        <v>752</v>
      </c>
      <c r="C23" s="33" t="s">
        <v>1184</v>
      </c>
      <c r="D23" s="28" t="s">
        <v>673</v>
      </c>
      <c r="E23" s="28" t="s">
        <v>716</v>
      </c>
      <c r="F23" s="28" t="s">
        <v>702</v>
      </c>
      <c r="G23" s="28" t="s">
        <v>716</v>
      </c>
      <c r="H23" s="28">
        <v>10</v>
      </c>
      <c r="I23" s="28">
        <v>10</v>
      </c>
      <c r="J23" s="28" t="s">
        <v>1010</v>
      </c>
    </row>
    <row r="24" customHeight="1" spans="1:10">
      <c r="A24" s="5" t="s">
        <v>809</v>
      </c>
      <c r="B24" s="5"/>
      <c r="C24" s="34" t="s">
        <v>677</v>
      </c>
      <c r="D24" s="34"/>
      <c r="E24" s="34"/>
      <c r="F24" s="34"/>
      <c r="G24" s="34"/>
      <c r="H24" s="34"/>
      <c r="I24" s="34"/>
      <c r="J24" s="34"/>
    </row>
    <row r="25" customHeight="1" spans="1:10">
      <c r="A25" s="5" t="s">
        <v>810</v>
      </c>
      <c r="B25" s="8">
        <v>100</v>
      </c>
      <c r="C25" s="8"/>
      <c r="D25" s="8"/>
      <c r="E25" s="8"/>
      <c r="F25" s="8"/>
      <c r="G25" s="8"/>
      <c r="H25" s="8"/>
      <c r="I25" s="48">
        <f>SUM(I18:I23,I8:J10)</f>
        <v>90</v>
      </c>
      <c r="J25" s="38" t="s">
        <v>811</v>
      </c>
    </row>
    <row r="26" customHeight="1" spans="1:10">
      <c r="A26" s="35" t="s">
        <v>812</v>
      </c>
      <c r="B26" s="35"/>
      <c r="C26" s="35"/>
      <c r="D26" s="35"/>
      <c r="E26" s="35"/>
      <c r="F26" s="35"/>
      <c r="G26" s="35"/>
      <c r="H26" s="35"/>
      <c r="I26" s="35"/>
      <c r="J26" s="35"/>
    </row>
    <row r="27" customHeight="1" spans="1:10">
      <c r="A27" s="35" t="s">
        <v>813</v>
      </c>
      <c r="B27" s="35"/>
      <c r="C27" s="35"/>
      <c r="D27" s="35"/>
      <c r="E27" s="35"/>
      <c r="F27" s="35"/>
      <c r="G27" s="35"/>
      <c r="H27" s="35"/>
      <c r="I27" s="35"/>
      <c r="J27" s="35"/>
    </row>
    <row r="28" customHeight="1" spans="1:10">
      <c r="A28" s="35" t="s">
        <v>814</v>
      </c>
      <c r="B28" s="35"/>
      <c r="C28" s="35"/>
      <c r="D28" s="35"/>
      <c r="E28" s="35"/>
      <c r="F28" s="35"/>
      <c r="G28" s="35"/>
      <c r="H28" s="35"/>
      <c r="I28" s="35"/>
      <c r="J28" s="35"/>
    </row>
    <row r="29" customHeight="1" spans="1:10">
      <c r="A29" s="35" t="s">
        <v>815</v>
      </c>
      <c r="B29" s="35"/>
      <c r="C29" s="35"/>
      <c r="D29" s="35"/>
      <c r="E29" s="35"/>
      <c r="F29" s="35"/>
      <c r="G29" s="35"/>
      <c r="H29" s="35"/>
      <c r="I29" s="35"/>
      <c r="J29" s="35"/>
    </row>
    <row r="30" customHeight="1" spans="1:10">
      <c r="A30" s="35" t="s">
        <v>816</v>
      </c>
      <c r="B30" s="35"/>
      <c r="C30" s="35"/>
      <c r="D30" s="35"/>
      <c r="E30" s="35"/>
      <c r="F30" s="35"/>
      <c r="G30" s="35"/>
      <c r="H30" s="35"/>
      <c r="I30" s="35"/>
      <c r="J30"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19"/>
    <mergeCell ref="A20:A22"/>
    <mergeCell ref="B6:B7"/>
    <mergeCell ref="B16:B17"/>
    <mergeCell ref="B20:B21"/>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2"/>
  <dimension ref="A1:J31"/>
  <sheetViews>
    <sheetView topLeftCell="A10" workbookViewId="0">
      <selection activeCell="A30" sqref="A30:J30"/>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1378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13705</v>
      </c>
      <c r="E8" s="10">
        <f>E9+E11+E12</f>
        <v>0</v>
      </c>
      <c r="F8" s="8">
        <v>10</v>
      </c>
      <c r="G8" s="8"/>
      <c r="H8" s="11">
        <f>E8/D8</f>
        <v>0</v>
      </c>
      <c r="I8" s="47">
        <f>F8*H8</f>
        <v>0</v>
      </c>
      <c r="J8" s="47"/>
    </row>
    <row r="9" ht="15" customHeight="1" spans="1:10">
      <c r="A9" s="5"/>
      <c r="B9" s="12" t="s">
        <v>652</v>
      </c>
      <c r="C9" s="10"/>
      <c r="D9" s="10">
        <v>13705</v>
      </c>
      <c r="E9" s="10">
        <v>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1379</v>
      </c>
      <c r="C14" s="40"/>
      <c r="D14" s="40"/>
      <c r="E14" s="40"/>
      <c r="F14" s="40"/>
      <c r="G14" s="7" t="s">
        <v>1380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spans="1:10">
      <c r="A18" s="5" t="s">
        <v>670</v>
      </c>
      <c r="B18" s="28" t="s">
        <v>671</v>
      </c>
      <c r="C18" s="6" t="s">
        <v>1381</v>
      </c>
      <c r="D18" s="28" t="s">
        <v>714</v>
      </c>
      <c r="E18" s="8" t="s">
        <v>1382</v>
      </c>
      <c r="F18" s="8" t="s">
        <v>932</v>
      </c>
      <c r="G18" s="8" t="s">
        <v>60</v>
      </c>
      <c r="H18" s="8">
        <v>15</v>
      </c>
      <c r="I18" s="8">
        <v>15</v>
      </c>
      <c r="J18" s="8" t="s">
        <v>677</v>
      </c>
    </row>
    <row r="19" ht="16.05" customHeight="1" spans="1:10">
      <c r="A19" s="5"/>
      <c r="B19" s="28" t="s">
        <v>706</v>
      </c>
      <c r="C19" s="6" t="s">
        <v>1383</v>
      </c>
      <c r="D19" s="28" t="s">
        <v>714</v>
      </c>
      <c r="E19" s="8" t="s">
        <v>1384</v>
      </c>
      <c r="F19" s="8" t="s">
        <v>736</v>
      </c>
      <c r="G19" s="8" t="s">
        <v>1384</v>
      </c>
      <c r="H19" s="8">
        <v>15</v>
      </c>
      <c r="I19" s="8">
        <v>15</v>
      </c>
      <c r="J19" s="8" t="s">
        <v>677</v>
      </c>
    </row>
    <row r="20" ht="14.25" spans="1:10">
      <c r="A20" s="5"/>
      <c r="B20" s="28" t="s">
        <v>721</v>
      </c>
      <c r="C20" s="6" t="s">
        <v>727</v>
      </c>
      <c r="D20" s="28" t="s">
        <v>673</v>
      </c>
      <c r="E20" s="8" t="s">
        <v>938</v>
      </c>
      <c r="F20" s="8" t="s">
        <v>702</v>
      </c>
      <c r="G20" s="8" t="s">
        <v>938</v>
      </c>
      <c r="H20" s="8">
        <v>10</v>
      </c>
      <c r="I20" s="8">
        <v>10</v>
      </c>
      <c r="J20" s="8" t="s">
        <v>677</v>
      </c>
    </row>
    <row r="21" ht="14.25" spans="1:10">
      <c r="A21" s="5"/>
      <c r="B21" s="27" t="s">
        <v>728</v>
      </c>
      <c r="C21" s="6" t="s">
        <v>1385</v>
      </c>
      <c r="D21" s="28" t="s">
        <v>673</v>
      </c>
      <c r="E21" s="8" t="s">
        <v>938</v>
      </c>
      <c r="F21" s="8" t="s">
        <v>702</v>
      </c>
      <c r="G21" s="8" t="s">
        <v>1039</v>
      </c>
      <c r="H21" s="8">
        <v>5</v>
      </c>
      <c r="I21" s="8">
        <v>0</v>
      </c>
      <c r="J21" s="8" t="s">
        <v>1386</v>
      </c>
    </row>
    <row r="22" ht="16.05" customHeight="1" spans="1:10">
      <c r="A22" s="5"/>
      <c r="B22" s="28"/>
      <c r="C22" s="6" t="s">
        <v>1387</v>
      </c>
      <c r="D22" s="28" t="s">
        <v>673</v>
      </c>
      <c r="E22" s="8" t="s">
        <v>38</v>
      </c>
      <c r="F22" s="8" t="s">
        <v>702</v>
      </c>
      <c r="G22" s="8" t="s">
        <v>38</v>
      </c>
      <c r="H22" s="8">
        <v>5</v>
      </c>
      <c r="I22" s="8">
        <v>5</v>
      </c>
      <c r="J22" s="8" t="s">
        <v>677</v>
      </c>
    </row>
    <row r="23" ht="28.95" customHeight="1" spans="1:10">
      <c r="A23" s="5" t="s">
        <v>732</v>
      </c>
      <c r="B23" s="28" t="s">
        <v>733</v>
      </c>
      <c r="C23" s="6" t="s">
        <v>1388</v>
      </c>
      <c r="D23" s="28" t="s">
        <v>714</v>
      </c>
      <c r="E23" s="8" t="s">
        <v>1374</v>
      </c>
      <c r="F23" s="8" t="s">
        <v>736</v>
      </c>
      <c r="G23" s="8" t="s">
        <v>1374</v>
      </c>
      <c r="H23" s="8">
        <v>30</v>
      </c>
      <c r="I23" s="8">
        <v>30</v>
      </c>
      <c r="J23" s="8" t="s">
        <v>677</v>
      </c>
    </row>
    <row r="24" ht="28.95" customHeight="1" spans="1:10">
      <c r="A24" s="30" t="s">
        <v>751</v>
      </c>
      <c r="B24" s="28" t="s">
        <v>752</v>
      </c>
      <c r="C24" s="33" t="s">
        <v>1389</v>
      </c>
      <c r="D24" s="28" t="s">
        <v>673</v>
      </c>
      <c r="E24" s="28" t="s">
        <v>938</v>
      </c>
      <c r="F24" s="8" t="s">
        <v>702</v>
      </c>
      <c r="G24" s="28" t="s">
        <v>938</v>
      </c>
      <c r="H24" s="28">
        <v>10</v>
      </c>
      <c r="I24" s="28">
        <v>10</v>
      </c>
      <c r="J24" s="28" t="s">
        <v>677</v>
      </c>
    </row>
    <row r="25" ht="15" customHeight="1" spans="1:10">
      <c r="A25" s="5" t="s">
        <v>809</v>
      </c>
      <c r="B25" s="5"/>
      <c r="C25" s="34" t="s">
        <v>677</v>
      </c>
      <c r="D25" s="34"/>
      <c r="E25" s="34"/>
      <c r="F25" s="34"/>
      <c r="G25" s="34"/>
      <c r="H25" s="34"/>
      <c r="I25" s="34"/>
      <c r="J25" s="34"/>
    </row>
    <row r="26" ht="24" customHeight="1" spans="1:10">
      <c r="A26" s="5" t="s">
        <v>810</v>
      </c>
      <c r="B26" s="8">
        <v>100</v>
      </c>
      <c r="C26" s="8"/>
      <c r="D26" s="8"/>
      <c r="E26" s="8"/>
      <c r="F26" s="8"/>
      <c r="G26" s="8"/>
      <c r="H26" s="8"/>
      <c r="I26" s="48">
        <f>SUM(I18:I24,I8:J10)</f>
        <v>85</v>
      </c>
      <c r="J26" s="38" t="s">
        <v>1355</v>
      </c>
    </row>
    <row r="27" spans="1:10">
      <c r="A27" s="35" t="s">
        <v>812</v>
      </c>
      <c r="B27" s="35"/>
      <c r="C27" s="35"/>
      <c r="D27" s="35"/>
      <c r="E27" s="35"/>
      <c r="F27" s="35"/>
      <c r="G27" s="35"/>
      <c r="H27" s="35"/>
      <c r="I27" s="35"/>
      <c r="J27" s="35"/>
    </row>
    <row r="28" spans="1:10">
      <c r="A28" s="35" t="s">
        <v>813</v>
      </c>
      <c r="B28" s="35"/>
      <c r="C28" s="35"/>
      <c r="D28" s="35"/>
      <c r="E28" s="35"/>
      <c r="F28" s="35"/>
      <c r="G28" s="35"/>
      <c r="H28" s="35"/>
      <c r="I28" s="35"/>
      <c r="J28" s="35"/>
    </row>
    <row r="29" spans="1:10">
      <c r="A29" s="35" t="s">
        <v>814</v>
      </c>
      <c r="B29" s="35"/>
      <c r="C29" s="35"/>
      <c r="D29" s="35"/>
      <c r="E29" s="35"/>
      <c r="F29" s="35"/>
      <c r="G29" s="35"/>
      <c r="H29" s="35"/>
      <c r="I29" s="35"/>
      <c r="J29" s="35"/>
    </row>
    <row r="30" spans="1:10">
      <c r="A30" s="35" t="s">
        <v>815</v>
      </c>
      <c r="B30" s="35"/>
      <c r="C30" s="35"/>
      <c r="D30" s="35"/>
      <c r="E30" s="35"/>
      <c r="F30" s="35"/>
      <c r="G30" s="35"/>
      <c r="H30" s="35"/>
      <c r="I30" s="35"/>
      <c r="J30" s="35"/>
    </row>
    <row r="31" spans="1:10">
      <c r="A31" s="35" t="s">
        <v>816</v>
      </c>
      <c r="B31" s="35"/>
      <c r="C31" s="35"/>
      <c r="D31" s="35"/>
      <c r="E31" s="35"/>
      <c r="F31" s="35"/>
      <c r="G31" s="35"/>
      <c r="H31" s="35"/>
      <c r="I31" s="35"/>
      <c r="J31"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B21:B22"/>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3"/>
  <dimension ref="A1:J29"/>
  <sheetViews>
    <sheetView topLeftCell="A10" workbookViewId="0">
      <selection activeCell="I8" sqref="I8:J8 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1390</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16800</v>
      </c>
      <c r="E8" s="10">
        <f>E9+E11+E12</f>
        <v>16800</v>
      </c>
      <c r="F8" s="8">
        <v>10</v>
      </c>
      <c r="G8" s="8"/>
      <c r="H8" s="11">
        <f>E8/D8</f>
        <v>1</v>
      </c>
      <c r="I8" s="47">
        <f>F8*H8</f>
        <v>10</v>
      </c>
      <c r="J8" s="47"/>
    </row>
    <row r="9" ht="15" customHeight="1" spans="1:10">
      <c r="A9" s="5"/>
      <c r="B9" s="12" t="s">
        <v>652</v>
      </c>
      <c r="C9" s="10"/>
      <c r="D9" s="10">
        <v>16800</v>
      </c>
      <c r="E9" s="10">
        <v>16800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1391</v>
      </c>
      <c r="C14" s="40"/>
      <c r="D14" s="40"/>
      <c r="E14" s="40"/>
      <c r="F14" s="40"/>
      <c r="G14" s="7" t="s">
        <v>1392</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7" t="s">
        <v>671</v>
      </c>
      <c r="C18" s="6" t="s">
        <v>1393</v>
      </c>
      <c r="D18" s="28" t="s">
        <v>714</v>
      </c>
      <c r="E18" s="8" t="s">
        <v>31</v>
      </c>
      <c r="F18" s="8" t="s">
        <v>932</v>
      </c>
      <c r="G18" s="8" t="s">
        <v>31</v>
      </c>
      <c r="H18" s="8">
        <v>20</v>
      </c>
      <c r="I18" s="8">
        <v>20</v>
      </c>
      <c r="J18" s="8" t="s">
        <v>677</v>
      </c>
    </row>
    <row r="19" ht="16.05" customHeight="1" spans="1:10">
      <c r="A19" s="5"/>
      <c r="B19" s="28"/>
      <c r="C19" s="6" t="s">
        <v>1394</v>
      </c>
      <c r="D19" s="28" t="s">
        <v>714</v>
      </c>
      <c r="E19" s="8" t="s">
        <v>1395</v>
      </c>
      <c r="F19" s="8" t="s">
        <v>1396</v>
      </c>
      <c r="G19" s="8" t="s">
        <v>1395</v>
      </c>
      <c r="H19" s="8">
        <v>20</v>
      </c>
      <c r="I19" s="8">
        <v>20</v>
      </c>
      <c r="J19" s="8" t="s">
        <v>677</v>
      </c>
    </row>
    <row r="20" ht="14.25" spans="1:10">
      <c r="A20" s="5"/>
      <c r="B20" s="28" t="s">
        <v>721</v>
      </c>
      <c r="C20" s="6" t="s">
        <v>1397</v>
      </c>
      <c r="D20" s="28" t="s">
        <v>673</v>
      </c>
      <c r="E20" s="8" t="s">
        <v>716</v>
      </c>
      <c r="F20" s="8" t="s">
        <v>702</v>
      </c>
      <c r="G20" s="8" t="s">
        <v>716</v>
      </c>
      <c r="H20" s="8">
        <v>10</v>
      </c>
      <c r="I20" s="8">
        <v>10</v>
      </c>
      <c r="J20" s="8" t="s">
        <v>677</v>
      </c>
    </row>
    <row r="21" ht="30" customHeight="1" spans="1:10">
      <c r="A21" s="5" t="s">
        <v>732</v>
      </c>
      <c r="B21" s="28" t="s">
        <v>733</v>
      </c>
      <c r="C21" s="6" t="s">
        <v>1398</v>
      </c>
      <c r="D21" s="28" t="s">
        <v>714</v>
      </c>
      <c r="E21" s="8" t="s">
        <v>1399</v>
      </c>
      <c r="F21" s="8" t="s">
        <v>736</v>
      </c>
      <c r="G21" s="8" t="s">
        <v>1399</v>
      </c>
      <c r="H21" s="8">
        <v>30</v>
      </c>
      <c r="I21" s="8">
        <v>30</v>
      </c>
      <c r="J21" s="8" t="s">
        <v>677</v>
      </c>
    </row>
    <row r="22" ht="30" customHeight="1" spans="1:10">
      <c r="A22" s="30" t="s">
        <v>751</v>
      </c>
      <c r="B22" s="28" t="s">
        <v>752</v>
      </c>
      <c r="C22" s="33" t="s">
        <v>754</v>
      </c>
      <c r="D22" s="28" t="s">
        <v>673</v>
      </c>
      <c r="E22" s="28" t="s">
        <v>938</v>
      </c>
      <c r="F22" s="28" t="s">
        <v>702</v>
      </c>
      <c r="G22" s="28" t="s">
        <v>938</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100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4"/>
  <dimension ref="A1:J29"/>
  <sheetViews>
    <sheetView workbookViewId="0">
      <selection activeCell="I8" sqref="I8:J8 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1400</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84000</v>
      </c>
      <c r="E8" s="10">
        <f>E9+E11+E12</f>
        <v>0</v>
      </c>
      <c r="F8" s="8">
        <v>10</v>
      </c>
      <c r="G8" s="8"/>
      <c r="H8" s="11">
        <f>E8/D8</f>
        <v>0</v>
      </c>
      <c r="I8" s="47">
        <f>F8*H8</f>
        <v>0</v>
      </c>
      <c r="J8" s="47"/>
    </row>
    <row r="9" ht="15" customHeight="1" spans="1:10">
      <c r="A9" s="5"/>
      <c r="B9" s="12" t="s">
        <v>652</v>
      </c>
      <c r="C9" s="10"/>
      <c r="D9" s="10">
        <v>84000</v>
      </c>
      <c r="E9" s="10">
        <v>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1401</v>
      </c>
      <c r="C14" s="40"/>
      <c r="D14" s="40"/>
      <c r="E14" s="40"/>
      <c r="F14" s="40"/>
      <c r="G14" s="7" t="s">
        <v>1402</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26.25" spans="1:10">
      <c r="A18" s="5" t="s">
        <v>670</v>
      </c>
      <c r="B18" s="27" t="s">
        <v>671</v>
      </c>
      <c r="C18" s="6" t="s">
        <v>1403</v>
      </c>
      <c r="D18" s="28" t="s">
        <v>714</v>
      </c>
      <c r="E18" s="8" t="s">
        <v>31</v>
      </c>
      <c r="F18" s="8" t="s">
        <v>932</v>
      </c>
      <c r="G18" s="8" t="s">
        <v>1404</v>
      </c>
      <c r="H18" s="8">
        <v>20</v>
      </c>
      <c r="I18" s="8">
        <v>20</v>
      </c>
      <c r="J18" s="8" t="s">
        <v>1405</v>
      </c>
    </row>
    <row r="19" ht="16.05" customHeight="1" spans="1:10">
      <c r="A19" s="5"/>
      <c r="B19" s="28"/>
      <c r="C19" s="6" t="s">
        <v>1394</v>
      </c>
      <c r="D19" s="28" t="s">
        <v>714</v>
      </c>
      <c r="E19" s="8" t="s">
        <v>1406</v>
      </c>
      <c r="F19" s="8" t="s">
        <v>1396</v>
      </c>
      <c r="G19" s="8" t="s">
        <v>1406</v>
      </c>
      <c r="H19" s="8">
        <v>20</v>
      </c>
      <c r="I19" s="8">
        <v>20</v>
      </c>
      <c r="J19" s="8" t="s">
        <v>1405</v>
      </c>
    </row>
    <row r="20" ht="26.25" spans="1:10">
      <c r="A20" s="5"/>
      <c r="B20" s="28" t="s">
        <v>721</v>
      </c>
      <c r="C20" s="6" t="s">
        <v>1397</v>
      </c>
      <c r="D20" s="28" t="s">
        <v>673</v>
      </c>
      <c r="E20" s="8" t="s">
        <v>716</v>
      </c>
      <c r="F20" s="8" t="s">
        <v>702</v>
      </c>
      <c r="G20" s="8" t="s">
        <v>716</v>
      </c>
      <c r="H20" s="8">
        <v>10</v>
      </c>
      <c r="I20" s="8">
        <v>10</v>
      </c>
      <c r="J20" s="8" t="s">
        <v>1405</v>
      </c>
    </row>
    <row r="21" ht="26.25" spans="1:10">
      <c r="A21" s="5" t="s">
        <v>732</v>
      </c>
      <c r="B21" s="28" t="s">
        <v>733</v>
      </c>
      <c r="C21" s="6" t="s">
        <v>1398</v>
      </c>
      <c r="D21" s="28" t="s">
        <v>714</v>
      </c>
      <c r="E21" s="8" t="s">
        <v>1399</v>
      </c>
      <c r="F21" s="8" t="s">
        <v>736</v>
      </c>
      <c r="G21" s="8" t="s">
        <v>1399</v>
      </c>
      <c r="H21" s="8">
        <v>30</v>
      </c>
      <c r="I21" s="8">
        <v>30</v>
      </c>
      <c r="J21" s="8" t="s">
        <v>1405</v>
      </c>
    </row>
    <row r="22" ht="30" customHeight="1" spans="1:10">
      <c r="A22" s="30" t="s">
        <v>751</v>
      </c>
      <c r="B22" s="28" t="s">
        <v>752</v>
      </c>
      <c r="C22" s="33" t="s">
        <v>1407</v>
      </c>
      <c r="D22" s="28" t="s">
        <v>673</v>
      </c>
      <c r="E22" s="28" t="s">
        <v>938</v>
      </c>
      <c r="F22" s="28" t="s">
        <v>702</v>
      </c>
      <c r="G22" s="28" t="s">
        <v>938</v>
      </c>
      <c r="H22" s="28">
        <v>10</v>
      </c>
      <c r="I22" s="28">
        <v>10</v>
      </c>
      <c r="J22" s="28" t="s">
        <v>1405</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90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B18:B19"/>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L40"/>
  <sheetViews>
    <sheetView showZeros="0" topLeftCell="A4" workbookViewId="0">
      <selection activeCell="C21" sqref="C21 F7 I7"/>
    </sheetView>
  </sheetViews>
  <sheetFormatPr defaultColWidth="8.89166666666667" defaultRowHeight="12.75"/>
  <cols>
    <col min="1" max="1" width="18.1083333333333" style="180" customWidth="1"/>
    <col min="2" max="2" width="33.8916666666667" style="180" customWidth="1"/>
    <col min="3" max="3" width="17.4416666666667" style="180" customWidth="1"/>
    <col min="4" max="4" width="13.4416666666667" style="180" customWidth="1"/>
    <col min="5" max="5" width="33.8916666666667" style="180" customWidth="1"/>
    <col min="6" max="6" width="17.4416666666667" style="180" customWidth="1"/>
    <col min="7" max="7" width="21.1083333333333" style="180" customWidth="1"/>
    <col min="8" max="8" width="27.3333333333333" style="180" customWidth="1"/>
    <col min="9" max="9" width="17.4416666666667" style="180" customWidth="1"/>
    <col min="10" max="10" width="20.3333333333333" style="180" customWidth="1"/>
    <col min="11" max="11" width="27.775" style="180" customWidth="1"/>
    <col min="12" max="12" width="22.1083333333333" style="180" customWidth="1"/>
    <col min="13" max="16384" width="8.89166666666667" style="180"/>
  </cols>
  <sheetData>
    <row r="1" ht="27" spans="1:12">
      <c r="A1" s="181" t="s">
        <v>528</v>
      </c>
      <c r="B1" s="181"/>
      <c r="C1" s="181"/>
      <c r="D1" s="181"/>
      <c r="E1" s="181"/>
      <c r="F1" s="181"/>
      <c r="G1" s="181"/>
      <c r="H1" s="181"/>
      <c r="I1" s="181"/>
      <c r="J1" s="181"/>
      <c r="K1" s="181"/>
      <c r="L1" s="181"/>
    </row>
    <row r="2" spans="12:12">
      <c r="L2" s="196" t="s">
        <v>529</v>
      </c>
    </row>
    <row r="3" spans="1:12">
      <c r="A3" s="182" t="s">
        <v>2</v>
      </c>
      <c r="F3" s="183"/>
      <c r="G3" s="183"/>
      <c r="H3" s="183"/>
      <c r="I3" s="183"/>
      <c r="L3" s="196" t="s">
        <v>3</v>
      </c>
    </row>
    <row r="4" ht="15.45" customHeight="1" spans="1:12">
      <c r="A4" s="184" t="s">
        <v>530</v>
      </c>
      <c r="B4" s="185"/>
      <c r="C4" s="185"/>
      <c r="D4" s="185"/>
      <c r="E4" s="185"/>
      <c r="F4" s="185"/>
      <c r="G4" s="185"/>
      <c r="H4" s="185"/>
      <c r="I4" s="185"/>
      <c r="J4" s="185"/>
      <c r="K4" s="185"/>
      <c r="L4" s="197"/>
    </row>
    <row r="5" ht="15.45" customHeight="1" spans="1:12">
      <c r="A5" s="186" t="s">
        <v>349</v>
      </c>
      <c r="B5" s="187" t="s">
        <v>93</v>
      </c>
      <c r="C5" s="187" t="s">
        <v>8</v>
      </c>
      <c r="D5" s="187" t="s">
        <v>349</v>
      </c>
      <c r="E5" s="187" t="s">
        <v>93</v>
      </c>
      <c r="F5" s="187" t="s">
        <v>8</v>
      </c>
      <c r="G5" s="187" t="s">
        <v>349</v>
      </c>
      <c r="H5" s="187" t="s">
        <v>93</v>
      </c>
      <c r="I5" s="187" t="s">
        <v>8</v>
      </c>
      <c r="J5" s="187" t="s">
        <v>349</v>
      </c>
      <c r="K5" s="187" t="s">
        <v>93</v>
      </c>
      <c r="L5" s="187" t="s">
        <v>8</v>
      </c>
    </row>
    <row r="6" ht="15.45" customHeight="1" spans="1:12">
      <c r="A6" s="186"/>
      <c r="B6" s="187"/>
      <c r="C6" s="187"/>
      <c r="D6" s="187"/>
      <c r="E6" s="187"/>
      <c r="F6" s="187"/>
      <c r="G6" s="187"/>
      <c r="H6" s="187"/>
      <c r="I6" s="187"/>
      <c r="J6" s="187"/>
      <c r="K6" s="187"/>
      <c r="L6" s="187"/>
    </row>
    <row r="7" ht="15.45" customHeight="1" spans="1:12">
      <c r="A7" s="188" t="s">
        <v>350</v>
      </c>
      <c r="B7" s="189" t="s">
        <v>351</v>
      </c>
      <c r="C7" s="145">
        <v>0</v>
      </c>
      <c r="D7" s="189" t="s">
        <v>352</v>
      </c>
      <c r="E7" s="189" t="s">
        <v>353</v>
      </c>
      <c r="F7" s="145">
        <v>7044285.19</v>
      </c>
      <c r="G7" s="189">
        <v>309</v>
      </c>
      <c r="H7" s="189" t="s">
        <v>531</v>
      </c>
      <c r="I7" s="145">
        <v>4210000</v>
      </c>
      <c r="J7" s="189">
        <v>311</v>
      </c>
      <c r="K7" s="189" t="s">
        <v>532</v>
      </c>
      <c r="L7" s="145">
        <v>0</v>
      </c>
    </row>
    <row r="8" ht="15.45" customHeight="1" spans="1:12">
      <c r="A8" s="188" t="s">
        <v>356</v>
      </c>
      <c r="B8" s="189" t="s">
        <v>357</v>
      </c>
      <c r="C8" s="145">
        <v>0</v>
      </c>
      <c r="D8" s="189" t="s">
        <v>358</v>
      </c>
      <c r="E8" s="189" t="s">
        <v>359</v>
      </c>
      <c r="F8" s="145">
        <v>661725.1</v>
      </c>
      <c r="G8" s="189">
        <v>30901</v>
      </c>
      <c r="H8" s="189" t="s">
        <v>361</v>
      </c>
      <c r="I8" s="145">
        <v>0</v>
      </c>
      <c r="J8" s="198">
        <v>31101</v>
      </c>
      <c r="K8" s="198" t="s">
        <v>533</v>
      </c>
      <c r="L8" s="145">
        <v>0</v>
      </c>
    </row>
    <row r="9" ht="15.45" customHeight="1" spans="1:12">
      <c r="A9" s="188" t="s">
        <v>362</v>
      </c>
      <c r="B9" s="189" t="s">
        <v>363</v>
      </c>
      <c r="C9" s="145">
        <v>0</v>
      </c>
      <c r="D9" s="189" t="s">
        <v>364</v>
      </c>
      <c r="E9" s="189" t="s">
        <v>365</v>
      </c>
      <c r="F9" s="145">
        <v>0</v>
      </c>
      <c r="G9" s="189">
        <v>30902</v>
      </c>
      <c r="H9" s="189" t="s">
        <v>367</v>
      </c>
      <c r="I9" s="145">
        <v>0</v>
      </c>
      <c r="J9" s="189">
        <v>31199</v>
      </c>
      <c r="K9" s="189" t="s">
        <v>492</v>
      </c>
      <c r="L9" s="145">
        <v>0</v>
      </c>
    </row>
    <row r="10" ht="15.45" customHeight="1" spans="1:12">
      <c r="A10" s="188" t="s">
        <v>368</v>
      </c>
      <c r="B10" s="189" t="s">
        <v>369</v>
      </c>
      <c r="C10" s="145">
        <v>0</v>
      </c>
      <c r="D10" s="189" t="s">
        <v>370</v>
      </c>
      <c r="E10" s="189" t="s">
        <v>371</v>
      </c>
      <c r="F10" s="145">
        <v>0</v>
      </c>
      <c r="G10" s="189">
        <v>30903</v>
      </c>
      <c r="H10" s="189" t="s">
        <v>373</v>
      </c>
      <c r="I10" s="145">
        <v>0</v>
      </c>
      <c r="J10" s="189" t="s">
        <v>456</v>
      </c>
      <c r="K10" s="189" t="s">
        <v>457</v>
      </c>
      <c r="L10" s="145">
        <v>0</v>
      </c>
    </row>
    <row r="11" ht="15.45" customHeight="1" spans="1:12">
      <c r="A11" s="188" t="s">
        <v>374</v>
      </c>
      <c r="B11" s="189" t="s">
        <v>375</v>
      </c>
      <c r="C11" s="145">
        <v>0</v>
      </c>
      <c r="D11" s="189" t="s">
        <v>376</v>
      </c>
      <c r="E11" s="189" t="s">
        <v>377</v>
      </c>
      <c r="F11" s="145">
        <v>0</v>
      </c>
      <c r="G11" s="189">
        <v>30905</v>
      </c>
      <c r="H11" s="189" t="s">
        <v>379</v>
      </c>
      <c r="I11" s="145">
        <v>4210000</v>
      </c>
      <c r="J11" s="189" t="s">
        <v>462</v>
      </c>
      <c r="K11" s="189" t="s">
        <v>463</v>
      </c>
      <c r="L11" s="145">
        <v>0</v>
      </c>
    </row>
    <row r="12" ht="15.45" customHeight="1" spans="1:12">
      <c r="A12" s="188" t="s">
        <v>380</v>
      </c>
      <c r="B12" s="189" t="s">
        <v>381</v>
      </c>
      <c r="C12" s="145">
        <v>0</v>
      </c>
      <c r="D12" s="189" t="s">
        <v>382</v>
      </c>
      <c r="E12" s="189" t="s">
        <v>383</v>
      </c>
      <c r="F12" s="145">
        <v>0</v>
      </c>
      <c r="G12" s="189">
        <v>30906</v>
      </c>
      <c r="H12" s="189" t="s">
        <v>385</v>
      </c>
      <c r="I12" s="145">
        <v>0</v>
      </c>
      <c r="J12" s="189" t="s">
        <v>468</v>
      </c>
      <c r="K12" s="189" t="s">
        <v>469</v>
      </c>
      <c r="L12" s="145">
        <v>0</v>
      </c>
    </row>
    <row r="13" ht="15.45" customHeight="1" spans="1:12">
      <c r="A13" s="188" t="s">
        <v>386</v>
      </c>
      <c r="B13" s="189" t="s">
        <v>387</v>
      </c>
      <c r="C13" s="145">
        <v>0</v>
      </c>
      <c r="D13" s="189" t="s">
        <v>388</v>
      </c>
      <c r="E13" s="189" t="s">
        <v>389</v>
      </c>
      <c r="F13" s="145">
        <v>0</v>
      </c>
      <c r="G13" s="189">
        <v>30907</v>
      </c>
      <c r="H13" s="189" t="s">
        <v>391</v>
      </c>
      <c r="I13" s="145">
        <v>0</v>
      </c>
      <c r="J13" s="189" t="s">
        <v>474</v>
      </c>
      <c r="K13" s="189" t="s">
        <v>475</v>
      </c>
      <c r="L13" s="145">
        <v>0</v>
      </c>
    </row>
    <row r="14" ht="15.45" customHeight="1" spans="1:12">
      <c r="A14" s="188" t="s">
        <v>392</v>
      </c>
      <c r="B14" s="189" t="s">
        <v>393</v>
      </c>
      <c r="C14" s="145">
        <v>0</v>
      </c>
      <c r="D14" s="189" t="s">
        <v>394</v>
      </c>
      <c r="E14" s="189" t="s">
        <v>395</v>
      </c>
      <c r="F14" s="145">
        <v>0</v>
      </c>
      <c r="G14" s="189">
        <v>30908</v>
      </c>
      <c r="H14" s="189" t="s">
        <v>397</v>
      </c>
      <c r="I14" s="145">
        <v>0</v>
      </c>
      <c r="J14" s="189" t="s">
        <v>480</v>
      </c>
      <c r="K14" s="189" t="s">
        <v>481</v>
      </c>
      <c r="L14" s="145">
        <v>0</v>
      </c>
    </row>
    <row r="15" ht="15.45" customHeight="1" spans="1:12">
      <c r="A15" s="188" t="s">
        <v>398</v>
      </c>
      <c r="B15" s="189" t="s">
        <v>399</v>
      </c>
      <c r="C15" s="145">
        <v>0</v>
      </c>
      <c r="D15" s="189" t="s">
        <v>400</v>
      </c>
      <c r="E15" s="189" t="s">
        <v>401</v>
      </c>
      <c r="F15" s="145">
        <v>0</v>
      </c>
      <c r="G15" s="189">
        <v>30913</v>
      </c>
      <c r="H15" s="189" t="s">
        <v>427</v>
      </c>
      <c r="I15" s="145">
        <v>0</v>
      </c>
      <c r="J15" s="189">
        <v>31206</v>
      </c>
      <c r="K15" s="189" t="s">
        <v>486</v>
      </c>
      <c r="L15" s="193">
        <v>0</v>
      </c>
    </row>
    <row r="16" ht="15.45" customHeight="1" spans="1:12">
      <c r="A16" s="188" t="s">
        <v>404</v>
      </c>
      <c r="B16" s="189" t="s">
        <v>405</v>
      </c>
      <c r="C16" s="145">
        <v>0</v>
      </c>
      <c r="D16" s="189" t="s">
        <v>406</v>
      </c>
      <c r="E16" s="189" t="s">
        <v>407</v>
      </c>
      <c r="F16" s="145">
        <v>0</v>
      </c>
      <c r="G16" s="189">
        <v>30919</v>
      </c>
      <c r="H16" s="189" t="s">
        <v>433</v>
      </c>
      <c r="I16" s="145">
        <v>0</v>
      </c>
      <c r="J16" s="189" t="s">
        <v>491</v>
      </c>
      <c r="K16" s="189" t="s">
        <v>492</v>
      </c>
      <c r="L16" s="145">
        <v>0</v>
      </c>
    </row>
    <row r="17" ht="15.45" customHeight="1" spans="1:12">
      <c r="A17" s="188" t="s">
        <v>410</v>
      </c>
      <c r="B17" s="189" t="s">
        <v>411</v>
      </c>
      <c r="C17" s="145">
        <v>0</v>
      </c>
      <c r="D17" s="189" t="s">
        <v>412</v>
      </c>
      <c r="E17" s="189" t="s">
        <v>413</v>
      </c>
      <c r="F17" s="145">
        <v>0</v>
      </c>
      <c r="G17" s="189">
        <v>20921</v>
      </c>
      <c r="H17" s="189" t="s">
        <v>439</v>
      </c>
      <c r="I17" s="145">
        <v>0</v>
      </c>
      <c r="J17" s="199">
        <v>313</v>
      </c>
      <c r="K17" s="199" t="s">
        <v>534</v>
      </c>
      <c r="L17" s="145">
        <v>0</v>
      </c>
    </row>
    <row r="18" ht="15.45" customHeight="1" spans="1:12">
      <c r="A18" s="188" t="s">
        <v>416</v>
      </c>
      <c r="B18" s="189" t="s">
        <v>417</v>
      </c>
      <c r="C18" s="145">
        <v>0</v>
      </c>
      <c r="D18" s="189" t="s">
        <v>418</v>
      </c>
      <c r="E18" s="189" t="s">
        <v>419</v>
      </c>
      <c r="F18" s="145">
        <v>0</v>
      </c>
      <c r="G18" s="189">
        <v>30922</v>
      </c>
      <c r="H18" s="189" t="s">
        <v>445</v>
      </c>
      <c r="I18" s="145">
        <v>0</v>
      </c>
      <c r="J18" s="199">
        <v>31302</v>
      </c>
      <c r="K18" s="199" t="s">
        <v>535</v>
      </c>
      <c r="L18" s="145">
        <v>0</v>
      </c>
    </row>
    <row r="19" ht="15.45" customHeight="1" spans="1:12">
      <c r="A19" s="188" t="s">
        <v>422</v>
      </c>
      <c r="B19" s="189" t="s">
        <v>423</v>
      </c>
      <c r="C19" s="145">
        <v>0</v>
      </c>
      <c r="D19" s="189" t="s">
        <v>424</v>
      </c>
      <c r="E19" s="189" t="s">
        <v>425</v>
      </c>
      <c r="F19" s="145">
        <v>0</v>
      </c>
      <c r="G19" s="189">
        <v>30999</v>
      </c>
      <c r="H19" s="189" t="s">
        <v>536</v>
      </c>
      <c r="I19" s="145">
        <v>0</v>
      </c>
      <c r="J19" s="199">
        <v>31303</v>
      </c>
      <c r="K19" s="199" t="s">
        <v>537</v>
      </c>
      <c r="L19" s="145">
        <v>0</v>
      </c>
    </row>
    <row r="20" ht="15.45" customHeight="1" spans="1:12">
      <c r="A20" s="188" t="s">
        <v>428</v>
      </c>
      <c r="B20" s="189" t="s">
        <v>429</v>
      </c>
      <c r="C20" s="145">
        <v>0</v>
      </c>
      <c r="D20" s="189" t="s">
        <v>430</v>
      </c>
      <c r="E20" s="189" t="s">
        <v>431</v>
      </c>
      <c r="F20" s="145">
        <v>0</v>
      </c>
      <c r="G20" s="189" t="s">
        <v>354</v>
      </c>
      <c r="H20" s="189" t="s">
        <v>355</v>
      </c>
      <c r="I20" s="145">
        <v>0</v>
      </c>
      <c r="J20" s="199">
        <v>31304</v>
      </c>
      <c r="K20" s="199" t="s">
        <v>538</v>
      </c>
      <c r="L20" s="145">
        <v>0</v>
      </c>
    </row>
    <row r="21" ht="15.45" customHeight="1" spans="1:12">
      <c r="A21" s="188" t="s">
        <v>434</v>
      </c>
      <c r="B21" s="189" t="s">
        <v>435</v>
      </c>
      <c r="C21" s="145">
        <v>522959.54</v>
      </c>
      <c r="D21" s="189" t="s">
        <v>436</v>
      </c>
      <c r="E21" s="189" t="s">
        <v>437</v>
      </c>
      <c r="F21" s="145">
        <v>0</v>
      </c>
      <c r="G21" s="189" t="s">
        <v>360</v>
      </c>
      <c r="H21" s="189" t="s">
        <v>361</v>
      </c>
      <c r="I21" s="145">
        <v>0</v>
      </c>
      <c r="J21" s="189" t="s">
        <v>497</v>
      </c>
      <c r="K21" s="189" t="s">
        <v>251</v>
      </c>
      <c r="L21" s="145">
        <v>0</v>
      </c>
    </row>
    <row r="22" ht="15.45" customHeight="1" spans="1:12">
      <c r="A22" s="188" t="s">
        <v>440</v>
      </c>
      <c r="B22" s="189" t="s">
        <v>441</v>
      </c>
      <c r="C22" s="145">
        <v>0</v>
      </c>
      <c r="D22" s="189" t="s">
        <v>442</v>
      </c>
      <c r="E22" s="189" t="s">
        <v>443</v>
      </c>
      <c r="F22" s="145">
        <v>0</v>
      </c>
      <c r="G22" s="189" t="s">
        <v>366</v>
      </c>
      <c r="H22" s="189" t="s">
        <v>367</v>
      </c>
      <c r="I22" s="145">
        <v>0</v>
      </c>
      <c r="J22" s="189" t="s">
        <v>507</v>
      </c>
      <c r="K22" s="189" t="s">
        <v>508</v>
      </c>
      <c r="L22" s="145">
        <v>0</v>
      </c>
    </row>
    <row r="23" ht="15.45" customHeight="1" spans="1:12">
      <c r="A23" s="188" t="s">
        <v>446</v>
      </c>
      <c r="B23" s="189" t="s">
        <v>447</v>
      </c>
      <c r="C23" s="145">
        <v>0</v>
      </c>
      <c r="D23" s="189" t="s">
        <v>448</v>
      </c>
      <c r="E23" s="189" t="s">
        <v>449</v>
      </c>
      <c r="F23" s="145">
        <v>0</v>
      </c>
      <c r="G23" s="189" t="s">
        <v>372</v>
      </c>
      <c r="H23" s="189" t="s">
        <v>373</v>
      </c>
      <c r="I23" s="145">
        <v>0</v>
      </c>
      <c r="J23" s="189" t="s">
        <v>511</v>
      </c>
      <c r="K23" s="189" t="s">
        <v>512</v>
      </c>
      <c r="L23" s="145">
        <v>0</v>
      </c>
    </row>
    <row r="24" ht="15.45" customHeight="1" spans="1:12">
      <c r="A24" s="188" t="s">
        <v>452</v>
      </c>
      <c r="B24" s="189" t="s">
        <v>453</v>
      </c>
      <c r="C24" s="145">
        <v>0</v>
      </c>
      <c r="D24" s="189" t="s">
        <v>454</v>
      </c>
      <c r="E24" s="189" t="s">
        <v>455</v>
      </c>
      <c r="F24" s="145">
        <v>0</v>
      </c>
      <c r="G24" s="189" t="s">
        <v>378</v>
      </c>
      <c r="H24" s="189" t="s">
        <v>379</v>
      </c>
      <c r="I24" s="145">
        <v>0</v>
      </c>
      <c r="J24" s="189">
        <v>39909</v>
      </c>
      <c r="K24" s="189" t="s">
        <v>539</v>
      </c>
      <c r="L24" s="145">
        <v>0</v>
      </c>
    </row>
    <row r="25" ht="15.45" customHeight="1" spans="1:12">
      <c r="A25" s="188" t="s">
        <v>458</v>
      </c>
      <c r="B25" s="189" t="s">
        <v>459</v>
      </c>
      <c r="C25" s="145">
        <v>281675</v>
      </c>
      <c r="D25" s="189" t="s">
        <v>460</v>
      </c>
      <c r="E25" s="189" t="s">
        <v>461</v>
      </c>
      <c r="F25" s="145">
        <v>0</v>
      </c>
      <c r="G25" s="189" t="s">
        <v>384</v>
      </c>
      <c r="H25" s="189" t="s">
        <v>385</v>
      </c>
      <c r="I25" s="145">
        <v>0</v>
      </c>
      <c r="J25" s="189">
        <v>39910</v>
      </c>
      <c r="K25" s="189" t="s">
        <v>540</v>
      </c>
      <c r="L25" s="145">
        <v>0</v>
      </c>
    </row>
    <row r="26" ht="15.45" customHeight="1" spans="1:12">
      <c r="A26" s="188" t="s">
        <v>464</v>
      </c>
      <c r="B26" s="189" t="s">
        <v>465</v>
      </c>
      <c r="C26" s="145">
        <v>224300.54</v>
      </c>
      <c r="D26" s="189" t="s">
        <v>466</v>
      </c>
      <c r="E26" s="189" t="s">
        <v>467</v>
      </c>
      <c r="F26" s="145">
        <v>0</v>
      </c>
      <c r="G26" s="189" t="s">
        <v>390</v>
      </c>
      <c r="H26" s="189" t="s">
        <v>391</v>
      </c>
      <c r="I26" s="145">
        <v>0</v>
      </c>
      <c r="J26" s="189">
        <v>39999</v>
      </c>
      <c r="K26" s="189" t="s">
        <v>516</v>
      </c>
      <c r="L26" s="145">
        <v>0</v>
      </c>
    </row>
    <row r="27" ht="15.45" customHeight="1" spans="1:12">
      <c r="A27" s="188" t="s">
        <v>470</v>
      </c>
      <c r="B27" s="189" t="s">
        <v>471</v>
      </c>
      <c r="C27" s="145">
        <v>16984</v>
      </c>
      <c r="D27" s="189" t="s">
        <v>472</v>
      </c>
      <c r="E27" s="189" t="s">
        <v>473</v>
      </c>
      <c r="F27" s="145">
        <v>815432.83</v>
      </c>
      <c r="G27" s="189" t="s">
        <v>396</v>
      </c>
      <c r="H27" s="189" t="s">
        <v>397</v>
      </c>
      <c r="I27" s="145">
        <v>0</v>
      </c>
      <c r="J27" s="189"/>
      <c r="K27" s="189"/>
      <c r="L27" s="191"/>
    </row>
    <row r="28" ht="15.45" customHeight="1" spans="1:12">
      <c r="A28" s="188" t="s">
        <v>476</v>
      </c>
      <c r="B28" s="189" t="s">
        <v>477</v>
      </c>
      <c r="C28" s="145">
        <v>0</v>
      </c>
      <c r="D28" s="189" t="s">
        <v>478</v>
      </c>
      <c r="E28" s="189" t="s">
        <v>479</v>
      </c>
      <c r="F28" s="145">
        <v>5567127.26</v>
      </c>
      <c r="G28" s="189" t="s">
        <v>402</v>
      </c>
      <c r="H28" s="189" t="s">
        <v>403</v>
      </c>
      <c r="I28" s="145">
        <v>0</v>
      </c>
      <c r="J28" s="189"/>
      <c r="K28" s="189"/>
      <c r="L28" s="191"/>
    </row>
    <row r="29" ht="15.45" customHeight="1" spans="1:12">
      <c r="A29" s="188" t="s">
        <v>482</v>
      </c>
      <c r="B29" s="189" t="s">
        <v>483</v>
      </c>
      <c r="C29" s="145">
        <v>0</v>
      </c>
      <c r="D29" s="189" t="s">
        <v>484</v>
      </c>
      <c r="E29" s="189" t="s">
        <v>485</v>
      </c>
      <c r="F29" s="145">
        <v>0</v>
      </c>
      <c r="G29" s="189" t="s">
        <v>408</v>
      </c>
      <c r="H29" s="189" t="s">
        <v>409</v>
      </c>
      <c r="I29" s="145">
        <v>0</v>
      </c>
      <c r="J29" s="189"/>
      <c r="K29" s="189"/>
      <c r="L29" s="191"/>
    </row>
    <row r="30" ht="15.45" customHeight="1" spans="1:12">
      <c r="A30" s="188" t="s">
        <v>487</v>
      </c>
      <c r="B30" s="189" t="s">
        <v>488</v>
      </c>
      <c r="C30" s="145">
        <v>0</v>
      </c>
      <c r="D30" s="189" t="s">
        <v>489</v>
      </c>
      <c r="E30" s="189" t="s">
        <v>490</v>
      </c>
      <c r="F30" s="145">
        <v>0</v>
      </c>
      <c r="G30" s="189" t="s">
        <v>414</v>
      </c>
      <c r="H30" s="189" t="s">
        <v>415</v>
      </c>
      <c r="I30" s="145">
        <v>0</v>
      </c>
      <c r="J30" s="189"/>
      <c r="K30" s="189"/>
      <c r="L30" s="191"/>
    </row>
    <row r="31" ht="15.45" customHeight="1" spans="1:12">
      <c r="A31" s="188" t="s">
        <v>493</v>
      </c>
      <c r="B31" s="189" t="s">
        <v>494</v>
      </c>
      <c r="C31" s="145">
        <v>0</v>
      </c>
      <c r="D31" s="189" t="s">
        <v>495</v>
      </c>
      <c r="E31" s="189" t="s">
        <v>496</v>
      </c>
      <c r="F31" s="145">
        <v>0</v>
      </c>
      <c r="G31" s="189" t="s">
        <v>420</v>
      </c>
      <c r="H31" s="189" t="s">
        <v>421</v>
      </c>
      <c r="I31" s="145">
        <v>0</v>
      </c>
      <c r="J31" s="189"/>
      <c r="K31" s="189"/>
      <c r="L31" s="191"/>
    </row>
    <row r="32" ht="15.45" customHeight="1" spans="1:12">
      <c r="A32" s="188">
        <v>30311</v>
      </c>
      <c r="B32" s="189" t="s">
        <v>498</v>
      </c>
      <c r="C32" s="145">
        <v>0</v>
      </c>
      <c r="D32" s="189" t="s">
        <v>499</v>
      </c>
      <c r="E32" s="189" t="s">
        <v>500</v>
      </c>
      <c r="F32" s="145">
        <v>0</v>
      </c>
      <c r="G32" s="189" t="s">
        <v>426</v>
      </c>
      <c r="H32" s="189" t="s">
        <v>427</v>
      </c>
      <c r="I32" s="145">
        <v>0</v>
      </c>
      <c r="J32" s="189"/>
      <c r="K32" s="189"/>
      <c r="L32" s="191"/>
    </row>
    <row r="33" ht="15.45" customHeight="1" spans="1:12">
      <c r="A33" s="188" t="s">
        <v>503</v>
      </c>
      <c r="B33" s="189" t="s">
        <v>541</v>
      </c>
      <c r="C33" s="145">
        <v>0</v>
      </c>
      <c r="D33" s="189" t="s">
        <v>505</v>
      </c>
      <c r="E33" s="189" t="s">
        <v>506</v>
      </c>
      <c r="F33" s="145">
        <v>0</v>
      </c>
      <c r="G33" s="189" t="s">
        <v>432</v>
      </c>
      <c r="H33" s="189" t="s">
        <v>433</v>
      </c>
      <c r="I33" s="145">
        <v>0</v>
      </c>
      <c r="J33" s="189"/>
      <c r="K33" s="189"/>
      <c r="L33" s="191"/>
    </row>
    <row r="34" ht="15.45" customHeight="1" spans="1:12">
      <c r="A34" s="188" t="s">
        <v>11</v>
      </c>
      <c r="B34" s="189" t="s">
        <v>11</v>
      </c>
      <c r="C34" s="190"/>
      <c r="D34" s="189" t="s">
        <v>509</v>
      </c>
      <c r="E34" s="189" t="s">
        <v>510</v>
      </c>
      <c r="F34" s="145">
        <v>0</v>
      </c>
      <c r="G34" s="189" t="s">
        <v>438</v>
      </c>
      <c r="H34" s="189" t="s">
        <v>439</v>
      </c>
      <c r="I34" s="145">
        <v>0</v>
      </c>
      <c r="J34" s="189"/>
      <c r="K34" s="189"/>
      <c r="L34" s="191"/>
    </row>
    <row r="35" ht="16.95" customHeight="1" spans="1:12">
      <c r="A35" s="188" t="s">
        <v>11</v>
      </c>
      <c r="B35" s="189" t="s">
        <v>11</v>
      </c>
      <c r="C35" s="191"/>
      <c r="D35" s="189" t="s">
        <v>513</v>
      </c>
      <c r="E35" s="189" t="s">
        <v>514</v>
      </c>
      <c r="F35" s="145">
        <v>0</v>
      </c>
      <c r="G35" s="189" t="s">
        <v>444</v>
      </c>
      <c r="H35" s="189" t="s">
        <v>445</v>
      </c>
      <c r="I35" s="145">
        <v>0</v>
      </c>
      <c r="J35" s="189"/>
      <c r="K35" s="189"/>
      <c r="L35" s="191"/>
    </row>
    <row r="36" ht="15.45" customHeight="1" spans="1:12">
      <c r="A36" s="188" t="s">
        <v>11</v>
      </c>
      <c r="B36" s="189" t="s">
        <v>11</v>
      </c>
      <c r="C36" s="191"/>
      <c r="D36" s="189" t="s">
        <v>517</v>
      </c>
      <c r="E36" s="189" t="s">
        <v>518</v>
      </c>
      <c r="F36" s="145">
        <v>0</v>
      </c>
      <c r="G36" s="189" t="s">
        <v>450</v>
      </c>
      <c r="H36" s="189" t="s">
        <v>451</v>
      </c>
      <c r="I36" s="145">
        <v>0</v>
      </c>
      <c r="J36" s="189"/>
      <c r="K36" s="189"/>
      <c r="L36" s="191"/>
    </row>
    <row r="37" ht="15.45" customHeight="1" spans="1:12">
      <c r="A37" s="188" t="s">
        <v>11</v>
      </c>
      <c r="B37" s="189" t="s">
        <v>11</v>
      </c>
      <c r="C37" s="191"/>
      <c r="D37" s="189" t="s">
        <v>519</v>
      </c>
      <c r="E37" s="189" t="s">
        <v>520</v>
      </c>
      <c r="F37" s="145">
        <v>0</v>
      </c>
      <c r="G37" s="189"/>
      <c r="H37" s="192"/>
      <c r="I37" s="190"/>
      <c r="J37" s="189"/>
      <c r="K37" s="189"/>
      <c r="L37" s="200"/>
    </row>
    <row r="38" ht="15.45" customHeight="1" spans="1:12">
      <c r="A38" s="188" t="s">
        <v>11</v>
      </c>
      <c r="B38" s="189" t="s">
        <v>11</v>
      </c>
      <c r="C38" s="191"/>
      <c r="D38" s="189" t="s">
        <v>521</v>
      </c>
      <c r="E38" s="189" t="s">
        <v>522</v>
      </c>
      <c r="F38" s="145">
        <v>0</v>
      </c>
      <c r="G38" s="189"/>
      <c r="H38" s="192"/>
      <c r="I38" s="191"/>
      <c r="J38" s="189" t="s">
        <v>11</v>
      </c>
      <c r="K38" s="189" t="s">
        <v>11</v>
      </c>
      <c r="L38" s="200"/>
    </row>
    <row r="39" ht="15.45" customHeight="1" spans="1:12">
      <c r="A39" s="188" t="s">
        <v>11</v>
      </c>
      <c r="B39" s="189" t="s">
        <v>11</v>
      </c>
      <c r="C39" s="191"/>
      <c r="D39" s="189" t="s">
        <v>523</v>
      </c>
      <c r="E39" s="189" t="s">
        <v>524</v>
      </c>
      <c r="F39" s="193">
        <v>0</v>
      </c>
      <c r="G39" s="189"/>
      <c r="H39" s="192"/>
      <c r="I39" s="191"/>
      <c r="J39" s="189" t="s">
        <v>11</v>
      </c>
      <c r="K39" s="189" t="s">
        <v>11</v>
      </c>
      <c r="L39" s="200"/>
    </row>
    <row r="40" ht="15.45" customHeight="1" spans="1:12">
      <c r="A40" s="194" t="s">
        <v>542</v>
      </c>
      <c r="B40" s="195"/>
      <c r="C40" s="195"/>
      <c r="D40" s="195"/>
      <c r="E40" s="195"/>
      <c r="F40" s="195"/>
      <c r="G40" s="195"/>
      <c r="H40" s="195"/>
      <c r="I40" s="195"/>
      <c r="J40" s="195"/>
      <c r="K40" s="195"/>
      <c r="L40" s="195"/>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6"/>
  <dimension ref="A1:J29"/>
  <sheetViews>
    <sheetView workbookViewId="0">
      <selection activeCell="E21" sqref="E21"/>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1408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60000</v>
      </c>
      <c r="E8" s="10">
        <f>E9+E11+E12</f>
        <v>600</v>
      </c>
      <c r="F8" s="8">
        <v>10</v>
      </c>
      <c r="G8" s="8"/>
      <c r="H8" s="11">
        <f>E8/D8</f>
        <v>0.01</v>
      </c>
      <c r="I8" s="36">
        <f>F8*H8</f>
        <v>0.1</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60000</v>
      </c>
      <c r="E11" s="10">
        <v>600</v>
      </c>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1409</v>
      </c>
      <c r="C14" s="40"/>
      <c r="D14" s="40"/>
      <c r="E14" s="40"/>
      <c r="F14" s="40"/>
      <c r="G14" s="7" t="s">
        <v>1410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1411</v>
      </c>
      <c r="D18" s="28" t="s">
        <v>714</v>
      </c>
      <c r="E18" s="8" t="s">
        <v>12</v>
      </c>
      <c r="F18" s="8" t="s">
        <v>788</v>
      </c>
      <c r="G18" s="8" t="s">
        <v>12</v>
      </c>
      <c r="H18" s="8">
        <v>25</v>
      </c>
      <c r="I18" s="8">
        <v>25</v>
      </c>
      <c r="J18" s="8" t="s">
        <v>677</v>
      </c>
    </row>
    <row r="19" ht="14.25" spans="1:10">
      <c r="A19" s="5"/>
      <c r="B19" s="28" t="s">
        <v>721</v>
      </c>
      <c r="C19" s="6" t="s">
        <v>1412</v>
      </c>
      <c r="D19" s="28" t="s">
        <v>714</v>
      </c>
      <c r="E19" s="8" t="s">
        <v>1413</v>
      </c>
      <c r="F19" s="8" t="s">
        <v>736</v>
      </c>
      <c r="G19" s="8" t="s">
        <v>1413</v>
      </c>
      <c r="H19" s="8">
        <v>25</v>
      </c>
      <c r="I19" s="8">
        <v>25</v>
      </c>
      <c r="J19" s="8" t="s">
        <v>677</v>
      </c>
    </row>
    <row r="20" ht="14.25" spans="1:10">
      <c r="A20" s="5" t="s">
        <v>732</v>
      </c>
      <c r="B20" s="27" t="s">
        <v>733</v>
      </c>
      <c r="C20" s="6" t="s">
        <v>1414</v>
      </c>
      <c r="D20" s="28" t="s">
        <v>714</v>
      </c>
      <c r="E20" s="8" t="s">
        <v>1000</v>
      </c>
      <c r="F20" s="8" t="s">
        <v>736</v>
      </c>
      <c r="G20" s="8" t="s">
        <v>1000</v>
      </c>
      <c r="H20" s="8">
        <v>15</v>
      </c>
      <c r="I20" s="8">
        <v>15</v>
      </c>
      <c r="J20" s="8" t="s">
        <v>677</v>
      </c>
    </row>
    <row r="21" ht="14.25" spans="1:10">
      <c r="A21" s="5"/>
      <c r="B21" s="28"/>
      <c r="C21" s="6" t="s">
        <v>1415</v>
      </c>
      <c r="D21" s="28" t="s">
        <v>714</v>
      </c>
      <c r="E21" s="8" t="s">
        <v>896</v>
      </c>
      <c r="F21" s="46" t="s">
        <v>736</v>
      </c>
      <c r="G21" s="8" t="s">
        <v>896</v>
      </c>
      <c r="H21" s="8">
        <v>15</v>
      </c>
      <c r="I21" s="8">
        <v>15</v>
      </c>
      <c r="J21" s="8" t="s">
        <v>677</v>
      </c>
    </row>
    <row r="22" ht="28.95" customHeight="1" spans="1:10">
      <c r="A22" s="30" t="s">
        <v>751</v>
      </c>
      <c r="B22" s="28" t="s">
        <v>752</v>
      </c>
      <c r="C22" s="33" t="s">
        <v>1003</v>
      </c>
      <c r="D22" s="28" t="s">
        <v>673</v>
      </c>
      <c r="E22" s="28" t="s">
        <v>716</v>
      </c>
      <c r="F22" s="28" t="s">
        <v>702</v>
      </c>
      <c r="G22" s="28" t="s">
        <v>716</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37">
        <f>SUM(I18:I22,I8:J10)</f>
        <v>90.1</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B20:B21"/>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7"/>
  <dimension ref="A1:J31"/>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1416</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600000</v>
      </c>
      <c r="E8" s="10">
        <f>E9+E11+E12</f>
        <v>290070.4</v>
      </c>
      <c r="F8" s="8">
        <v>10</v>
      </c>
      <c r="G8" s="8"/>
      <c r="H8" s="39">
        <f>E8/D8</f>
        <v>0.483450666666667</v>
      </c>
      <c r="I8" s="36">
        <f>F8*H8</f>
        <v>4.83450666666667</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600000</v>
      </c>
      <c r="E11" s="10">
        <v>290070.4</v>
      </c>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1417</v>
      </c>
      <c r="C14" s="40"/>
      <c r="D14" s="40"/>
      <c r="E14" s="40"/>
      <c r="F14" s="40"/>
      <c r="G14" s="7" t="s">
        <v>1418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7" t="s">
        <v>671</v>
      </c>
      <c r="C18" s="6" t="s">
        <v>1419</v>
      </c>
      <c r="D18" s="28" t="s">
        <v>714</v>
      </c>
      <c r="E18" s="8" t="s">
        <v>701</v>
      </c>
      <c r="F18" s="8" t="s">
        <v>702</v>
      </c>
      <c r="G18" s="8" t="s">
        <v>701</v>
      </c>
      <c r="H18" s="8">
        <v>10</v>
      </c>
      <c r="I18" s="8">
        <v>10</v>
      </c>
      <c r="J18" s="8" t="s">
        <v>677</v>
      </c>
    </row>
    <row r="19" ht="16.05" customHeight="1" spans="1:10">
      <c r="A19" s="5"/>
      <c r="B19" s="28"/>
      <c r="C19" s="6" t="s">
        <v>1420</v>
      </c>
      <c r="D19" s="28" t="s">
        <v>714</v>
      </c>
      <c r="E19" s="8" t="s">
        <v>701</v>
      </c>
      <c r="F19" s="8" t="s">
        <v>702</v>
      </c>
      <c r="G19" s="8" t="s">
        <v>701</v>
      </c>
      <c r="H19" s="8">
        <v>10</v>
      </c>
      <c r="I19" s="8">
        <v>10</v>
      </c>
      <c r="J19" s="8" t="s">
        <v>677</v>
      </c>
    </row>
    <row r="20" ht="14.25" spans="1:10">
      <c r="A20" s="5"/>
      <c r="B20" s="27" t="s">
        <v>721</v>
      </c>
      <c r="C20" s="6" t="s">
        <v>1421</v>
      </c>
      <c r="D20" s="28" t="s">
        <v>673</v>
      </c>
      <c r="E20" s="8" t="s">
        <v>808</v>
      </c>
      <c r="F20" s="8" t="s">
        <v>702</v>
      </c>
      <c r="G20" s="8" t="s">
        <v>808</v>
      </c>
      <c r="H20" s="8">
        <v>10</v>
      </c>
      <c r="I20" s="8">
        <v>10</v>
      </c>
      <c r="J20" s="8" t="s">
        <v>677</v>
      </c>
    </row>
    <row r="21" ht="14.25" spans="1:10">
      <c r="A21" s="5"/>
      <c r="B21" s="27"/>
      <c r="C21" s="6" t="s">
        <v>1422</v>
      </c>
      <c r="D21" s="28" t="s">
        <v>714</v>
      </c>
      <c r="E21" s="8" t="s">
        <v>701</v>
      </c>
      <c r="F21" s="8" t="s">
        <v>702</v>
      </c>
      <c r="G21" s="8" t="s">
        <v>701</v>
      </c>
      <c r="H21" s="8">
        <v>10</v>
      </c>
      <c r="I21" s="8">
        <v>10</v>
      </c>
      <c r="J21" s="8" t="s">
        <v>677</v>
      </c>
    </row>
    <row r="22" ht="14.25" spans="1:10">
      <c r="A22" s="5"/>
      <c r="B22" s="28"/>
      <c r="C22" s="6" t="s">
        <v>1423</v>
      </c>
      <c r="D22" s="28" t="s">
        <v>714</v>
      </c>
      <c r="E22" s="8" t="s">
        <v>701</v>
      </c>
      <c r="F22" s="8" t="s">
        <v>702</v>
      </c>
      <c r="G22" s="8" t="s">
        <v>701</v>
      </c>
      <c r="H22" s="8">
        <v>10</v>
      </c>
      <c r="I22" s="8">
        <v>10</v>
      </c>
      <c r="J22" s="8" t="s">
        <v>677</v>
      </c>
    </row>
    <row r="23" ht="31.05" customHeight="1" spans="1:10">
      <c r="A23" s="5" t="s">
        <v>732</v>
      </c>
      <c r="B23" s="28" t="s">
        <v>733</v>
      </c>
      <c r="C23" s="6" t="s">
        <v>1424</v>
      </c>
      <c r="D23" s="28" t="s">
        <v>714</v>
      </c>
      <c r="E23" s="8" t="s">
        <v>900</v>
      </c>
      <c r="F23" s="46" t="s">
        <v>736</v>
      </c>
      <c r="G23" s="8" t="s">
        <v>900</v>
      </c>
      <c r="H23" s="8">
        <v>30</v>
      </c>
      <c r="I23" s="8">
        <v>30</v>
      </c>
      <c r="J23" s="8" t="s">
        <v>677</v>
      </c>
    </row>
    <row r="24" ht="31.05" customHeight="1" spans="1:10">
      <c r="A24" s="30" t="s">
        <v>751</v>
      </c>
      <c r="B24" s="28" t="s">
        <v>752</v>
      </c>
      <c r="C24" s="33" t="s">
        <v>1003</v>
      </c>
      <c r="D24" s="28" t="s">
        <v>673</v>
      </c>
      <c r="E24" s="28" t="s">
        <v>938</v>
      </c>
      <c r="F24" s="8" t="s">
        <v>702</v>
      </c>
      <c r="G24" s="28" t="s">
        <v>938</v>
      </c>
      <c r="H24" s="28">
        <v>10</v>
      </c>
      <c r="I24" s="28">
        <v>10</v>
      </c>
      <c r="J24" s="28" t="s">
        <v>677</v>
      </c>
    </row>
    <row r="25" ht="15" customHeight="1" spans="1:10">
      <c r="A25" s="5" t="s">
        <v>809</v>
      </c>
      <c r="B25" s="5"/>
      <c r="C25" s="34" t="s">
        <v>677</v>
      </c>
      <c r="D25" s="34"/>
      <c r="E25" s="34"/>
      <c r="F25" s="34"/>
      <c r="G25" s="34"/>
      <c r="H25" s="34"/>
      <c r="I25" s="34"/>
      <c r="J25" s="34"/>
    </row>
    <row r="26" ht="24" customHeight="1" spans="1:10">
      <c r="A26" s="5" t="s">
        <v>810</v>
      </c>
      <c r="B26" s="8">
        <v>100</v>
      </c>
      <c r="C26" s="8"/>
      <c r="D26" s="8"/>
      <c r="E26" s="8"/>
      <c r="F26" s="8"/>
      <c r="G26" s="8"/>
      <c r="H26" s="8"/>
      <c r="I26" s="37">
        <f>SUM(I18:I24,I8:J10)</f>
        <v>94.8345066666667</v>
      </c>
      <c r="J26" s="38" t="s">
        <v>811</v>
      </c>
    </row>
    <row r="27" spans="1:10">
      <c r="A27" s="35" t="s">
        <v>812</v>
      </c>
      <c r="B27" s="35"/>
      <c r="C27" s="35"/>
      <c r="D27" s="35"/>
      <c r="E27" s="35"/>
      <c r="F27" s="35"/>
      <c r="G27" s="35"/>
      <c r="H27" s="35"/>
      <c r="I27" s="35"/>
      <c r="J27" s="35"/>
    </row>
    <row r="28" spans="1:10">
      <c r="A28" s="35" t="s">
        <v>813</v>
      </c>
      <c r="B28" s="35"/>
      <c r="C28" s="35"/>
      <c r="D28" s="35"/>
      <c r="E28" s="35"/>
      <c r="F28" s="35"/>
      <c r="G28" s="35"/>
      <c r="H28" s="35"/>
      <c r="I28" s="35"/>
      <c r="J28" s="35"/>
    </row>
    <row r="29" spans="1:10">
      <c r="A29" s="35" t="s">
        <v>814</v>
      </c>
      <c r="B29" s="35"/>
      <c r="C29" s="35"/>
      <c r="D29" s="35"/>
      <c r="E29" s="35"/>
      <c r="F29" s="35"/>
      <c r="G29" s="35"/>
      <c r="H29" s="35"/>
      <c r="I29" s="35"/>
      <c r="J29" s="35"/>
    </row>
    <row r="30" spans="1:10">
      <c r="A30" s="35" t="s">
        <v>815</v>
      </c>
      <c r="B30" s="35"/>
      <c r="C30" s="35"/>
      <c r="D30" s="35"/>
      <c r="E30" s="35"/>
      <c r="F30" s="35"/>
      <c r="G30" s="35"/>
      <c r="H30" s="35"/>
      <c r="I30" s="35"/>
      <c r="J30" s="35"/>
    </row>
    <row r="31" spans="1:10">
      <c r="A31" s="35" t="s">
        <v>816</v>
      </c>
      <c r="B31" s="35"/>
      <c r="C31" s="35"/>
      <c r="D31" s="35"/>
      <c r="E31" s="35"/>
      <c r="F31" s="35"/>
      <c r="G31" s="35"/>
      <c r="H31" s="35"/>
      <c r="I31" s="35"/>
      <c r="J31" s="35"/>
    </row>
  </sheetData>
  <mergeCells count="50">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B18:B19"/>
    <mergeCell ref="B20:B22"/>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J28"/>
  <sheetViews>
    <sheetView workbookViewId="0">
      <selection activeCell="A27" sqref="A27:J27"/>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1425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385114</v>
      </c>
      <c r="E8" s="10">
        <f>E9+E11+E12</f>
        <v>385114</v>
      </c>
      <c r="F8" s="8">
        <v>10</v>
      </c>
      <c r="G8" s="8"/>
      <c r="H8" s="11">
        <f>E8/D8</f>
        <v>1</v>
      </c>
      <c r="I8" s="47">
        <f>F8*H8</f>
        <v>10</v>
      </c>
      <c r="J8" s="47"/>
    </row>
    <row r="9" ht="15" customHeight="1" spans="1:10">
      <c r="A9" s="5"/>
      <c r="B9" s="12" t="s">
        <v>652</v>
      </c>
      <c r="C9" s="10"/>
      <c r="D9" s="10">
        <v>385114</v>
      </c>
      <c r="E9" s="10">
        <v>385114</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1426</v>
      </c>
      <c r="C14" s="40"/>
      <c r="D14" s="40"/>
      <c r="E14" s="40"/>
      <c r="F14" s="40"/>
      <c r="G14" s="7" t="s">
        <v>1427</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1426</v>
      </c>
      <c r="D18" s="28" t="s">
        <v>714</v>
      </c>
      <c r="E18" s="8" t="s">
        <v>13</v>
      </c>
      <c r="F18" s="8" t="s">
        <v>788</v>
      </c>
      <c r="G18" s="8" t="s">
        <v>13</v>
      </c>
      <c r="H18" s="8">
        <v>40</v>
      </c>
      <c r="I18" s="8">
        <v>40</v>
      </c>
      <c r="J18" s="8" t="s">
        <v>677</v>
      </c>
    </row>
    <row r="19" ht="16.05" customHeight="1" spans="1:10">
      <c r="A19" s="5"/>
      <c r="B19" s="28" t="s">
        <v>706</v>
      </c>
      <c r="C19" s="6" t="s">
        <v>1176</v>
      </c>
      <c r="D19" s="28" t="s">
        <v>714</v>
      </c>
      <c r="E19" s="8" t="s">
        <v>712</v>
      </c>
      <c r="F19" s="8" t="s">
        <v>702</v>
      </c>
      <c r="G19" s="8" t="s">
        <v>712</v>
      </c>
      <c r="H19" s="8">
        <v>10</v>
      </c>
      <c r="I19" s="8">
        <v>10</v>
      </c>
      <c r="J19" s="8" t="s">
        <v>677</v>
      </c>
    </row>
    <row r="20" ht="28.95" customHeight="1" spans="1:10">
      <c r="A20" s="5" t="s">
        <v>732</v>
      </c>
      <c r="B20" s="28" t="s">
        <v>733</v>
      </c>
      <c r="C20" s="6" t="s">
        <v>1428</v>
      </c>
      <c r="D20" s="28" t="s">
        <v>714</v>
      </c>
      <c r="E20" s="8" t="s">
        <v>900</v>
      </c>
      <c r="F20" s="46" t="s">
        <v>736</v>
      </c>
      <c r="G20" s="8" t="s">
        <v>900</v>
      </c>
      <c r="H20" s="8">
        <v>30</v>
      </c>
      <c r="I20" s="8">
        <v>30</v>
      </c>
      <c r="J20" s="8" t="s">
        <v>677</v>
      </c>
    </row>
    <row r="21" ht="28.95" customHeight="1" spans="1:10">
      <c r="A21" s="30" t="s">
        <v>751</v>
      </c>
      <c r="B21" s="28" t="s">
        <v>752</v>
      </c>
      <c r="C21" s="33" t="s">
        <v>1003</v>
      </c>
      <c r="D21" s="28" t="s">
        <v>673</v>
      </c>
      <c r="E21" s="28" t="s">
        <v>938</v>
      </c>
      <c r="F21" s="28" t="s">
        <v>702</v>
      </c>
      <c r="G21" s="28" t="s">
        <v>938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9"/>
  <dimension ref="A1:J32"/>
  <sheetViews>
    <sheetView topLeftCell="A2" workbookViewId="0">
      <selection activeCell="I27" sqref="I27 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1429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3160000</v>
      </c>
      <c r="E8" s="10">
        <f>E9+E11+E12</f>
        <v>3160000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v>3160000</v>
      </c>
      <c r="E11" s="10">
        <v>3160000</v>
      </c>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1271</v>
      </c>
      <c r="C14" s="40"/>
      <c r="D14" s="40"/>
      <c r="E14" s="40"/>
      <c r="F14" s="40"/>
      <c r="G14" s="7" t="s">
        <v>1430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7" t="s">
        <v>671</v>
      </c>
      <c r="C18" s="6" t="s">
        <v>1258</v>
      </c>
      <c r="D18" s="28" t="s">
        <v>714</v>
      </c>
      <c r="E18" s="8" t="s">
        <v>1431</v>
      </c>
      <c r="F18" s="8" t="s">
        <v>1432</v>
      </c>
      <c r="G18" s="8" t="s">
        <v>1431</v>
      </c>
      <c r="H18" s="8">
        <v>10</v>
      </c>
      <c r="I18" s="8">
        <v>10</v>
      </c>
      <c r="J18" s="8" t="s">
        <v>677</v>
      </c>
    </row>
    <row r="19" ht="16.05" customHeight="1" spans="1:10">
      <c r="A19" s="5"/>
      <c r="B19" s="27"/>
      <c r="C19" s="6" t="s">
        <v>1262</v>
      </c>
      <c r="D19" s="28" t="s">
        <v>714</v>
      </c>
      <c r="E19" s="8" t="s">
        <v>1433</v>
      </c>
      <c r="F19" s="8" t="s">
        <v>879</v>
      </c>
      <c r="G19" s="8" t="s">
        <v>1433</v>
      </c>
      <c r="H19" s="8">
        <v>10</v>
      </c>
      <c r="I19" s="8">
        <v>10</v>
      </c>
      <c r="J19" s="8" t="s">
        <v>677</v>
      </c>
    </row>
    <row r="20" ht="16.05" customHeight="1" spans="1:10">
      <c r="A20" s="5"/>
      <c r="B20" s="27"/>
      <c r="C20" s="6" t="s">
        <v>1263</v>
      </c>
      <c r="D20" s="28" t="s">
        <v>714</v>
      </c>
      <c r="E20" s="8" t="s">
        <v>1434</v>
      </c>
      <c r="F20" s="8" t="s">
        <v>1264</v>
      </c>
      <c r="G20" s="8" t="s">
        <v>1434</v>
      </c>
      <c r="H20" s="8">
        <v>10</v>
      </c>
      <c r="I20" s="8">
        <v>10</v>
      </c>
      <c r="J20" s="8" t="s">
        <v>677</v>
      </c>
    </row>
    <row r="21" ht="16.05" customHeight="1" spans="1:10">
      <c r="A21" s="5"/>
      <c r="B21" s="28"/>
      <c r="C21" s="6" t="s">
        <v>1265</v>
      </c>
      <c r="D21" s="28" t="s">
        <v>714</v>
      </c>
      <c r="E21" s="8" t="s">
        <v>1435</v>
      </c>
      <c r="F21" s="8" t="s">
        <v>788</v>
      </c>
      <c r="G21" s="8" t="s">
        <v>1435</v>
      </c>
      <c r="H21" s="8">
        <v>10</v>
      </c>
      <c r="I21" s="8">
        <v>10</v>
      </c>
      <c r="J21" s="8" t="s">
        <v>677</v>
      </c>
    </row>
    <row r="22" ht="16.05" customHeight="1" spans="1:10">
      <c r="A22" s="5"/>
      <c r="B22" s="28" t="s">
        <v>706</v>
      </c>
      <c r="C22" s="6" t="s">
        <v>1176</v>
      </c>
      <c r="D22" s="28" t="s">
        <v>714</v>
      </c>
      <c r="E22" s="8" t="s">
        <v>701</v>
      </c>
      <c r="F22" s="8" t="s">
        <v>702</v>
      </c>
      <c r="G22" s="8" t="s">
        <v>701</v>
      </c>
      <c r="H22" s="8">
        <v>5</v>
      </c>
      <c r="I22" s="8">
        <v>5</v>
      </c>
      <c r="J22" s="8" t="s">
        <v>677</v>
      </c>
    </row>
    <row r="23" ht="14.25" spans="1:10">
      <c r="A23" s="5"/>
      <c r="B23" s="28" t="s">
        <v>721</v>
      </c>
      <c r="C23" s="6" t="s">
        <v>1266</v>
      </c>
      <c r="D23" s="28" t="s">
        <v>714</v>
      </c>
      <c r="E23" s="8" t="s">
        <v>701</v>
      </c>
      <c r="F23" s="8" t="s">
        <v>702</v>
      </c>
      <c r="G23" s="8" t="s">
        <v>701</v>
      </c>
      <c r="H23" s="8">
        <v>5</v>
      </c>
      <c r="I23" s="8">
        <v>5</v>
      </c>
      <c r="J23" s="8" t="s">
        <v>677</v>
      </c>
    </row>
    <row r="24" ht="31.05" customHeight="1" spans="1:10">
      <c r="A24" s="5" t="s">
        <v>732</v>
      </c>
      <c r="B24" s="28" t="s">
        <v>733</v>
      </c>
      <c r="C24" s="6" t="s">
        <v>1267</v>
      </c>
      <c r="D24" s="28" t="s">
        <v>714</v>
      </c>
      <c r="E24" s="8" t="s">
        <v>1276</v>
      </c>
      <c r="F24" s="46" t="s">
        <v>736</v>
      </c>
      <c r="G24" s="8" t="s">
        <v>1276</v>
      </c>
      <c r="H24" s="8">
        <v>30</v>
      </c>
      <c r="I24" s="8">
        <v>30</v>
      </c>
      <c r="J24" s="8" t="s">
        <v>677</v>
      </c>
    </row>
    <row r="25" ht="31.05" customHeight="1" spans="1:10">
      <c r="A25" s="30" t="s">
        <v>751</v>
      </c>
      <c r="B25" s="28" t="s">
        <v>752</v>
      </c>
      <c r="C25" s="33" t="s">
        <v>1269</v>
      </c>
      <c r="D25" s="28" t="s">
        <v>673</v>
      </c>
      <c r="E25" s="28" t="s">
        <v>725</v>
      </c>
      <c r="F25" s="8" t="s">
        <v>702</v>
      </c>
      <c r="G25" s="28" t="s">
        <v>725</v>
      </c>
      <c r="H25" s="28">
        <v>10</v>
      </c>
      <c r="I25" s="28">
        <v>10</v>
      </c>
      <c r="J25" s="28" t="s">
        <v>677</v>
      </c>
    </row>
    <row r="26" ht="15" customHeight="1" spans="1:10">
      <c r="A26" s="5" t="s">
        <v>809</v>
      </c>
      <c r="B26" s="5"/>
      <c r="C26" s="34" t="s">
        <v>677</v>
      </c>
      <c r="D26" s="34"/>
      <c r="E26" s="34"/>
      <c r="F26" s="34"/>
      <c r="G26" s="34"/>
      <c r="H26" s="34"/>
      <c r="I26" s="34"/>
      <c r="J26" s="34"/>
    </row>
    <row r="27" ht="24" customHeight="1" spans="1:10">
      <c r="A27" s="5" t="s">
        <v>810</v>
      </c>
      <c r="B27" s="8">
        <v>100</v>
      </c>
      <c r="C27" s="8"/>
      <c r="D27" s="8"/>
      <c r="E27" s="8"/>
      <c r="F27" s="8"/>
      <c r="G27" s="8"/>
      <c r="H27" s="8"/>
      <c r="I27" s="48">
        <f>SUM(I18:I25,I8:J10)</f>
        <v>100</v>
      </c>
      <c r="J27" s="38" t="s">
        <v>811</v>
      </c>
    </row>
    <row r="28" spans="1:10">
      <c r="A28" s="35" t="s">
        <v>812</v>
      </c>
      <c r="B28" s="35"/>
      <c r="C28" s="35"/>
      <c r="D28" s="35"/>
      <c r="E28" s="35"/>
      <c r="F28" s="35"/>
      <c r="G28" s="35"/>
      <c r="H28" s="35"/>
      <c r="I28" s="35"/>
      <c r="J28" s="35"/>
    </row>
    <row r="29" spans="1:10">
      <c r="A29" s="35" t="s">
        <v>813</v>
      </c>
      <c r="B29" s="35"/>
      <c r="C29" s="35"/>
      <c r="D29" s="35"/>
      <c r="E29" s="35"/>
      <c r="F29" s="35"/>
      <c r="G29" s="35"/>
      <c r="H29" s="35"/>
      <c r="I29" s="35"/>
      <c r="J29" s="35"/>
    </row>
    <row r="30" spans="1:10">
      <c r="A30" s="35" t="s">
        <v>814</v>
      </c>
      <c r="B30" s="35"/>
      <c r="C30" s="35"/>
      <c r="D30" s="35"/>
      <c r="E30" s="35"/>
      <c r="F30" s="35"/>
      <c r="G30" s="35"/>
      <c r="H30" s="35"/>
      <c r="I30" s="35"/>
      <c r="J30" s="35"/>
    </row>
    <row r="31" spans="1:10">
      <c r="A31" s="35" t="s">
        <v>815</v>
      </c>
      <c r="B31" s="35"/>
      <c r="C31" s="35"/>
      <c r="D31" s="35"/>
      <c r="E31" s="35"/>
      <c r="F31" s="35"/>
      <c r="G31" s="35"/>
      <c r="H31" s="35"/>
      <c r="I31" s="35"/>
      <c r="J31" s="35"/>
    </row>
    <row r="32" spans="1:10">
      <c r="A32" s="35" t="s">
        <v>816</v>
      </c>
      <c r="B32" s="35"/>
      <c r="C32" s="35"/>
      <c r="D32" s="35"/>
      <c r="E32" s="35"/>
      <c r="F32" s="35"/>
      <c r="G32" s="35"/>
      <c r="H32" s="35"/>
      <c r="I32" s="35"/>
      <c r="J32"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3"/>
    <mergeCell ref="B6:B7"/>
    <mergeCell ref="B16:B17"/>
    <mergeCell ref="B18:B21"/>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0"/>
  <dimension ref="A1:J27"/>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1436</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6326608.88</v>
      </c>
      <c r="E8" s="10">
        <f>E9+E11+E12</f>
        <v>4666608.88</v>
      </c>
      <c r="F8" s="8">
        <v>10</v>
      </c>
      <c r="G8" s="8"/>
      <c r="H8" s="39">
        <f>E8/D8</f>
        <v>0.737616149269528</v>
      </c>
      <c r="I8" s="36">
        <f>F8*H8</f>
        <v>7.37616149269528</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6326608.88</v>
      </c>
      <c r="E12" s="10">
        <v>4666608.88</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1437</v>
      </c>
      <c r="C14" s="40"/>
      <c r="D14" s="40"/>
      <c r="E14" s="40"/>
      <c r="F14" s="40"/>
      <c r="G14" s="7" t="s">
        <v>1438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1.05" customHeight="1" spans="1:10">
      <c r="A18" s="5" t="s">
        <v>670</v>
      </c>
      <c r="B18" s="28" t="s">
        <v>671</v>
      </c>
      <c r="C18" s="6" t="s">
        <v>1439</v>
      </c>
      <c r="D18" s="28" t="s">
        <v>714</v>
      </c>
      <c r="E18" s="8" t="s">
        <v>12</v>
      </c>
      <c r="F18" s="8" t="s">
        <v>1440</v>
      </c>
      <c r="G18" s="8" t="s">
        <v>12</v>
      </c>
      <c r="H18" s="8">
        <v>50</v>
      </c>
      <c r="I18" s="8">
        <v>50</v>
      </c>
      <c r="J18" s="8" t="s">
        <v>677</v>
      </c>
    </row>
    <row r="19" ht="31.05" customHeight="1" spans="1:10">
      <c r="A19" s="5" t="s">
        <v>732</v>
      </c>
      <c r="B19" s="28" t="s">
        <v>733</v>
      </c>
      <c r="C19" s="6" t="s">
        <v>1441</v>
      </c>
      <c r="D19" s="28" t="s">
        <v>714</v>
      </c>
      <c r="E19" s="8" t="s">
        <v>1079</v>
      </c>
      <c r="F19" s="46" t="s">
        <v>736</v>
      </c>
      <c r="G19" s="8" t="s">
        <v>1442</v>
      </c>
      <c r="H19" s="8">
        <v>30</v>
      </c>
      <c r="I19" s="8">
        <v>30</v>
      </c>
      <c r="J19" s="8" t="s">
        <v>677</v>
      </c>
    </row>
    <row r="20" ht="31.05" customHeight="1" spans="1:10">
      <c r="A20" s="30" t="s">
        <v>751</v>
      </c>
      <c r="B20" s="28" t="s">
        <v>752</v>
      </c>
      <c r="C20" s="33" t="s">
        <v>1003</v>
      </c>
      <c r="D20" s="28" t="s">
        <v>673</v>
      </c>
      <c r="E20" s="28" t="s">
        <v>1141</v>
      </c>
      <c r="F20" s="28" t="s">
        <v>702</v>
      </c>
      <c r="G20" s="28" t="s">
        <v>712</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37">
        <f>SUM(I18:I20,I8:J10)</f>
        <v>97.3761614926953</v>
      </c>
      <c r="J22" s="38" t="s">
        <v>811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1"/>
  <dimension ref="A1:J28"/>
  <sheetViews>
    <sheetView workbookViewId="0">
      <selection activeCell="I23" sqref="I23 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1443</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2000</v>
      </c>
      <c r="E8" s="10">
        <f>E9+E11+E12</f>
        <v>2000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2000</v>
      </c>
      <c r="E12" s="10">
        <v>2000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1444</v>
      </c>
      <c r="C14" s="40"/>
      <c r="D14" s="40"/>
      <c r="E14" s="40"/>
      <c r="F14" s="40"/>
      <c r="G14" s="7" t="s">
        <v>1445</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1202</v>
      </c>
      <c r="D18" s="28" t="s">
        <v>714</v>
      </c>
      <c r="E18" s="8" t="s">
        <v>12</v>
      </c>
      <c r="F18" s="8" t="s">
        <v>788</v>
      </c>
      <c r="G18" s="8" t="s">
        <v>12</v>
      </c>
      <c r="H18" s="8">
        <v>25</v>
      </c>
      <c r="I18" s="8">
        <v>25</v>
      </c>
      <c r="J18" s="8" t="s">
        <v>677</v>
      </c>
    </row>
    <row r="19" ht="14.25" spans="1:10">
      <c r="A19" s="5"/>
      <c r="B19" s="28" t="s">
        <v>721</v>
      </c>
      <c r="C19" s="6" t="s">
        <v>927</v>
      </c>
      <c r="D19" s="28" t="s">
        <v>673</v>
      </c>
      <c r="E19" s="8" t="s">
        <v>1446</v>
      </c>
      <c r="F19" s="8" t="s">
        <v>702</v>
      </c>
      <c r="G19" s="8" t="s">
        <v>1446</v>
      </c>
      <c r="H19" s="8">
        <v>25</v>
      </c>
      <c r="I19" s="8">
        <v>25</v>
      </c>
      <c r="J19" s="8" t="s">
        <v>677</v>
      </c>
    </row>
    <row r="20" ht="31.95" customHeight="1" spans="1:10">
      <c r="A20" s="5" t="s">
        <v>732</v>
      </c>
      <c r="B20" s="28" t="s">
        <v>733</v>
      </c>
      <c r="C20" s="6" t="s">
        <v>922</v>
      </c>
      <c r="D20" s="28" t="s">
        <v>714</v>
      </c>
      <c r="E20" s="8" t="s">
        <v>900</v>
      </c>
      <c r="F20" s="46" t="s">
        <v>736</v>
      </c>
      <c r="G20" s="8" t="s">
        <v>900</v>
      </c>
      <c r="H20" s="8">
        <v>30</v>
      </c>
      <c r="I20" s="8">
        <v>30</v>
      </c>
      <c r="J20" s="8" t="s">
        <v>677</v>
      </c>
    </row>
    <row r="21" ht="31.95"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2"/>
  <dimension ref="A1:J27"/>
  <sheetViews>
    <sheetView topLeftCell="A2"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1447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1196401.32</v>
      </c>
      <c r="E8" s="10">
        <f>E9+E11+E12</f>
        <v>1017359.92</v>
      </c>
      <c r="F8" s="8">
        <v>10</v>
      </c>
      <c r="G8" s="8"/>
      <c r="H8" s="39">
        <f>E8/D8</f>
        <v>0.850350048092558</v>
      </c>
      <c r="I8" s="36">
        <f>F8*H8</f>
        <v>8.50350048092558</v>
      </c>
      <c r="J8" s="36"/>
    </row>
    <row r="9" ht="15" customHeight="1" spans="1:10">
      <c r="A9" s="5"/>
      <c r="B9" s="12" t="s">
        <v>652</v>
      </c>
      <c r="C9" s="10"/>
      <c r="D9" s="10">
        <v>1196401.32</v>
      </c>
      <c r="E9" s="10">
        <v>1017359.92</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1448</v>
      </c>
      <c r="C14" s="40"/>
      <c r="D14" s="40"/>
      <c r="E14" s="40"/>
      <c r="F14" s="40"/>
      <c r="G14" s="7" t="s">
        <v>1449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1.05" customHeight="1" spans="1:10">
      <c r="A18" s="5" t="s">
        <v>670</v>
      </c>
      <c r="B18" s="28" t="s">
        <v>721</v>
      </c>
      <c r="C18" s="6" t="s">
        <v>1300</v>
      </c>
      <c r="D18" s="28" t="s">
        <v>714</v>
      </c>
      <c r="E18" s="8" t="s">
        <v>12</v>
      </c>
      <c r="F18" s="8" t="s">
        <v>986</v>
      </c>
      <c r="G18" s="8" t="s">
        <v>12</v>
      </c>
      <c r="H18" s="8">
        <v>50</v>
      </c>
      <c r="I18" s="8">
        <v>50</v>
      </c>
      <c r="J18" s="8" t="s">
        <v>677</v>
      </c>
    </row>
    <row r="19" ht="31.05" customHeight="1" spans="1:10">
      <c r="A19" s="5" t="s">
        <v>732</v>
      </c>
      <c r="B19" s="28" t="s">
        <v>1013</v>
      </c>
      <c r="C19" s="6" t="s">
        <v>1450</v>
      </c>
      <c r="D19" s="28" t="s">
        <v>714</v>
      </c>
      <c r="E19" s="8" t="s">
        <v>1451</v>
      </c>
      <c r="F19" s="46" t="s">
        <v>736</v>
      </c>
      <c r="G19" s="8" t="s">
        <v>1451</v>
      </c>
      <c r="H19" s="8">
        <v>30</v>
      </c>
      <c r="I19" s="8">
        <v>30</v>
      </c>
      <c r="J19" s="8" t="s">
        <v>677</v>
      </c>
    </row>
    <row r="20" ht="31.05" customHeight="1" spans="1:10">
      <c r="A20" s="30" t="s">
        <v>751</v>
      </c>
      <c r="B20" s="28" t="s">
        <v>752</v>
      </c>
      <c r="C20" s="33" t="s">
        <v>1003</v>
      </c>
      <c r="D20" s="28" t="s">
        <v>673</v>
      </c>
      <c r="E20" s="28" t="s">
        <v>938</v>
      </c>
      <c r="F20" s="28" t="s">
        <v>702</v>
      </c>
      <c r="G20" s="28" t="s">
        <v>938</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37">
        <f>SUM(I18:I20,I8:J10)</f>
        <v>98.5035004809256</v>
      </c>
      <c r="J22" s="38" t="s">
        <v>811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3"/>
  <dimension ref="A1:J28"/>
  <sheetViews>
    <sheetView workbookViewId="0">
      <selection activeCell="I23" sqref="I23 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1452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53160</v>
      </c>
      <c r="E8" s="10">
        <f>E9+E11+E12</f>
        <v>53160</v>
      </c>
      <c r="F8" s="8">
        <v>10</v>
      </c>
      <c r="G8" s="8"/>
      <c r="H8" s="11">
        <f>E8/D8</f>
        <v>1</v>
      </c>
      <c r="I8" s="47">
        <f>F8*H8</f>
        <v>10</v>
      </c>
      <c r="J8" s="47"/>
    </row>
    <row r="9" ht="15" customHeight="1" spans="1:10">
      <c r="A9" s="5"/>
      <c r="B9" s="12" t="s">
        <v>652</v>
      </c>
      <c r="C9" s="10"/>
      <c r="D9" s="10">
        <v>53160</v>
      </c>
      <c r="E9" s="10">
        <v>53160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1453</v>
      </c>
      <c r="C14" s="40"/>
      <c r="D14" s="40"/>
      <c r="E14" s="40"/>
      <c r="F14" s="40"/>
      <c r="G14" s="7" t="s">
        <v>1454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1455</v>
      </c>
      <c r="D18" s="28" t="s">
        <v>714</v>
      </c>
      <c r="E18" s="8" t="s">
        <v>12</v>
      </c>
      <c r="F18" s="8" t="s">
        <v>932</v>
      </c>
      <c r="G18" s="8" t="s">
        <v>12</v>
      </c>
      <c r="H18" s="8">
        <v>25</v>
      </c>
      <c r="I18" s="8">
        <v>25</v>
      </c>
      <c r="J18" s="8" t="s">
        <v>677</v>
      </c>
    </row>
    <row r="19" ht="14.25" spans="1:10">
      <c r="A19" s="5"/>
      <c r="B19" s="28" t="s">
        <v>721</v>
      </c>
      <c r="C19" s="6" t="s">
        <v>1077</v>
      </c>
      <c r="D19" s="28" t="s">
        <v>714</v>
      </c>
      <c r="E19" s="8" t="s">
        <v>712</v>
      </c>
      <c r="F19" s="8" t="s">
        <v>702</v>
      </c>
      <c r="G19" s="8" t="s">
        <v>712</v>
      </c>
      <c r="H19" s="8">
        <v>25</v>
      </c>
      <c r="I19" s="8">
        <v>25</v>
      </c>
      <c r="J19" s="8" t="s">
        <v>677</v>
      </c>
    </row>
    <row r="20" ht="30" customHeight="1" spans="1:10">
      <c r="A20" s="5" t="s">
        <v>732</v>
      </c>
      <c r="B20" s="28" t="s">
        <v>733</v>
      </c>
      <c r="C20" s="6" t="s">
        <v>1456</v>
      </c>
      <c r="D20" s="28" t="s">
        <v>714</v>
      </c>
      <c r="E20" s="8" t="s">
        <v>712</v>
      </c>
      <c r="F20" s="8" t="s">
        <v>702</v>
      </c>
      <c r="G20" s="8" t="s">
        <v>712</v>
      </c>
      <c r="H20" s="8">
        <v>30</v>
      </c>
      <c r="I20" s="8">
        <v>30</v>
      </c>
      <c r="J20" s="8" t="s">
        <v>677</v>
      </c>
    </row>
    <row r="21" ht="30" customHeight="1" spans="1:10">
      <c r="A21" s="30" t="s">
        <v>751</v>
      </c>
      <c r="B21" s="28" t="s">
        <v>752</v>
      </c>
      <c r="C21" s="33" t="s">
        <v>754</v>
      </c>
      <c r="D21" s="28" t="s">
        <v>673</v>
      </c>
      <c r="E21" s="28" t="s">
        <v>938</v>
      </c>
      <c r="F21" s="28" t="s">
        <v>702</v>
      </c>
      <c r="G21" s="28" t="s">
        <v>938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4"/>
  <dimension ref="A1:J28"/>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1457</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136343.33</v>
      </c>
      <c r="D8" s="10">
        <f>D9+D11+D12</f>
        <v>136343.33</v>
      </c>
      <c r="E8" s="10">
        <f>E9+E11+E12</f>
        <v>107550.96</v>
      </c>
      <c r="F8" s="8">
        <v>10</v>
      </c>
      <c r="G8" s="8"/>
      <c r="H8" s="39">
        <f>E8/D8</f>
        <v>0.788824506486676</v>
      </c>
      <c r="I8" s="36">
        <f>F8*H8</f>
        <v>7.88824506486676</v>
      </c>
      <c r="J8" s="36"/>
    </row>
    <row r="9" ht="15" customHeight="1" spans="1:10">
      <c r="A9" s="5"/>
      <c r="B9" s="12" t="s">
        <v>652</v>
      </c>
      <c r="C9" s="10">
        <v>136343.33</v>
      </c>
      <c r="D9" s="10">
        <v>136343.33</v>
      </c>
      <c r="E9" s="10">
        <v>107550.96</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1458</v>
      </c>
      <c r="C14" s="40"/>
      <c r="D14" s="40"/>
      <c r="E14" s="40"/>
      <c r="F14" s="40"/>
      <c r="G14" s="7" t="s">
        <v>1459</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1460</v>
      </c>
      <c r="D18" s="28" t="s">
        <v>714</v>
      </c>
      <c r="E18" s="8" t="s">
        <v>12</v>
      </c>
      <c r="F18" s="8" t="s">
        <v>932</v>
      </c>
      <c r="G18" s="8" t="s">
        <v>42</v>
      </c>
      <c r="H18" s="8">
        <v>25</v>
      </c>
      <c r="I18" s="8">
        <v>25</v>
      </c>
      <c r="J18" s="8" t="s">
        <v>677</v>
      </c>
    </row>
    <row r="19" ht="14.25" spans="1:10">
      <c r="A19" s="5"/>
      <c r="B19" s="28" t="s">
        <v>721</v>
      </c>
      <c r="C19" s="6" t="s">
        <v>1362</v>
      </c>
      <c r="D19" s="28" t="s">
        <v>714</v>
      </c>
      <c r="E19" s="8" t="s">
        <v>1461</v>
      </c>
      <c r="F19" s="8" t="s">
        <v>986</v>
      </c>
      <c r="G19" s="8" t="s">
        <v>1087</v>
      </c>
      <c r="H19" s="8">
        <v>25</v>
      </c>
      <c r="I19" s="8">
        <v>25</v>
      </c>
      <c r="J19" s="8" t="s">
        <v>677</v>
      </c>
    </row>
    <row r="20" ht="28.95" customHeight="1" spans="1:10">
      <c r="A20" s="5" t="s">
        <v>732</v>
      </c>
      <c r="B20" s="28" t="s">
        <v>733</v>
      </c>
      <c r="C20" s="6" t="s">
        <v>922</v>
      </c>
      <c r="D20" s="28" t="s">
        <v>714</v>
      </c>
      <c r="E20" s="8" t="s">
        <v>900</v>
      </c>
      <c r="F20" s="46" t="s">
        <v>736</v>
      </c>
      <c r="G20" s="8" t="s">
        <v>900</v>
      </c>
      <c r="H20" s="8">
        <v>30</v>
      </c>
      <c r="I20" s="8">
        <v>30</v>
      </c>
      <c r="J20" s="8" t="s">
        <v>677</v>
      </c>
    </row>
    <row r="21" ht="28.95" customHeight="1" spans="1:10">
      <c r="A21" s="30" t="s">
        <v>751</v>
      </c>
      <c r="B21" s="28" t="s">
        <v>752</v>
      </c>
      <c r="C21" s="33" t="s">
        <v>1003</v>
      </c>
      <c r="D21" s="28" t="s">
        <v>673</v>
      </c>
      <c r="E21" s="28" t="s">
        <v>938</v>
      </c>
      <c r="F21" s="28" t="s">
        <v>702</v>
      </c>
      <c r="G21" s="28" t="s">
        <v>938</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37">
        <f>SUM(I18:I21,I8:J10)</f>
        <v>97.8882450648668</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5"/>
  <dimension ref="A1:J29"/>
  <sheetViews>
    <sheetView workbookViewId="0">
      <selection activeCell="I8" sqref="I8:J8 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1462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8400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8400</v>
      </c>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1391</v>
      </c>
      <c r="C14" s="40"/>
      <c r="D14" s="40"/>
      <c r="E14" s="40"/>
      <c r="F14" s="40"/>
      <c r="G14" s="7" t="s">
        <v>1463</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1393</v>
      </c>
      <c r="D18" s="28" t="s">
        <v>714</v>
      </c>
      <c r="E18" s="8" t="s">
        <v>31</v>
      </c>
      <c r="F18" s="8" t="s">
        <v>932</v>
      </c>
      <c r="G18" s="8" t="s">
        <v>31</v>
      </c>
      <c r="H18" s="8">
        <v>25</v>
      </c>
      <c r="I18" s="8">
        <v>25</v>
      </c>
      <c r="J18" s="8" t="s">
        <v>677</v>
      </c>
    </row>
    <row r="19" ht="16.05" customHeight="1" spans="1:10">
      <c r="A19" s="5"/>
      <c r="B19" s="28" t="s">
        <v>706</v>
      </c>
      <c r="C19" s="6" t="s">
        <v>1394</v>
      </c>
      <c r="D19" s="28" t="s">
        <v>714</v>
      </c>
      <c r="E19" s="8" t="s">
        <v>1395</v>
      </c>
      <c r="F19" s="8" t="s">
        <v>1396</v>
      </c>
      <c r="G19" s="8" t="s">
        <v>1395</v>
      </c>
      <c r="H19" s="8">
        <v>15</v>
      </c>
      <c r="I19" s="8">
        <v>15</v>
      </c>
      <c r="J19" s="8" t="s">
        <v>677</v>
      </c>
    </row>
    <row r="20" ht="14.25" spans="1:10">
      <c r="A20" s="5"/>
      <c r="B20" s="28" t="s">
        <v>721</v>
      </c>
      <c r="C20" s="6" t="s">
        <v>1397</v>
      </c>
      <c r="D20" s="28" t="s">
        <v>673</v>
      </c>
      <c r="E20" s="8" t="s">
        <v>716</v>
      </c>
      <c r="F20" s="8" t="s">
        <v>702</v>
      </c>
      <c r="G20" s="8" t="s">
        <v>716</v>
      </c>
      <c r="H20" s="8">
        <v>10</v>
      </c>
      <c r="I20" s="8">
        <v>10</v>
      </c>
      <c r="J20" s="8" t="s">
        <v>677</v>
      </c>
    </row>
    <row r="21" ht="31.05" customHeight="1" spans="1:10">
      <c r="A21" s="5" t="s">
        <v>732</v>
      </c>
      <c r="B21" s="28" t="s">
        <v>733</v>
      </c>
      <c r="C21" s="6" t="s">
        <v>1398</v>
      </c>
      <c r="D21" s="28" t="s">
        <v>714</v>
      </c>
      <c r="E21" s="8" t="s">
        <v>1399</v>
      </c>
      <c r="F21" s="46" t="s">
        <v>736</v>
      </c>
      <c r="G21" s="8" t="s">
        <v>1399</v>
      </c>
      <c r="H21" s="8">
        <v>30</v>
      </c>
      <c r="I21" s="8">
        <v>30</v>
      </c>
      <c r="J21" s="8" t="s">
        <v>677</v>
      </c>
    </row>
    <row r="22" ht="31.05" customHeight="1" spans="1:10">
      <c r="A22" s="30" t="s">
        <v>751</v>
      </c>
      <c r="B22" s="28" t="s">
        <v>752</v>
      </c>
      <c r="C22" s="33" t="s">
        <v>754</v>
      </c>
      <c r="D22" s="28" t="s">
        <v>673</v>
      </c>
      <c r="E22" s="28" t="s">
        <v>938</v>
      </c>
      <c r="F22" s="28" t="s">
        <v>702</v>
      </c>
      <c r="G22" s="28" t="s">
        <v>938</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90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T15"/>
  <sheetViews>
    <sheetView showZeros="0" workbookViewId="0">
      <selection activeCell="H12" sqref="H12:H14"/>
    </sheetView>
  </sheetViews>
  <sheetFormatPr defaultColWidth="10" defaultRowHeight="14.25"/>
  <cols>
    <col min="1" max="3" width="3.10833333333333" style="137" customWidth="1"/>
    <col min="4" max="4" width="40.775" style="137" customWidth="1"/>
    <col min="5" max="7" width="8.775" style="137" customWidth="1"/>
    <col min="8" max="8" width="11.775" style="137" customWidth="1"/>
    <col min="9" max="9" width="9" style="137" customWidth="1"/>
    <col min="10" max="11" width="11.775" style="137" customWidth="1"/>
    <col min="12" max="13" width="8.775" style="137" customWidth="1"/>
    <col min="14" max="14" width="10.5583333333333" style="137" customWidth="1"/>
    <col min="15" max="15" width="11.775" style="137" customWidth="1"/>
    <col min="16" max="19" width="8.775" style="137" customWidth="1"/>
    <col min="20" max="20" width="11.6666666666667" style="137" customWidth="1"/>
    <col min="21" max="16384" width="10" style="137"/>
  </cols>
  <sheetData>
    <row r="1" ht="35.25" customHeight="1" spans="1:20">
      <c r="A1" s="139" t="s">
        <v>543</v>
      </c>
      <c r="B1" s="139"/>
      <c r="C1" s="139"/>
      <c r="D1" s="139"/>
      <c r="E1" s="139"/>
      <c r="F1" s="139"/>
      <c r="G1" s="139"/>
      <c r="H1" s="139"/>
      <c r="I1" s="139"/>
      <c r="J1" s="139"/>
      <c r="K1" s="139"/>
      <c r="L1" s="139"/>
      <c r="M1" s="139"/>
      <c r="N1" s="139"/>
      <c r="O1" s="139"/>
      <c r="P1" s="139"/>
      <c r="Q1" s="139"/>
      <c r="R1" s="139"/>
      <c r="S1" s="139"/>
      <c r="T1" s="139"/>
    </row>
    <row r="2" ht="18" customHeight="1" spans="1:20">
      <c r="A2" s="158"/>
      <c r="B2" s="158"/>
      <c r="C2" s="158"/>
      <c r="D2" s="158"/>
      <c r="E2" s="158"/>
      <c r="F2" s="158"/>
      <c r="G2" s="158"/>
      <c r="H2" s="158"/>
      <c r="I2" s="158"/>
      <c r="J2" s="158"/>
      <c r="K2" s="158"/>
      <c r="L2" s="158"/>
      <c r="M2" s="158"/>
      <c r="N2" s="158"/>
      <c r="P2" s="175"/>
      <c r="Q2" s="172"/>
      <c r="R2" s="172"/>
      <c r="S2" s="172"/>
      <c r="T2" s="171" t="s">
        <v>544</v>
      </c>
    </row>
    <row r="3" ht="18" customHeight="1" spans="1:20">
      <c r="A3" s="159" t="s">
        <v>2</v>
      </c>
      <c r="B3" s="159"/>
      <c r="C3" s="159"/>
      <c r="D3" s="159"/>
      <c r="E3" s="159"/>
      <c r="F3" s="159"/>
      <c r="G3" s="159"/>
      <c r="H3" s="158"/>
      <c r="I3" s="158"/>
      <c r="J3" s="158"/>
      <c r="K3" s="158"/>
      <c r="L3" s="158"/>
      <c r="M3" s="158"/>
      <c r="N3" s="158"/>
      <c r="P3" s="175"/>
      <c r="Q3" s="172"/>
      <c r="R3" s="172"/>
      <c r="S3" s="172"/>
      <c r="T3" s="171" t="s">
        <v>290</v>
      </c>
    </row>
    <row r="4" s="156" customFormat="1" ht="39.75" customHeight="1" spans="1:20">
      <c r="A4" s="160" t="s">
        <v>6</v>
      </c>
      <c r="B4" s="160"/>
      <c r="C4" s="160" t="s">
        <v>11</v>
      </c>
      <c r="D4" s="160" t="s">
        <v>11</v>
      </c>
      <c r="E4" s="160" t="s">
        <v>291</v>
      </c>
      <c r="F4" s="160"/>
      <c r="G4" s="160"/>
      <c r="H4" s="160" t="s">
        <v>292</v>
      </c>
      <c r="I4" s="160"/>
      <c r="J4" s="160"/>
      <c r="K4" s="160" t="s">
        <v>293</v>
      </c>
      <c r="L4" s="160"/>
      <c r="M4" s="160"/>
      <c r="N4" s="160"/>
      <c r="O4" s="160"/>
      <c r="P4" s="160" t="s">
        <v>80</v>
      </c>
      <c r="Q4" s="160"/>
      <c r="R4" s="160"/>
      <c r="S4" s="160" t="s">
        <v>11</v>
      </c>
      <c r="T4" s="160" t="s">
        <v>11</v>
      </c>
    </row>
    <row r="5" s="157" customFormat="1" ht="26.25" customHeight="1" spans="1:20">
      <c r="A5" s="160" t="s">
        <v>294</v>
      </c>
      <c r="B5" s="160"/>
      <c r="C5" s="160"/>
      <c r="D5" s="160" t="s">
        <v>93</v>
      </c>
      <c r="E5" s="160" t="s">
        <v>99</v>
      </c>
      <c r="F5" s="160" t="s">
        <v>295</v>
      </c>
      <c r="G5" s="160" t="s">
        <v>296</v>
      </c>
      <c r="H5" s="160" t="s">
        <v>99</v>
      </c>
      <c r="I5" s="160" t="s">
        <v>263</v>
      </c>
      <c r="J5" s="160" t="s">
        <v>264</v>
      </c>
      <c r="K5" s="160" t="s">
        <v>99</v>
      </c>
      <c r="L5" s="161" t="s">
        <v>263</v>
      </c>
      <c r="M5" s="162"/>
      <c r="N5" s="163"/>
      <c r="O5" s="160" t="s">
        <v>264</v>
      </c>
      <c r="P5" s="160" t="s">
        <v>99</v>
      </c>
      <c r="Q5" s="160" t="s">
        <v>295</v>
      </c>
      <c r="R5" s="177" t="s">
        <v>296</v>
      </c>
      <c r="S5" s="178"/>
      <c r="T5" s="179"/>
    </row>
    <row r="6" s="157" customFormat="1" ht="28.95" customHeight="1" spans="1:20">
      <c r="A6" s="160"/>
      <c r="B6" s="160" t="s">
        <v>11</v>
      </c>
      <c r="C6" s="160" t="s">
        <v>11</v>
      </c>
      <c r="D6" s="160" t="s">
        <v>11</v>
      </c>
      <c r="E6" s="160" t="s">
        <v>11</v>
      </c>
      <c r="F6" s="160" t="s">
        <v>11</v>
      </c>
      <c r="G6" s="160" t="s">
        <v>94</v>
      </c>
      <c r="H6" s="160" t="s">
        <v>11</v>
      </c>
      <c r="I6" s="160"/>
      <c r="J6" s="160" t="s">
        <v>94</v>
      </c>
      <c r="K6" s="160" t="s">
        <v>11</v>
      </c>
      <c r="L6" s="164"/>
      <c r="M6" s="165"/>
      <c r="N6" s="166"/>
      <c r="O6" s="160" t="s">
        <v>94</v>
      </c>
      <c r="P6" s="160" t="s">
        <v>11</v>
      </c>
      <c r="Q6" s="160" t="s">
        <v>11</v>
      </c>
      <c r="R6" s="167" t="s">
        <v>94</v>
      </c>
      <c r="S6" s="160" t="s">
        <v>299</v>
      </c>
      <c r="T6" s="160" t="s">
        <v>545</v>
      </c>
    </row>
    <row r="7" ht="19.5" customHeight="1" spans="1:20">
      <c r="A7" s="160"/>
      <c r="B7" s="160" t="s">
        <v>11</v>
      </c>
      <c r="C7" s="160" t="s">
        <v>11</v>
      </c>
      <c r="D7" s="160" t="s">
        <v>11</v>
      </c>
      <c r="E7" s="160" t="s">
        <v>11</v>
      </c>
      <c r="F7" s="160" t="s">
        <v>11</v>
      </c>
      <c r="G7" s="160" t="s">
        <v>11</v>
      </c>
      <c r="H7" s="160" t="s">
        <v>11</v>
      </c>
      <c r="I7" s="160"/>
      <c r="J7" s="160" t="s">
        <v>11</v>
      </c>
      <c r="K7" s="160" t="s">
        <v>11</v>
      </c>
      <c r="L7" s="176" t="s">
        <v>94</v>
      </c>
      <c r="M7" s="176" t="s">
        <v>297</v>
      </c>
      <c r="N7" s="176" t="s">
        <v>298</v>
      </c>
      <c r="O7" s="160" t="s">
        <v>11</v>
      </c>
      <c r="P7" s="160" t="s">
        <v>11</v>
      </c>
      <c r="Q7" s="160" t="s">
        <v>11</v>
      </c>
      <c r="R7" s="168"/>
      <c r="S7" s="160" t="s">
        <v>11</v>
      </c>
      <c r="T7" s="160" t="s">
        <v>11</v>
      </c>
    </row>
    <row r="8" ht="19.5" customHeight="1" spans="1:20">
      <c r="A8" s="160" t="s">
        <v>96</v>
      </c>
      <c r="B8" s="160" t="s">
        <v>97</v>
      </c>
      <c r="C8" s="160" t="s">
        <v>98</v>
      </c>
      <c r="D8" s="160" t="s">
        <v>10</v>
      </c>
      <c r="E8" s="173" t="s">
        <v>12</v>
      </c>
      <c r="F8" s="173" t="s">
        <v>13</v>
      </c>
      <c r="G8" s="173" t="s">
        <v>19</v>
      </c>
      <c r="H8" s="173" t="s">
        <v>22</v>
      </c>
      <c r="I8" s="173" t="s">
        <v>25</v>
      </c>
      <c r="J8" s="173" t="s">
        <v>28</v>
      </c>
      <c r="K8" s="173" t="s">
        <v>31</v>
      </c>
      <c r="L8" s="173" t="s">
        <v>34</v>
      </c>
      <c r="M8" s="173" t="s">
        <v>36</v>
      </c>
      <c r="N8" s="173" t="s">
        <v>38</v>
      </c>
      <c r="O8" s="173" t="s">
        <v>40</v>
      </c>
      <c r="P8" s="173" t="s">
        <v>42</v>
      </c>
      <c r="Q8" s="173" t="s">
        <v>44</v>
      </c>
      <c r="R8" s="173" t="s">
        <v>46</v>
      </c>
      <c r="S8" s="173" t="s">
        <v>48</v>
      </c>
      <c r="T8" s="173" t="s">
        <v>50</v>
      </c>
    </row>
    <row r="9" ht="20.25" customHeight="1" spans="1:20">
      <c r="A9" s="160"/>
      <c r="B9" s="160" t="s">
        <v>11</v>
      </c>
      <c r="C9" s="160" t="s">
        <v>11</v>
      </c>
      <c r="D9" s="160" t="s">
        <v>99</v>
      </c>
      <c r="E9" s="174">
        <f t="shared" ref="E9:T9" si="0">E10</f>
        <v>0</v>
      </c>
      <c r="F9" s="174">
        <f t="shared" si="0"/>
        <v>0</v>
      </c>
      <c r="G9" s="174">
        <f t="shared" si="0"/>
        <v>0</v>
      </c>
      <c r="H9" s="174">
        <f t="shared" si="0"/>
        <v>295550.4</v>
      </c>
      <c r="I9" s="174">
        <f t="shared" si="0"/>
        <v>0</v>
      </c>
      <c r="J9" s="174">
        <f t="shared" si="0"/>
        <v>295550.4</v>
      </c>
      <c r="K9" s="174">
        <f t="shared" si="0"/>
        <v>295550.4</v>
      </c>
      <c r="L9" s="174">
        <f t="shared" si="0"/>
        <v>0</v>
      </c>
      <c r="M9" s="174">
        <f t="shared" si="0"/>
        <v>0</v>
      </c>
      <c r="N9" s="174">
        <f t="shared" si="0"/>
        <v>0</v>
      </c>
      <c r="O9" s="174">
        <f t="shared" si="0"/>
        <v>295550.4</v>
      </c>
      <c r="P9" s="174">
        <f t="shared" si="0"/>
        <v>0</v>
      </c>
      <c r="Q9" s="174">
        <f t="shared" si="0"/>
        <v>0</v>
      </c>
      <c r="R9" s="174">
        <f t="shared" si="0"/>
        <v>0</v>
      </c>
      <c r="S9" s="174">
        <f t="shared" si="0"/>
        <v>0</v>
      </c>
      <c r="T9" s="174">
        <f t="shared" si="0"/>
        <v>0</v>
      </c>
    </row>
    <row r="10" ht="20.25" customHeight="1" spans="1:20">
      <c r="A10" s="169" t="s">
        <v>250</v>
      </c>
      <c r="B10" s="169"/>
      <c r="C10" s="169"/>
      <c r="D10" s="169" t="s">
        <v>251</v>
      </c>
      <c r="E10" s="145">
        <v>0</v>
      </c>
      <c r="F10" s="145">
        <v>0</v>
      </c>
      <c r="G10" s="145">
        <v>0</v>
      </c>
      <c r="H10" s="145">
        <v>295550.4</v>
      </c>
      <c r="I10" s="145">
        <v>0</v>
      </c>
      <c r="J10" s="145">
        <v>295550.4</v>
      </c>
      <c r="K10" s="145">
        <v>295550.4</v>
      </c>
      <c r="L10" s="145">
        <v>0</v>
      </c>
      <c r="M10" s="145">
        <v>0</v>
      </c>
      <c r="N10" s="145">
        <v>0</v>
      </c>
      <c r="O10" s="145">
        <v>295550.4</v>
      </c>
      <c r="P10" s="145">
        <v>0</v>
      </c>
      <c r="Q10" s="145">
        <v>0</v>
      </c>
      <c r="R10" s="145">
        <v>0</v>
      </c>
      <c r="S10" s="145">
        <v>0</v>
      </c>
      <c r="T10" s="145">
        <v>0</v>
      </c>
    </row>
    <row r="11" ht="20.25" customHeight="1" spans="1:20">
      <c r="A11" s="169" t="s">
        <v>252</v>
      </c>
      <c r="B11" s="169"/>
      <c r="C11" s="169"/>
      <c r="D11" s="169" t="s">
        <v>253</v>
      </c>
      <c r="E11" s="145">
        <v>0</v>
      </c>
      <c r="F11" s="145">
        <v>0</v>
      </c>
      <c r="G11" s="145">
        <v>0</v>
      </c>
      <c r="H11" s="145">
        <v>295550.4</v>
      </c>
      <c r="I11" s="145">
        <v>0</v>
      </c>
      <c r="J11" s="145">
        <v>295550.4</v>
      </c>
      <c r="K11" s="145">
        <v>295550.4</v>
      </c>
      <c r="L11" s="145">
        <v>0</v>
      </c>
      <c r="M11" s="145">
        <v>0</v>
      </c>
      <c r="N11" s="145">
        <v>0</v>
      </c>
      <c r="O11" s="145">
        <v>295550.4</v>
      </c>
      <c r="P11" s="145">
        <v>0</v>
      </c>
      <c r="Q11" s="145">
        <v>0</v>
      </c>
      <c r="R11" s="145">
        <v>0</v>
      </c>
      <c r="S11" s="145">
        <v>0</v>
      </c>
      <c r="T11" s="145">
        <v>0</v>
      </c>
    </row>
    <row r="12" ht="20.25" customHeight="1" spans="1:20">
      <c r="A12" s="169" t="s">
        <v>254</v>
      </c>
      <c r="B12" s="169"/>
      <c r="C12" s="169"/>
      <c r="D12" s="169" t="s">
        <v>255</v>
      </c>
      <c r="E12" s="145">
        <v>0</v>
      </c>
      <c r="F12" s="145">
        <v>0</v>
      </c>
      <c r="G12" s="145">
        <v>0</v>
      </c>
      <c r="H12" s="145">
        <v>600</v>
      </c>
      <c r="I12" s="145">
        <v>0</v>
      </c>
      <c r="J12" s="145">
        <v>600</v>
      </c>
      <c r="K12" s="145">
        <v>600</v>
      </c>
      <c r="L12" s="145">
        <v>0</v>
      </c>
      <c r="M12" s="145">
        <v>0</v>
      </c>
      <c r="N12" s="145">
        <v>0</v>
      </c>
      <c r="O12" s="145">
        <v>600</v>
      </c>
      <c r="P12" s="145">
        <v>0</v>
      </c>
      <c r="Q12" s="145">
        <v>0</v>
      </c>
      <c r="R12" s="145">
        <v>0</v>
      </c>
      <c r="S12" s="145">
        <v>0</v>
      </c>
      <c r="T12" s="145">
        <v>0</v>
      </c>
    </row>
    <row r="13" ht="20.25" customHeight="1" spans="1:20">
      <c r="A13" s="169" t="s">
        <v>256</v>
      </c>
      <c r="B13" s="169"/>
      <c r="C13" s="169"/>
      <c r="D13" s="169" t="s">
        <v>257</v>
      </c>
      <c r="E13" s="145">
        <v>0</v>
      </c>
      <c r="F13" s="145">
        <v>0</v>
      </c>
      <c r="G13" s="145">
        <v>0</v>
      </c>
      <c r="H13" s="145">
        <v>4880</v>
      </c>
      <c r="I13" s="145">
        <v>0</v>
      </c>
      <c r="J13" s="145">
        <v>4880</v>
      </c>
      <c r="K13" s="145">
        <v>4880</v>
      </c>
      <c r="L13" s="145">
        <v>0</v>
      </c>
      <c r="M13" s="145">
        <v>0</v>
      </c>
      <c r="N13" s="145">
        <v>0</v>
      </c>
      <c r="O13" s="145">
        <v>4880</v>
      </c>
      <c r="P13" s="145">
        <v>0</v>
      </c>
      <c r="Q13" s="145">
        <v>0</v>
      </c>
      <c r="R13" s="145">
        <v>0</v>
      </c>
      <c r="S13" s="145">
        <v>0</v>
      </c>
      <c r="T13" s="145">
        <v>0</v>
      </c>
    </row>
    <row r="14" ht="20.25" customHeight="1" spans="1:20">
      <c r="A14" s="169" t="s">
        <v>258</v>
      </c>
      <c r="B14" s="169"/>
      <c r="C14" s="169"/>
      <c r="D14" s="169" t="s">
        <v>259</v>
      </c>
      <c r="E14" s="145">
        <v>0</v>
      </c>
      <c r="F14" s="145">
        <v>0</v>
      </c>
      <c r="G14" s="145">
        <v>0</v>
      </c>
      <c r="H14" s="145">
        <v>290070.4</v>
      </c>
      <c r="I14" s="145">
        <v>0</v>
      </c>
      <c r="J14" s="145">
        <v>290070.4</v>
      </c>
      <c r="K14" s="145">
        <v>290070.4</v>
      </c>
      <c r="L14" s="145">
        <v>0</v>
      </c>
      <c r="M14" s="145">
        <v>0</v>
      </c>
      <c r="N14" s="145">
        <v>0</v>
      </c>
      <c r="O14" s="145">
        <v>290070.4</v>
      </c>
      <c r="P14" s="145">
        <v>0</v>
      </c>
      <c r="Q14" s="145">
        <v>0</v>
      </c>
      <c r="R14" s="145">
        <v>0</v>
      </c>
      <c r="S14" s="145">
        <v>0</v>
      </c>
      <c r="T14" s="145">
        <v>0</v>
      </c>
    </row>
    <row r="15" ht="24" customHeight="1" spans="1:20">
      <c r="A15" s="170" t="s">
        <v>546</v>
      </c>
      <c r="B15" s="170"/>
      <c r="C15" s="170"/>
      <c r="D15" s="170"/>
      <c r="E15" s="170"/>
      <c r="F15" s="170"/>
      <c r="G15" s="170"/>
      <c r="H15" s="170"/>
      <c r="I15" s="170"/>
      <c r="J15" s="170"/>
      <c r="K15" s="170"/>
      <c r="L15" s="170"/>
      <c r="M15" s="170"/>
      <c r="N15" s="170"/>
      <c r="O15" s="170"/>
      <c r="P15" s="170"/>
      <c r="Q15" s="172"/>
      <c r="R15" s="172"/>
      <c r="S15" s="172"/>
      <c r="T15" s="172"/>
    </row>
  </sheetData>
  <mergeCells count="33">
    <mergeCell ref="A1:T1"/>
    <mergeCell ref="A3:G3"/>
    <mergeCell ref="A4:D4"/>
    <mergeCell ref="E4:G4"/>
    <mergeCell ref="H4:J4"/>
    <mergeCell ref="K4:O4"/>
    <mergeCell ref="P4:T4"/>
    <mergeCell ref="R5:T5"/>
    <mergeCell ref="A10:C10"/>
    <mergeCell ref="A11:C11"/>
    <mergeCell ref="A12:C12"/>
    <mergeCell ref="A13:C13"/>
    <mergeCell ref="A14:C14"/>
    <mergeCell ref="A15:P15"/>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6"/>
  <dimension ref="A1:J29"/>
  <sheetViews>
    <sheetView workbookViewId="0">
      <selection activeCell="I8" sqref="I8:J8 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1464</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56400</v>
      </c>
      <c r="E8" s="10">
        <f>E9+E11+E12</f>
        <v>56400</v>
      </c>
      <c r="F8" s="8">
        <v>10</v>
      </c>
      <c r="G8" s="8"/>
      <c r="H8" s="11">
        <f>E8/D8</f>
        <v>1</v>
      </c>
      <c r="I8" s="47">
        <f>F8*H8</f>
        <v>10</v>
      </c>
      <c r="J8" s="47"/>
    </row>
    <row r="9" ht="15" customHeight="1" spans="1:10">
      <c r="A9" s="5"/>
      <c r="B9" s="12" t="s">
        <v>652</v>
      </c>
      <c r="C9" s="10"/>
      <c r="D9" s="10">
        <v>56400</v>
      </c>
      <c r="E9" s="10">
        <v>56400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1465</v>
      </c>
      <c r="C14" s="40"/>
      <c r="D14" s="40"/>
      <c r="E14" s="40"/>
      <c r="F14" s="40"/>
      <c r="G14" s="7" t="s">
        <v>1466</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1467</v>
      </c>
      <c r="D18" s="28" t="s">
        <v>714</v>
      </c>
      <c r="E18" s="8" t="s">
        <v>12</v>
      </c>
      <c r="F18" s="8" t="s">
        <v>788</v>
      </c>
      <c r="G18" s="8" t="s">
        <v>12</v>
      </c>
      <c r="H18" s="8">
        <v>20</v>
      </c>
      <c r="I18" s="8">
        <v>20</v>
      </c>
      <c r="J18" s="8" t="s">
        <v>677</v>
      </c>
    </row>
    <row r="19" ht="16.05" customHeight="1" spans="1:10">
      <c r="A19" s="5"/>
      <c r="B19" s="28" t="s">
        <v>706</v>
      </c>
      <c r="C19" s="6" t="s">
        <v>1176</v>
      </c>
      <c r="D19" s="28" t="s">
        <v>714</v>
      </c>
      <c r="E19" s="8" t="s">
        <v>712</v>
      </c>
      <c r="F19" s="8" t="s">
        <v>702</v>
      </c>
      <c r="G19" s="8" t="s">
        <v>712</v>
      </c>
      <c r="H19" s="8">
        <v>15</v>
      </c>
      <c r="I19" s="8">
        <v>15</v>
      </c>
      <c r="J19" s="8" t="s">
        <v>677</v>
      </c>
    </row>
    <row r="20" ht="14.25" spans="1:10">
      <c r="A20" s="5"/>
      <c r="B20" s="28" t="s">
        <v>721</v>
      </c>
      <c r="C20" s="6" t="s">
        <v>1362</v>
      </c>
      <c r="D20" s="28" t="s">
        <v>714</v>
      </c>
      <c r="E20" s="8" t="s">
        <v>1461</v>
      </c>
      <c r="F20" s="8" t="s">
        <v>986</v>
      </c>
      <c r="G20" s="8" t="s">
        <v>1087</v>
      </c>
      <c r="H20" s="8">
        <v>15</v>
      </c>
      <c r="I20" s="8">
        <v>15</v>
      </c>
      <c r="J20" s="8" t="s">
        <v>677</v>
      </c>
    </row>
    <row r="21" ht="30" customHeight="1" spans="1:10">
      <c r="A21" s="5" t="s">
        <v>732</v>
      </c>
      <c r="B21" s="28" t="s">
        <v>1013</v>
      </c>
      <c r="C21" s="6" t="s">
        <v>1468</v>
      </c>
      <c r="D21" s="28" t="s">
        <v>714</v>
      </c>
      <c r="E21" s="8" t="s">
        <v>900</v>
      </c>
      <c r="F21" s="46" t="s">
        <v>736</v>
      </c>
      <c r="G21" s="8" t="s">
        <v>900</v>
      </c>
      <c r="H21" s="8">
        <v>30</v>
      </c>
      <c r="I21" s="8">
        <v>30</v>
      </c>
      <c r="J21" s="8" t="s">
        <v>677</v>
      </c>
    </row>
    <row r="22" ht="30" customHeight="1" spans="1:10">
      <c r="A22" s="30" t="s">
        <v>751</v>
      </c>
      <c r="B22" s="28" t="s">
        <v>752</v>
      </c>
      <c r="C22" s="33" t="s">
        <v>1003</v>
      </c>
      <c r="D22" s="28" t="s">
        <v>673</v>
      </c>
      <c r="E22" s="28" t="s">
        <v>716</v>
      </c>
      <c r="F22" s="28" t="s">
        <v>702</v>
      </c>
      <c r="G22" s="28" t="s">
        <v>716</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100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1"/>
  <dimension ref="A1:J28"/>
  <sheetViews>
    <sheetView workbookViewId="0">
      <selection activeCell="I8" sqref="I8:J8 I23"/>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1469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2200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2200</v>
      </c>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1470</v>
      </c>
      <c r="C14" s="40"/>
      <c r="D14" s="40"/>
      <c r="E14" s="40"/>
      <c r="F14" s="40"/>
      <c r="G14" s="7" t="s">
        <v>1471</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1202</v>
      </c>
      <c r="D18" s="28" t="s">
        <v>714</v>
      </c>
      <c r="E18" s="8" t="s">
        <v>12</v>
      </c>
      <c r="F18" s="8" t="s">
        <v>788</v>
      </c>
      <c r="G18" s="8" t="s">
        <v>12</v>
      </c>
      <c r="H18" s="8">
        <v>25</v>
      </c>
      <c r="I18" s="8">
        <v>25</v>
      </c>
      <c r="J18" s="8" t="s">
        <v>1472</v>
      </c>
    </row>
    <row r="19" ht="14.25" spans="1:10">
      <c r="A19" s="5"/>
      <c r="B19" s="28" t="s">
        <v>721</v>
      </c>
      <c r="C19" s="6" t="s">
        <v>927</v>
      </c>
      <c r="D19" s="28" t="s">
        <v>673</v>
      </c>
      <c r="E19" s="8" t="s">
        <v>716</v>
      </c>
      <c r="F19" s="8" t="s">
        <v>702</v>
      </c>
      <c r="G19" s="8" t="s">
        <v>716</v>
      </c>
      <c r="H19" s="8">
        <v>25</v>
      </c>
      <c r="I19" s="8">
        <v>25</v>
      </c>
      <c r="J19" s="8" t="s">
        <v>677</v>
      </c>
    </row>
    <row r="20" ht="28.95" customHeight="1" spans="1:10">
      <c r="A20" s="5" t="s">
        <v>732</v>
      </c>
      <c r="B20" s="28" t="s">
        <v>733</v>
      </c>
      <c r="C20" s="6" t="s">
        <v>922</v>
      </c>
      <c r="D20" s="28" t="s">
        <v>714</v>
      </c>
      <c r="E20" s="8" t="s">
        <v>900</v>
      </c>
      <c r="F20" s="46" t="s">
        <v>736</v>
      </c>
      <c r="G20" s="8" t="s">
        <v>900</v>
      </c>
      <c r="H20" s="8">
        <v>30</v>
      </c>
      <c r="I20" s="8">
        <v>30</v>
      </c>
      <c r="J20" s="8" t="s">
        <v>677</v>
      </c>
    </row>
    <row r="21" ht="28.95"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90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2"/>
  <dimension ref="A1:J28"/>
  <sheetViews>
    <sheetView workbookViewId="0">
      <selection activeCell="I23" sqref="I23 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1473</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20000</v>
      </c>
      <c r="E8" s="10">
        <f>E9+E11+E12</f>
        <v>0</v>
      </c>
      <c r="F8" s="8">
        <v>10</v>
      </c>
      <c r="G8" s="8"/>
      <c r="H8" s="11">
        <f>E8/D8</f>
        <v>0</v>
      </c>
      <c r="I8" s="47">
        <f>F8*H8</f>
        <v>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20000</v>
      </c>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1474</v>
      </c>
      <c r="C14" s="40"/>
      <c r="D14" s="40"/>
      <c r="E14" s="40"/>
      <c r="F14" s="40"/>
      <c r="G14" s="7" t="s">
        <v>1475</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1476</v>
      </c>
      <c r="D18" s="28" t="s">
        <v>714</v>
      </c>
      <c r="E18" s="8" t="s">
        <v>12</v>
      </c>
      <c r="F18" s="8" t="s">
        <v>680</v>
      </c>
      <c r="G18" s="8" t="s">
        <v>12</v>
      </c>
      <c r="H18" s="8">
        <v>25</v>
      </c>
      <c r="I18" s="8">
        <v>25</v>
      </c>
      <c r="J18" s="8" t="s">
        <v>1477</v>
      </c>
    </row>
    <row r="19" ht="14.25" spans="1:10">
      <c r="A19" s="5"/>
      <c r="B19" s="28" t="s">
        <v>721</v>
      </c>
      <c r="C19" s="6" t="s">
        <v>927</v>
      </c>
      <c r="D19" s="28" t="s">
        <v>673</v>
      </c>
      <c r="E19" s="8" t="s">
        <v>716</v>
      </c>
      <c r="F19" s="8" t="s">
        <v>702</v>
      </c>
      <c r="G19" s="8" t="s">
        <v>716</v>
      </c>
      <c r="H19" s="8">
        <v>25</v>
      </c>
      <c r="I19" s="8">
        <v>25</v>
      </c>
      <c r="J19" s="8" t="s">
        <v>677</v>
      </c>
    </row>
    <row r="20" ht="30" customHeight="1" spans="1:10">
      <c r="A20" s="5" t="s">
        <v>732</v>
      </c>
      <c r="B20" s="28" t="s">
        <v>741</v>
      </c>
      <c r="C20" s="49" t="s">
        <v>1478</v>
      </c>
      <c r="D20" s="28" t="s">
        <v>714</v>
      </c>
      <c r="E20" s="46" t="s">
        <v>1159</v>
      </c>
      <c r="F20" s="46" t="s">
        <v>736</v>
      </c>
      <c r="G20" s="46" t="s">
        <v>1159</v>
      </c>
      <c r="H20" s="46">
        <v>30</v>
      </c>
      <c r="I20" s="46">
        <v>30</v>
      </c>
      <c r="J20" s="46" t="s">
        <v>677</v>
      </c>
    </row>
    <row r="21" ht="30"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90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3"/>
  <dimension ref="A1:J27"/>
  <sheetViews>
    <sheetView workbookViewId="0">
      <selection activeCell="I22" sqref="I22 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1479</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4086.4</v>
      </c>
      <c r="E8" s="10">
        <f>E9+E11+E12</f>
        <v>4086.4</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4086.4</v>
      </c>
      <c r="E12" s="10">
        <v>4086.4</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1437</v>
      </c>
      <c r="C14" s="40"/>
      <c r="D14" s="40"/>
      <c r="E14" s="40"/>
      <c r="F14" s="40"/>
      <c r="G14" s="7" t="s">
        <v>1480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26.25" spans="1:10">
      <c r="A18" s="5" t="s">
        <v>670</v>
      </c>
      <c r="B18" s="28" t="s">
        <v>671</v>
      </c>
      <c r="C18" s="6" t="s">
        <v>1481</v>
      </c>
      <c r="D18" s="28" t="s">
        <v>714</v>
      </c>
      <c r="E18" s="8" t="s">
        <v>12</v>
      </c>
      <c r="F18" s="8" t="s">
        <v>788</v>
      </c>
      <c r="G18" s="8" t="s">
        <v>12</v>
      </c>
      <c r="H18" s="8">
        <v>50</v>
      </c>
      <c r="I18" s="8">
        <v>50</v>
      </c>
      <c r="J18" s="8" t="s">
        <v>677</v>
      </c>
    </row>
    <row r="19" ht="30" customHeight="1" spans="1:10">
      <c r="A19" s="5" t="s">
        <v>732</v>
      </c>
      <c r="B19" s="28" t="s">
        <v>733</v>
      </c>
      <c r="C19" s="6" t="s">
        <v>1441</v>
      </c>
      <c r="D19" s="28" t="s">
        <v>714</v>
      </c>
      <c r="E19" s="8" t="s">
        <v>1079</v>
      </c>
      <c r="F19" s="46" t="s">
        <v>736</v>
      </c>
      <c r="G19" s="8" t="s">
        <v>1079</v>
      </c>
      <c r="H19" s="8">
        <v>30</v>
      </c>
      <c r="I19" s="8">
        <v>30</v>
      </c>
      <c r="J19" s="8" t="s">
        <v>677</v>
      </c>
    </row>
    <row r="20" ht="30" customHeight="1" spans="1:10">
      <c r="A20" s="30" t="s">
        <v>751</v>
      </c>
      <c r="B20" s="28" t="s">
        <v>752</v>
      </c>
      <c r="C20" s="33" t="s">
        <v>1003</v>
      </c>
      <c r="D20" s="28" t="s">
        <v>673</v>
      </c>
      <c r="E20" s="28" t="s">
        <v>1141</v>
      </c>
      <c r="F20" s="28" t="s">
        <v>702</v>
      </c>
      <c r="G20" s="28" t="s">
        <v>712</v>
      </c>
      <c r="H20" s="28">
        <v>10</v>
      </c>
      <c r="I20" s="28">
        <v>10</v>
      </c>
      <c r="J20" s="28" t="s">
        <v>677</v>
      </c>
    </row>
    <row r="21" ht="15" customHeight="1" spans="1:10">
      <c r="A21" s="5" t="s">
        <v>809</v>
      </c>
      <c r="B21" s="5"/>
      <c r="C21" s="34" t="s">
        <v>677</v>
      </c>
      <c r="D21" s="34"/>
      <c r="E21" s="34"/>
      <c r="F21" s="34"/>
      <c r="G21" s="34"/>
      <c r="H21" s="34"/>
      <c r="I21" s="34"/>
      <c r="J21" s="34"/>
    </row>
    <row r="22" ht="24" customHeight="1" spans="1:10">
      <c r="A22" s="5" t="s">
        <v>810</v>
      </c>
      <c r="B22" s="8">
        <v>100</v>
      </c>
      <c r="C22" s="8"/>
      <c r="D22" s="8"/>
      <c r="E22" s="8"/>
      <c r="F22" s="8"/>
      <c r="G22" s="8"/>
      <c r="H22" s="8"/>
      <c r="I22" s="48">
        <f>SUM(I18:I20,I8:J10)</f>
        <v>100</v>
      </c>
      <c r="J22" s="38" t="s">
        <v>811</v>
      </c>
    </row>
    <row r="23" spans="1:10">
      <c r="A23" s="35" t="s">
        <v>812</v>
      </c>
      <c r="B23" s="35"/>
      <c r="C23" s="35"/>
      <c r="D23" s="35"/>
      <c r="E23" s="35"/>
      <c r="F23" s="35"/>
      <c r="G23" s="35"/>
      <c r="H23" s="35"/>
      <c r="I23" s="35"/>
      <c r="J23" s="35"/>
    </row>
    <row r="24" spans="1:10">
      <c r="A24" s="35" t="s">
        <v>813</v>
      </c>
      <c r="B24" s="35"/>
      <c r="C24" s="35"/>
      <c r="D24" s="35"/>
      <c r="E24" s="35"/>
      <c r="F24" s="35"/>
      <c r="G24" s="35"/>
      <c r="H24" s="35"/>
      <c r="I24" s="35"/>
      <c r="J24" s="35"/>
    </row>
    <row r="25" spans="1:10">
      <c r="A25" s="35" t="s">
        <v>814</v>
      </c>
      <c r="B25" s="35"/>
      <c r="C25" s="35"/>
      <c r="D25" s="35"/>
      <c r="E25" s="35"/>
      <c r="F25" s="35"/>
      <c r="G25" s="35"/>
      <c r="H25" s="35"/>
      <c r="I25" s="35"/>
      <c r="J25" s="35"/>
    </row>
    <row r="26" spans="1:10">
      <c r="A26" s="35" t="s">
        <v>815</v>
      </c>
      <c r="B26" s="35"/>
      <c r="C26" s="35"/>
      <c r="D26" s="35"/>
      <c r="E26" s="35"/>
      <c r="F26" s="35"/>
      <c r="G26" s="35"/>
      <c r="H26" s="35"/>
      <c r="I26" s="35"/>
      <c r="J26" s="35"/>
    </row>
    <row r="27" spans="1:10">
      <c r="A27" s="35" t="s">
        <v>816</v>
      </c>
      <c r="B27" s="35"/>
      <c r="C27" s="35"/>
      <c r="D27" s="35"/>
      <c r="E27" s="35"/>
      <c r="F27" s="35"/>
      <c r="G27" s="35"/>
      <c r="H27" s="35"/>
      <c r="I27" s="35"/>
      <c r="J27" s="35"/>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9:J10"/>
    <mergeCell ref="B4:D5"/>
    <mergeCell ref="F4:J5"/>
    <mergeCell ref="F6:G7"/>
    <mergeCell ref="I6:J7"/>
    <mergeCell ref="F9:G10"/>
  </mergeCells>
  <pageMargins left="0.75" right="0.75" top="1" bottom="1" header="0.5" footer="0.5"/>
  <headerFooter/>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4"/>
  <dimension ref="A1:J30"/>
  <sheetViews>
    <sheetView topLeftCell="A2"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1482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26300</v>
      </c>
      <c r="D8" s="10">
        <f>D9+D11+D12</f>
        <v>26300</v>
      </c>
      <c r="E8" s="10">
        <f>E9+E11+E12</f>
        <v>19200</v>
      </c>
      <c r="F8" s="8">
        <v>10</v>
      </c>
      <c r="G8" s="8"/>
      <c r="H8" s="11">
        <f>E8/D8</f>
        <v>0.730038022813688</v>
      </c>
      <c r="I8" s="36">
        <f>F8*H8</f>
        <v>7.30038022813688</v>
      </c>
      <c r="J8" s="36"/>
    </row>
    <row r="9" ht="15" customHeight="1" spans="1:10">
      <c r="A9" s="5"/>
      <c r="B9" s="12" t="s">
        <v>652</v>
      </c>
      <c r="C9" s="10">
        <v>26300</v>
      </c>
      <c r="D9" s="10">
        <v>26300</v>
      </c>
      <c r="E9" s="10">
        <v>19200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1483</v>
      </c>
      <c r="C14" s="40"/>
      <c r="D14" s="40"/>
      <c r="E14" s="40"/>
      <c r="F14" s="40"/>
      <c r="G14" s="7" t="s">
        <v>1484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1485</v>
      </c>
      <c r="D18" s="28" t="s">
        <v>714</v>
      </c>
      <c r="E18" s="8" t="s">
        <v>44</v>
      </c>
      <c r="F18" s="8" t="s">
        <v>788</v>
      </c>
      <c r="G18" s="8" t="s">
        <v>44</v>
      </c>
      <c r="H18" s="8">
        <v>20</v>
      </c>
      <c r="I18" s="8">
        <v>20</v>
      </c>
      <c r="J18" s="8" t="s">
        <v>677</v>
      </c>
    </row>
    <row r="19" ht="16.05" customHeight="1" spans="1:10">
      <c r="A19" s="5"/>
      <c r="B19" s="28" t="s">
        <v>706</v>
      </c>
      <c r="C19" s="6" t="s">
        <v>1486</v>
      </c>
      <c r="D19" s="28" t="s">
        <v>673</v>
      </c>
      <c r="E19" s="8" t="s">
        <v>716</v>
      </c>
      <c r="F19" s="8" t="s">
        <v>702</v>
      </c>
      <c r="G19" s="8" t="s">
        <v>716</v>
      </c>
      <c r="H19" s="8">
        <v>10</v>
      </c>
      <c r="I19" s="8">
        <v>10</v>
      </c>
      <c r="J19" s="8" t="s">
        <v>677</v>
      </c>
    </row>
    <row r="20" ht="14.25" spans="1:10">
      <c r="A20" s="5"/>
      <c r="B20" s="28" t="s">
        <v>721</v>
      </c>
      <c r="C20" s="6" t="s">
        <v>979</v>
      </c>
      <c r="D20" s="28" t="s">
        <v>714</v>
      </c>
      <c r="E20" s="8" t="s">
        <v>1487</v>
      </c>
      <c r="F20" s="8" t="s">
        <v>950</v>
      </c>
      <c r="G20" s="8" t="s">
        <v>1487</v>
      </c>
      <c r="H20" s="8">
        <v>10</v>
      </c>
      <c r="I20" s="8">
        <v>10</v>
      </c>
      <c r="J20" s="8" t="s">
        <v>677</v>
      </c>
    </row>
    <row r="21" ht="14.25" spans="1:10">
      <c r="A21" s="5"/>
      <c r="B21" s="28" t="s">
        <v>728</v>
      </c>
      <c r="C21" s="6" t="s">
        <v>987</v>
      </c>
      <c r="D21" s="4" t="s">
        <v>700</v>
      </c>
      <c r="E21" s="8" t="s">
        <v>555</v>
      </c>
      <c r="F21" s="8" t="s">
        <v>1147</v>
      </c>
      <c r="G21" s="8" t="s">
        <v>1488</v>
      </c>
      <c r="H21" s="8">
        <v>10</v>
      </c>
      <c r="I21" s="8">
        <v>10</v>
      </c>
      <c r="J21" s="8" t="s">
        <v>677</v>
      </c>
    </row>
    <row r="22" ht="30" customHeight="1" spans="1:10">
      <c r="A22" s="5" t="s">
        <v>732</v>
      </c>
      <c r="B22" s="28" t="s">
        <v>733</v>
      </c>
      <c r="C22" s="6" t="s">
        <v>1489</v>
      </c>
      <c r="D22" s="28" t="s">
        <v>714</v>
      </c>
      <c r="E22" s="8" t="s">
        <v>1490</v>
      </c>
      <c r="F22" s="8" t="s">
        <v>736</v>
      </c>
      <c r="G22" s="8" t="s">
        <v>1490</v>
      </c>
      <c r="H22" s="8">
        <v>30</v>
      </c>
      <c r="I22" s="8">
        <v>30</v>
      </c>
      <c r="J22" s="8" t="s">
        <v>677</v>
      </c>
    </row>
    <row r="23" ht="30" customHeight="1" spans="1:10">
      <c r="A23" s="30" t="s">
        <v>751</v>
      </c>
      <c r="B23" s="28" t="s">
        <v>752</v>
      </c>
      <c r="C23" s="33" t="s">
        <v>1491</v>
      </c>
      <c r="D23" s="28" t="s">
        <v>673</v>
      </c>
      <c r="E23" s="28" t="s">
        <v>716</v>
      </c>
      <c r="F23" s="28" t="s">
        <v>702</v>
      </c>
      <c r="G23" s="28" t="s">
        <v>716</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37">
        <f>SUM(I18:I23,I8:J10)</f>
        <v>97.3003802281369</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5"/>
  <dimension ref="A1:J30"/>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1492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40339</v>
      </c>
      <c r="E8" s="10">
        <f>E9+E11+E12</f>
        <v>7110</v>
      </c>
      <c r="F8" s="8">
        <v>10</v>
      </c>
      <c r="G8" s="8"/>
      <c r="H8" s="39">
        <f>E8/D8</f>
        <v>0.17625622846377</v>
      </c>
      <c r="I8" s="36">
        <f>F8*H8</f>
        <v>1.7625622846377</v>
      </c>
      <c r="J8" s="36"/>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40339</v>
      </c>
      <c r="E12" s="10">
        <v>7110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1493</v>
      </c>
      <c r="C14" s="40"/>
      <c r="D14" s="40"/>
      <c r="E14" s="40"/>
      <c r="F14" s="40"/>
      <c r="G14" s="7" t="s">
        <v>1494</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7" t="s">
        <v>671</v>
      </c>
      <c r="C18" s="6" t="s">
        <v>960</v>
      </c>
      <c r="D18" s="28" t="s">
        <v>714</v>
      </c>
      <c r="E18" s="8" t="s">
        <v>12</v>
      </c>
      <c r="F18" s="8" t="s">
        <v>932</v>
      </c>
      <c r="G18" s="8" t="s">
        <v>12</v>
      </c>
      <c r="H18" s="8">
        <v>15</v>
      </c>
      <c r="I18" s="8">
        <v>15</v>
      </c>
      <c r="J18" s="8" t="s">
        <v>677</v>
      </c>
    </row>
    <row r="19" ht="33" customHeight="1" spans="1:10">
      <c r="A19" s="5"/>
      <c r="B19" s="27"/>
      <c r="C19" s="6" t="s">
        <v>962</v>
      </c>
      <c r="D19" s="28" t="s">
        <v>714</v>
      </c>
      <c r="E19" s="8" t="s">
        <v>12</v>
      </c>
      <c r="F19" s="8" t="s">
        <v>932</v>
      </c>
      <c r="G19" s="8" t="s">
        <v>12</v>
      </c>
      <c r="H19" s="8">
        <v>15</v>
      </c>
      <c r="I19" s="8">
        <v>15</v>
      </c>
      <c r="J19" s="8" t="s">
        <v>677</v>
      </c>
    </row>
    <row r="20" ht="33" customHeight="1" spans="1:10">
      <c r="A20" s="5"/>
      <c r="B20" s="28"/>
      <c r="C20" s="6" t="s">
        <v>964</v>
      </c>
      <c r="D20" s="28" t="s">
        <v>714</v>
      </c>
      <c r="E20" s="8" t="s">
        <v>56</v>
      </c>
      <c r="F20" s="8" t="s">
        <v>932</v>
      </c>
      <c r="G20" s="8" t="s">
        <v>56</v>
      </c>
      <c r="H20" s="8">
        <v>15</v>
      </c>
      <c r="I20" s="8">
        <v>15</v>
      </c>
      <c r="J20" s="8" t="s">
        <v>677</v>
      </c>
    </row>
    <row r="21" ht="14.25" spans="1:10">
      <c r="A21" s="5"/>
      <c r="B21" s="28" t="s">
        <v>721</v>
      </c>
      <c r="C21" s="6" t="s">
        <v>937</v>
      </c>
      <c r="D21" s="28" t="s">
        <v>673</v>
      </c>
      <c r="E21" s="8" t="s">
        <v>938</v>
      </c>
      <c r="F21" s="8" t="s">
        <v>702</v>
      </c>
      <c r="G21" s="8" t="s">
        <v>938</v>
      </c>
      <c r="H21" s="8">
        <v>5</v>
      </c>
      <c r="I21" s="8">
        <v>5</v>
      </c>
      <c r="J21" s="8" t="s">
        <v>677</v>
      </c>
    </row>
    <row r="22" ht="28.05" customHeight="1" spans="1:10">
      <c r="A22" s="5" t="s">
        <v>732</v>
      </c>
      <c r="B22" s="28" t="s">
        <v>733</v>
      </c>
      <c r="C22" s="6" t="s">
        <v>966</v>
      </c>
      <c r="D22" s="28" t="s">
        <v>714</v>
      </c>
      <c r="E22" s="8" t="s">
        <v>940</v>
      </c>
      <c r="F22" s="8" t="s">
        <v>736</v>
      </c>
      <c r="G22" s="8" t="s">
        <v>940</v>
      </c>
      <c r="H22" s="8">
        <v>30</v>
      </c>
      <c r="I22" s="8">
        <v>30</v>
      </c>
      <c r="J22" s="8" t="s">
        <v>677</v>
      </c>
    </row>
    <row r="23" ht="28.05" customHeight="1" spans="1:10">
      <c r="A23" s="30" t="s">
        <v>751</v>
      </c>
      <c r="B23" s="28" t="s">
        <v>752</v>
      </c>
      <c r="C23" s="33" t="s">
        <v>967</v>
      </c>
      <c r="D23" s="28" t="s">
        <v>673</v>
      </c>
      <c r="E23" s="28" t="s">
        <v>716</v>
      </c>
      <c r="F23" s="28" t="s">
        <v>702</v>
      </c>
      <c r="G23" s="28" t="s">
        <v>716</v>
      </c>
      <c r="H23" s="28">
        <v>10</v>
      </c>
      <c r="I23" s="28">
        <v>10</v>
      </c>
      <c r="J23" s="28" t="s">
        <v>677</v>
      </c>
    </row>
    <row r="24" ht="15" customHeight="1" spans="1:10">
      <c r="A24" s="5" t="s">
        <v>809</v>
      </c>
      <c r="B24" s="5"/>
      <c r="C24" s="34" t="s">
        <v>677</v>
      </c>
      <c r="D24" s="34"/>
      <c r="E24" s="34"/>
      <c r="F24" s="34"/>
      <c r="G24" s="34"/>
      <c r="H24" s="34"/>
      <c r="I24" s="34"/>
      <c r="J24" s="34"/>
    </row>
    <row r="25" ht="24" customHeight="1" spans="1:10">
      <c r="A25" s="5" t="s">
        <v>810</v>
      </c>
      <c r="B25" s="8">
        <v>100</v>
      </c>
      <c r="C25" s="8"/>
      <c r="D25" s="8"/>
      <c r="E25" s="8"/>
      <c r="F25" s="8"/>
      <c r="G25" s="8"/>
      <c r="H25" s="8"/>
      <c r="I25" s="37">
        <f>SUM(I18:I23,I8:J10)</f>
        <v>91.7625622846377</v>
      </c>
      <c r="J25" s="38" t="s">
        <v>811</v>
      </c>
    </row>
    <row r="26" spans="1:10">
      <c r="A26" s="35" t="s">
        <v>812</v>
      </c>
      <c r="B26" s="35"/>
      <c r="C26" s="35"/>
      <c r="D26" s="35"/>
      <c r="E26" s="35"/>
      <c r="F26" s="35"/>
      <c r="G26" s="35"/>
      <c r="H26" s="35"/>
      <c r="I26" s="35"/>
      <c r="J26" s="35"/>
    </row>
    <row r="27" spans="1:10">
      <c r="A27" s="35" t="s">
        <v>813</v>
      </c>
      <c r="B27" s="35"/>
      <c r="C27" s="35"/>
      <c r="D27" s="35"/>
      <c r="E27" s="35"/>
      <c r="F27" s="35"/>
      <c r="G27" s="35"/>
      <c r="H27" s="35"/>
      <c r="I27" s="35"/>
      <c r="J27" s="35"/>
    </row>
    <row r="28" spans="1:10">
      <c r="A28" s="35" t="s">
        <v>814</v>
      </c>
      <c r="B28" s="35"/>
      <c r="C28" s="35"/>
      <c r="D28" s="35"/>
      <c r="E28" s="35"/>
      <c r="F28" s="35"/>
      <c r="G28" s="35"/>
      <c r="H28" s="35"/>
      <c r="I28" s="35"/>
      <c r="J28" s="35"/>
    </row>
    <row r="29" spans="1:10">
      <c r="A29" s="35" t="s">
        <v>815</v>
      </c>
      <c r="B29" s="35"/>
      <c r="C29" s="35"/>
      <c r="D29" s="35"/>
      <c r="E29" s="35"/>
      <c r="F29" s="35"/>
      <c r="G29" s="35"/>
      <c r="H29" s="35"/>
      <c r="I29" s="35"/>
      <c r="J29" s="35"/>
    </row>
    <row r="30" spans="1:10">
      <c r="A30" s="35" t="s">
        <v>816</v>
      </c>
      <c r="B30" s="35"/>
      <c r="C30" s="35"/>
      <c r="D30" s="35"/>
      <c r="E30" s="35"/>
      <c r="F30" s="35"/>
      <c r="G30" s="35"/>
      <c r="H30" s="35"/>
      <c r="I30" s="35"/>
      <c r="J30"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B18:B20"/>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6"/>
  <dimension ref="A1:J29"/>
  <sheetViews>
    <sheetView workbookViewId="0">
      <selection activeCell="B14" sqref="B14:F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1495</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60204.2</v>
      </c>
      <c r="E8" s="10">
        <f>E9+E11+E12</f>
        <v>60204.2</v>
      </c>
      <c r="F8" s="8">
        <v>10</v>
      </c>
      <c r="G8" s="8"/>
      <c r="H8" s="11">
        <f>E8/D8</f>
        <v>1</v>
      </c>
      <c r="I8" s="47">
        <f>F8*H8</f>
        <v>10</v>
      </c>
      <c r="J8" s="47"/>
    </row>
    <row r="9" ht="15" customHeight="1" spans="1:10">
      <c r="A9" s="5"/>
      <c r="B9" s="12" t="s">
        <v>652</v>
      </c>
      <c r="C9" s="10"/>
      <c r="D9" s="10">
        <v>60204.2</v>
      </c>
      <c r="E9" s="10">
        <v>60204.2</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1073</v>
      </c>
      <c r="C14" s="40"/>
      <c r="D14" s="40"/>
      <c r="E14" s="40"/>
      <c r="F14" s="40"/>
      <c r="G14" s="7" t="s">
        <v>1496</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1074</v>
      </c>
      <c r="D18" s="28" t="s">
        <v>714</v>
      </c>
      <c r="E18" s="8" t="s">
        <v>12</v>
      </c>
      <c r="F18" s="8" t="s">
        <v>932</v>
      </c>
      <c r="G18" s="8" t="s">
        <v>12</v>
      </c>
      <c r="H18" s="8">
        <v>20</v>
      </c>
      <c r="I18" s="8">
        <v>20</v>
      </c>
      <c r="J18" s="8" t="s">
        <v>677</v>
      </c>
    </row>
    <row r="19" ht="16.05" customHeight="1" spans="1:10">
      <c r="A19" s="5"/>
      <c r="B19" s="28" t="s">
        <v>706</v>
      </c>
      <c r="C19" s="6" t="s">
        <v>1076</v>
      </c>
      <c r="D19" s="28" t="s">
        <v>714</v>
      </c>
      <c r="E19" s="8" t="s">
        <v>712</v>
      </c>
      <c r="F19" s="8" t="s">
        <v>702</v>
      </c>
      <c r="G19" s="8" t="s">
        <v>712</v>
      </c>
      <c r="H19" s="8">
        <v>15</v>
      </c>
      <c r="I19" s="8">
        <v>15</v>
      </c>
      <c r="J19" s="8" t="s">
        <v>677</v>
      </c>
    </row>
    <row r="20" ht="14.25" spans="1:10">
      <c r="A20" s="5"/>
      <c r="B20" s="28" t="s">
        <v>721</v>
      </c>
      <c r="C20" s="6" t="s">
        <v>1077</v>
      </c>
      <c r="D20" s="28" t="s">
        <v>673</v>
      </c>
      <c r="E20" s="8" t="s">
        <v>716</v>
      </c>
      <c r="F20" s="8" t="s">
        <v>702</v>
      </c>
      <c r="G20" s="8" t="s">
        <v>716</v>
      </c>
      <c r="H20" s="8">
        <v>15</v>
      </c>
      <c r="I20" s="8">
        <v>15</v>
      </c>
      <c r="J20" s="8" t="s">
        <v>677</v>
      </c>
    </row>
    <row r="21" ht="30" customHeight="1" spans="1:10">
      <c r="A21" s="5" t="s">
        <v>732</v>
      </c>
      <c r="B21" s="28" t="s">
        <v>733</v>
      </c>
      <c r="C21" s="6" t="s">
        <v>1078</v>
      </c>
      <c r="D21" s="28" t="s">
        <v>714</v>
      </c>
      <c r="E21" s="8" t="s">
        <v>1079</v>
      </c>
      <c r="F21" s="8" t="s">
        <v>736</v>
      </c>
      <c r="G21" s="8" t="s">
        <v>1079</v>
      </c>
      <c r="H21" s="8">
        <v>30</v>
      </c>
      <c r="I21" s="8">
        <v>30</v>
      </c>
      <c r="J21" s="8" t="s">
        <v>677</v>
      </c>
    </row>
    <row r="22" ht="30" customHeight="1" spans="1:10">
      <c r="A22" s="30" t="s">
        <v>751</v>
      </c>
      <c r="B22" s="28" t="s">
        <v>752</v>
      </c>
      <c r="C22" s="33" t="s">
        <v>1497</v>
      </c>
      <c r="D22" s="28" t="s">
        <v>673</v>
      </c>
      <c r="E22" s="28" t="s">
        <v>716</v>
      </c>
      <c r="F22" s="28" t="s">
        <v>702</v>
      </c>
      <c r="G22" s="28" t="s">
        <v>716</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100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7"/>
  <dimension ref="A1:J28"/>
  <sheetViews>
    <sheetView workbookViewId="0">
      <selection activeCell="I23" sqref="I23 I8:J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1498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6000</v>
      </c>
      <c r="E8" s="10">
        <f>E9+E11+E12</f>
        <v>6000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6000</v>
      </c>
      <c r="E12" s="10">
        <v>6000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1499</v>
      </c>
      <c r="C14" s="40"/>
      <c r="D14" s="40"/>
      <c r="E14" s="40"/>
      <c r="F14" s="40"/>
      <c r="G14" s="7" t="s">
        <v>1500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1501</v>
      </c>
      <c r="D18" s="28" t="s">
        <v>714</v>
      </c>
      <c r="E18" s="8" t="s">
        <v>12</v>
      </c>
      <c r="F18" s="8" t="s">
        <v>680</v>
      </c>
      <c r="G18" s="8" t="s">
        <v>12</v>
      </c>
      <c r="H18" s="8">
        <v>25</v>
      </c>
      <c r="I18" s="8">
        <v>25</v>
      </c>
      <c r="J18" s="8" t="s">
        <v>677</v>
      </c>
    </row>
    <row r="19" ht="14.25" spans="1:10">
      <c r="A19" s="5"/>
      <c r="B19" s="28" t="s">
        <v>721</v>
      </c>
      <c r="C19" s="6" t="s">
        <v>1502</v>
      </c>
      <c r="D19" s="28" t="s">
        <v>714</v>
      </c>
      <c r="E19" s="8" t="s">
        <v>712</v>
      </c>
      <c r="F19" s="8" t="s">
        <v>702</v>
      </c>
      <c r="G19" s="8" t="s">
        <v>712</v>
      </c>
      <c r="H19" s="8">
        <v>25</v>
      </c>
      <c r="I19" s="8">
        <v>25</v>
      </c>
      <c r="J19" s="8" t="s">
        <v>677</v>
      </c>
    </row>
    <row r="20" ht="30" customHeight="1" spans="1:10">
      <c r="A20" s="5" t="s">
        <v>732</v>
      </c>
      <c r="B20" s="28" t="s">
        <v>733</v>
      </c>
      <c r="C20" s="6" t="s">
        <v>922</v>
      </c>
      <c r="D20" s="28" t="s">
        <v>714</v>
      </c>
      <c r="E20" s="8" t="s">
        <v>900</v>
      </c>
      <c r="F20" s="8" t="s">
        <v>736</v>
      </c>
      <c r="G20" s="8" t="s">
        <v>900</v>
      </c>
      <c r="H20" s="8">
        <v>30</v>
      </c>
      <c r="I20" s="8">
        <v>30</v>
      </c>
      <c r="J20" s="8" t="s">
        <v>677</v>
      </c>
    </row>
    <row r="21" ht="30" customHeight="1" spans="1:10">
      <c r="A21" s="30" t="s">
        <v>751</v>
      </c>
      <c r="B21" s="28" t="s">
        <v>752</v>
      </c>
      <c r="C21" s="33" t="s">
        <v>753</v>
      </c>
      <c r="D21" s="28" t="s">
        <v>673</v>
      </c>
      <c r="E21" s="28" t="s">
        <v>716</v>
      </c>
      <c r="F21" s="28" t="s">
        <v>702</v>
      </c>
      <c r="G21" s="28" t="s">
        <v>716</v>
      </c>
      <c r="H21" s="28">
        <v>10</v>
      </c>
      <c r="I21" s="28">
        <v>10</v>
      </c>
      <c r="J21" s="28" t="s">
        <v>677</v>
      </c>
    </row>
    <row r="22" ht="15" customHeight="1" spans="1:10">
      <c r="A22" s="5" t="s">
        <v>809</v>
      </c>
      <c r="B22" s="5"/>
      <c r="C22" s="34" t="s">
        <v>677</v>
      </c>
      <c r="D22" s="34"/>
      <c r="E22" s="34"/>
      <c r="F22" s="34"/>
      <c r="G22" s="34"/>
      <c r="H22" s="34"/>
      <c r="I22" s="34"/>
      <c r="J22" s="34"/>
    </row>
    <row r="23" ht="24" customHeight="1" spans="1:10">
      <c r="A23" s="5" t="s">
        <v>810</v>
      </c>
      <c r="B23" s="8">
        <v>100</v>
      </c>
      <c r="C23" s="8"/>
      <c r="D23" s="8"/>
      <c r="E23" s="8"/>
      <c r="F23" s="8"/>
      <c r="G23" s="8"/>
      <c r="H23" s="8"/>
      <c r="I23" s="48">
        <f>SUM(I18:I21,I8:J10)</f>
        <v>100</v>
      </c>
      <c r="J23" s="38" t="s">
        <v>811</v>
      </c>
    </row>
    <row r="24" spans="1:10">
      <c r="A24" s="35" t="s">
        <v>812</v>
      </c>
      <c r="B24" s="35"/>
      <c r="C24" s="35"/>
      <c r="D24" s="35"/>
      <c r="E24" s="35"/>
      <c r="F24" s="35"/>
      <c r="G24" s="35"/>
      <c r="H24" s="35"/>
      <c r="I24" s="35"/>
      <c r="J24" s="35"/>
    </row>
    <row r="25" spans="1:10">
      <c r="A25" s="35" t="s">
        <v>813</v>
      </c>
      <c r="B25" s="35"/>
      <c r="C25" s="35"/>
      <c r="D25" s="35"/>
      <c r="E25" s="35"/>
      <c r="F25" s="35"/>
      <c r="G25" s="35"/>
      <c r="H25" s="35"/>
      <c r="I25" s="35"/>
      <c r="J25" s="35"/>
    </row>
    <row r="26" spans="1:10">
      <c r="A26" s="35" t="s">
        <v>814</v>
      </c>
      <c r="B26" s="35"/>
      <c r="C26" s="35"/>
      <c r="D26" s="35"/>
      <c r="E26" s="35"/>
      <c r="F26" s="35"/>
      <c r="G26" s="35"/>
      <c r="H26" s="35"/>
      <c r="I26" s="35"/>
      <c r="J26" s="35"/>
    </row>
    <row r="27" spans="1:10">
      <c r="A27" s="35" t="s">
        <v>815</v>
      </c>
      <c r="B27" s="35"/>
      <c r="C27" s="35"/>
      <c r="D27" s="35"/>
      <c r="E27" s="35"/>
      <c r="F27" s="35"/>
      <c r="G27" s="35"/>
      <c r="H27" s="35"/>
      <c r="I27" s="35"/>
      <c r="J27" s="35"/>
    </row>
    <row r="28" spans="1:10">
      <c r="A28" s="35" t="s">
        <v>816</v>
      </c>
      <c r="B28" s="35"/>
      <c r="C28" s="35"/>
      <c r="D28" s="35"/>
      <c r="E28" s="35"/>
      <c r="F28" s="35"/>
      <c r="G28" s="35"/>
      <c r="H28" s="35"/>
      <c r="I28" s="35"/>
      <c r="J28"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8"/>
  <dimension ref="A1:J29"/>
  <sheetViews>
    <sheetView topLeftCell="A5" workbookViewId="0">
      <selection activeCell="I24" sqref="I2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1503</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10000</v>
      </c>
      <c r="E8" s="10">
        <f>E9+E11+E12</f>
        <v>0</v>
      </c>
      <c r="F8" s="8">
        <v>10</v>
      </c>
      <c r="G8" s="8"/>
      <c r="H8" s="11">
        <f>E8/D8</f>
        <v>0</v>
      </c>
      <c r="I8" s="47">
        <f>F8*H8</f>
        <v>0</v>
      </c>
      <c r="J8" s="47"/>
    </row>
    <row r="9" ht="15" customHeight="1" spans="1:10">
      <c r="A9" s="5"/>
      <c r="B9" s="12" t="s">
        <v>652</v>
      </c>
      <c r="C9" s="10"/>
      <c r="D9" s="10">
        <v>10000</v>
      </c>
      <c r="E9" s="10">
        <v>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1504</v>
      </c>
      <c r="C14" s="40"/>
      <c r="D14" s="40"/>
      <c r="E14" s="40"/>
      <c r="F14" s="40"/>
      <c r="G14" s="7" t="s">
        <v>1505</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39" spans="1:10">
      <c r="A18" s="5" t="s">
        <v>670</v>
      </c>
      <c r="B18" s="28" t="s">
        <v>671</v>
      </c>
      <c r="C18" s="6" t="s">
        <v>1506</v>
      </c>
      <c r="D18" s="28" t="s">
        <v>714</v>
      </c>
      <c r="E18" s="8" t="s">
        <v>12</v>
      </c>
      <c r="F18" s="8" t="s">
        <v>98</v>
      </c>
      <c r="G18" s="8" t="s">
        <v>1507</v>
      </c>
      <c r="H18" s="8">
        <v>20</v>
      </c>
      <c r="I18" s="8">
        <v>20</v>
      </c>
      <c r="J18" s="8" t="s">
        <v>1507</v>
      </c>
    </row>
    <row r="19" ht="14.25" spans="1:10">
      <c r="A19" s="5"/>
      <c r="B19" s="28" t="s">
        <v>721</v>
      </c>
      <c r="C19" s="6" t="s">
        <v>1362</v>
      </c>
      <c r="D19" s="4" t="s">
        <v>700</v>
      </c>
      <c r="E19" s="8" t="s">
        <v>12</v>
      </c>
      <c r="F19" s="8" t="s">
        <v>986</v>
      </c>
      <c r="G19" s="8" t="s">
        <v>12</v>
      </c>
      <c r="H19" s="8">
        <v>15</v>
      </c>
      <c r="I19" s="8">
        <v>15</v>
      </c>
      <c r="J19" s="8" t="s">
        <v>1508</v>
      </c>
    </row>
    <row r="20" ht="14.25" spans="1:10">
      <c r="A20" s="5"/>
      <c r="B20" s="28" t="s">
        <v>728</v>
      </c>
      <c r="C20" s="6" t="s">
        <v>729</v>
      </c>
      <c r="D20" s="4" t="s">
        <v>700</v>
      </c>
      <c r="E20" s="8" t="s">
        <v>1107</v>
      </c>
      <c r="F20" s="8" t="s">
        <v>1147</v>
      </c>
      <c r="G20" s="8" t="s">
        <v>1108</v>
      </c>
      <c r="H20" s="8">
        <v>15</v>
      </c>
      <c r="I20" s="8">
        <v>15</v>
      </c>
      <c r="J20" s="8" t="s">
        <v>677</v>
      </c>
    </row>
    <row r="21" ht="30" customHeight="1" spans="1:10">
      <c r="A21" s="5" t="s">
        <v>732</v>
      </c>
      <c r="B21" s="28" t="s">
        <v>741</v>
      </c>
      <c r="C21" s="49" t="s">
        <v>1509</v>
      </c>
      <c r="D21" s="28" t="s">
        <v>714</v>
      </c>
      <c r="E21" s="46" t="s">
        <v>1510</v>
      </c>
      <c r="F21" s="46" t="s">
        <v>736</v>
      </c>
      <c r="G21" s="46" t="s">
        <v>1510</v>
      </c>
      <c r="H21" s="46">
        <v>30</v>
      </c>
      <c r="I21" s="46">
        <v>30</v>
      </c>
      <c r="J21" s="46" t="s">
        <v>677</v>
      </c>
    </row>
    <row r="22" ht="30" customHeight="1" spans="1:10">
      <c r="A22" s="30" t="s">
        <v>751</v>
      </c>
      <c r="B22" s="28" t="s">
        <v>752</v>
      </c>
      <c r="C22" s="33" t="s">
        <v>1511</v>
      </c>
      <c r="D22" s="28" t="s">
        <v>673</v>
      </c>
      <c r="E22" s="28" t="s">
        <v>1141</v>
      </c>
      <c r="F22" s="28" t="s">
        <v>702</v>
      </c>
      <c r="G22" s="28" t="s">
        <v>1141</v>
      </c>
      <c r="H22" s="28">
        <v>10</v>
      </c>
      <c r="I22" s="28">
        <v>10</v>
      </c>
      <c r="J22" s="28" t="s">
        <v>677</v>
      </c>
    </row>
    <row r="23" ht="15" customHeight="1" spans="1:10">
      <c r="A23" s="5" t="s">
        <v>809</v>
      </c>
      <c r="B23" s="5"/>
      <c r="C23" s="34" t="s">
        <v>677</v>
      </c>
      <c r="D23" s="34"/>
      <c r="E23" s="34"/>
      <c r="F23" s="34"/>
      <c r="G23" s="34"/>
      <c r="H23" s="34"/>
      <c r="I23" s="34"/>
      <c r="J23" s="34"/>
    </row>
    <row r="24" ht="24" customHeight="1" spans="1:10">
      <c r="A24" s="5" t="s">
        <v>810</v>
      </c>
      <c r="B24" s="8">
        <v>100</v>
      </c>
      <c r="C24" s="8"/>
      <c r="D24" s="8"/>
      <c r="E24" s="8"/>
      <c r="F24" s="8"/>
      <c r="G24" s="8"/>
      <c r="H24" s="8"/>
      <c r="I24" s="48">
        <f>SUM(I18:I22,I8:J10)</f>
        <v>90</v>
      </c>
      <c r="J24" s="38" t="s">
        <v>811</v>
      </c>
    </row>
    <row r="25" spans="1:10">
      <c r="A25" s="35" t="s">
        <v>812</v>
      </c>
      <c r="B25" s="35"/>
      <c r="C25" s="35"/>
      <c r="D25" s="35"/>
      <c r="E25" s="35"/>
      <c r="F25" s="35"/>
      <c r="G25" s="35"/>
      <c r="H25" s="35"/>
      <c r="I25" s="35"/>
      <c r="J25" s="35"/>
    </row>
    <row r="26" spans="1:10">
      <c r="A26" s="35" t="s">
        <v>813</v>
      </c>
      <c r="B26" s="35"/>
      <c r="C26" s="35"/>
      <c r="D26" s="35"/>
      <c r="E26" s="35"/>
      <c r="F26" s="35"/>
      <c r="G26" s="35"/>
      <c r="H26" s="35"/>
      <c r="I26" s="35"/>
      <c r="J26" s="35"/>
    </row>
    <row r="27" spans="1:10">
      <c r="A27" s="35" t="s">
        <v>814</v>
      </c>
      <c r="B27" s="35"/>
      <c r="C27" s="35"/>
      <c r="D27" s="35"/>
      <c r="E27" s="35"/>
      <c r="F27" s="35"/>
      <c r="G27" s="35"/>
      <c r="H27" s="35"/>
      <c r="I27" s="35"/>
      <c r="J27" s="35"/>
    </row>
    <row r="28" spans="1:10">
      <c r="A28" s="35" t="s">
        <v>815</v>
      </c>
      <c r="B28" s="35"/>
      <c r="C28" s="35"/>
      <c r="D28" s="35"/>
      <c r="E28" s="35"/>
      <c r="F28" s="35"/>
      <c r="G28" s="35"/>
      <c r="H28" s="35"/>
      <c r="I28" s="35"/>
      <c r="J28" s="35"/>
    </row>
    <row r="29" spans="1:10">
      <c r="A29" s="35" t="s">
        <v>816</v>
      </c>
      <c r="B29" s="35"/>
      <c r="C29" s="35"/>
      <c r="D29" s="35"/>
      <c r="E29" s="35"/>
      <c r="F29" s="35"/>
      <c r="G29" s="35"/>
      <c r="H29" s="35"/>
      <c r="I29" s="35"/>
      <c r="J29" s="3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I6:J7"/>
    <mergeCell ref="F9:G10"/>
    <mergeCell ref="I9:J10"/>
    <mergeCell ref="B4:D5"/>
    <mergeCell ref="F4:J5"/>
    <mergeCell ref="F6:G7"/>
  </mergeCells>
  <pageMargins left="0.75" right="0.75" top="1" bottom="1" header="0.5" footer="0.5"/>
  <headerFooter/>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9"/>
  <dimension ref="A1:J31"/>
  <sheetViews>
    <sheetView topLeftCell="A2"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1512</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150000</v>
      </c>
      <c r="E8" s="10">
        <f>E9+E11+E12</f>
        <v>110340</v>
      </c>
      <c r="F8" s="8">
        <v>10</v>
      </c>
      <c r="G8" s="8"/>
      <c r="H8" s="39">
        <f>E8/D8</f>
        <v>0.7356</v>
      </c>
      <c r="I8" s="36">
        <f>F8*H8</f>
        <v>7.356</v>
      </c>
      <c r="J8" s="36"/>
    </row>
    <row r="9" ht="15" customHeight="1" spans="1:10">
      <c r="A9" s="5"/>
      <c r="B9" s="12" t="s">
        <v>652</v>
      </c>
      <c r="C9" s="10"/>
      <c r="D9" s="10">
        <v>150000</v>
      </c>
      <c r="E9" s="10">
        <v>110340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1513</v>
      </c>
      <c r="C14" s="40"/>
      <c r="D14" s="40"/>
      <c r="E14" s="40"/>
      <c r="F14" s="40"/>
      <c r="G14" s="7" t="s">
        <v>1206</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8" t="s">
        <v>671</v>
      </c>
      <c r="C18" s="6" t="s">
        <v>1514</v>
      </c>
      <c r="D18" s="28" t="s">
        <v>673</v>
      </c>
      <c r="E18" s="8" t="s">
        <v>34</v>
      </c>
      <c r="F18" s="8" t="s">
        <v>788</v>
      </c>
      <c r="G18" s="8" t="s">
        <v>36</v>
      </c>
      <c r="H18" s="8">
        <v>20</v>
      </c>
      <c r="I18" s="8">
        <v>20</v>
      </c>
      <c r="J18" s="8" t="s">
        <v>677</v>
      </c>
    </row>
    <row r="19" ht="16.05" customHeight="1" spans="1:10">
      <c r="A19" s="5"/>
      <c r="B19" s="28" t="s">
        <v>706</v>
      </c>
      <c r="C19" s="6" t="s">
        <v>1208</v>
      </c>
      <c r="D19" s="28" t="s">
        <v>673</v>
      </c>
      <c r="E19" s="8" t="s">
        <v>938</v>
      </c>
      <c r="F19" s="8" t="s">
        <v>702</v>
      </c>
      <c r="G19" s="8" t="s">
        <v>938</v>
      </c>
      <c r="H19" s="8">
        <v>10</v>
      </c>
      <c r="I19" s="8">
        <v>10</v>
      </c>
      <c r="J19" s="8" t="s">
        <v>677</v>
      </c>
    </row>
    <row r="20" ht="14.25" spans="1:10">
      <c r="A20" s="5"/>
      <c r="B20" s="28" t="s">
        <v>721</v>
      </c>
      <c r="C20" s="6" t="s">
        <v>1209</v>
      </c>
      <c r="D20" s="28" t="s">
        <v>673</v>
      </c>
      <c r="E20" s="8" t="s">
        <v>938</v>
      </c>
      <c r="F20" s="8" t="s">
        <v>702</v>
      </c>
      <c r="G20" s="8" t="s">
        <v>712</v>
      </c>
      <c r="H20" s="8">
        <v>10</v>
      </c>
      <c r="I20" s="8">
        <v>10</v>
      </c>
      <c r="J20" s="8" t="s">
        <v>677</v>
      </c>
    </row>
    <row r="21" ht="14.25" spans="1:10">
      <c r="A21" s="5"/>
      <c r="B21" s="28" t="s">
        <v>728</v>
      </c>
      <c r="C21" s="6" t="s">
        <v>729</v>
      </c>
      <c r="D21" s="4" t="s">
        <v>700</v>
      </c>
      <c r="E21" s="8" t="s">
        <v>1515</v>
      </c>
      <c r="F21" s="8" t="s">
        <v>702</v>
      </c>
      <c r="G21" s="8" t="s">
        <v>1516</v>
      </c>
      <c r="H21" s="8">
        <v>10</v>
      </c>
      <c r="I21" s="8">
        <v>10</v>
      </c>
      <c r="J21" s="8" t="s">
        <v>677</v>
      </c>
    </row>
    <row r="22" ht="14.25" spans="1:10">
      <c r="A22" s="5" t="s">
        <v>732</v>
      </c>
      <c r="B22" s="28" t="s">
        <v>733</v>
      </c>
      <c r="C22" s="6" t="s">
        <v>1211</v>
      </c>
      <c r="D22" s="28" t="s">
        <v>714</v>
      </c>
      <c r="E22" s="8" t="s">
        <v>1212</v>
      </c>
      <c r="F22" s="46" t="s">
        <v>736</v>
      </c>
      <c r="G22" s="8" t="s">
        <v>1212</v>
      </c>
      <c r="H22" s="8">
        <v>15</v>
      </c>
      <c r="I22" s="8">
        <v>15</v>
      </c>
      <c r="J22" s="8" t="s">
        <v>677</v>
      </c>
    </row>
    <row r="23" ht="16.05" customHeight="1" spans="1:10">
      <c r="A23" s="5"/>
      <c r="B23" s="28" t="s">
        <v>741</v>
      </c>
      <c r="C23" s="49" t="s">
        <v>1517</v>
      </c>
      <c r="D23" s="28" t="s">
        <v>714</v>
      </c>
      <c r="E23" s="46" t="s">
        <v>1214</v>
      </c>
      <c r="F23" s="46" t="s">
        <v>736</v>
      </c>
      <c r="G23" s="46" t="s">
        <v>1214</v>
      </c>
      <c r="H23" s="46">
        <v>15</v>
      </c>
      <c r="I23" s="46">
        <v>15</v>
      </c>
      <c r="J23" s="46" t="s">
        <v>677</v>
      </c>
    </row>
    <row r="24" ht="31.05" customHeight="1" spans="1:10">
      <c r="A24" s="30" t="s">
        <v>751</v>
      </c>
      <c r="B24" s="28" t="s">
        <v>752</v>
      </c>
      <c r="C24" s="33" t="s">
        <v>1003</v>
      </c>
      <c r="D24" s="28" t="s">
        <v>673</v>
      </c>
      <c r="E24" s="28" t="s">
        <v>1141</v>
      </c>
      <c r="F24" s="8" t="s">
        <v>702</v>
      </c>
      <c r="G24" s="28" t="s">
        <v>938</v>
      </c>
      <c r="H24" s="28">
        <v>10</v>
      </c>
      <c r="I24" s="28">
        <v>10</v>
      </c>
      <c r="J24" s="28" t="s">
        <v>677</v>
      </c>
    </row>
    <row r="25" ht="15" customHeight="1" spans="1:10">
      <c r="A25" s="5" t="s">
        <v>809</v>
      </c>
      <c r="B25" s="5"/>
      <c r="C25" s="34" t="s">
        <v>677</v>
      </c>
      <c r="D25" s="34"/>
      <c r="E25" s="34"/>
      <c r="F25" s="34"/>
      <c r="G25" s="34"/>
      <c r="H25" s="34"/>
      <c r="I25" s="34"/>
      <c r="J25" s="34"/>
    </row>
    <row r="26" ht="24" customHeight="1" spans="1:10">
      <c r="A26" s="5" t="s">
        <v>810</v>
      </c>
      <c r="B26" s="8">
        <v>100</v>
      </c>
      <c r="C26" s="8"/>
      <c r="D26" s="8"/>
      <c r="E26" s="8"/>
      <c r="F26" s="8"/>
      <c r="G26" s="8"/>
      <c r="H26" s="8"/>
      <c r="I26" s="37">
        <f>SUM(I18:I24,I8:J10)</f>
        <v>97.356</v>
      </c>
      <c r="J26" s="38" t="s">
        <v>811</v>
      </c>
    </row>
    <row r="27" spans="1:10">
      <c r="A27" s="35" t="s">
        <v>812</v>
      </c>
      <c r="B27" s="35"/>
      <c r="C27" s="35"/>
      <c r="D27" s="35"/>
      <c r="E27" s="35"/>
      <c r="F27" s="35"/>
      <c r="G27" s="35"/>
      <c r="H27" s="35"/>
      <c r="I27" s="35"/>
      <c r="J27" s="35"/>
    </row>
    <row r="28" spans="1:10">
      <c r="A28" s="35" t="s">
        <v>813</v>
      </c>
      <c r="B28" s="35"/>
      <c r="C28" s="35"/>
      <c r="D28" s="35"/>
      <c r="E28" s="35"/>
      <c r="F28" s="35"/>
      <c r="G28" s="35"/>
      <c r="H28" s="35"/>
      <c r="I28" s="35"/>
      <c r="J28" s="35"/>
    </row>
    <row r="29" spans="1:10">
      <c r="A29" s="35" t="s">
        <v>814</v>
      </c>
      <c r="B29" s="35"/>
      <c r="C29" s="35"/>
      <c r="D29" s="35"/>
      <c r="E29" s="35"/>
      <c r="F29" s="35"/>
      <c r="G29" s="35"/>
      <c r="H29" s="35"/>
      <c r="I29" s="35"/>
      <c r="J29" s="35"/>
    </row>
    <row r="30" spans="1:10">
      <c r="A30" s="35" t="s">
        <v>815</v>
      </c>
      <c r="B30" s="35"/>
      <c r="C30" s="35"/>
      <c r="D30" s="35"/>
      <c r="E30" s="35"/>
      <c r="F30" s="35"/>
      <c r="G30" s="35"/>
      <c r="H30" s="35"/>
      <c r="I30" s="35"/>
      <c r="J30" s="35"/>
    </row>
    <row r="31" spans="1:10">
      <c r="A31" s="35" t="s">
        <v>816</v>
      </c>
      <c r="B31" s="35"/>
      <c r="C31" s="35"/>
      <c r="D31" s="35"/>
      <c r="E31" s="35"/>
      <c r="F31" s="35"/>
      <c r="G31" s="35"/>
      <c r="H31" s="35"/>
      <c r="I31" s="35"/>
      <c r="J31"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2:A23"/>
    <mergeCell ref="B6:B7"/>
    <mergeCell ref="B16:B17"/>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L13"/>
  <sheetViews>
    <sheetView showZeros="0" workbookViewId="0">
      <selection activeCell="H9" sqref="H9"/>
    </sheetView>
  </sheetViews>
  <sheetFormatPr defaultColWidth="10" defaultRowHeight="14.25"/>
  <cols>
    <col min="1" max="3" width="4.10833333333333" style="137" customWidth="1"/>
    <col min="4" max="4" width="38.4416666666667" style="137" customWidth="1"/>
    <col min="5" max="7" width="8.775" style="137" customWidth="1"/>
    <col min="8" max="8" width="11.775" style="137" customWidth="1"/>
    <col min="9" max="9" width="9.66666666666667" style="137" customWidth="1"/>
    <col min="10" max="11" width="11.775" style="137" customWidth="1"/>
    <col min="12" max="16384" width="10" style="137"/>
  </cols>
  <sheetData>
    <row r="1" ht="35.25" customHeight="1" spans="1:10">
      <c r="A1" s="139" t="s">
        <v>547</v>
      </c>
      <c r="B1" s="139"/>
      <c r="C1" s="139"/>
      <c r="D1" s="139"/>
      <c r="E1" s="139"/>
      <c r="F1" s="139"/>
      <c r="G1" s="139"/>
      <c r="H1" s="139"/>
      <c r="I1" s="139"/>
      <c r="J1" s="139"/>
    </row>
    <row r="2" ht="18" customHeight="1" spans="1:12">
      <c r="A2" s="158"/>
      <c r="B2" s="158"/>
      <c r="C2" s="158"/>
      <c r="D2" s="158"/>
      <c r="E2" s="158"/>
      <c r="F2" s="158"/>
      <c r="G2" s="158"/>
      <c r="H2" s="158"/>
      <c r="I2" s="158"/>
      <c r="L2" s="171" t="s">
        <v>548</v>
      </c>
    </row>
    <row r="3" ht="18" customHeight="1" spans="1:12">
      <c r="A3" s="159" t="s">
        <v>2</v>
      </c>
      <c r="B3" s="159"/>
      <c r="C3" s="159"/>
      <c r="D3" s="159"/>
      <c r="E3" s="159"/>
      <c r="F3" s="159"/>
      <c r="G3" s="159"/>
      <c r="H3" s="158"/>
      <c r="I3" s="158"/>
      <c r="L3" s="171" t="s">
        <v>290</v>
      </c>
    </row>
    <row r="4" s="156" customFormat="1" ht="39.75" customHeight="1" spans="1:12">
      <c r="A4" s="160" t="s">
        <v>6</v>
      </c>
      <c r="B4" s="160"/>
      <c r="C4" s="160"/>
      <c r="D4" s="160"/>
      <c r="E4" s="161" t="s">
        <v>291</v>
      </c>
      <c r="F4" s="162"/>
      <c r="G4" s="163"/>
      <c r="H4" s="160" t="s">
        <v>292</v>
      </c>
      <c r="I4" s="160" t="s">
        <v>293</v>
      </c>
      <c r="J4" s="160" t="s">
        <v>80</v>
      </c>
      <c r="K4" s="160"/>
      <c r="L4" s="160"/>
    </row>
    <row r="5" s="157" customFormat="1" ht="26.25" customHeight="1" spans="1:12">
      <c r="A5" s="160" t="s">
        <v>294</v>
      </c>
      <c r="B5" s="160"/>
      <c r="C5" s="160"/>
      <c r="D5" s="160" t="s">
        <v>93</v>
      </c>
      <c r="E5" s="164"/>
      <c r="F5" s="165"/>
      <c r="G5" s="166"/>
      <c r="H5" s="160"/>
      <c r="I5" s="160"/>
      <c r="J5" s="160" t="s">
        <v>99</v>
      </c>
      <c r="K5" s="160" t="s">
        <v>549</v>
      </c>
      <c r="L5" s="160" t="s">
        <v>550</v>
      </c>
    </row>
    <row r="6" s="157" customFormat="1" ht="36" customHeight="1" spans="1:12">
      <c r="A6" s="160"/>
      <c r="B6" s="160"/>
      <c r="C6" s="160"/>
      <c r="D6" s="160"/>
      <c r="E6" s="167" t="s">
        <v>99</v>
      </c>
      <c r="F6" s="167" t="s">
        <v>549</v>
      </c>
      <c r="G6" s="167" t="s">
        <v>550</v>
      </c>
      <c r="H6" s="160"/>
      <c r="I6" s="160"/>
      <c r="J6" s="160"/>
      <c r="K6" s="160"/>
      <c r="L6" s="160" t="s">
        <v>300</v>
      </c>
    </row>
    <row r="7" ht="19.5" customHeight="1" spans="1:12">
      <c r="A7" s="160"/>
      <c r="B7" s="160"/>
      <c r="C7" s="160"/>
      <c r="D7" s="160"/>
      <c r="E7" s="168"/>
      <c r="F7" s="168"/>
      <c r="G7" s="168"/>
      <c r="H7" s="160"/>
      <c r="I7" s="160"/>
      <c r="J7" s="160"/>
      <c r="K7" s="160"/>
      <c r="L7" s="160"/>
    </row>
    <row r="8" ht="19.5" customHeight="1" spans="1:12">
      <c r="A8" s="160" t="s">
        <v>96</v>
      </c>
      <c r="B8" s="160" t="s">
        <v>97</v>
      </c>
      <c r="C8" s="160" t="s">
        <v>98</v>
      </c>
      <c r="D8" s="160" t="s">
        <v>10</v>
      </c>
      <c r="E8" s="160">
        <v>1</v>
      </c>
      <c r="F8" s="160">
        <v>2</v>
      </c>
      <c r="G8" s="160">
        <v>3</v>
      </c>
      <c r="H8" s="160">
        <v>4</v>
      </c>
      <c r="I8" s="160">
        <v>5</v>
      </c>
      <c r="J8" s="160">
        <v>6</v>
      </c>
      <c r="K8" s="160">
        <v>7</v>
      </c>
      <c r="L8" s="160">
        <v>8</v>
      </c>
    </row>
    <row r="9" ht="20.25" customHeight="1" spans="1:12">
      <c r="A9" s="160"/>
      <c r="B9" s="160"/>
      <c r="C9" s="160"/>
      <c r="D9" s="160" t="s">
        <v>99</v>
      </c>
      <c r="E9" s="145">
        <f t="shared" ref="E9:L9" si="0">E10</f>
        <v>0</v>
      </c>
      <c r="F9" s="145">
        <f t="shared" si="0"/>
        <v>0</v>
      </c>
      <c r="G9" s="145">
        <f t="shared" si="0"/>
        <v>0</v>
      </c>
      <c r="H9" s="145">
        <f t="shared" si="0"/>
        <v>299880.62</v>
      </c>
      <c r="I9" s="145">
        <f t="shared" si="0"/>
        <v>0</v>
      </c>
      <c r="J9" s="145">
        <f t="shared" si="0"/>
        <v>299880.62</v>
      </c>
      <c r="K9" s="145">
        <f t="shared" si="0"/>
        <v>299880.62</v>
      </c>
      <c r="L9" s="145">
        <f t="shared" si="0"/>
        <v>0</v>
      </c>
    </row>
    <row r="10" ht="20.25" customHeight="1" spans="1:12">
      <c r="A10" s="169" t="s">
        <v>244</v>
      </c>
      <c r="B10" s="169"/>
      <c r="C10" s="169"/>
      <c r="D10" s="169" t="s">
        <v>245</v>
      </c>
      <c r="E10" s="145">
        <v>0</v>
      </c>
      <c r="F10" s="145">
        <v>0</v>
      </c>
      <c r="G10" s="145">
        <v>0</v>
      </c>
      <c r="H10" s="145">
        <v>299880.62</v>
      </c>
      <c r="I10" s="145">
        <v>0</v>
      </c>
      <c r="J10" s="145">
        <v>299880.62</v>
      </c>
      <c r="K10" s="145">
        <v>299880.62</v>
      </c>
      <c r="L10" s="145">
        <v>0</v>
      </c>
    </row>
    <row r="11" ht="20.25" customHeight="1" spans="1:12">
      <c r="A11" s="169" t="s">
        <v>246</v>
      </c>
      <c r="B11" s="169"/>
      <c r="C11" s="169"/>
      <c r="D11" s="169" t="s">
        <v>247</v>
      </c>
      <c r="E11" s="145">
        <v>0</v>
      </c>
      <c r="F11" s="145">
        <v>0</v>
      </c>
      <c r="G11" s="145">
        <v>0</v>
      </c>
      <c r="H11" s="145">
        <v>299880.62</v>
      </c>
      <c r="I11" s="145">
        <v>0</v>
      </c>
      <c r="J11" s="145">
        <v>299880.62</v>
      </c>
      <c r="K11" s="145">
        <v>299880.62</v>
      </c>
      <c r="L11" s="145">
        <v>0</v>
      </c>
    </row>
    <row r="12" ht="20.25" customHeight="1" spans="1:12">
      <c r="A12" s="169" t="s">
        <v>248</v>
      </c>
      <c r="B12" s="169"/>
      <c r="C12" s="169"/>
      <c r="D12" s="169" t="s">
        <v>249</v>
      </c>
      <c r="E12" s="145">
        <v>0</v>
      </c>
      <c r="F12" s="145">
        <v>0</v>
      </c>
      <c r="G12" s="145">
        <v>0</v>
      </c>
      <c r="H12" s="145">
        <v>299880.62</v>
      </c>
      <c r="I12" s="145">
        <v>0</v>
      </c>
      <c r="J12" s="145">
        <v>299880.62</v>
      </c>
      <c r="K12" s="145">
        <v>299880.62</v>
      </c>
      <c r="L12" s="145">
        <v>0</v>
      </c>
    </row>
    <row r="13" ht="24" customHeight="1" spans="1:10">
      <c r="A13" s="170" t="s">
        <v>551</v>
      </c>
      <c r="B13" s="170"/>
      <c r="C13" s="170"/>
      <c r="D13" s="170"/>
      <c r="E13" s="170"/>
      <c r="F13" s="170"/>
      <c r="G13" s="170"/>
      <c r="H13" s="170"/>
      <c r="I13" s="170"/>
      <c r="J13" s="172"/>
    </row>
  </sheetData>
  <mergeCells count="22">
    <mergeCell ref="A1:J1"/>
    <mergeCell ref="A3:G3"/>
    <mergeCell ref="A4:D4"/>
    <mergeCell ref="J4:L4"/>
    <mergeCell ref="A10:C10"/>
    <mergeCell ref="A11:C11"/>
    <mergeCell ref="A12:C12"/>
    <mergeCell ref="A13:I13"/>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eaderFooter/>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0"/>
  <dimension ref="A1:J40"/>
  <sheetViews>
    <sheetView topLeftCell="A14"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1518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10000</v>
      </c>
      <c r="D8" s="10">
        <f>D9+D11+D12</f>
        <v>10000</v>
      </c>
      <c r="E8" s="10">
        <f>E9+E11+E12</f>
        <v>448</v>
      </c>
      <c r="F8" s="8">
        <v>10</v>
      </c>
      <c r="G8" s="8"/>
      <c r="H8" s="39">
        <f>E8/D8</f>
        <v>0.0448</v>
      </c>
      <c r="I8" s="36">
        <f>F8*H8</f>
        <v>0.448</v>
      </c>
      <c r="J8" s="36"/>
    </row>
    <row r="9" ht="15" customHeight="1" spans="1:10">
      <c r="A9" s="5"/>
      <c r="B9" s="12" t="s">
        <v>652</v>
      </c>
      <c r="C9" s="10">
        <v>10000</v>
      </c>
      <c r="D9" s="10">
        <v>10000</v>
      </c>
      <c r="E9" s="10">
        <v>448</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1519</v>
      </c>
      <c r="C14" s="40"/>
      <c r="D14" s="40"/>
      <c r="E14" s="40"/>
      <c r="F14" s="40"/>
      <c r="G14" s="7" t="s">
        <v>1520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7" t="s">
        <v>671</v>
      </c>
      <c r="C18" s="6" t="s">
        <v>1521</v>
      </c>
      <c r="D18" s="28" t="s">
        <v>673</v>
      </c>
      <c r="E18" s="8" t="s">
        <v>19</v>
      </c>
      <c r="F18" s="8" t="s">
        <v>680</v>
      </c>
      <c r="G18" s="8" t="s">
        <v>19</v>
      </c>
      <c r="H18" s="8">
        <v>5</v>
      </c>
      <c r="I18" s="8">
        <v>5</v>
      </c>
      <c r="J18" s="8" t="s">
        <v>677</v>
      </c>
    </row>
    <row r="19" ht="16.05" customHeight="1" spans="1:10">
      <c r="A19" s="5"/>
      <c r="B19" s="27"/>
      <c r="C19" s="6" t="s">
        <v>1522</v>
      </c>
      <c r="D19" s="28" t="s">
        <v>673</v>
      </c>
      <c r="E19" s="8" t="s">
        <v>946</v>
      </c>
      <c r="F19" s="8" t="s">
        <v>932</v>
      </c>
      <c r="G19" s="8" t="s">
        <v>946</v>
      </c>
      <c r="H19" s="8">
        <v>5</v>
      </c>
      <c r="I19" s="8">
        <v>5</v>
      </c>
      <c r="J19" s="8" t="s">
        <v>677</v>
      </c>
    </row>
    <row r="20" ht="16.05" customHeight="1" spans="1:10">
      <c r="A20" s="5"/>
      <c r="B20" s="27"/>
      <c r="C20" s="6" t="s">
        <v>1523</v>
      </c>
      <c r="D20" s="28" t="s">
        <v>673</v>
      </c>
      <c r="E20" s="8" t="s">
        <v>82</v>
      </c>
      <c r="F20" s="8" t="s">
        <v>932</v>
      </c>
      <c r="G20" s="8" t="s">
        <v>1039</v>
      </c>
      <c r="H20" s="8">
        <v>5</v>
      </c>
      <c r="I20" s="8">
        <v>0</v>
      </c>
      <c r="J20" s="8" t="s">
        <v>894</v>
      </c>
    </row>
    <row r="21" ht="16.05" customHeight="1" spans="1:10">
      <c r="A21" s="5"/>
      <c r="B21" s="27"/>
      <c r="C21" s="6" t="s">
        <v>1524</v>
      </c>
      <c r="D21" s="28" t="s">
        <v>714</v>
      </c>
      <c r="E21" s="8" t="s">
        <v>13</v>
      </c>
      <c r="F21" s="8" t="s">
        <v>788</v>
      </c>
      <c r="G21" s="8" t="s">
        <v>13</v>
      </c>
      <c r="H21" s="8">
        <v>5</v>
      </c>
      <c r="I21" s="8">
        <v>5</v>
      </c>
      <c r="J21" s="8" t="s">
        <v>677</v>
      </c>
    </row>
    <row r="22" ht="16.05" customHeight="1" spans="1:10">
      <c r="A22" s="5"/>
      <c r="B22" s="27"/>
      <c r="C22" s="6" t="s">
        <v>1525</v>
      </c>
      <c r="D22" s="28" t="s">
        <v>673</v>
      </c>
      <c r="E22" s="8" t="s">
        <v>38</v>
      </c>
      <c r="F22" s="8" t="s">
        <v>680</v>
      </c>
      <c r="G22" s="8" t="s">
        <v>38</v>
      </c>
      <c r="H22" s="8">
        <v>5</v>
      </c>
      <c r="I22" s="8">
        <v>5</v>
      </c>
      <c r="J22" s="8" t="s">
        <v>677</v>
      </c>
    </row>
    <row r="23" ht="16.05" customHeight="1" spans="1:10">
      <c r="A23" s="5"/>
      <c r="B23" s="28"/>
      <c r="C23" s="6" t="s">
        <v>1526</v>
      </c>
      <c r="D23" s="28" t="s">
        <v>673</v>
      </c>
      <c r="E23" s="8" t="s">
        <v>946</v>
      </c>
      <c r="F23" s="8" t="s">
        <v>932</v>
      </c>
      <c r="G23" s="8" t="s">
        <v>946</v>
      </c>
      <c r="H23" s="8">
        <v>5</v>
      </c>
      <c r="I23" s="8">
        <v>5</v>
      </c>
      <c r="J23" s="8" t="s">
        <v>677</v>
      </c>
    </row>
    <row r="24" ht="16.05" customHeight="1" spans="1:10">
      <c r="A24" s="5"/>
      <c r="B24" s="27" t="s">
        <v>706</v>
      </c>
      <c r="C24" s="6" t="s">
        <v>1527</v>
      </c>
      <c r="D24" s="28" t="s">
        <v>714</v>
      </c>
      <c r="E24" s="8" t="s">
        <v>1528</v>
      </c>
      <c r="F24" s="8" t="s">
        <v>736</v>
      </c>
      <c r="G24" s="8" t="s">
        <v>1528</v>
      </c>
      <c r="H24" s="8">
        <v>6</v>
      </c>
      <c r="I24" s="8">
        <v>6</v>
      </c>
      <c r="J24" s="8" t="s">
        <v>677</v>
      </c>
    </row>
    <row r="25" ht="16.05" customHeight="1" spans="1:10">
      <c r="A25" s="5"/>
      <c r="B25" s="28"/>
      <c r="C25" s="6" t="s">
        <v>1529</v>
      </c>
      <c r="D25" s="28" t="s">
        <v>714</v>
      </c>
      <c r="E25" s="8" t="s">
        <v>712</v>
      </c>
      <c r="F25" s="8" t="s">
        <v>702</v>
      </c>
      <c r="G25" s="8" t="s">
        <v>712</v>
      </c>
      <c r="H25" s="8">
        <v>6</v>
      </c>
      <c r="I25" s="8">
        <v>6</v>
      </c>
      <c r="J25" s="8" t="s">
        <v>677</v>
      </c>
    </row>
    <row r="26" ht="14.25" spans="1:10">
      <c r="A26" s="5"/>
      <c r="B26" s="27" t="s">
        <v>721</v>
      </c>
      <c r="C26" s="6" t="s">
        <v>1530</v>
      </c>
      <c r="D26" s="28" t="s">
        <v>673</v>
      </c>
      <c r="E26" s="8" t="s">
        <v>712</v>
      </c>
      <c r="F26" s="8" t="s">
        <v>702</v>
      </c>
      <c r="G26" s="8" t="s">
        <v>1531</v>
      </c>
      <c r="H26" s="8">
        <v>2</v>
      </c>
      <c r="I26" s="8">
        <v>0.01</v>
      </c>
      <c r="J26" s="8" t="s">
        <v>1386</v>
      </c>
    </row>
    <row r="27" ht="14.25" spans="1:10">
      <c r="A27" s="5"/>
      <c r="B27" s="27"/>
      <c r="C27" s="6" t="s">
        <v>1532</v>
      </c>
      <c r="D27" s="28" t="s">
        <v>673</v>
      </c>
      <c r="E27" s="8" t="s">
        <v>712</v>
      </c>
      <c r="F27" s="8" t="s">
        <v>702</v>
      </c>
      <c r="G27" s="8" t="s">
        <v>712</v>
      </c>
      <c r="H27" s="8">
        <v>2</v>
      </c>
      <c r="I27" s="8">
        <v>2</v>
      </c>
      <c r="J27" s="8" t="s">
        <v>677</v>
      </c>
    </row>
    <row r="28" ht="14.25" spans="1:10">
      <c r="A28" s="5"/>
      <c r="B28" s="27"/>
      <c r="C28" s="6" t="s">
        <v>1533</v>
      </c>
      <c r="D28" s="4" t="s">
        <v>700</v>
      </c>
      <c r="E28" s="8" t="s">
        <v>12</v>
      </c>
      <c r="F28" s="8" t="s">
        <v>986</v>
      </c>
      <c r="G28" s="8" t="s">
        <v>12</v>
      </c>
      <c r="H28" s="8">
        <v>2</v>
      </c>
      <c r="I28" s="8">
        <v>2</v>
      </c>
      <c r="J28" s="8" t="s">
        <v>677</v>
      </c>
    </row>
    <row r="29" ht="26.25" spans="1:10">
      <c r="A29" s="5"/>
      <c r="B29" s="28"/>
      <c r="C29" s="6" t="s">
        <v>1534</v>
      </c>
      <c r="D29" s="4" t="s">
        <v>700</v>
      </c>
      <c r="E29" s="8" t="s">
        <v>12</v>
      </c>
      <c r="F29" s="8" t="s">
        <v>986</v>
      </c>
      <c r="G29" s="8" t="s">
        <v>12</v>
      </c>
      <c r="H29" s="8">
        <v>2</v>
      </c>
      <c r="I29" s="8">
        <v>2</v>
      </c>
      <c r="J29" s="8" t="s">
        <v>677</v>
      </c>
    </row>
    <row r="30" ht="26.25" spans="1:10">
      <c r="A30" s="5" t="s">
        <v>732</v>
      </c>
      <c r="B30" s="28" t="s">
        <v>733</v>
      </c>
      <c r="C30" s="6" t="s">
        <v>1535</v>
      </c>
      <c r="D30" s="28" t="s">
        <v>714</v>
      </c>
      <c r="E30" s="8" t="s">
        <v>1535</v>
      </c>
      <c r="F30" s="8" t="s">
        <v>736</v>
      </c>
      <c r="G30" s="8" t="s">
        <v>1535</v>
      </c>
      <c r="H30" s="8">
        <v>30</v>
      </c>
      <c r="I30" s="8">
        <v>30</v>
      </c>
      <c r="J30" s="8" t="s">
        <v>677</v>
      </c>
    </row>
    <row r="31" ht="16.05" customHeight="1" spans="1:10">
      <c r="A31" s="30" t="s">
        <v>751</v>
      </c>
      <c r="B31" s="27" t="s">
        <v>752</v>
      </c>
      <c r="C31" s="33" t="s">
        <v>1536</v>
      </c>
      <c r="D31" s="28" t="s">
        <v>673</v>
      </c>
      <c r="E31" s="28" t="s">
        <v>1536</v>
      </c>
      <c r="F31" s="8" t="s">
        <v>702</v>
      </c>
      <c r="G31" s="28" t="s">
        <v>808</v>
      </c>
      <c r="H31" s="28">
        <v>3.5</v>
      </c>
      <c r="I31" s="28">
        <v>3.5</v>
      </c>
      <c r="J31" s="28" t="s">
        <v>677</v>
      </c>
    </row>
    <row r="32" ht="16.05" customHeight="1" spans="1:10">
      <c r="A32" s="30"/>
      <c r="B32" s="27"/>
      <c r="C32" s="33" t="s">
        <v>1537</v>
      </c>
      <c r="D32" s="28" t="s">
        <v>673</v>
      </c>
      <c r="E32" s="28" t="s">
        <v>1537</v>
      </c>
      <c r="F32" s="8" t="s">
        <v>702</v>
      </c>
      <c r="G32" s="28" t="s">
        <v>808</v>
      </c>
      <c r="H32" s="28">
        <v>3.5</v>
      </c>
      <c r="I32" s="28">
        <v>3.5</v>
      </c>
      <c r="J32" s="28" t="s">
        <v>677</v>
      </c>
    </row>
    <row r="33" ht="16.05" customHeight="1" spans="1:10">
      <c r="A33" s="30"/>
      <c r="B33" s="28"/>
      <c r="C33" s="33" t="s">
        <v>1003</v>
      </c>
      <c r="D33" s="28" t="s">
        <v>673</v>
      </c>
      <c r="E33" s="28" t="s">
        <v>1003</v>
      </c>
      <c r="F33" s="8" t="s">
        <v>702</v>
      </c>
      <c r="G33" s="28" t="s">
        <v>808</v>
      </c>
      <c r="H33" s="28">
        <v>3</v>
      </c>
      <c r="I33" s="28">
        <v>3</v>
      </c>
      <c r="J33" s="28" t="s">
        <v>677</v>
      </c>
    </row>
    <row r="34" ht="15" customHeight="1" spans="1:10">
      <c r="A34" s="5" t="s">
        <v>809</v>
      </c>
      <c r="B34" s="5"/>
      <c r="C34" s="34" t="s">
        <v>677</v>
      </c>
      <c r="D34" s="34"/>
      <c r="E34" s="34"/>
      <c r="F34" s="34"/>
      <c r="G34" s="34"/>
      <c r="H34" s="34"/>
      <c r="I34" s="34"/>
      <c r="J34" s="34"/>
    </row>
    <row r="35" ht="24" customHeight="1" spans="1:10">
      <c r="A35" s="5" t="s">
        <v>810</v>
      </c>
      <c r="B35" s="8">
        <v>100</v>
      </c>
      <c r="C35" s="8"/>
      <c r="D35" s="8"/>
      <c r="E35" s="8"/>
      <c r="F35" s="8"/>
      <c r="G35" s="8"/>
      <c r="H35" s="8"/>
      <c r="I35" s="37">
        <f>SUM(I18:I33,I8:J10)</f>
        <v>83.458</v>
      </c>
      <c r="J35" s="38" t="s">
        <v>1355</v>
      </c>
    </row>
    <row r="36" spans="1:10">
      <c r="A36" s="35" t="s">
        <v>812</v>
      </c>
      <c r="B36" s="35"/>
      <c r="C36" s="35"/>
      <c r="D36" s="35"/>
      <c r="E36" s="35"/>
      <c r="F36" s="35"/>
      <c r="G36" s="35"/>
      <c r="H36" s="35"/>
      <c r="I36" s="35"/>
      <c r="J36" s="35"/>
    </row>
    <row r="37" spans="1:10">
      <c r="A37" s="35" t="s">
        <v>813</v>
      </c>
      <c r="B37" s="35"/>
      <c r="C37" s="35"/>
      <c r="D37" s="35"/>
      <c r="E37" s="35"/>
      <c r="F37" s="35"/>
      <c r="G37" s="35"/>
      <c r="H37" s="35"/>
      <c r="I37" s="35"/>
      <c r="J37" s="35"/>
    </row>
    <row r="38" spans="1:10">
      <c r="A38" s="35" t="s">
        <v>814</v>
      </c>
      <c r="B38" s="35"/>
      <c r="C38" s="35"/>
      <c r="D38" s="35"/>
      <c r="E38" s="35"/>
      <c r="F38" s="35"/>
      <c r="G38" s="35"/>
      <c r="H38" s="35"/>
      <c r="I38" s="35"/>
      <c r="J38" s="35"/>
    </row>
    <row r="39" spans="1:10">
      <c r="A39" s="35" t="s">
        <v>815</v>
      </c>
      <c r="B39" s="35"/>
      <c r="C39" s="35"/>
      <c r="D39" s="35"/>
      <c r="E39" s="35"/>
      <c r="F39" s="35"/>
      <c r="G39" s="35"/>
      <c r="H39" s="35"/>
      <c r="I39" s="35"/>
      <c r="J39" s="35"/>
    </row>
    <row r="40" spans="1:10">
      <c r="A40" s="35" t="s">
        <v>816</v>
      </c>
      <c r="B40" s="35"/>
      <c r="C40" s="35"/>
      <c r="D40" s="35"/>
      <c r="E40" s="35"/>
      <c r="F40" s="35"/>
      <c r="G40" s="35"/>
      <c r="H40" s="35"/>
      <c r="I40" s="35"/>
      <c r="J40"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4:B34"/>
    <mergeCell ref="C34:J34"/>
    <mergeCell ref="B35:H35"/>
    <mergeCell ref="A36:J36"/>
    <mergeCell ref="A37:J37"/>
    <mergeCell ref="A38:J38"/>
    <mergeCell ref="A39:J39"/>
    <mergeCell ref="A40:J40"/>
    <mergeCell ref="A4:A5"/>
    <mergeCell ref="A6:A12"/>
    <mergeCell ref="A16:A17"/>
    <mergeCell ref="A18:A29"/>
    <mergeCell ref="A31:A33"/>
    <mergeCell ref="B6:B7"/>
    <mergeCell ref="B16:B17"/>
    <mergeCell ref="B18:B23"/>
    <mergeCell ref="B24:B25"/>
    <mergeCell ref="B26:B29"/>
    <mergeCell ref="B31:B33"/>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1"/>
  <dimension ref="A1:J31"/>
  <sheetViews>
    <sheetView workbookViewId="0">
      <selection activeCell="B14" sqref="B14:F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1538</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0</v>
      </c>
      <c r="D8" s="10">
        <f>D9+D11+D12</f>
        <v>36000</v>
      </c>
      <c r="E8" s="10">
        <f>E9+E11+E12</f>
        <v>36000</v>
      </c>
      <c r="F8" s="8">
        <v>10</v>
      </c>
      <c r="G8" s="8"/>
      <c r="H8" s="11">
        <f>E8/D8</f>
        <v>1</v>
      </c>
      <c r="I8" s="47">
        <f>F8*H8</f>
        <v>10</v>
      </c>
      <c r="J8" s="47"/>
    </row>
    <row r="9" ht="15" customHeight="1" spans="1:10">
      <c r="A9" s="5"/>
      <c r="B9" s="12" t="s">
        <v>652</v>
      </c>
      <c r="C9" s="10"/>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v>36000</v>
      </c>
      <c r="E12" s="10">
        <v>36000</v>
      </c>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1539</v>
      </c>
      <c r="C14" s="40"/>
      <c r="D14" s="40"/>
      <c r="E14" s="40"/>
      <c r="F14" s="40"/>
      <c r="G14" s="7" t="s">
        <v>1540</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spans="1:10">
      <c r="A18" s="5" t="s">
        <v>670</v>
      </c>
      <c r="B18" s="27" t="s">
        <v>671</v>
      </c>
      <c r="C18" s="6" t="s">
        <v>1541</v>
      </c>
      <c r="D18" s="28" t="s">
        <v>714</v>
      </c>
      <c r="E18" s="8" t="s">
        <v>60</v>
      </c>
      <c r="F18" s="8" t="s">
        <v>932</v>
      </c>
      <c r="G18" s="8" t="s">
        <v>60</v>
      </c>
      <c r="H18" s="8">
        <v>10</v>
      </c>
      <c r="I18" s="8">
        <v>10</v>
      </c>
      <c r="J18" s="8" t="s">
        <v>677</v>
      </c>
    </row>
    <row r="19" ht="16.05" customHeight="1" spans="1:10">
      <c r="A19" s="5"/>
      <c r="B19" s="27"/>
      <c r="C19" s="6" t="s">
        <v>1542</v>
      </c>
      <c r="D19" s="28" t="s">
        <v>673</v>
      </c>
      <c r="E19" s="8" t="s">
        <v>938</v>
      </c>
      <c r="F19" s="8" t="s">
        <v>702</v>
      </c>
      <c r="G19" s="8" t="s">
        <v>938</v>
      </c>
      <c r="H19" s="8">
        <v>10</v>
      </c>
      <c r="I19" s="8">
        <v>10</v>
      </c>
      <c r="J19" s="8" t="s">
        <v>677</v>
      </c>
    </row>
    <row r="20" ht="16.05" customHeight="1" spans="1:10">
      <c r="A20" s="5"/>
      <c r="B20" s="28"/>
      <c r="C20" s="6" t="s">
        <v>1543</v>
      </c>
      <c r="D20" s="28" t="s">
        <v>673</v>
      </c>
      <c r="E20" s="8" t="s">
        <v>1235</v>
      </c>
      <c r="F20" s="8" t="s">
        <v>702</v>
      </c>
      <c r="G20" s="8" t="s">
        <v>1235</v>
      </c>
      <c r="H20" s="8">
        <v>10</v>
      </c>
      <c r="I20" s="8">
        <v>10</v>
      </c>
      <c r="J20" s="8" t="s">
        <v>677</v>
      </c>
    </row>
    <row r="21" ht="16.05" customHeight="1" spans="1:10">
      <c r="A21" s="5"/>
      <c r="B21" s="28" t="s">
        <v>706</v>
      </c>
      <c r="C21" s="6" t="s">
        <v>1544</v>
      </c>
      <c r="D21" s="28" t="s">
        <v>673</v>
      </c>
      <c r="E21" s="8" t="s">
        <v>1141</v>
      </c>
      <c r="F21" s="8" t="s">
        <v>702</v>
      </c>
      <c r="G21" s="8" t="s">
        <v>1141</v>
      </c>
      <c r="H21" s="8">
        <v>10</v>
      </c>
      <c r="I21" s="8">
        <v>10</v>
      </c>
      <c r="J21" s="8" t="s">
        <v>677</v>
      </c>
    </row>
    <row r="22" ht="14.25" spans="1:10">
      <c r="A22" s="5"/>
      <c r="B22" s="28" t="s">
        <v>721</v>
      </c>
      <c r="C22" s="6" t="s">
        <v>1362</v>
      </c>
      <c r="D22" s="28" t="s">
        <v>714</v>
      </c>
      <c r="E22" s="8" t="s">
        <v>1087</v>
      </c>
      <c r="F22" s="8" t="s">
        <v>986</v>
      </c>
      <c r="G22" s="8" t="s">
        <v>1087</v>
      </c>
      <c r="H22" s="8">
        <v>10</v>
      </c>
      <c r="I22" s="8">
        <v>10</v>
      </c>
      <c r="J22" s="8" t="s">
        <v>677</v>
      </c>
    </row>
    <row r="23" ht="31.05" customHeight="1" spans="1:10">
      <c r="A23" s="5" t="s">
        <v>732</v>
      </c>
      <c r="B23" s="28" t="s">
        <v>733</v>
      </c>
      <c r="C23" s="6" t="s">
        <v>1545</v>
      </c>
      <c r="D23" s="28" t="s">
        <v>714</v>
      </c>
      <c r="E23" s="8" t="s">
        <v>914</v>
      </c>
      <c r="F23" s="8" t="s">
        <v>736</v>
      </c>
      <c r="G23" s="8" t="s">
        <v>914</v>
      </c>
      <c r="H23" s="8">
        <v>30</v>
      </c>
      <c r="I23" s="8">
        <v>30</v>
      </c>
      <c r="J23" s="8" t="s">
        <v>677</v>
      </c>
    </row>
    <row r="24" ht="31.05" customHeight="1" spans="1:10">
      <c r="A24" s="30" t="s">
        <v>751</v>
      </c>
      <c r="B24" s="28" t="s">
        <v>752</v>
      </c>
      <c r="C24" s="33" t="s">
        <v>1003</v>
      </c>
      <c r="D24" s="28" t="s">
        <v>673</v>
      </c>
      <c r="E24" s="28" t="s">
        <v>938</v>
      </c>
      <c r="F24" s="28" t="s">
        <v>702</v>
      </c>
      <c r="G24" s="28" t="s">
        <v>938</v>
      </c>
      <c r="H24" s="28">
        <v>10</v>
      </c>
      <c r="I24" s="28">
        <v>10</v>
      </c>
      <c r="J24" s="28" t="s">
        <v>677</v>
      </c>
    </row>
    <row r="25" ht="15" customHeight="1" spans="1:10">
      <c r="A25" s="5" t="s">
        <v>809</v>
      </c>
      <c r="B25" s="5"/>
      <c r="C25" s="34" t="s">
        <v>677</v>
      </c>
      <c r="D25" s="34"/>
      <c r="E25" s="34"/>
      <c r="F25" s="34"/>
      <c r="G25" s="34"/>
      <c r="H25" s="34"/>
      <c r="I25" s="34"/>
      <c r="J25" s="34"/>
    </row>
    <row r="26" ht="24" customHeight="1" spans="1:10">
      <c r="A26" s="5" t="s">
        <v>810</v>
      </c>
      <c r="B26" s="8">
        <v>100</v>
      </c>
      <c r="C26" s="8"/>
      <c r="D26" s="8"/>
      <c r="E26" s="8"/>
      <c r="F26" s="8"/>
      <c r="G26" s="8"/>
      <c r="H26" s="8"/>
      <c r="I26" s="48">
        <f>SUM(I18:I24,I8:J10)</f>
        <v>100</v>
      </c>
      <c r="J26" s="38" t="s">
        <v>811</v>
      </c>
    </row>
    <row r="27" spans="1:10">
      <c r="A27" s="35" t="s">
        <v>812</v>
      </c>
      <c r="B27" s="35"/>
      <c r="C27" s="35"/>
      <c r="D27" s="35"/>
      <c r="E27" s="35"/>
      <c r="F27" s="35"/>
      <c r="G27" s="35"/>
      <c r="H27" s="35"/>
      <c r="I27" s="35"/>
      <c r="J27" s="35"/>
    </row>
    <row r="28" spans="1:10">
      <c r="A28" s="35" t="s">
        <v>813</v>
      </c>
      <c r="B28" s="35"/>
      <c r="C28" s="35"/>
      <c r="D28" s="35"/>
      <c r="E28" s="35"/>
      <c r="F28" s="35"/>
      <c r="G28" s="35"/>
      <c r="H28" s="35"/>
      <c r="I28" s="35"/>
      <c r="J28" s="35"/>
    </row>
    <row r="29" spans="1:10">
      <c r="A29" s="35" t="s">
        <v>814</v>
      </c>
      <c r="B29" s="35"/>
      <c r="C29" s="35"/>
      <c r="D29" s="35"/>
      <c r="E29" s="35"/>
      <c r="F29" s="35"/>
      <c r="G29" s="35"/>
      <c r="H29" s="35"/>
      <c r="I29" s="35"/>
      <c r="J29" s="35"/>
    </row>
    <row r="30" spans="1:10">
      <c r="A30" s="35" t="s">
        <v>815</v>
      </c>
      <c r="B30" s="35"/>
      <c r="C30" s="35"/>
      <c r="D30" s="35"/>
      <c r="E30" s="35"/>
      <c r="F30" s="35"/>
      <c r="G30" s="35"/>
      <c r="H30" s="35"/>
      <c r="I30" s="35"/>
      <c r="J30" s="35"/>
    </row>
    <row r="31" spans="1:10">
      <c r="A31" s="35" t="s">
        <v>816</v>
      </c>
      <c r="B31" s="35"/>
      <c r="C31" s="35"/>
      <c r="D31" s="35"/>
      <c r="E31" s="35"/>
      <c r="F31" s="35"/>
      <c r="G31" s="35"/>
      <c r="H31" s="35"/>
      <c r="I31" s="35"/>
      <c r="J31" s="35"/>
    </row>
  </sheetData>
  <mergeCells count="49">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B18:B20"/>
    <mergeCell ref="C9:C10"/>
    <mergeCell ref="C16:C17"/>
    <mergeCell ref="D9:D10"/>
    <mergeCell ref="D16:D17"/>
    <mergeCell ref="E9:E10"/>
    <mergeCell ref="E16:E17"/>
    <mergeCell ref="F16:F17"/>
    <mergeCell ref="G16:G17"/>
    <mergeCell ref="H6:H7"/>
    <mergeCell ref="H9:H10"/>
    <mergeCell ref="H16:H17"/>
    <mergeCell ref="I16:I17"/>
    <mergeCell ref="J16:J17"/>
    <mergeCell ref="F6:G7"/>
    <mergeCell ref="I6:J7"/>
    <mergeCell ref="F9:G10"/>
    <mergeCell ref="I9:J10"/>
    <mergeCell ref="B4:D5"/>
    <mergeCell ref="F4:J5"/>
  </mergeCells>
  <pageMargins left="0.75" right="0.75" top="1" bottom="1" header="0.5" footer="0.5"/>
  <headerFooter/>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2"/>
  <dimension ref="A1:J36"/>
  <sheetViews>
    <sheetView workbookViewId="0">
      <selection activeCell="H8" sqref="H8"/>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1546</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C9+C11+C12</f>
        <v>5000</v>
      </c>
      <c r="D8" s="10">
        <f>D9+D11+D12</f>
        <v>5000</v>
      </c>
      <c r="E8" s="10">
        <f>E9+E11+E12</f>
        <v>120</v>
      </c>
      <c r="F8" s="8">
        <v>10</v>
      </c>
      <c r="G8" s="8"/>
      <c r="H8" s="39">
        <f>E8/D8</f>
        <v>0.024</v>
      </c>
      <c r="I8" s="36">
        <f>F8*H8</f>
        <v>0.24</v>
      </c>
      <c r="J8" s="36"/>
    </row>
    <row r="9" ht="15" customHeight="1" spans="1:10">
      <c r="A9" s="5"/>
      <c r="B9" s="12" t="s">
        <v>652</v>
      </c>
      <c r="C9" s="10">
        <v>5000</v>
      </c>
      <c r="D9" s="10">
        <v>5000</v>
      </c>
      <c r="E9" s="10">
        <v>120</v>
      </c>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5" t="s">
        <v>772</v>
      </c>
      <c r="B13" s="5"/>
      <c r="C13" s="5"/>
      <c r="D13" s="5"/>
      <c r="E13" s="5"/>
      <c r="F13" s="5"/>
      <c r="G13" s="9" t="s">
        <v>773</v>
      </c>
      <c r="H13" s="9"/>
      <c r="I13" s="9"/>
      <c r="J13" s="9"/>
    </row>
    <row r="14" ht="61.05" customHeight="1" spans="1:10">
      <c r="A14" s="5" t="s">
        <v>774</v>
      </c>
      <c r="B14" s="40" t="s">
        <v>1547</v>
      </c>
      <c r="C14" s="40"/>
      <c r="D14" s="40"/>
      <c r="E14" s="40"/>
      <c r="F14" s="40"/>
      <c r="G14" s="7" t="s">
        <v>1548</v>
      </c>
      <c r="H14" s="7"/>
      <c r="I14" s="7"/>
      <c r="J14" s="7"/>
    </row>
    <row r="15" ht="15" customHeight="1" spans="1:10">
      <c r="A15" s="5" t="s">
        <v>660</v>
      </c>
      <c r="B15" s="5"/>
      <c r="C15" s="5"/>
      <c r="D15" s="8" t="s">
        <v>777</v>
      </c>
      <c r="E15" s="8"/>
      <c r="F15" s="8"/>
      <c r="G15" s="41" t="s">
        <v>778</v>
      </c>
      <c r="H15" s="41"/>
      <c r="I15" s="41"/>
      <c r="J15" s="41"/>
    </row>
    <row r="16" ht="24.75" customHeight="1" spans="1:10">
      <c r="A16" s="20" t="s">
        <v>779</v>
      </c>
      <c r="B16" s="5" t="s">
        <v>667</v>
      </c>
      <c r="C16" s="9" t="s">
        <v>668</v>
      </c>
      <c r="D16" s="7" t="s">
        <v>780</v>
      </c>
      <c r="E16" s="4" t="s">
        <v>662</v>
      </c>
      <c r="F16" s="42" t="s">
        <v>663</v>
      </c>
      <c r="G16" s="43" t="s">
        <v>664</v>
      </c>
      <c r="H16" s="44" t="s">
        <v>767</v>
      </c>
      <c r="I16" s="44" t="s">
        <v>769</v>
      </c>
      <c r="J16" s="44" t="s">
        <v>665</v>
      </c>
    </row>
    <row r="17" ht="14.25" spans="1:10">
      <c r="A17" s="20"/>
      <c r="B17" s="5"/>
      <c r="C17" s="8"/>
      <c r="D17" s="8"/>
      <c r="E17" s="4"/>
      <c r="F17" s="45"/>
      <c r="G17" s="46"/>
      <c r="H17" s="44"/>
      <c r="I17" s="44"/>
      <c r="J17" s="44"/>
    </row>
    <row r="18" ht="14.25" spans="1:10">
      <c r="A18" s="5" t="s">
        <v>670</v>
      </c>
      <c r="B18" s="27" t="s">
        <v>671</v>
      </c>
      <c r="C18" s="6" t="s">
        <v>1549</v>
      </c>
      <c r="D18" s="28" t="s">
        <v>714</v>
      </c>
      <c r="E18" s="8" t="s">
        <v>12</v>
      </c>
      <c r="F18" s="8" t="s">
        <v>788</v>
      </c>
      <c r="G18" s="8" t="s">
        <v>12</v>
      </c>
      <c r="H18" s="8">
        <v>9</v>
      </c>
      <c r="I18" s="8">
        <v>9</v>
      </c>
      <c r="J18" s="8" t="s">
        <v>677</v>
      </c>
    </row>
    <row r="19" ht="16.05" customHeight="1" spans="1:10">
      <c r="A19" s="5"/>
      <c r="B19" s="28"/>
      <c r="C19" s="6" t="s">
        <v>1550</v>
      </c>
      <c r="D19" s="28" t="s">
        <v>714</v>
      </c>
      <c r="E19" s="8" t="s">
        <v>34</v>
      </c>
      <c r="F19" s="8" t="s">
        <v>879</v>
      </c>
      <c r="G19" s="8" t="s">
        <v>31</v>
      </c>
      <c r="H19" s="8">
        <v>9</v>
      </c>
      <c r="I19" s="8">
        <v>8</v>
      </c>
      <c r="J19" s="8" t="s">
        <v>1551</v>
      </c>
    </row>
    <row r="20" ht="16.05" customHeight="1" spans="1:10">
      <c r="A20" s="5"/>
      <c r="B20" s="27" t="s">
        <v>706</v>
      </c>
      <c r="C20" s="6" t="s">
        <v>1552</v>
      </c>
      <c r="D20" s="28" t="s">
        <v>673</v>
      </c>
      <c r="E20" s="8" t="s">
        <v>938</v>
      </c>
      <c r="F20" s="8" t="s">
        <v>702</v>
      </c>
      <c r="G20" s="8" t="s">
        <v>712</v>
      </c>
      <c r="H20" s="8">
        <v>5</v>
      </c>
      <c r="I20" s="8">
        <v>5</v>
      </c>
      <c r="J20" s="8" t="s">
        <v>677</v>
      </c>
    </row>
    <row r="21" ht="16.05" customHeight="1" spans="1:10">
      <c r="A21" s="5"/>
      <c r="B21" s="27"/>
      <c r="C21" s="6" t="s">
        <v>1553</v>
      </c>
      <c r="D21" s="28" t="s">
        <v>673</v>
      </c>
      <c r="E21" s="8" t="s">
        <v>938</v>
      </c>
      <c r="F21" s="8" t="s">
        <v>702</v>
      </c>
      <c r="G21" s="8" t="s">
        <v>712</v>
      </c>
      <c r="H21" s="8">
        <v>5</v>
      </c>
      <c r="I21" s="8">
        <v>5</v>
      </c>
      <c r="J21" s="8" t="s">
        <v>677</v>
      </c>
    </row>
    <row r="22" ht="16.05" customHeight="1" spans="1:10">
      <c r="A22" s="5"/>
      <c r="B22" s="27"/>
      <c r="C22" s="6" t="s">
        <v>1554</v>
      </c>
      <c r="D22" s="4" t="s">
        <v>700</v>
      </c>
      <c r="E22" s="8" t="s">
        <v>25</v>
      </c>
      <c r="F22" s="8" t="s">
        <v>702</v>
      </c>
      <c r="G22" s="8" t="s">
        <v>1039</v>
      </c>
      <c r="H22" s="8">
        <v>5</v>
      </c>
      <c r="I22" s="8">
        <v>5</v>
      </c>
      <c r="J22" s="8" t="s">
        <v>677</v>
      </c>
    </row>
    <row r="23" ht="16.05" customHeight="1" spans="1:10">
      <c r="A23" s="5"/>
      <c r="B23" s="28"/>
      <c r="C23" s="6" t="s">
        <v>1555</v>
      </c>
      <c r="D23" s="28" t="s">
        <v>673</v>
      </c>
      <c r="E23" s="8" t="s">
        <v>938</v>
      </c>
      <c r="F23" s="8" t="s">
        <v>702</v>
      </c>
      <c r="G23" s="8" t="s">
        <v>712</v>
      </c>
      <c r="H23" s="8">
        <v>5</v>
      </c>
      <c r="I23" s="8">
        <v>5</v>
      </c>
      <c r="J23" s="8" t="s">
        <v>677</v>
      </c>
    </row>
    <row r="24" ht="14.25" spans="1:10">
      <c r="A24" s="5"/>
      <c r="B24" s="27" t="s">
        <v>721</v>
      </c>
      <c r="C24" s="6" t="s">
        <v>1556</v>
      </c>
      <c r="D24" s="28" t="s">
        <v>673</v>
      </c>
      <c r="E24" s="8" t="s">
        <v>938</v>
      </c>
      <c r="F24" s="8" t="s">
        <v>702</v>
      </c>
      <c r="G24" s="8" t="s">
        <v>712</v>
      </c>
      <c r="H24" s="8">
        <v>4</v>
      </c>
      <c r="I24" s="8">
        <v>4</v>
      </c>
      <c r="J24" s="8" t="s">
        <v>677</v>
      </c>
    </row>
    <row r="25" ht="14.25" spans="1:10">
      <c r="A25" s="5"/>
      <c r="B25" s="27"/>
      <c r="C25" s="6" t="s">
        <v>1557</v>
      </c>
      <c r="D25" s="28" t="s">
        <v>673</v>
      </c>
      <c r="E25" s="8" t="s">
        <v>938</v>
      </c>
      <c r="F25" s="8" t="s">
        <v>702</v>
      </c>
      <c r="G25" s="8" t="s">
        <v>938</v>
      </c>
      <c r="H25" s="8">
        <v>4</v>
      </c>
      <c r="I25" s="8">
        <v>4</v>
      </c>
      <c r="J25" s="8" t="s">
        <v>677</v>
      </c>
    </row>
    <row r="26" ht="14.25" spans="1:10">
      <c r="A26" s="5"/>
      <c r="B26" s="28"/>
      <c r="C26" s="6" t="s">
        <v>727</v>
      </c>
      <c r="D26" s="28" t="s">
        <v>673</v>
      </c>
      <c r="E26" s="8" t="s">
        <v>938</v>
      </c>
      <c r="F26" s="8" t="s">
        <v>702</v>
      </c>
      <c r="G26" s="8" t="s">
        <v>1558</v>
      </c>
      <c r="H26" s="8">
        <v>4</v>
      </c>
      <c r="I26" s="8">
        <v>0.11</v>
      </c>
      <c r="J26" s="8" t="s">
        <v>1386</v>
      </c>
    </row>
    <row r="27" ht="14.25" spans="1:10">
      <c r="A27" s="5" t="s">
        <v>732</v>
      </c>
      <c r="B27" s="27" t="s">
        <v>733</v>
      </c>
      <c r="C27" s="6" t="s">
        <v>1211</v>
      </c>
      <c r="D27" s="28" t="s">
        <v>714</v>
      </c>
      <c r="E27" s="8" t="s">
        <v>1212</v>
      </c>
      <c r="F27" s="8" t="s">
        <v>736</v>
      </c>
      <c r="G27" s="8" t="s">
        <v>1212</v>
      </c>
      <c r="H27" s="8">
        <v>15</v>
      </c>
      <c r="I27" s="8">
        <v>15</v>
      </c>
      <c r="J27" s="8" t="s">
        <v>677</v>
      </c>
    </row>
    <row r="28" ht="14.25" spans="1:10">
      <c r="A28" s="5"/>
      <c r="B28" s="28"/>
      <c r="C28" s="6" t="s">
        <v>1559</v>
      </c>
      <c r="D28" s="28" t="s">
        <v>714</v>
      </c>
      <c r="E28" s="8" t="s">
        <v>1066</v>
      </c>
      <c r="F28" s="8" t="s">
        <v>736</v>
      </c>
      <c r="G28" s="8" t="s">
        <v>1212</v>
      </c>
      <c r="H28" s="8">
        <v>15</v>
      </c>
      <c r="I28" s="8">
        <v>15</v>
      </c>
      <c r="J28" s="8" t="s">
        <v>677</v>
      </c>
    </row>
    <row r="29" ht="31.05" customHeight="1" spans="1:10">
      <c r="A29" s="30" t="s">
        <v>751</v>
      </c>
      <c r="B29" s="28" t="s">
        <v>752</v>
      </c>
      <c r="C29" s="33" t="s">
        <v>754</v>
      </c>
      <c r="D29" s="28" t="s">
        <v>673</v>
      </c>
      <c r="E29" s="28" t="s">
        <v>938</v>
      </c>
      <c r="F29" s="8" t="s">
        <v>702</v>
      </c>
      <c r="G29" s="28" t="s">
        <v>938</v>
      </c>
      <c r="H29" s="28">
        <v>10</v>
      </c>
      <c r="I29" s="28">
        <v>10</v>
      </c>
      <c r="J29" s="28" t="s">
        <v>677</v>
      </c>
    </row>
    <row r="30" ht="15" customHeight="1" spans="1:10">
      <c r="A30" s="5" t="s">
        <v>809</v>
      </c>
      <c r="B30" s="5"/>
      <c r="C30" s="34" t="s">
        <v>677</v>
      </c>
      <c r="D30" s="34"/>
      <c r="E30" s="34"/>
      <c r="F30" s="34"/>
      <c r="G30" s="34"/>
      <c r="H30" s="34"/>
      <c r="I30" s="34"/>
      <c r="J30" s="34"/>
    </row>
    <row r="31" ht="24" customHeight="1" spans="1:10">
      <c r="A31" s="5" t="s">
        <v>810</v>
      </c>
      <c r="B31" s="8">
        <v>100</v>
      </c>
      <c r="C31" s="8"/>
      <c r="D31" s="8"/>
      <c r="E31" s="8"/>
      <c r="F31" s="8"/>
      <c r="G31" s="8"/>
      <c r="H31" s="8"/>
      <c r="I31" s="37">
        <f>SUM(I18:I29,I8:J10)</f>
        <v>85.35</v>
      </c>
      <c r="J31" s="38" t="s">
        <v>1355</v>
      </c>
    </row>
    <row r="32" spans="1:10">
      <c r="A32" s="35" t="s">
        <v>812</v>
      </c>
      <c r="B32" s="35"/>
      <c r="C32" s="35"/>
      <c r="D32" s="35"/>
      <c r="E32" s="35"/>
      <c r="F32" s="35"/>
      <c r="G32" s="35"/>
      <c r="H32" s="35"/>
      <c r="I32" s="35"/>
      <c r="J32" s="35"/>
    </row>
    <row r="33" spans="1:10">
      <c r="A33" s="35" t="s">
        <v>813</v>
      </c>
      <c r="B33" s="35"/>
      <c r="C33" s="35"/>
      <c r="D33" s="35"/>
      <c r="E33" s="35"/>
      <c r="F33" s="35"/>
      <c r="G33" s="35"/>
      <c r="H33" s="35"/>
      <c r="I33" s="35"/>
      <c r="J33" s="35"/>
    </row>
    <row r="34" spans="1:10">
      <c r="A34" s="35" t="s">
        <v>814</v>
      </c>
      <c r="B34" s="35"/>
      <c r="C34" s="35"/>
      <c r="D34" s="35"/>
      <c r="E34" s="35"/>
      <c r="F34" s="35"/>
      <c r="G34" s="35"/>
      <c r="H34" s="35"/>
      <c r="I34" s="35"/>
      <c r="J34" s="35"/>
    </row>
    <row r="35" spans="1:10">
      <c r="A35" s="35" t="s">
        <v>815</v>
      </c>
      <c r="B35" s="35"/>
      <c r="C35" s="35"/>
      <c r="D35" s="35"/>
      <c r="E35" s="35"/>
      <c r="F35" s="35"/>
      <c r="G35" s="35"/>
      <c r="H35" s="35"/>
      <c r="I35" s="35"/>
      <c r="J35" s="35"/>
    </row>
    <row r="36" spans="1:10">
      <c r="A36" s="35" t="s">
        <v>816</v>
      </c>
      <c r="B36" s="35"/>
      <c r="C36" s="35"/>
      <c r="D36" s="35"/>
      <c r="E36" s="35"/>
      <c r="F36" s="35"/>
      <c r="G36" s="35"/>
      <c r="H36" s="35"/>
      <c r="I36" s="35"/>
      <c r="J36"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6"/>
    <mergeCell ref="A27:A28"/>
    <mergeCell ref="B6:B7"/>
    <mergeCell ref="B16:B17"/>
    <mergeCell ref="B18:B19"/>
    <mergeCell ref="B20:B23"/>
    <mergeCell ref="B24:B26"/>
    <mergeCell ref="B27:B28"/>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4"/>
  <dimension ref="A1:J35"/>
  <sheetViews>
    <sheetView topLeftCell="A8" workbookViewId="0">
      <selection activeCell="L14" sqref="L14"/>
    </sheetView>
  </sheetViews>
  <sheetFormatPr defaultColWidth="9" defaultRowHeight="13.5"/>
  <cols>
    <col min="1" max="1" width="9" style="1"/>
    <col min="2" max="2" width="25.4416666666667" style="1" customWidth="1"/>
    <col min="3" max="3" width="37.225" style="1" customWidth="1"/>
    <col min="4" max="4" width="13.6666666666667" style="1" customWidth="1"/>
    <col min="5" max="5" width="25.4416666666667" style="1" customWidth="1"/>
    <col min="6" max="6" width="9" style="1"/>
    <col min="7" max="7" width="18.775" style="1" customWidth="1"/>
    <col min="8" max="8" width="9" style="1"/>
    <col min="9" max="9" width="7.66666666666667" style="1" customWidth="1"/>
    <col min="10" max="10" width="43" style="1" customWidth="1"/>
    <col min="11" max="16384" width="9" style="1"/>
  </cols>
  <sheetData>
    <row r="1" ht="24.75" spans="1:10">
      <c r="A1" s="2" t="s">
        <v>759</v>
      </c>
      <c r="B1" s="2"/>
      <c r="C1" s="2"/>
      <c r="D1" s="2"/>
      <c r="E1" s="2"/>
      <c r="F1" s="2"/>
      <c r="G1" s="2"/>
      <c r="H1" s="2"/>
      <c r="I1" s="2"/>
      <c r="J1" s="2"/>
    </row>
    <row r="2" ht="25.5" spans="1:10">
      <c r="A2" s="2"/>
      <c r="B2" s="2"/>
      <c r="C2" s="2"/>
      <c r="D2" s="2"/>
      <c r="E2" s="2"/>
      <c r="F2" s="2"/>
      <c r="G2" s="2"/>
      <c r="H2" s="2"/>
      <c r="I2" s="2"/>
      <c r="J2" s="2"/>
    </row>
    <row r="3" ht="15" customHeight="1" spans="1:10">
      <c r="A3" s="3" t="s">
        <v>760</v>
      </c>
      <c r="B3" s="4" t="s">
        <v>1560</v>
      </c>
      <c r="C3" s="4"/>
      <c r="D3" s="4"/>
      <c r="E3" s="4"/>
      <c r="F3" s="4"/>
      <c r="G3" s="4"/>
      <c r="H3" s="4"/>
      <c r="I3" s="4"/>
      <c r="J3" s="4"/>
    </row>
    <row r="4" ht="15" customHeight="1" spans="1:10">
      <c r="A4" s="5" t="s">
        <v>762</v>
      </c>
      <c r="B4" s="6" t="s">
        <v>637</v>
      </c>
      <c r="C4" s="6"/>
      <c r="D4" s="6"/>
      <c r="E4" s="7" t="s">
        <v>763</v>
      </c>
      <c r="F4" s="4" t="s">
        <v>637</v>
      </c>
      <c r="G4" s="4"/>
      <c r="H4" s="4"/>
      <c r="I4" s="4"/>
      <c r="J4" s="4"/>
    </row>
    <row r="5" ht="14.25" spans="1:10">
      <c r="A5" s="5"/>
      <c r="B5" s="6"/>
      <c r="C5" s="6"/>
      <c r="D5" s="6"/>
      <c r="E5" s="8" t="s">
        <v>764</v>
      </c>
      <c r="F5" s="4"/>
      <c r="G5" s="4"/>
      <c r="H5" s="4"/>
      <c r="I5" s="4"/>
      <c r="J5" s="4"/>
    </row>
    <row r="6" ht="15" customHeight="1" spans="1:10">
      <c r="A6" s="5" t="s">
        <v>765</v>
      </c>
      <c r="B6" s="8"/>
      <c r="C6" s="9" t="s">
        <v>640</v>
      </c>
      <c r="D6" s="9" t="s">
        <v>766</v>
      </c>
      <c r="E6" s="7" t="s">
        <v>766</v>
      </c>
      <c r="F6" s="4" t="s">
        <v>767</v>
      </c>
      <c r="G6" s="4"/>
      <c r="H6" s="4" t="s">
        <v>768</v>
      </c>
      <c r="I6" s="4" t="s">
        <v>769</v>
      </c>
      <c r="J6" s="4"/>
    </row>
    <row r="7" ht="14.25" spans="1:10">
      <c r="A7" s="5"/>
      <c r="B7" s="8"/>
      <c r="C7" s="8" t="s">
        <v>555</v>
      </c>
      <c r="D7" s="8" t="s">
        <v>555</v>
      </c>
      <c r="E7" s="8" t="s">
        <v>770</v>
      </c>
      <c r="F7" s="4"/>
      <c r="G7" s="4"/>
      <c r="H7" s="4"/>
      <c r="I7" s="4"/>
      <c r="J7" s="4"/>
    </row>
    <row r="8" ht="27" customHeight="1" spans="1:10">
      <c r="A8" s="5"/>
      <c r="B8" s="8" t="s">
        <v>650</v>
      </c>
      <c r="C8" s="10">
        <f>C9</f>
        <v>10000</v>
      </c>
      <c r="D8" s="10"/>
      <c r="E8" s="10"/>
      <c r="F8" s="8">
        <v>10</v>
      </c>
      <c r="G8" s="8"/>
      <c r="H8" s="11">
        <v>0</v>
      </c>
      <c r="I8" s="36">
        <f>F8*H8</f>
        <v>0</v>
      </c>
      <c r="J8" s="36"/>
    </row>
    <row r="9" ht="15" customHeight="1" spans="1:10">
      <c r="A9" s="5"/>
      <c r="B9" s="12" t="s">
        <v>652</v>
      </c>
      <c r="C9" s="10">
        <v>10000</v>
      </c>
      <c r="D9" s="10"/>
      <c r="E9" s="10"/>
      <c r="F9" s="8" t="s">
        <v>560</v>
      </c>
      <c r="G9" s="8"/>
      <c r="H9" s="8" t="s">
        <v>560</v>
      </c>
      <c r="I9" s="8" t="s">
        <v>560</v>
      </c>
      <c r="J9" s="8"/>
    </row>
    <row r="10" ht="14.25" spans="1:10">
      <c r="A10" s="5"/>
      <c r="B10" s="13" t="s">
        <v>653</v>
      </c>
      <c r="C10" s="10"/>
      <c r="D10" s="10"/>
      <c r="E10" s="10"/>
      <c r="F10" s="8"/>
      <c r="G10" s="8"/>
      <c r="H10" s="8"/>
      <c r="I10" s="8"/>
      <c r="J10" s="8"/>
    </row>
    <row r="11" ht="27" customHeight="1" spans="1:10">
      <c r="A11" s="5"/>
      <c r="B11" s="13" t="s">
        <v>654</v>
      </c>
      <c r="C11" s="10"/>
      <c r="D11" s="10"/>
      <c r="E11" s="10"/>
      <c r="F11" s="8" t="s">
        <v>560</v>
      </c>
      <c r="G11" s="8"/>
      <c r="H11" s="8" t="s">
        <v>560</v>
      </c>
      <c r="I11" s="8" t="s">
        <v>560</v>
      </c>
      <c r="J11" s="8"/>
    </row>
    <row r="12" ht="27" customHeight="1" spans="1:10">
      <c r="A12" s="5"/>
      <c r="B12" s="13" t="s">
        <v>771</v>
      </c>
      <c r="C12" s="10"/>
      <c r="D12" s="10"/>
      <c r="E12" s="10"/>
      <c r="F12" s="8" t="s">
        <v>560</v>
      </c>
      <c r="G12" s="8"/>
      <c r="H12" s="8" t="s">
        <v>560</v>
      </c>
      <c r="I12" s="8" t="s">
        <v>560</v>
      </c>
      <c r="J12" s="8"/>
    </row>
    <row r="13" ht="15" customHeight="1" spans="1:10">
      <c r="A13" s="14" t="s">
        <v>772</v>
      </c>
      <c r="B13" s="14"/>
      <c r="C13" s="14"/>
      <c r="D13" s="14"/>
      <c r="E13" s="14"/>
      <c r="F13" s="14"/>
      <c r="G13" s="15" t="s">
        <v>773</v>
      </c>
      <c r="H13" s="15"/>
      <c r="I13" s="15"/>
      <c r="J13" s="15"/>
    </row>
    <row r="14" ht="61.05" customHeight="1" spans="1:10">
      <c r="A14" s="14" t="s">
        <v>774</v>
      </c>
      <c r="B14" s="16" t="s">
        <v>1561</v>
      </c>
      <c r="C14" s="16"/>
      <c r="D14" s="16"/>
      <c r="E14" s="16"/>
      <c r="F14" s="16"/>
      <c r="G14" s="17" t="s">
        <v>1562</v>
      </c>
      <c r="H14" s="17"/>
      <c r="I14" s="17"/>
      <c r="J14" s="17"/>
    </row>
    <row r="15" ht="15" customHeight="1" spans="1:10">
      <c r="A15" s="14" t="s">
        <v>660</v>
      </c>
      <c r="B15" s="14"/>
      <c r="C15" s="14"/>
      <c r="D15" s="18" t="s">
        <v>777</v>
      </c>
      <c r="E15" s="18"/>
      <c r="F15" s="18"/>
      <c r="G15" s="19" t="s">
        <v>778</v>
      </c>
      <c r="H15" s="19"/>
      <c r="I15" s="19"/>
      <c r="J15" s="19"/>
    </row>
    <row r="16" ht="24.75" customHeight="1" spans="1:10">
      <c r="A16" s="20" t="s">
        <v>779</v>
      </c>
      <c r="B16" s="5" t="s">
        <v>667</v>
      </c>
      <c r="C16" s="9" t="s">
        <v>668</v>
      </c>
      <c r="D16" s="7" t="s">
        <v>780</v>
      </c>
      <c r="E16" s="4" t="s">
        <v>662</v>
      </c>
      <c r="F16" s="21" t="s">
        <v>663</v>
      </c>
      <c r="G16" s="22" t="s">
        <v>664</v>
      </c>
      <c r="H16" s="23" t="s">
        <v>767</v>
      </c>
      <c r="I16" s="23" t="s">
        <v>769</v>
      </c>
      <c r="J16" s="23" t="s">
        <v>665</v>
      </c>
    </row>
    <row r="17" ht="14.25" spans="1:10">
      <c r="A17" s="20"/>
      <c r="B17" s="5"/>
      <c r="C17" s="8"/>
      <c r="D17" s="8"/>
      <c r="E17" s="4"/>
      <c r="F17" s="24"/>
      <c r="G17" s="25"/>
      <c r="H17" s="23"/>
      <c r="I17" s="23"/>
      <c r="J17" s="23"/>
    </row>
    <row r="18" ht="14.25" spans="1:10">
      <c r="A18" s="26" t="s">
        <v>670</v>
      </c>
      <c r="B18" s="27" t="s">
        <v>671</v>
      </c>
      <c r="C18" s="6" t="s">
        <v>1563</v>
      </c>
      <c r="D18" s="28" t="s">
        <v>714</v>
      </c>
      <c r="E18" s="8">
        <v>6</v>
      </c>
      <c r="F18" s="8" t="s">
        <v>98</v>
      </c>
      <c r="G18" s="8">
        <v>0</v>
      </c>
      <c r="H18" s="18">
        <v>7</v>
      </c>
      <c r="I18" s="18">
        <v>0</v>
      </c>
      <c r="J18" s="18" t="s">
        <v>1564</v>
      </c>
    </row>
    <row r="19" ht="14.25" spans="1:10">
      <c r="A19" s="26"/>
      <c r="B19" s="27"/>
      <c r="C19" s="6" t="s">
        <v>1565</v>
      </c>
      <c r="D19" s="28" t="s">
        <v>714</v>
      </c>
      <c r="E19" s="8">
        <v>100</v>
      </c>
      <c r="F19" s="8" t="s">
        <v>702</v>
      </c>
      <c r="G19" s="8">
        <v>100</v>
      </c>
      <c r="H19" s="18">
        <v>7</v>
      </c>
      <c r="I19" s="18">
        <v>0</v>
      </c>
      <c r="J19" s="18" t="s">
        <v>1564</v>
      </c>
    </row>
    <row r="20" ht="14.25" spans="1:10">
      <c r="A20" s="26"/>
      <c r="B20" s="27"/>
      <c r="C20" s="6" t="s">
        <v>1566</v>
      </c>
      <c r="D20" s="28" t="s">
        <v>673</v>
      </c>
      <c r="E20" s="8">
        <v>50</v>
      </c>
      <c r="F20" s="8" t="s">
        <v>702</v>
      </c>
      <c r="G20" s="8">
        <v>50</v>
      </c>
      <c r="H20" s="18">
        <v>7</v>
      </c>
      <c r="I20" s="18">
        <v>0</v>
      </c>
      <c r="J20" s="18" t="s">
        <v>1564</v>
      </c>
    </row>
    <row r="21" ht="14.25" spans="1:10">
      <c r="A21" s="26"/>
      <c r="B21" s="28"/>
      <c r="C21" s="6" t="s">
        <v>1567</v>
      </c>
      <c r="D21" s="28" t="s">
        <v>673</v>
      </c>
      <c r="E21" s="8">
        <v>90</v>
      </c>
      <c r="F21" s="8" t="s">
        <v>702</v>
      </c>
      <c r="G21" s="8">
        <v>90</v>
      </c>
      <c r="H21" s="18">
        <v>7</v>
      </c>
      <c r="I21" s="18">
        <v>0</v>
      </c>
      <c r="J21" s="18" t="s">
        <v>1564</v>
      </c>
    </row>
    <row r="22" ht="16.05" customHeight="1" spans="1:10">
      <c r="A22" s="26"/>
      <c r="B22" s="27" t="s">
        <v>706</v>
      </c>
      <c r="C22" s="6" t="s">
        <v>1568</v>
      </c>
      <c r="D22" s="28" t="s">
        <v>673</v>
      </c>
      <c r="E22" s="8">
        <v>60</v>
      </c>
      <c r="F22" s="8" t="s">
        <v>702</v>
      </c>
      <c r="G22" s="8">
        <v>60</v>
      </c>
      <c r="H22" s="18">
        <v>6</v>
      </c>
      <c r="I22" s="18">
        <v>0</v>
      </c>
      <c r="J22" s="18" t="s">
        <v>1564</v>
      </c>
    </row>
    <row r="23" ht="31.05" customHeight="1" spans="1:10">
      <c r="A23" s="26"/>
      <c r="B23" s="28"/>
      <c r="C23" s="6" t="s">
        <v>1569</v>
      </c>
      <c r="D23" s="28" t="s">
        <v>673</v>
      </c>
      <c r="E23" s="8">
        <v>50</v>
      </c>
      <c r="F23" s="8" t="s">
        <v>702</v>
      </c>
      <c r="G23" s="8">
        <v>50</v>
      </c>
      <c r="H23" s="18">
        <v>6</v>
      </c>
      <c r="I23" s="18">
        <v>0</v>
      </c>
      <c r="J23" s="18" t="s">
        <v>1564</v>
      </c>
    </row>
    <row r="24" ht="14.25" spans="1:10">
      <c r="A24" s="26"/>
      <c r="B24" s="28" t="s">
        <v>721</v>
      </c>
      <c r="C24" s="6" t="s">
        <v>1362</v>
      </c>
      <c r="D24" s="28" t="s">
        <v>714</v>
      </c>
      <c r="E24" s="8">
        <v>2024</v>
      </c>
      <c r="F24" s="8" t="s">
        <v>986</v>
      </c>
      <c r="G24" s="8">
        <v>2024</v>
      </c>
      <c r="H24" s="18">
        <v>6</v>
      </c>
      <c r="I24" s="18">
        <v>0</v>
      </c>
      <c r="J24" s="18" t="s">
        <v>1564</v>
      </c>
    </row>
    <row r="25" ht="14.25" spans="1:10">
      <c r="A25" s="5"/>
      <c r="B25" s="28" t="s">
        <v>728</v>
      </c>
      <c r="C25" s="6" t="s">
        <v>729</v>
      </c>
      <c r="D25" s="28" t="s">
        <v>714</v>
      </c>
      <c r="E25" s="8" t="s">
        <v>1146</v>
      </c>
      <c r="F25" s="8" t="s">
        <v>1147</v>
      </c>
      <c r="G25" s="8">
        <v>0</v>
      </c>
      <c r="H25" s="18">
        <v>4</v>
      </c>
      <c r="I25" s="18">
        <v>0</v>
      </c>
      <c r="J25" s="18" t="s">
        <v>1564</v>
      </c>
    </row>
    <row r="26" ht="31.05" customHeight="1" spans="1:10">
      <c r="A26" s="29" t="s">
        <v>732</v>
      </c>
      <c r="B26" s="27" t="s">
        <v>733</v>
      </c>
      <c r="C26" s="6" t="s">
        <v>1158</v>
      </c>
      <c r="D26" s="28" t="s">
        <v>673</v>
      </c>
      <c r="E26" s="8">
        <v>25</v>
      </c>
      <c r="F26" s="8" t="s">
        <v>702</v>
      </c>
      <c r="G26" s="8">
        <v>25</v>
      </c>
      <c r="H26" s="18">
        <v>15</v>
      </c>
      <c r="I26" s="18">
        <v>0</v>
      </c>
      <c r="J26" s="18" t="s">
        <v>1564</v>
      </c>
    </row>
    <row r="27" ht="31.05" customHeight="1" spans="1:10">
      <c r="A27" s="30"/>
      <c r="B27" s="28"/>
      <c r="C27" s="31" t="s">
        <v>1570</v>
      </c>
      <c r="D27" s="28" t="s">
        <v>673</v>
      </c>
      <c r="E27" s="28">
        <v>70</v>
      </c>
      <c r="F27" s="8" t="s">
        <v>702</v>
      </c>
      <c r="G27" s="28">
        <v>70</v>
      </c>
      <c r="H27" s="32">
        <v>15</v>
      </c>
      <c r="I27" s="18">
        <v>0</v>
      </c>
      <c r="J27" s="18" t="s">
        <v>1564</v>
      </c>
    </row>
    <row r="28" ht="31.05" customHeight="1" spans="1:10">
      <c r="A28" s="30" t="s">
        <v>751</v>
      </c>
      <c r="B28" s="28" t="s">
        <v>752</v>
      </c>
      <c r="C28" s="33" t="s">
        <v>1003</v>
      </c>
      <c r="D28" s="28" t="s">
        <v>673</v>
      </c>
      <c r="E28" s="28">
        <v>80</v>
      </c>
      <c r="F28" s="8" t="s">
        <v>702</v>
      </c>
      <c r="G28" s="28">
        <v>80</v>
      </c>
      <c r="H28" s="28">
        <v>10</v>
      </c>
      <c r="I28" s="18">
        <v>0</v>
      </c>
      <c r="J28" s="18" t="s">
        <v>1564</v>
      </c>
    </row>
    <row r="29" ht="15" customHeight="1" spans="1:10">
      <c r="A29" s="5" t="s">
        <v>809</v>
      </c>
      <c r="B29" s="5"/>
      <c r="C29" s="34" t="s">
        <v>1571</v>
      </c>
      <c r="D29" s="34"/>
      <c r="E29" s="34"/>
      <c r="F29" s="34"/>
      <c r="G29" s="34"/>
      <c r="H29" s="34"/>
      <c r="I29" s="34"/>
      <c r="J29" s="34"/>
    </row>
    <row r="30" ht="24" customHeight="1" spans="1:10">
      <c r="A30" s="5" t="s">
        <v>810</v>
      </c>
      <c r="B30" s="8">
        <v>100</v>
      </c>
      <c r="C30" s="8"/>
      <c r="D30" s="8"/>
      <c r="E30" s="8"/>
      <c r="F30" s="8"/>
      <c r="G30" s="8"/>
      <c r="H30" s="8"/>
      <c r="I30" s="37">
        <f>SUM(I18:I28,I8:J10)</f>
        <v>0</v>
      </c>
      <c r="J30" s="38" t="s">
        <v>1041</v>
      </c>
    </row>
    <row r="31" spans="1:10">
      <c r="A31" s="35" t="s">
        <v>812</v>
      </c>
      <c r="B31" s="35"/>
      <c r="C31" s="35"/>
      <c r="D31" s="35"/>
      <c r="E31" s="35"/>
      <c r="F31" s="35"/>
      <c r="G31" s="35"/>
      <c r="H31" s="35"/>
      <c r="I31" s="35"/>
      <c r="J31" s="35"/>
    </row>
    <row r="32" spans="1:10">
      <c r="A32" s="35" t="s">
        <v>813</v>
      </c>
      <c r="B32" s="35"/>
      <c r="C32" s="35"/>
      <c r="D32" s="35"/>
      <c r="E32" s="35"/>
      <c r="F32" s="35"/>
      <c r="G32" s="35"/>
      <c r="H32" s="35"/>
      <c r="I32" s="35"/>
      <c r="J32" s="35"/>
    </row>
    <row r="33" spans="1:10">
      <c r="A33" s="35" t="s">
        <v>814</v>
      </c>
      <c r="B33" s="35"/>
      <c r="C33" s="35"/>
      <c r="D33" s="35"/>
      <c r="E33" s="35"/>
      <c r="F33" s="35"/>
      <c r="G33" s="35"/>
      <c r="H33" s="35"/>
      <c r="I33" s="35"/>
      <c r="J33" s="35"/>
    </row>
    <row r="34" spans="1:10">
      <c r="A34" s="35" t="s">
        <v>815</v>
      </c>
      <c r="B34" s="35"/>
      <c r="C34" s="35"/>
      <c r="D34" s="35"/>
      <c r="E34" s="35"/>
      <c r="F34" s="35"/>
      <c r="G34" s="35"/>
      <c r="H34" s="35"/>
      <c r="I34" s="35"/>
      <c r="J34" s="35"/>
    </row>
    <row r="35" spans="1:10">
      <c r="A35" s="35" t="s">
        <v>816</v>
      </c>
      <c r="B35" s="35"/>
      <c r="C35" s="35"/>
      <c r="D35" s="35"/>
      <c r="E35" s="35"/>
      <c r="F35" s="35"/>
      <c r="G35" s="35"/>
      <c r="H35" s="35"/>
      <c r="I35" s="35"/>
      <c r="J35" s="35"/>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5"/>
    <mergeCell ref="A26:A27"/>
    <mergeCell ref="B6:B7"/>
    <mergeCell ref="B16:B17"/>
    <mergeCell ref="B18:B21"/>
    <mergeCell ref="B22:B23"/>
    <mergeCell ref="B26:B27"/>
    <mergeCell ref="C9:C10"/>
    <mergeCell ref="C16:C17"/>
    <mergeCell ref="D9:D10"/>
    <mergeCell ref="D16:D17"/>
    <mergeCell ref="E9:E10"/>
    <mergeCell ref="E16:E17"/>
    <mergeCell ref="F16:F17"/>
    <mergeCell ref="G16:G17"/>
    <mergeCell ref="H6:H7"/>
    <mergeCell ref="H9:H10"/>
    <mergeCell ref="H16:H17"/>
    <mergeCell ref="I16:I17"/>
    <mergeCell ref="J16:J17"/>
    <mergeCell ref="F4:J5"/>
    <mergeCell ref="F6:G7"/>
    <mergeCell ref="I6:J7"/>
    <mergeCell ref="F9:G10"/>
    <mergeCell ref="I9:J10"/>
    <mergeCell ref="B4:D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93</vt:i4>
      </vt:variant>
    </vt:vector>
  </HeadingPairs>
  <TitlesOfParts>
    <vt:vector size="9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城市管理综合服务工作经费</vt:lpstr>
      <vt:lpstr>街道党建、综治、党风廉政工作经费</vt:lpstr>
      <vt:lpstr>街道政务经费</vt:lpstr>
      <vt:lpstr>“5.29会员日”计生特殊家庭慰问金</vt:lpstr>
      <vt:lpstr>“敬老月”百岁老人慰问金</vt:lpstr>
      <vt:lpstr>“完美益家健康守护行动”启动仪式+活动经费</vt:lpstr>
      <vt:lpstr>2022年7至12月分散供养特困人员照料护理补贴资金</vt:lpstr>
      <vt:lpstr>2023年“南屏迎春·遇兔呈祥”活动经费</vt:lpstr>
      <vt:lpstr>2023年1至6月分散供养特困人员照料护理补贴资金</vt:lpstr>
      <vt:lpstr>2023年国有企业退休人员社会化管理补助资金</vt:lpstr>
      <vt:lpstr>2023年基层公共文化服务（第二批）专项资金</vt:lpstr>
      <vt:lpstr>2023年免费开放中央补助资金</vt:lpstr>
      <vt:lpstr>2024年国有企业退休人员社会化管理中央补助资金资金</vt:lpstr>
      <vt:lpstr>2024年基层公共文化项目预算经费</vt:lpstr>
      <vt:lpstr>2024年健身路径维修经费</vt:lpstr>
      <vt:lpstr>2024年中央补助地方公共文化服务体系建设资金</vt:lpstr>
      <vt:lpstr>2024年中央免费开放（第二批）补助资金</vt:lpstr>
      <vt:lpstr>2024年中央免费开放配套资金</vt:lpstr>
      <vt:lpstr>安保维稳工作经费</vt:lpstr>
      <vt:lpstr>办事处文化站公共文化经费</vt:lpstr>
      <vt:lpstr>退休同志丧葬补助费和死亡一次性抚恤金经费</vt:lpstr>
      <vt:lpstr>晨晚练点健身技能展示活动经费</vt:lpstr>
      <vt:lpstr>城乡两险社区代征人员补助经费</vt:lpstr>
      <vt:lpstr>代表工作经费</vt:lpstr>
      <vt:lpstr>党员教育培训工作对下补助经费</vt:lpstr>
      <vt:lpstr>第四轮国家卫生城市复审及健康城市建设工作经费</vt:lpstr>
      <vt:lpstr>第五次全国经济普查工作经费</vt:lpstr>
      <vt:lpstr>非税收入专项资金</vt:lpstr>
      <vt:lpstr>扶残助残党建联盟项目扶持经费</vt:lpstr>
      <vt:lpstr>购买社区统计调查服务经费</vt:lpstr>
      <vt:lpstr>国有企业退休人员社会化管理补助资金</vt:lpstr>
      <vt:lpstr>护国街道老年大学分校学费</vt:lpstr>
      <vt:lpstr>护国街道片区存量建设用地改造项目前期研究经费</vt:lpstr>
      <vt:lpstr>计划生育家庭独子保健费</vt:lpstr>
      <vt:lpstr>计划生育家庭独子费</vt:lpstr>
      <vt:lpstr>计划生育家庭中秋国庆慰问经费</vt:lpstr>
      <vt:lpstr>计划生育特殊家庭元旦春节慰问经费</vt:lpstr>
      <vt:lpstr>计生特殊家庭春节慰问市级补助金</vt:lpstr>
      <vt:lpstr>景星恒隆项目2008年12月安全生产保证金</vt:lpstr>
      <vt:lpstr>景星花街公益摊位捐赠资金使用专项经费</vt:lpstr>
      <vt:lpstr>昆财建（2023）73号中央补助老旧小区第二批改造资金</vt:lpstr>
      <vt:lpstr>昆财建【2024】13号2024年部分中央财政城镇保障性安居工</vt:lpstr>
      <vt:lpstr>昆财建【2024】64号2024年中央财政城镇保障性安居工程补</vt:lpstr>
      <vt:lpstr>昆财教〔2023〕21号2023年度美术馆、公共图书馆、文化馆</vt:lpstr>
      <vt:lpstr>昆财教〔2023〕24号健康县城勤锻炼专项经费</vt:lpstr>
      <vt:lpstr>昆财教〔2023〕59号全民健身路径维护更新专项经费</vt:lpstr>
      <vt:lpstr>昆财教〔2023〕103号中央集中彩票公益金支持体育事业国球进</vt:lpstr>
      <vt:lpstr>昆财教〔2023〕225号2024年美术馆、公共图书馆、文化馆</vt:lpstr>
      <vt:lpstr>昆财教〔2024〕37号2024年免费开放市级补助资金</vt:lpstr>
      <vt:lpstr>昆财金〔2023〕82号2022创业担保贷款奖补经费</vt:lpstr>
      <vt:lpstr>昆财农〔2024〕38号2024年省级财政衔接推进乡村振兴补助</vt:lpstr>
      <vt:lpstr>昆财社【2023】137号2023年常态化巩固国家卫生城市成果</vt:lpstr>
      <vt:lpstr>昆财社〔2023〕52号2023年安置补助（机构运行）经费</vt:lpstr>
      <vt:lpstr>昆财社〔2023〕57号2023年县区民政事务员市级补助经费</vt:lpstr>
      <vt:lpstr>昆财社〔2023〕85号2023年县（市）区民政事务员省级补助</vt:lpstr>
      <vt:lpstr>昆财社〔2023〕121号2023年第三批省级城乡社区治理现代</vt:lpstr>
      <vt:lpstr>昆财综〔2023〕19号省级专项彩票公益金护国街道文庙社区综合</vt:lpstr>
      <vt:lpstr>昆明市全市专项改造市级（第一批）承担资金</vt:lpstr>
      <vt:lpstr>老旧小区改造补助资金</vt:lpstr>
      <vt:lpstr>老旧小区改造项目经费</vt:lpstr>
      <vt:lpstr>粮油供需平衡补助经费</vt:lpstr>
      <vt:lpstr>临商税专项经费</vt:lpstr>
      <vt:lpstr>流动人口管理专项经费</vt:lpstr>
      <vt:lpstr>流管队伍保障经费</vt:lpstr>
      <vt:lpstr>民政事务员市级补助经费</vt:lpstr>
      <vt:lpstr>南屏步行街改造提升验收工作经费</vt:lpstr>
      <vt:lpstr>区住建局拨入防震减灾、应急救援队伍建设、城镇老旧小区改造等工作</vt:lpstr>
      <vt:lpstr>人大代表补选经费</vt:lpstr>
      <vt:lpstr>人力资源社会保障基本情况调查劳动报酬</vt:lpstr>
      <vt:lpstr>社会厕所免费开放经费</vt:lpstr>
      <vt:lpstr>特困人员照料护理补贴</vt:lpstr>
      <vt:lpstr>退休人员丧葬补助费和死亡一次性抚恤金经费</vt:lpstr>
      <vt:lpstr>慰问特困老年人经费</vt:lpstr>
      <vt:lpstr>新时代文明实践中心建设项目经费</vt:lpstr>
      <vt:lpstr>续购买社区统计调查服务经费</vt:lpstr>
      <vt:lpstr>政协参政议政经费</vt:lpstr>
      <vt:lpstr>重精“以奖代补”补助资金</vt:lpstr>
      <vt:lpstr>专项调查经费</vt:lpstr>
      <vt:lpstr>慢性病综合防控示范区建设工作经费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UZL</cp:lastModifiedBy>
  <dcterms:created xsi:type="dcterms:W3CDTF">2023-05-12T11:15:00Z</dcterms:created>
  <dcterms:modified xsi:type="dcterms:W3CDTF">2025-10-23T07:45:20Z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6C99CF884E6640E9AD216EC39DBB47A5_13</vt:lpwstr>
  </property>
</Properties>
</file>