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8家" sheetId="6" r:id="rId1"/>
  </sheets>
  <definedNames>
    <definedName name="_xlnm._FilterDatabase" localSheetId="0" hidden="1">'28家'!$A$2:$K$31</definedName>
  </definedNames>
  <calcPr calcId="144525"/>
</workbook>
</file>

<file path=xl/sharedStrings.xml><?xml version="1.0" encoding="utf-8"?>
<sst xmlns="http://schemas.openxmlformats.org/spreadsheetml/2006/main" count="48" uniqueCount="44">
  <si>
    <r>
      <rPr>
        <sz val="12"/>
        <color theme="1"/>
        <rFont val="仿宋_GB2312"/>
        <charset val="134"/>
      </rPr>
      <t xml:space="preserve">                             28家基地2025年5月至2025年6月高校毕业生就业见习省、市级生活补助拨付明细表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</si>
  <si>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</si>
  <si>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</si>
  <si>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领取4个月补贴人数</t>
  </si>
  <si>
    <t>领取3个月补贴人数</t>
  </si>
  <si>
    <t>领取2个月补贴人数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</si>
  <si>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</si>
  <si>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</si>
  <si>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</si>
  <si>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</si>
  <si>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</si>
  <si>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</si>
  <si>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云南省阜外心血管病医院</t>
  </si>
  <si>
    <t>昆明水闰骄阳母婴服务有限公司</t>
  </si>
  <si>
    <t>昆明达尔教育科技有限公司</t>
  </si>
  <si>
    <t>昆明启航连锁经营管理有限公司</t>
  </si>
  <si>
    <t>健之佳医药连锁集团股份有限公司</t>
  </si>
  <si>
    <t>昆明市五华区贝贝树幼儿园</t>
  </si>
  <si>
    <t xml:space="preserve"> </t>
  </si>
  <si>
    <t>昆明市五华区钟英实验学校</t>
  </si>
  <si>
    <t>昆明市妇幼保健院</t>
  </si>
  <si>
    <t>昆明市五华区志在教育培训学校有限公司</t>
  </si>
  <si>
    <t>昆明蜜蜂房地产中介服务有限公司</t>
  </si>
  <si>
    <t>云南达远软件有限公司</t>
  </si>
  <si>
    <t>云南康翊药业有限公司</t>
  </si>
  <si>
    <t>云南吉康商务有限责任公司</t>
  </si>
  <si>
    <t>昆明五华春天神画美术培训学校</t>
  </si>
  <si>
    <t>云南泛亚专修学校</t>
  </si>
  <si>
    <t>昆明企荣企业管理咨询（集团）有限公司</t>
  </si>
  <si>
    <t>云南云游部落网络科技有限公司</t>
  </si>
  <si>
    <t>云南龙达网络信息科技有限公司</t>
  </si>
  <si>
    <t>飞虎驼峰实业（集团）有限公司</t>
  </si>
  <si>
    <t>昆明艾维眼科医院有限公司</t>
  </si>
  <si>
    <t>云南高创人才服务有限公司</t>
  </si>
  <si>
    <t>昆明市五华区亲亲宝贝幼儿园</t>
  </si>
  <si>
    <t>昆明市五华区曜龙幼儿园</t>
  </si>
  <si>
    <t>云南财税管理学校</t>
  </si>
  <si>
    <t>云南点税企业管理有限公司</t>
  </si>
  <si>
    <t>3-6月补贴</t>
  </si>
  <si>
    <t>云南至圣教育科技有限公司</t>
  </si>
  <si>
    <t>4-6月补贴</t>
  </si>
  <si>
    <t>昆明日新达商贸有限公司</t>
  </si>
  <si>
    <t xml:space="preserve">创青创服服务管理（云南）有限公司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</si>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</sst>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G19" sqref="G19"/>
    </sheetView>
  </sheetViews>
  <sheetFormatPr defaultColWidth="9" defaultRowHeight="13.5"/>
  <cols>
    <col min="1" max="1" width="5.75" customWidth="1"/>
    <col min="2" max="2" width="35.125" style="2" customWidth="1"/>
    <col min="3" max="3" width="8.875" style="2" customWidth="1"/>
    <col min="4" max="4" width="9.5" style="2" customWidth="1"/>
    <col min="5" max="5" width="9.5" customWidth="1"/>
    <col min="6" max="7" width="8.5" customWidth="1"/>
    <col min="8" max="8" width="11.75" customWidth="1"/>
    <col min="9" max="9" width="10.875" customWidth="1"/>
    <col min="10" max="10" width="13.125" customWidth="1"/>
    <col min="11" max="11" width="15.8833333333333" customWidth="1"/>
  </cols>
  <sheetData>
    <row r="1" customFormat="1" ht="14.25" spans="1:11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6" t="s">
        <v>10</v>
      </c>
      <c r="K2" s="6" t="s">
        <v>11</v>
      </c>
    </row>
    <row r="3" spans="1:11">
      <c r="A3" s="9">
        <v>1</v>
      </c>
      <c r="B3" s="10" t="s">
        <v>12</v>
      </c>
      <c r="C3" s="11"/>
      <c r="D3" s="11"/>
      <c r="E3" s="9">
        <v>44</v>
      </c>
      <c r="F3" s="9">
        <v>3</v>
      </c>
      <c r="G3" s="9">
        <f t="shared" ref="G3:G8" si="0">E3*2+F3</f>
        <v>91</v>
      </c>
      <c r="H3" s="9">
        <f t="shared" ref="H3:H8" si="1">G3*1500</f>
        <v>136500</v>
      </c>
      <c r="I3" s="9">
        <f t="shared" ref="I3:I8" si="2">G3*500</f>
        <v>45500</v>
      </c>
      <c r="J3" s="9">
        <f t="shared" ref="J3:J8" si="3">H3+I3</f>
        <v>182000</v>
      </c>
      <c r="K3" s="13"/>
    </row>
    <row r="4" spans="1:11">
      <c r="A4" s="9">
        <v>2</v>
      </c>
      <c r="B4" s="10" t="s">
        <v>13</v>
      </c>
      <c r="C4" s="11"/>
      <c r="D4" s="11"/>
      <c r="E4" s="9">
        <v>6</v>
      </c>
      <c r="F4" s="9"/>
      <c r="G4" s="9">
        <f t="shared" si="0"/>
        <v>12</v>
      </c>
      <c r="H4" s="9">
        <f t="shared" si="1"/>
        <v>18000</v>
      </c>
      <c r="I4" s="9">
        <f t="shared" si="2"/>
        <v>6000</v>
      </c>
      <c r="J4" s="9">
        <f t="shared" si="3"/>
        <v>24000</v>
      </c>
      <c r="K4" s="13"/>
    </row>
    <row r="5" spans="1:11">
      <c r="A5" s="9">
        <v>3</v>
      </c>
      <c r="B5" s="10" t="s">
        <v>14</v>
      </c>
      <c r="C5" s="11"/>
      <c r="D5" s="11"/>
      <c r="E5" s="9">
        <v>15</v>
      </c>
      <c r="F5" s="9">
        <v>4</v>
      </c>
      <c r="G5" s="9">
        <f t="shared" si="0"/>
        <v>34</v>
      </c>
      <c r="H5" s="9">
        <f t="shared" si="1"/>
        <v>51000</v>
      </c>
      <c r="I5" s="9">
        <f t="shared" si="2"/>
        <v>17000</v>
      </c>
      <c r="J5" s="9">
        <f t="shared" si="3"/>
        <v>68000</v>
      </c>
      <c r="K5" s="13"/>
    </row>
    <row r="6" spans="1:11">
      <c r="A6" s="9">
        <v>4</v>
      </c>
      <c r="B6" s="10" t="s">
        <v>15</v>
      </c>
      <c r="C6" s="11"/>
      <c r="D6" s="11"/>
      <c r="E6" s="9">
        <v>55</v>
      </c>
      <c r="F6" s="9">
        <v>5</v>
      </c>
      <c r="G6" s="9">
        <f t="shared" si="0"/>
        <v>115</v>
      </c>
      <c r="H6" s="9">
        <f t="shared" si="1"/>
        <v>172500</v>
      </c>
      <c r="I6" s="9">
        <f t="shared" si="2"/>
        <v>57500</v>
      </c>
      <c r="J6" s="9">
        <f t="shared" si="3"/>
        <v>230000</v>
      </c>
      <c r="K6" s="13"/>
    </row>
    <row r="7" spans="1:11">
      <c r="A7" s="9">
        <v>5</v>
      </c>
      <c r="B7" s="10" t="s">
        <v>16</v>
      </c>
      <c r="C7" s="11"/>
      <c r="D7" s="11"/>
      <c r="E7" s="9">
        <v>7</v>
      </c>
      <c r="F7" s="9">
        <v>16</v>
      </c>
      <c r="G7" s="9">
        <f t="shared" si="0"/>
        <v>30</v>
      </c>
      <c r="H7" s="9">
        <f t="shared" si="1"/>
        <v>45000</v>
      </c>
      <c r="I7" s="9">
        <f t="shared" si="2"/>
        <v>15000</v>
      </c>
      <c r="J7" s="9">
        <f t="shared" si="3"/>
        <v>60000</v>
      </c>
      <c r="K7" s="13"/>
    </row>
    <row r="8" spans="1:11">
      <c r="A8" s="9">
        <v>6</v>
      </c>
      <c r="B8" s="10" t="s">
        <v>17</v>
      </c>
      <c r="C8" s="11"/>
      <c r="D8" s="11"/>
      <c r="E8" s="9">
        <v>13</v>
      </c>
      <c r="F8" s="9"/>
      <c r="G8" s="9">
        <f t="shared" si="0"/>
        <v>26</v>
      </c>
      <c r="H8" s="9">
        <f t="shared" si="1"/>
        <v>39000</v>
      </c>
      <c r="I8" s="9">
        <f t="shared" si="2"/>
        <v>13000</v>
      </c>
      <c r="J8" s="9">
        <f t="shared" si="3"/>
        <v>52000</v>
      </c>
      <c r="K8" s="14" t="s">
        <v>18</v>
      </c>
    </row>
    <row r="9" spans="1:11">
      <c r="A9" s="9">
        <v>7</v>
      </c>
      <c r="B9" s="10" t="s">
        <v>19</v>
      </c>
      <c r="C9" s="11"/>
      <c r="D9" s="11"/>
      <c r="E9" s="9">
        <v>24</v>
      </c>
      <c r="F9" s="9">
        <v>2</v>
      </c>
      <c r="G9" s="9">
        <f t="shared" ref="G9:G26" si="4">E9*2+F9</f>
        <v>50</v>
      </c>
      <c r="H9" s="9">
        <f t="shared" ref="H9:H26" si="5">G9*1500</f>
        <v>75000</v>
      </c>
      <c r="I9" s="9">
        <f t="shared" ref="I9:I26" si="6">G9*500</f>
        <v>25000</v>
      </c>
      <c r="J9" s="9">
        <f t="shared" ref="J9:J26" si="7">H9+I9</f>
        <v>100000</v>
      </c>
      <c r="K9" s="13"/>
    </row>
    <row r="10" spans="1:11">
      <c r="A10" s="9">
        <v>8</v>
      </c>
      <c r="B10" s="10" t="s">
        <v>20</v>
      </c>
      <c r="C10" s="11"/>
      <c r="D10" s="11"/>
      <c r="E10" s="9">
        <v>15</v>
      </c>
      <c r="F10" s="9"/>
      <c r="G10" s="9">
        <f t="shared" si="4"/>
        <v>30</v>
      </c>
      <c r="H10" s="9">
        <f t="shared" si="5"/>
        <v>45000</v>
      </c>
      <c r="I10" s="9">
        <f t="shared" si="6"/>
        <v>15000</v>
      </c>
      <c r="J10" s="9">
        <f t="shared" si="7"/>
        <v>60000</v>
      </c>
      <c r="K10" s="13"/>
    </row>
    <row r="11" spans="1:11">
      <c r="A11" s="9">
        <v>9</v>
      </c>
      <c r="B11" s="10" t="s">
        <v>21</v>
      </c>
      <c r="C11" s="11"/>
      <c r="D11" s="11"/>
      <c r="E11" s="9">
        <v>28</v>
      </c>
      <c r="F11" s="9">
        <v>3</v>
      </c>
      <c r="G11" s="9">
        <f t="shared" si="4"/>
        <v>59</v>
      </c>
      <c r="H11" s="9">
        <f t="shared" si="5"/>
        <v>88500</v>
      </c>
      <c r="I11" s="9">
        <f t="shared" si="6"/>
        <v>29500</v>
      </c>
      <c r="J11" s="9">
        <f t="shared" si="7"/>
        <v>118000</v>
      </c>
      <c r="K11" s="13"/>
    </row>
    <row r="12" spans="1:11">
      <c r="A12" s="9">
        <v>10</v>
      </c>
      <c r="B12" s="10" t="s">
        <v>22</v>
      </c>
      <c r="C12" s="11"/>
      <c r="D12" s="11"/>
      <c r="E12" s="9">
        <v>21</v>
      </c>
      <c r="F12" s="9">
        <v>3</v>
      </c>
      <c r="G12" s="9">
        <f t="shared" si="4"/>
        <v>45</v>
      </c>
      <c r="H12" s="9">
        <f t="shared" si="5"/>
        <v>67500</v>
      </c>
      <c r="I12" s="9">
        <f t="shared" si="6"/>
        <v>22500</v>
      </c>
      <c r="J12" s="9">
        <f t="shared" si="7"/>
        <v>90000</v>
      </c>
      <c r="K12" s="13"/>
    </row>
    <row r="13" spans="1:11">
      <c r="A13" s="9">
        <v>11</v>
      </c>
      <c r="B13" s="10" t="s">
        <v>23</v>
      </c>
      <c r="C13" s="11"/>
      <c r="D13" s="11"/>
      <c r="E13" s="9">
        <v>16</v>
      </c>
      <c r="F13" s="9"/>
      <c r="G13" s="9">
        <f t="shared" si="4"/>
        <v>32</v>
      </c>
      <c r="H13" s="9">
        <f t="shared" si="5"/>
        <v>48000</v>
      </c>
      <c r="I13" s="9">
        <f t="shared" si="6"/>
        <v>16000</v>
      </c>
      <c r="J13" s="9">
        <f t="shared" si="7"/>
        <v>64000</v>
      </c>
      <c r="K13" s="13"/>
    </row>
    <row r="14" spans="1:11">
      <c r="A14" s="9">
        <v>12</v>
      </c>
      <c r="B14" s="10" t="s">
        <v>24</v>
      </c>
      <c r="C14" s="11"/>
      <c r="D14" s="11"/>
      <c r="E14" s="9">
        <v>10</v>
      </c>
      <c r="F14" s="9">
        <v>2</v>
      </c>
      <c r="G14" s="9">
        <f t="shared" si="4"/>
        <v>22</v>
      </c>
      <c r="H14" s="9">
        <f t="shared" si="5"/>
        <v>33000</v>
      </c>
      <c r="I14" s="9">
        <f t="shared" si="6"/>
        <v>11000</v>
      </c>
      <c r="J14" s="9">
        <f t="shared" si="7"/>
        <v>44000</v>
      </c>
      <c r="K14" s="13"/>
    </row>
    <row r="15" spans="1:11">
      <c r="A15" s="9">
        <v>13</v>
      </c>
      <c r="B15" s="10" t="s">
        <v>25</v>
      </c>
      <c r="C15" s="11"/>
      <c r="D15" s="11"/>
      <c r="E15" s="9">
        <v>7</v>
      </c>
      <c r="F15" s="9"/>
      <c r="G15" s="9">
        <f t="shared" si="4"/>
        <v>14</v>
      </c>
      <c r="H15" s="9">
        <f t="shared" si="5"/>
        <v>21000</v>
      </c>
      <c r="I15" s="9">
        <f t="shared" si="6"/>
        <v>7000</v>
      </c>
      <c r="J15" s="9">
        <f t="shared" si="7"/>
        <v>28000</v>
      </c>
      <c r="K15" s="13"/>
    </row>
    <row r="16" spans="1:11">
      <c r="A16" s="9">
        <v>14</v>
      </c>
      <c r="B16" s="10" t="s">
        <v>26</v>
      </c>
      <c r="C16" s="11"/>
      <c r="D16" s="11"/>
      <c r="E16" s="9">
        <v>11</v>
      </c>
      <c r="F16" s="9"/>
      <c r="G16" s="9">
        <f t="shared" si="4"/>
        <v>22</v>
      </c>
      <c r="H16" s="9">
        <f t="shared" si="5"/>
        <v>33000</v>
      </c>
      <c r="I16" s="9">
        <f t="shared" si="6"/>
        <v>11000</v>
      </c>
      <c r="J16" s="9">
        <f t="shared" si="7"/>
        <v>44000</v>
      </c>
      <c r="K16" s="13"/>
    </row>
    <row r="17" spans="1:11">
      <c r="A17" s="9">
        <v>15</v>
      </c>
      <c r="B17" s="10" t="s">
        <v>27</v>
      </c>
      <c r="C17" s="11"/>
      <c r="D17" s="11"/>
      <c r="E17" s="9">
        <v>3</v>
      </c>
      <c r="F17" s="9"/>
      <c r="G17" s="9">
        <f t="shared" si="4"/>
        <v>6</v>
      </c>
      <c r="H17" s="9">
        <f t="shared" si="5"/>
        <v>9000</v>
      </c>
      <c r="I17" s="9">
        <f t="shared" si="6"/>
        <v>3000</v>
      </c>
      <c r="J17" s="9">
        <f t="shared" si="7"/>
        <v>12000</v>
      </c>
      <c r="K17" s="13"/>
    </row>
    <row r="18" spans="1:11">
      <c r="A18" s="9">
        <v>16</v>
      </c>
      <c r="B18" s="10" t="s">
        <v>28</v>
      </c>
      <c r="C18" s="11"/>
      <c r="D18" s="11"/>
      <c r="E18" s="9">
        <v>2</v>
      </c>
      <c r="F18" s="9">
        <v>1</v>
      </c>
      <c r="G18" s="9">
        <f t="shared" si="4"/>
        <v>5</v>
      </c>
      <c r="H18" s="9">
        <f t="shared" si="5"/>
        <v>7500</v>
      </c>
      <c r="I18" s="9">
        <f t="shared" si="6"/>
        <v>2500</v>
      </c>
      <c r="J18" s="9">
        <f t="shared" si="7"/>
        <v>10000</v>
      </c>
      <c r="K18" s="13"/>
    </row>
    <row r="19" spans="1:11">
      <c r="A19" s="9">
        <v>17</v>
      </c>
      <c r="B19" s="10" t="s">
        <v>29</v>
      </c>
      <c r="C19" s="11"/>
      <c r="D19" s="11"/>
      <c r="E19" s="9">
        <v>9</v>
      </c>
      <c r="F19" s="9">
        <v>2</v>
      </c>
      <c r="G19" s="9">
        <f t="shared" si="4"/>
        <v>20</v>
      </c>
      <c r="H19" s="9">
        <f t="shared" si="5"/>
        <v>30000</v>
      </c>
      <c r="I19" s="9">
        <f t="shared" si="6"/>
        <v>10000</v>
      </c>
      <c r="J19" s="9">
        <f t="shared" si="7"/>
        <v>40000</v>
      </c>
      <c r="K19" s="13"/>
    </row>
    <row r="20" spans="1:11">
      <c r="A20" s="9">
        <v>18</v>
      </c>
      <c r="B20" s="10" t="s">
        <v>30</v>
      </c>
      <c r="C20" s="11"/>
      <c r="D20" s="11"/>
      <c r="E20" s="9">
        <v>3</v>
      </c>
      <c r="F20" s="9">
        <v>1</v>
      </c>
      <c r="G20" s="9">
        <f t="shared" si="4"/>
        <v>7</v>
      </c>
      <c r="H20" s="9">
        <f t="shared" si="5"/>
        <v>10500</v>
      </c>
      <c r="I20" s="9">
        <f t="shared" si="6"/>
        <v>3500</v>
      </c>
      <c r="J20" s="9">
        <f t="shared" si="7"/>
        <v>14000</v>
      </c>
      <c r="K20" s="13"/>
    </row>
    <row r="21" spans="1:11">
      <c r="A21" s="9">
        <v>19</v>
      </c>
      <c r="B21" s="10" t="s">
        <v>31</v>
      </c>
      <c r="C21" s="11"/>
      <c r="D21" s="11"/>
      <c r="E21" s="9">
        <v>1</v>
      </c>
      <c r="F21" s="9">
        <v>1</v>
      </c>
      <c r="G21" s="9">
        <f t="shared" si="4"/>
        <v>3</v>
      </c>
      <c r="H21" s="9">
        <f t="shared" si="5"/>
        <v>4500</v>
      </c>
      <c r="I21" s="9">
        <f t="shared" si="6"/>
        <v>1500</v>
      </c>
      <c r="J21" s="9">
        <f t="shared" si="7"/>
        <v>6000</v>
      </c>
      <c r="K21" s="13"/>
    </row>
    <row r="22" spans="1:11">
      <c r="A22" s="9">
        <v>20</v>
      </c>
      <c r="B22" s="10" t="s">
        <v>32</v>
      </c>
      <c r="C22" s="11"/>
      <c r="D22" s="11"/>
      <c r="E22" s="9">
        <v>6</v>
      </c>
      <c r="F22" s="9"/>
      <c r="G22" s="9">
        <f t="shared" si="4"/>
        <v>12</v>
      </c>
      <c r="H22" s="9">
        <f t="shared" si="5"/>
        <v>18000</v>
      </c>
      <c r="I22" s="9">
        <f t="shared" si="6"/>
        <v>6000</v>
      </c>
      <c r="J22" s="9">
        <f t="shared" si="7"/>
        <v>24000</v>
      </c>
      <c r="K22" s="13"/>
    </row>
    <row r="23" spans="1:11">
      <c r="A23" s="9">
        <v>21</v>
      </c>
      <c r="B23" s="10" t="s">
        <v>33</v>
      </c>
      <c r="C23" s="11"/>
      <c r="D23" s="11"/>
      <c r="E23" s="9">
        <v>1</v>
      </c>
      <c r="F23" s="9">
        <v>2</v>
      </c>
      <c r="G23" s="9">
        <f t="shared" si="4"/>
        <v>4</v>
      </c>
      <c r="H23" s="9">
        <f t="shared" si="5"/>
        <v>6000</v>
      </c>
      <c r="I23" s="9">
        <f t="shared" si="6"/>
        <v>2000</v>
      </c>
      <c r="J23" s="9">
        <f t="shared" si="7"/>
        <v>8000</v>
      </c>
      <c r="K23" s="13"/>
    </row>
    <row r="24" spans="1:11">
      <c r="A24" s="9">
        <v>22</v>
      </c>
      <c r="B24" s="10" t="s">
        <v>34</v>
      </c>
      <c r="C24" s="11"/>
      <c r="D24" s="11"/>
      <c r="E24" s="9">
        <v>2</v>
      </c>
      <c r="F24" s="9"/>
      <c r="G24" s="9">
        <f t="shared" si="4"/>
        <v>4</v>
      </c>
      <c r="H24" s="9">
        <f t="shared" si="5"/>
        <v>6000</v>
      </c>
      <c r="I24" s="9">
        <f t="shared" si="6"/>
        <v>2000</v>
      </c>
      <c r="J24" s="9">
        <f t="shared" si="7"/>
        <v>8000</v>
      </c>
      <c r="K24" s="13"/>
    </row>
    <row r="25" spans="1:11">
      <c r="A25" s="9">
        <v>23</v>
      </c>
      <c r="B25" s="10" t="s">
        <v>35</v>
      </c>
      <c r="C25" s="11"/>
      <c r="D25" s="11"/>
      <c r="E25" s="9">
        <v>3</v>
      </c>
      <c r="F25" s="9"/>
      <c r="G25" s="9">
        <f t="shared" si="4"/>
        <v>6</v>
      </c>
      <c r="H25" s="9">
        <f t="shared" si="5"/>
        <v>9000</v>
      </c>
      <c r="I25" s="9">
        <f t="shared" si="6"/>
        <v>3000</v>
      </c>
      <c r="J25" s="9">
        <f t="shared" si="7"/>
        <v>12000</v>
      </c>
      <c r="K25" s="13"/>
    </row>
    <row r="26" spans="1:11">
      <c r="A26" s="9">
        <v>24</v>
      </c>
      <c r="B26" s="10" t="s">
        <v>36</v>
      </c>
      <c r="C26" s="11"/>
      <c r="D26" s="11"/>
      <c r="E26" s="9">
        <v>1</v>
      </c>
      <c r="F26" s="9"/>
      <c r="G26" s="9">
        <f t="shared" si="4"/>
        <v>2</v>
      </c>
      <c r="H26" s="9">
        <f t="shared" si="5"/>
        <v>3000</v>
      </c>
      <c r="I26" s="9">
        <f t="shared" si="6"/>
        <v>1000</v>
      </c>
      <c r="J26" s="9">
        <f t="shared" si="7"/>
        <v>4000</v>
      </c>
      <c r="K26" s="13"/>
    </row>
    <row r="27" spans="1:11">
      <c r="A27" s="9">
        <v>25</v>
      </c>
      <c r="B27" s="10" t="s">
        <v>37</v>
      </c>
      <c r="C27" s="11">
        <v>1</v>
      </c>
      <c r="D27" s="11" t="s">
        <v>18</v>
      </c>
      <c r="E27" s="9" t="s">
        <v>18</v>
      </c>
      <c r="F27" s="9"/>
      <c r="G27" s="9">
        <f>C27*4</f>
        <v>4</v>
      </c>
      <c r="H27" s="9">
        <f t="shared" ref="H27:H30" si="8">G27*1500</f>
        <v>6000</v>
      </c>
      <c r="I27" s="9">
        <f t="shared" ref="I27:I30" si="9">G27*500</f>
        <v>2000</v>
      </c>
      <c r="J27" s="9">
        <f t="shared" ref="J27:J30" si="10">H27+I27</f>
        <v>8000</v>
      </c>
      <c r="K27" s="13" t="s">
        <v>38</v>
      </c>
    </row>
    <row r="28" spans="1:11">
      <c r="A28" s="9">
        <v>26</v>
      </c>
      <c r="B28" s="10" t="s">
        <v>39</v>
      </c>
      <c r="C28" s="11"/>
      <c r="D28" s="11">
        <v>2</v>
      </c>
      <c r="E28" s="9" t="s">
        <v>18</v>
      </c>
      <c r="F28" s="9"/>
      <c r="G28" s="9">
        <f>D28*3</f>
        <v>6</v>
      </c>
      <c r="H28" s="9">
        <f t="shared" si="8"/>
        <v>9000</v>
      </c>
      <c r="I28" s="9">
        <f t="shared" si="9"/>
        <v>3000</v>
      </c>
      <c r="J28" s="9">
        <f t="shared" si="10"/>
        <v>12000</v>
      </c>
      <c r="K28" s="13" t="s">
        <v>40</v>
      </c>
    </row>
    <row r="29" spans="1:11">
      <c r="A29" s="9">
        <v>27</v>
      </c>
      <c r="B29" s="10" t="s">
        <v>41</v>
      </c>
      <c r="C29" s="11"/>
      <c r="D29" s="11"/>
      <c r="E29" s="9"/>
      <c r="F29" s="9">
        <v>27</v>
      </c>
      <c r="G29" s="9">
        <f>F29*1</f>
        <v>27</v>
      </c>
      <c r="H29" s="9">
        <f t="shared" si="8"/>
        <v>40500</v>
      </c>
      <c r="I29" s="9">
        <f t="shared" si="9"/>
        <v>13500</v>
      </c>
      <c r="J29" s="9">
        <f t="shared" si="10"/>
        <v>54000</v>
      </c>
      <c r="K29" s="13"/>
    </row>
    <row r="30" ht="27" spans="1:11">
      <c r="A30" s="9">
        <v>28</v>
      </c>
      <c r="B30" s="12" t="s">
        <v>42</v>
      </c>
      <c r="C30" s="7"/>
      <c r="D30" s="7"/>
      <c r="E30" s="9" t="s">
        <v>18</v>
      </c>
      <c r="F30" s="9">
        <v>4</v>
      </c>
      <c r="G30" s="9">
        <f>F30*1</f>
        <v>4</v>
      </c>
      <c r="H30" s="9">
        <f t="shared" si="8"/>
        <v>6000</v>
      </c>
      <c r="I30" s="9">
        <f t="shared" si="9"/>
        <v>2000</v>
      </c>
      <c r="J30" s="9">
        <f t="shared" si="10"/>
        <v>8000</v>
      </c>
      <c r="K30" s="13"/>
    </row>
    <row r="31" customFormat="1" spans="1:11">
      <c r="A31" s="13"/>
      <c r="B31" s="11" t="s">
        <v>43</v>
      </c>
      <c r="C31" s="9">
        <f t="shared" ref="C31:J31" si="11">SUM(C3:C30)</f>
        <v>1</v>
      </c>
      <c r="D31" s="9">
        <f t="shared" si="11"/>
        <v>2</v>
      </c>
      <c r="E31" s="9">
        <f t="shared" si="11"/>
        <v>303</v>
      </c>
      <c r="F31" s="9">
        <f t="shared" si="11"/>
        <v>76</v>
      </c>
      <c r="G31" s="9">
        <f t="shared" si="11"/>
        <v>692</v>
      </c>
      <c r="H31" s="9">
        <f t="shared" si="11"/>
        <v>1038000</v>
      </c>
      <c r="I31" s="9">
        <f t="shared" si="11"/>
        <v>346000</v>
      </c>
      <c r="J31" s="9">
        <f t="shared" si="11"/>
        <v>1384000</v>
      </c>
      <c r="K31" s="13"/>
    </row>
  </sheetData>
  <autoFilter ref="A2:K31">
    <extLst/>
  </autoFilter>
  <mergeCells count="1">
    <mergeCell ref="A1:K1"/>
  </mergeCells>
  <pageMargins left="0.472222222222222" right="0.156944444444444" top="1" bottom="0.393055555555556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2023-05-12T11:15:00Z</dcterms:created>
  <dcterms:modified xsi:type="dcterms:W3CDTF">2025-08-27T03:38:41Z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6D6B20AEE0B9498D8620FB3EAD12806C_13</vt:lpwstr>
  </property>
  <property fmtid="{D5CDD505-2E9C-101B-9397-08002B2CF9AE}" pid="4" name="KSOReadingLayout">
    <vt:bool>true</vt:bool>
  </property>
</Properties>
</file>