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50" windowHeight="10600"/>
  </bookViews>
  <sheets>
    <sheet name="厂口产业园中药园项目专项债券资金" sheetId="4" r:id="rId1"/>
    <sheet name="厂口园区道路基础及南三路项目经费" sheetId="5" r:id="rId2"/>
    <sheet name="国产一体化复印机、台式电脑采购项目资金" sheetId="6" r:id="rId3"/>
    <sheet name="昆明国家广告产业园运营服务专项资金" sheetId="7" r:id="rId4"/>
    <sheet name="昆武高速维修防护栏专项资金" sheetId="8" r:id="rId5"/>
    <sheet name="五华产业园重点培育数字经济园区新型基础设施项目专项资金" sheetId="9" r:id="rId6"/>
    <sheet name="五华区厂口产业园西环路道路建设工程(老马厂路一昆肖线)前期工作" sheetId="10" r:id="rId7"/>
    <sheet name="五华区数字经济产业园西北新城园区项目经费" sheetId="11" r:id="rId8"/>
    <sheet name="云南省区块链中心运营服务机构采购经费" sheetId="12" r:id="rId9"/>
    <sheet name="云南五华产业园区复印纸采购专项资金" sheetId="13" r:id="rId10"/>
    <sheet name="云南五华产业园区管理委员会2024年部门预算经费" sheetId="15" r:id="rId11"/>
    <sheet name="专项调查经费" sheetId="1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<sst xmlns="http://schemas.openxmlformats.org/spreadsheetml/2006/main" count="1279" uniqueCount="326">
  <si>
    <t>附件2：</t>
  </si>
  <si>
    <t>项目支出绩效自评表</t>
  </si>
  <si>
    <t>项目名称</t>
  </si>
  <si>
    <t>厂口产业园中药园项目专项债券资金</t>
  </si>
  <si>
    <t>主管部门</t>
  </si>
  <si>
    <t>云南五华产业园区管理委员会</t>
  </si>
  <si>
    <t>实施单位</t>
  </si>
  <si>
    <t>五华区产业发展有限公司</t>
  </si>
  <si>
    <t>项目资金
（万元）</t>
  </si>
  <si>
    <t>年初预算数</t>
  </si>
  <si>
    <t>全年预算数</t>
  </si>
  <si>
    <t>全年执行数</t>
  </si>
  <si>
    <t>分值</t>
  </si>
  <si>
    <t>执行率</t>
  </si>
  <si>
    <t>得分</t>
  </si>
  <si>
    <t>年度资金总额</t>
  </si>
  <si>
    <t>其中：当年财政拨款</t>
  </si>
  <si>
    <t>—</t>
  </si>
  <si>
    <t>上年结转资金</t>
  </si>
  <si>
    <t>其他资金</t>
  </si>
  <si>
    <t>年度
总体
目标</t>
  </si>
  <si>
    <t>预期目标</t>
  </si>
  <si>
    <t>实际完成情况</t>
  </si>
  <si>
    <t>首先用于保障入医药园入驻企业四水、两电、一路、一气等“八通一平”稳定供应，该部分市政基础设施施工需要资金约7900万元，其次实施西环路中段东侧场地平整，完成KCWH2021-8号地块平整，实现园区8号地块出让；最后将整个园区西环路北段及未完的市政配套工程进行全部完善实施，使园区一期完全成型并投入使用，西环路修建及8号地块平整需要资金约2.3亿元。</t>
  </si>
  <si>
    <t>按要求完成完成厂口产业园医药园首期项目12.6万平方米标准化厂房建设，正在组织竣工联合验收。</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</si>
  <si>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</si>
  <si>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</si>
  <si>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</si>
  <si>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</si>
  <si>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</si>
  <si>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</si>
  <si>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</si>
  <si>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</si>
  <si>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</si>
  <si>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</si>
  <si>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</si>
  <si>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</si>
  <si>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建筑面积</t>
  </si>
  <si>
    <t>=</t>
  </si>
  <si>
    <t>32.57万</t>
  </si>
  <si>
    <t>平方米</t>
  </si>
  <si>
    <t>12.6万</t>
  </si>
  <si>
    <t>项目一二工期竣工为2025年12月底，已按一期工程计划完成12.6万平厂房建设。</t>
  </si>
  <si>
    <t>投资完成率</t>
  </si>
  <si>
    <t>100</t>
  </si>
  <si>
    <t>%</t>
  </si>
  <si>
    <t>无</t>
  </si>
  <si>
    <t>资金使用率</t>
  </si>
  <si>
    <t>质量指标</t>
  </si>
  <si>
    <t>项目竣工验收合格率</t>
  </si>
  <si>
    <t>0</t>
  </si>
  <si>
    <t>项目暂未开展联合验收，我单位会进一步明细项目计划，按计划开展工作。</t>
  </si>
  <si>
    <t>时效指标</t>
  </si>
  <si>
    <t>开工时效</t>
  </si>
  <si>
    <t>2020年6月</t>
  </si>
  <si>
    <t>是/否</t>
  </si>
  <si>
    <t>2019年5月</t>
  </si>
  <si>
    <t>竣工时效</t>
  </si>
  <si>
    <t>2025年12月</t>
  </si>
  <si>
    <t>未到竣工时间</t>
  </si>
  <si>
    <t>项目未到竣工时间，酌情得分</t>
  </si>
  <si>
    <t>成本指标</t>
  </si>
  <si>
    <t>经济成本指标</t>
  </si>
  <si>
    <t>&lt;=</t>
  </si>
  <si>
    <t>专债到位资金</t>
  </si>
  <si>
    <t>元</t>
  </si>
  <si>
    <t>＝专债到位资金</t>
  </si>
  <si>
    <t>效益指标</t>
  </si>
  <si>
    <t>经济效益
指标</t>
  </si>
  <si>
    <t>项目总投收益率</t>
  </si>
  <si>
    <t>&gt;=</t>
  </si>
  <si>
    <t>2</t>
  </si>
  <si>
    <t>项目暂未竣工</t>
  </si>
  <si>
    <t>项目暂未到竣工时间，效益类指标不好考核，酌情给分。</t>
  </si>
  <si>
    <t>内部收益率</t>
  </si>
  <si>
    <t>8.19</t>
  </si>
  <si>
    <t>项目暂未到竣工时间</t>
  </si>
  <si>
    <t>社会效益
指标</t>
  </si>
  <si>
    <t>改善片区综合环境，提升片区的产业发展活力</t>
  </si>
  <si>
    <t>有效提升</t>
  </si>
  <si>
    <t>生态效益
指标</t>
  </si>
  <si>
    <t>专项设施完成情况</t>
  </si>
  <si>
    <t>通过专项验收</t>
  </si>
  <si>
    <t>项目尚未竣工，还未进行验收</t>
  </si>
  <si>
    <t>项目尚未竣工，还未进行验收，酌情给分</t>
  </si>
  <si>
    <t>可持续影响  指标</t>
  </si>
  <si>
    <t>偿债能力</t>
  </si>
  <si>
    <t>按期偿债</t>
  </si>
  <si>
    <t>满意度指标</t>
  </si>
  <si>
    <t>服务对象满意度指标等</t>
  </si>
  <si>
    <t>服务对象满意度（政府）</t>
  </si>
  <si>
    <t>95</t>
  </si>
  <si>
    <t>项目尚未竣工</t>
  </si>
  <si>
    <t>项目尚未竣工，还未进行满意度调查，酌情得分</t>
  </si>
  <si>
    <t>服务对象满意度（企业）</t>
  </si>
  <si>
    <t>服务对象满意度（社会群众）</t>
  </si>
  <si>
    <t>项目尚未竣工，还未进行满意度调查</t>
  </si>
  <si>
    <t>其他需要说明事项</t>
  </si>
  <si>
    <t>资金为年末（12月31日）下达，未进行支出，已安排下一年度支出。</t>
  </si>
  <si>
    <t>总分</t>
  </si>
  <si>
    <t>良</t>
  </si>
  <si>
    <t>厂口园区道路基础及南三路项目经费</t>
  </si>
  <si>
    <t>规划建设局</t>
  </si>
  <si>
    <t xml:space="preserve">为认真贯彻落实（昆发〔2021〕12 号）中关于支持工业园区基础设施、标准厂房和软环境建设等有关规定，经市政府批准，下达我单位2023 年工业园区发展扶持专项31万元，用于支持昆明市五华区厂口产业园（一期）道路基础设施建设项目和五华区厂口产业园（一期）南三路（西环路—南二道）道路工程项目的建设,提高园区品位、改善投资环境。
</t>
  </si>
  <si>
    <t>该项目为产业扶持类项目，因财政资金紧张，该项目资金未到位，项目无法开展。</t>
  </si>
  <si>
    <t>补助项目</t>
  </si>
  <si>
    <t>项</t>
  </si>
  <si>
    <t>补贴及时率</t>
  </si>
  <si>
    <t>及时</t>
  </si>
  <si>
    <t>项目未开展</t>
  </si>
  <si>
    <t>预算调整数</t>
  </si>
  <si>
    <t>项目资金未到位</t>
  </si>
  <si>
    <t>推动园区经济高质量发展</t>
  </si>
  <si>
    <t>有效提高</t>
  </si>
  <si>
    <t>补贴对象满意度</t>
  </si>
  <si>
    <t>项目未开展满意度调查</t>
  </si>
  <si>
    <t>差</t>
  </si>
  <si>
    <t>国产一体化复印机、台式电脑采购项目资金</t>
  </si>
  <si>
    <t>综合管理部</t>
  </si>
  <si>
    <t>为确保管委会各项业务工作的顺利开展，按照国家、省、市、区有关国产替代工作的要求，计划采购符合安可要求的国产彩色复印机1台国产电脑2台。</t>
  </si>
  <si>
    <t>采购复印机一台、国产电脑两台，保障部门工作正常开展。</t>
  </si>
  <si>
    <t>购买打印机</t>
  </si>
  <si>
    <t>1.00</t>
  </si>
  <si>
    <t>台</t>
  </si>
  <si>
    <t>1</t>
  </si>
  <si>
    <t>购买台式电脑</t>
  </si>
  <si>
    <t>2.00</t>
  </si>
  <si>
    <t>采购合格率</t>
  </si>
  <si>
    <t>采购及时率</t>
  </si>
  <si>
    <t>预算批复数</t>
  </si>
  <si>
    <t>＜预算批复数</t>
  </si>
  <si>
    <t>保障部门工作正常运行</t>
  </si>
  <si>
    <t>有效保障</t>
  </si>
  <si>
    <t>部门员工满意度</t>
  </si>
  <si>
    <t>优</t>
  </si>
  <si>
    <t>昆明国家广告产业园运营服务专项资金</t>
  </si>
  <si>
    <t>经济发展局</t>
  </si>
  <si>
    <t>过招标确定合格的运营主体，做好年度广告产业园运营相关工作，配合广告办完成广告产业园区的日常管理和服务，服务好园区入驻企业，提升国家级广告产业园区的品牌影响力。</t>
  </si>
  <si>
    <t>通过招标确认服务主体，配合开展招商引资推荐会，引导企业规模化、精细化发展。运营期间，引入、培育规模以上数字广告及关联的现代服务业企业，做好宣传推广服务，开展对外文化交流、行业交流，促进园区高质量发展。</t>
  </si>
  <si>
    <t>招标确定运营服务主体数量</t>
  </si>
  <si>
    <t>家</t>
  </si>
  <si>
    <t>运营服务主体考核目标完成情况</t>
  </si>
  <si>
    <t>按照合同约定</t>
  </si>
  <si>
    <t>暂未开展考核</t>
  </si>
  <si>
    <t>项目合同签订服务期为两年，约定服务期结束后进行考核，目前还未到服务结束期，酌情扣分</t>
  </si>
  <si>
    <t>运营服务工作完成时限</t>
  </si>
  <si>
    <t>合同约定</t>
  </si>
  <si>
    <t>按合同约定正常提供服务</t>
  </si>
  <si>
    <t>提升广告产业园区的运营服务水平</t>
  </si>
  <si>
    <t>有所提升</t>
  </si>
  <si>
    <t>做好宣传推广服务，开展对外文化交流、行业交流，有效提升园区运营服务水平</t>
  </si>
  <si>
    <t>可持续影响
指标</t>
  </si>
  <si>
    <t>园区企业投诉量</t>
  </si>
  <si>
    <t>上年数</t>
  </si>
  <si>
    <t>次</t>
  </si>
  <si>
    <t>＜上年数</t>
  </si>
  <si>
    <t>园区企业满意度</t>
  </si>
  <si>
    <t>90</t>
  </si>
  <si>
    <t>昆武高速维修防护栏专项资金</t>
  </si>
  <si>
    <t>依据文件要求，在2024年3季度考核前对昆武高速4个未修复点位，总计7套护栏灯进行修复，做好五华区高速公路路域环境综合整治工作，迎接2024年第三季度考核。</t>
  </si>
  <si>
    <t>完成4个点位、7个护栏等修复，保障高速环境安全通畅。</t>
  </si>
  <si>
    <t>修复点位</t>
  </si>
  <si>
    <t>4</t>
  </si>
  <si>
    <t>个</t>
  </si>
  <si>
    <t>修复护栏灯</t>
  </si>
  <si>
    <t>7</t>
  </si>
  <si>
    <t>套</t>
  </si>
  <si>
    <t>工程验收合格率</t>
  </si>
  <si>
    <t>项目完成时间</t>
  </si>
  <si>
    <t>三季度考核前</t>
  </si>
  <si>
    <t>三季度前完成</t>
  </si>
  <si>
    <t>=预算调整数</t>
  </si>
  <si>
    <t>高速路路域环境整治</t>
  </si>
  <si>
    <t>及时修护告诉护栏灯等设施，保障高速环境安全通畅</t>
  </si>
  <si>
    <t>周围群众满意度</t>
  </si>
  <si>
    <t>五华产业园重点培育数字经济园区新型基础设施项目专项资金</t>
  </si>
  <si>
    <t>五华区科技产业园开发投资有限公司</t>
  </si>
  <si>
    <t>通过1年的建设，构建“1特色+1服务+1平台”的五华产业园数字经济园区新型基础设施平台，其中“1特色”为软件及信息技术服务体系，包括：软件及信息产业聚集平台、软件及信息人才服务平台、软件及信息产业信息共享平台、版权交易服务平台；“1服务”为产业服务体系，包括：产业招商引资平台、产业培育服务平台、园区综合管理系统、产业引培服务中心；“1平台”为基础支撑体系，包括：数据中心、物联网平台、园区共享机房。2023年建设目标：完成项目招投标工作，启动项目。</t>
  </si>
  <si>
    <t>截止目前园区数字经济核心企业达6020家，较2023年增加720家，截止10月份实现营业收入104亿元，规上企业数量52家，规上企业实现营业收入53.92亿元，聚集省级以上创新平台达41家，企业培育载体达75个，国家级孵化器及众创空间8个，省市孵化器及众创空间42个，数字经济核心产业企业有效知识产权数量达4765个，已培育省级以上专精特新企业32家，拥有高新技术企业184家，其中数字经济核心产业高新技术企业166家。
今年来五华数字经济产业园通过建立市场化、专业化的招商工作机制，聚焦数字产业集群，依托园区重点招商引资载体，组建工作专班，利用“码、图、组、单、制、谱”六大招商组合拳。按照“三个一批”推进企业招商和项目落地，落地促投产项目5个分别为五华区金鼎科技园双万兆网络项目、云南格力机电供应链项目等四个项目、曼庄新材料供应链项目、云南琴屿数字科技有限责任公司、昆明丝路（国际）数字贸易港项目。签约促落地项目5个分别为两亚智能数字化供应链产业中心项目、昆明市五华区城市数字安全产业园项目、五华产业园区智慧预约共享停车项目、云南五华鹏博士数智产业园项目、北京小溜骑士驿站项目。在谈促签约项目14个分别为智能数字化供应链产业综合示范基地、中国联通云南产业互联网公司项目、中投资源数字（香港）有限公司碳汇项目、AI·X超智体项目等。</t>
  </si>
  <si>
    <t>形成针对数字经济园区软件和信息技术产业发展可推广、可复制的标准体系数量</t>
  </si>
  <si>
    <t>3</t>
  </si>
  <si>
    <t>完成园区产业引培、强链补链相关应用平台的开发数量</t>
  </si>
  <si>
    <t>完成对已用公共平台及系统的对接数量</t>
  </si>
  <si>
    <t>5</t>
  </si>
  <si>
    <t>项目责任及日常监管直接责任按项目落实到位率</t>
  </si>
  <si>
    <t>项目符合省级新基建专项资金监管要求</t>
  </si>
  <si>
    <t>符合</t>
  </si>
  <si>
    <t>年度省级财政补助资金支付率</t>
  </si>
  <si>
    <t>园区数字经济核心产业营业收入</t>
  </si>
  <si>
    <t>230亿</t>
  </si>
  <si>
    <t>137亿</t>
  </si>
  <si>
    <t>园区数字化、智慧化水平</t>
  </si>
  <si>
    <t>显著提升</t>
  </si>
  <si>
    <t>截至2024年底，数字经济核心产业企业有效知识产权数量达4765个，已培育省级以上专精特新企业32家，拥有高新技术企业184家，其中数字经济核心产业高新技术企业166家，园区数字化、智慧化显著提升</t>
  </si>
  <si>
    <t>促进园区、企业低碳降耗和绿色发展</t>
  </si>
  <si>
    <t>成效明显</t>
  </si>
  <si>
    <t>在谈促签约项目14个分别为智能数字化供应链产业综合示范基地、中国联通云南产业互联网公司项目、中投资源数字（香港）有限公司碳汇项目、AI·X超智体项目，有效促进园区绿色发展</t>
  </si>
  <si>
    <t>园区企业、人员满意度</t>
  </si>
  <si>
    <t>五华区厂口产业园西环路道路建设工程(老马厂路一昆肖线)前期工作经费</t>
  </si>
  <si>
    <t>根据昆财建[2024]46号文相关内容，完成五华区厂口产业园西环路道路建设工程(老马厂路一昆肖线)项目可研报告编制、设计等项目前期工作，保障项目合规开展，按时完成项目建设，尽早发挥工程效益。</t>
  </si>
  <si>
    <t>项目编制报告按时完成，前期工作及时到位，为后续工作开展提供保障。</t>
  </si>
  <si>
    <t>项目前期工作开展数量</t>
  </si>
  <si>
    <t>编制报告验收合格率</t>
  </si>
  <si>
    <t>100%</t>
  </si>
  <si>
    <t>项目前期报告编制完成时限</t>
  </si>
  <si>
    <t>年度内</t>
  </si>
  <si>
    <t>年</t>
  </si>
  <si>
    <t>=预算批复数</t>
  </si>
  <si>
    <t>通过项目前期工作经费保障，按时完成项目前期工作内容，促进项目完成。</t>
  </si>
  <si>
    <t>效果明显</t>
  </si>
  <si>
    <t>项目编制报告按时完成，前期工作及时到位，为后续工作开展提供保障</t>
  </si>
  <si>
    <t>报告使用部门满意度</t>
  </si>
  <si>
    <t>五华区数字经济产业园西北新城园区项目经费</t>
  </si>
  <si>
    <t>2024年五华区数字经济产业园西北新城园区项目主要完成产业用房、技术用房、员工宿舍、地下技术用房四个业态等工程建设。
需建设完成地上总建筑面积106961.00㎡，其中：产业用房74120.00㎡、员工宿舍12978.00㎡、技术用房19863.00㎡；地下总建筑面积为42000.00㎡，其中：地下技术用房7115㎡，其余为车位，车位共860个。
项目建设将带来大量的就业岗位，为当地居民提供就业机会，提升居民收入；项目运营期间将为当地财政增加税收收入，带动区域经济发展；进一步提升五华区数字信息安全产业园区的服务功能，改善城市环境，提高群众生活水平，为五华区的社会经济发展提供有力支持，有力促进五华区的整体发展。</t>
  </si>
  <si>
    <t>项目已取得可研、初设、环评、水保等批复，已取得工程用地规划许可、工程规划许可及施工许可等前期所有证照。展示中心整体完成建设，目前项目政府专债资金已到位，基坑支护工程桩已施工完成，目前进行工程桩基工程施工及土方开挖工程，土方累计外运18307车，约228837.5m3，工程桩累计完成841颗。</t>
  </si>
  <si>
    <t>地上总建筑面积</t>
  </si>
  <si>
    <t>106961.00</t>
  </si>
  <si>
    <t>项目未到竣工时间，但工程进度已完成当年计划数</t>
  </si>
  <si>
    <t>地下建筑面积</t>
  </si>
  <si>
    <t>42000</t>
  </si>
  <si>
    <t>25200</t>
  </si>
  <si>
    <t>项目还未到竣工时间，还未进行验收，酌情得分。</t>
  </si>
  <si>
    <t>2025年12月31日</t>
  </si>
  <si>
    <t>项目正常推进中</t>
  </si>
  <si>
    <t>项目还未到竣工时间，还未进行验收，默认得分。</t>
  </si>
  <si>
    <t>带动区域经济发展</t>
  </si>
  <si>
    <t>项目还未到竣工时间。</t>
  </si>
  <si>
    <t>提升产业园区服务功能</t>
  </si>
  <si>
    <t>项目持续推进中</t>
  </si>
  <si>
    <t>项目还未到竣工时间，酌情得分。</t>
  </si>
  <si>
    <t>企业满意度</t>
  </si>
  <si>
    <t>项目还未到竣工时间，未进行问卷调查，酌情得分。</t>
  </si>
  <si>
    <t>云南省区块链中心运营服务机构采购经费</t>
  </si>
  <si>
    <t>创新创业服务中心</t>
  </si>
  <si>
    <t>第一年度：新增引进并在云南省区块链中心工商税务双落地的企业数量不低于55家，上述工商税务双落地企业当年度实现区块链及相关产业营业收入不低于4.5亿元，培育优质中小企业(国家高新技术企业、科技型中小企业不低于40家。
第二年度：新增引进并在云南省区块链中心工商税务双落地的企业数量不低于75家，上述工商税务双落地企业当年度实现区块链及相关产业营业收入不低于5.5亿元，培育优质中小企业(国家高新技术企业、科技型中小企业不低于40家。
促进“区块链+”与经济社会各领域、各行业加快深度融合，建成具有较强创新能力和自主可控的区块链发展生态体系，支撑云南省打造成为国家重要的区块链应用示范和产业创新高地。</t>
  </si>
  <si>
    <t>该项目为年底申报项目，目前正在按照招投标流程执行招采程序。</t>
  </si>
  <si>
    <t>工商税务双落地的企业数量</t>
  </si>
  <si>
    <t>55</t>
  </si>
  <si>
    <t>项目为年底申报，正在进行招投标。进一步完善项目计划，保证项目开展、完成时间的准确及合理性。</t>
  </si>
  <si>
    <t>实现区块链及相关产业营业收入</t>
  </si>
  <si>
    <t>4.5</t>
  </si>
  <si>
    <t>亿元</t>
  </si>
  <si>
    <t>培育优质中小企业</t>
  </si>
  <si>
    <t>40</t>
  </si>
  <si>
    <t>按合同约定</t>
  </si>
  <si>
    <t>项目推进中，还未签订合同</t>
  </si>
  <si>
    <t>项目推进中，还未签订合同。</t>
  </si>
  <si>
    <t>打造孵化培育空间，培育孵化数字经济优质企业</t>
  </si>
  <si>
    <t>项目正在开展招投标工作</t>
  </si>
  <si>
    <t>提升区块链中心的服务能力</t>
  </si>
  <si>
    <t>服务企业满意度</t>
  </si>
  <si>
    <t>云南五华产业园区复印纸采购专项资金</t>
  </si>
  <si>
    <t>为确保管委会各项业务工作的顺利开展，保障日常文书档案处理，拟采购100箱复印纸（80箱A4、20箱A3）。</t>
  </si>
  <si>
    <t>完成100箱复印纸采购，保障日常文书档案处理。</t>
  </si>
  <si>
    <t>复印纸采购数量</t>
  </si>
  <si>
    <t>箱</t>
  </si>
  <si>
    <t>保障日常文书档案处理正常开展</t>
  </si>
  <si>
    <t>完成100箱复印纸采购，保障日常文书档案处理</t>
  </si>
  <si>
    <t>云南五华产业园区管理委员会2024年部门预算经费</t>
  </si>
  <si>
    <t>一、日常履职工作
1.负责组织实施园区总体规划和环境影响评价报告，指导园区开发单位完成控制详细规划；
2.制定和组织实施经批准后的科技园三年行动计划；
3.服务入园企业和项目，履行实体化管理职能，打造“三最四低”投资发展环境，审核园区投资项目；
4.负责园区土地开发和园区内各项基础设施建设，管理园区内的公共设施和公益事业；
5.负责对园区企业进行服务、指导、监督和管理，为园区内的企业及项目全程代办立项、规划、建设、国土、环保、消防、工商、税务等方面的手续；
6.负责园区招商引资和对外经济技术交流与合作；
7.负责与园区开发建设中所涉及的街道办事处的协调，对接城市管理、经济服务以及社会服务工作；
8.完成区委、区政府交办的其他工作任务。
二、部门年度重点工作
以2024年管委会安排的重点项目为准。
三、年度项目工作
1.持续拓宽招商渠道实现精准招商，持续抓好优化园区营商环境建设。一是认真抓好产业招商项目的谋划工作，储备一批可操作性的项目，继续完善项目库建设，在此基础上，积极谋划和组织针对性强的招商活动；二是加大招商宣传力度，通过园区公众号、网站、走访企业等多种形式将政策宣传惠及至园区内的企业，营造良好的政策环境，提升招商工作效果。三是抓好中介招商，加强与知名商（协）会、投资促进机构、金融证券等机构的合作，采取委托招商等形式引进投资项目。
2.进一步优化园区发展硬环境建设，加大优质项目建设，强化基础设施等要素保障，确保项目顺利建设。一是结合普东片区开发和云铜搬迁时序，整合约7000亩土地，以进一步盘活云铜以北、云冶以北等三个片区，打造五华区先进电子智造产业园区为目标，完善片区新型产业用地布局。二是继续做好规划110号路（心康路-同心路）、规划206号路（金川路-昆武高速下层）等6个项目建设、结算审计等工作等。
3.积极贯彻广告园范围内各项优惠政策的落实程度，有效提升园区内新型媒体、广告事业的蓬勃发展，带动园区经济活力。
4.以经济普查工作为契机，深入走访摸排，收集意见建议，强化跟踪服务，提升服务效能，推动园区内各项就业、科技创新、产业经济的不断发展与提升等。</t>
  </si>
  <si>
    <t>2024年部门预算经费用于保障园区员工基本工资、保障园区基本水电、邮电费、通讯费等支出，有效提升员工幸福感和满意度；用于保障综合管理部日常项目经费开支，保障部门正常运转。
2024年用于项目支出金额4465910元，包括：2024年度新闻宣传经费、产业园区管委会部门业务工作人员竞争上岗工作服务经费、产业园区政务服务中心新北新城便民服务点工作经费、五华厂口产业园电力保障项目施工费、专利转化专项计划项目、2024年非公企业党建“15311”保障经费、五华厂口产业园电力保障项目造价费、五华厂口产业园电力保障项目设计费、五华产业园区总体规划修编（2021-2035）环境影响评价报告编制费、五华产业园区域气候可行性论证费、五华厂口产业园电力保障项目监理费、五华厂口产业园电力保障项目前期工作经费、五华数字经济园区新基建可行性研究报告编制费、五华数字经济园区产业培育工作方案编制费、多语言技术研发及示范基地规划项目经费、生物医药产业链招商地图项目经费、园区产业招商服务项目经费、厂口医药产业园综合招商服务费、产业园区投促局招商宣传PPT设计、制作费、生物医药产业链招商地图报告编制费、园区双创中心新媒体展厅委托管理服务费等项目。</t>
  </si>
  <si>
    <t>重点项目完成率</t>
  </si>
  <si>
    <t>党员干部培训工作完成率</t>
  </si>
  <si>
    <t>98</t>
  </si>
  <si>
    <t>厂口产业园电力保障完成情况</t>
  </si>
  <si>
    <t>按年度实际情况完成</t>
  </si>
  <si>
    <t>按年度计划正常开展</t>
  </si>
  <si>
    <t>配套云南省专利转化项目完成情况</t>
  </si>
  <si>
    <t>资金及时支付</t>
  </si>
  <si>
    <t>按资金支付计划及项目完成情况及时支付</t>
  </si>
  <si>
    <t>园区各部门方案编制完成情况</t>
  </si>
  <si>
    <t>按项目实际需求完成</t>
  </si>
  <si>
    <t>按实际需求完成</t>
  </si>
  <si>
    <t>部门履职完成率</t>
  </si>
  <si>
    <t>预算项目评价达标率</t>
  </si>
  <si>
    <t>重点工作完成及时性</t>
  </si>
  <si>
    <t>年度内完成</t>
  </si>
  <si>
    <t>园区主营业务收入增长</t>
  </si>
  <si>
    <t>年度任务数</t>
  </si>
  <si>
    <t>1-11月实际完成主营业务收入（四上企业收入）1258.8亿元</t>
  </si>
  <si>
    <t>园区税收增长</t>
  </si>
  <si>
    <t>全年数据还未出</t>
  </si>
  <si>
    <t>全年数据还未出，酌情扣分</t>
  </si>
  <si>
    <t>推进厂口产业园发展</t>
  </si>
  <si>
    <t>有效推进</t>
  </si>
  <si>
    <t>园区自来水管网已接通，项目标准化厂房（12.6万平方米）已全部建成；污水处理项目已完成环评工作，池体主体结构、污水管线完成，关键线路施工已完成，初步具备收水条件</t>
  </si>
  <si>
    <t>推动园区党建水平整体提高</t>
  </si>
  <si>
    <t>有效推动</t>
  </si>
  <si>
    <t>累计召开党工委会议20次，研究“三重一大”议题128个等，有效推动园区党建水平提高</t>
  </si>
  <si>
    <t>支持园区存量企业的发展</t>
  </si>
  <si>
    <t>有效促进</t>
  </si>
  <si>
    <t>园区于2024年5月6日至6月7日期间，组织开展了“双百双十”走访调研活动，并取得初步成效。共计走访企业273家，走访重点项目23个等</t>
  </si>
  <si>
    <t>提升招商引资成效</t>
  </si>
  <si>
    <t>赴北京市、成都市、杭州市、长沙市等地开展一把手招商、产业链招商27次，洽谈企业70余家；成功签约联东U谷·五华科创智谷项目</t>
  </si>
  <si>
    <t>拓宽园区外资招引渠道</t>
  </si>
  <si>
    <t>作用明显</t>
  </si>
  <si>
    <t>实际利用外资目标任务数1250万美元，华润新能源项目预计到位50万美元</t>
  </si>
  <si>
    <t>加强园区宣传，扩大园区知名度</t>
  </si>
  <si>
    <t>截至12月，园区在中央及省市各级新闻媒体宣传信息采编73篇、网评文章中央省级媒体采编14篇，“云南五华产业园区”微信公众号发布信息212条，通过五华区政府门户网站发布政务信息公开61条等</t>
  </si>
  <si>
    <t>该项目申报资金包括部门基本支出及项目支出，其中用于项目支出4465910元。</t>
  </si>
  <si>
    <t>专项调查经费</t>
  </si>
  <si>
    <t>开展住户调查、劳动力调查、居民消费价格指数调查、农民工市民化调查、农民工监测调查、限下贸易业抽样调查、千分之一人口抽样调查等重要民生领域调查工作，及时发放各项统计调查补贴，按时按质按量上报统计调查数据，为各级党委、政府确定发展思路、制定经济政策、实施科学管理打下坚实的基础，为扎实做好“六稳”工作，全面落实“六保”任务提供决策依据。</t>
  </si>
  <si>
    <t>管委会工作职责职能不包含该项目资金使用对应的工作职责，故该项目未开展。</t>
  </si>
  <si>
    <t>住户调查数量</t>
  </si>
  <si>
    <t>150</t>
  </si>
  <si>
    <t>户</t>
  </si>
  <si>
    <t>统计站数量</t>
  </si>
  <si>
    <t>11</t>
  </si>
  <si>
    <t>CPI调查、消费品价格调查次数</t>
  </si>
  <si>
    <t>12</t>
  </si>
  <si>
    <t>限额以下商贸业抽样调查户数</t>
  </si>
  <si>
    <t>78</t>
  </si>
  <si>
    <t xml:space="preserve">户 </t>
  </si>
  <si>
    <t>农民工监测调查户数</t>
  </si>
  <si>
    <t>10</t>
  </si>
  <si>
    <t>农民工市民化调查户数</t>
  </si>
  <si>
    <t>数据质量准确率</t>
  </si>
  <si>
    <t>调查数据报送率</t>
  </si>
  <si>
    <t>事后质量抽查数据指标误差率</t>
  </si>
  <si>
    <t>调查填报内容达标率</t>
  </si>
  <si>
    <t>数据采集及时率</t>
  </si>
  <si>
    <t>经费拨付及时率</t>
  </si>
  <si>
    <t>充分利用统计数据</t>
  </si>
  <si>
    <t>有效利用</t>
  </si>
  <si>
    <t>提高统计数据质量与真实性</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</si>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</sst>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_ "/>
  </numFmts>
  <fonts count="27">
    <font>
      <sz val="11"/>
      <color theme="1"/>
      <name val="宋体"/>
      <charset val="134"/>
      <scheme val="minor"/>
    </font>
    <font>
      <sz val="11"/>
      <color indexed="8"/>
      <name val="宋体"/>
      <charset val="134"/>
    </font>
    <font>
      <b/>
      <sz val="18"/>
      <name val="宋体"/>
      <charset val="134"/>
    </font>
    <font>
      <sz val="10"/>
      <color indexed="8"/>
      <name val="宋体"/>
      <charset val="134"/>
    </font>
    <font>
      <sz val="10"/>
      <name val="宋体"/>
      <charset val="134"/>
    </font>
    <font>
      <b/>
      <sz val="10"/>
      <color indexed="8"/>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4" borderId="14" applyNumberFormat="0" applyAlignment="0" applyProtection="0">
      <alignment vertical="center"/>
    </xf>
    <xf numFmtId="0" fontId="16" fillId="5" borderId="15" applyNumberFormat="0" applyAlignment="0" applyProtection="0">
      <alignment vertical="center"/>
    </xf>
    <xf numFmtId="0" fontId="17" fillId="5" borderId="14" applyNumberFormat="0" applyAlignment="0" applyProtection="0">
      <alignment vertical="center"/>
    </xf>
    <xf numFmtId="0" fontId="18" fillId="6"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1" fillId="0" borderId="0"/>
    <xf numFmtId="0" fontId="1" fillId="0" borderId="0">
      <alignment vertical="center"/>
    </xf>
    <xf numFmtId="0" fontId="26" fillId="0" borderId="0">
      <alignment vertical="center"/>
    </xf>
  </cellStyleXfs>
  <cellXfs count="4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49" applyFont="1" applyFill="1" applyBorder="1" applyAlignment="1">
      <alignment wrapText="1"/>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vertical="center" wrapText="1"/>
    </xf>
    <xf numFmtId="43" fontId="3" fillId="0" borderId="1" xfId="49" applyNumberFormat="1" applyFont="1" applyFill="1" applyBorder="1" applyAlignment="1">
      <alignment horizontal="right" vertical="center" wrapText="1"/>
    </xf>
    <xf numFmtId="9" fontId="3" fillId="0" borderId="1" xfId="3" applyFont="1" applyFill="1" applyBorder="1" applyAlignment="1" applyProtection="1">
      <alignment horizontal="right" vertical="center" wrapText="1"/>
    </xf>
    <xf numFmtId="176" fontId="3" fillId="0" borderId="1" xfId="49" applyNumberFormat="1" applyFont="1" applyFill="1" applyBorder="1" applyAlignment="1">
      <alignment horizontal="right" vertical="center" wrapText="1"/>
    </xf>
    <xf numFmtId="176"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center" wrapText="1"/>
    </xf>
    <xf numFmtId="49" fontId="3" fillId="0" borderId="3" xfId="49" applyNumberFormat="1" applyFont="1" applyFill="1" applyBorder="1" applyAlignment="1">
      <alignment horizontal="left" vertical="center" wrapText="1"/>
    </xf>
    <xf numFmtId="49" fontId="3" fillId="0" borderId="4" xfId="49" applyNumberFormat="1" applyFont="1" applyFill="1" applyBorder="1" applyAlignment="1">
      <alignment horizontal="left" vertical="center" wrapText="1"/>
    </xf>
    <xf numFmtId="176" fontId="3" fillId="0" borderId="1" xfId="49" applyNumberFormat="1" applyFont="1" applyFill="1" applyBorder="1" applyAlignment="1">
      <alignment horizontal="left" vertical="center"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3" fillId="0" borderId="5" xfId="49"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5" fillId="0" borderId="1" xfId="49" applyFont="1" applyFill="1" applyBorder="1" applyAlignment="1">
      <alignment vertical="center" wrapText="1"/>
    </xf>
    <xf numFmtId="0" fontId="4" fillId="0" borderId="1" xfId="0" applyNumberFormat="1" applyFont="1" applyFill="1" applyBorder="1" applyAlignment="1">
      <alignment horizontal="left" vertical="center"/>
    </xf>
    <xf numFmtId="177" fontId="4" fillId="0" borderId="1" xfId="0" applyNumberFormat="1" applyFont="1" applyFill="1" applyBorder="1" applyAlignment="1">
      <alignment horizontal="right" vertical="center"/>
    </xf>
    <xf numFmtId="0" fontId="3" fillId="0" borderId="7" xfId="49" applyFont="1" applyFill="1" applyBorder="1" applyAlignment="1">
      <alignment horizontal="center" vertical="center" wrapText="1"/>
    </xf>
    <xf numFmtId="9" fontId="4" fillId="0" borderId="1" xfId="0" applyNumberFormat="1" applyFont="1" applyFill="1" applyBorder="1" applyAlignment="1">
      <alignment horizontal="left" vertical="center"/>
    </xf>
    <xf numFmtId="0" fontId="3" fillId="0" borderId="6"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9" xfId="49"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3" fillId="0" borderId="0" xfId="49" applyFont="1" applyFill="1" applyBorder="1" applyAlignment="1">
      <alignment horizontal="center" vertical="center" wrapText="1"/>
    </xf>
    <xf numFmtId="0" fontId="4" fillId="0" borderId="0" xfId="0" applyFont="1" applyFill="1" applyBorder="1" applyAlignment="1">
      <alignment horizontal="right" vertical="center"/>
    </xf>
    <xf numFmtId="0" fontId="6" fillId="0" borderId="0" xfId="49"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3" fillId="0" borderId="5" xfId="49" applyNumberFormat="1" applyFont="1" applyFill="1" applyBorder="1" applyAlignment="1">
      <alignment horizontal="center" vertical="center" wrapText="1"/>
    </xf>
    <xf numFmtId="49" fontId="3" fillId="0" borderId="6" xfId="49" applyNumberFormat="1" applyFont="1" applyFill="1" applyBorder="1" applyAlignment="1">
      <alignment horizontal="center" vertical="center" wrapText="1"/>
    </xf>
    <xf numFmtId="0" fontId="3" fillId="0" borderId="1" xfId="49" applyFont="1" applyFill="1" applyBorder="1" applyAlignment="1">
      <alignment horizontal="center" wrapText="1"/>
    </xf>
    <xf numFmtId="178" fontId="3" fillId="0" borderId="1" xfId="49" applyNumberFormat="1" applyFont="1" applyFill="1" applyBorder="1" applyAlignment="1">
      <alignment horizontal="center" vertical="center" wrapText="1"/>
    </xf>
    <xf numFmtId="9" fontId="4" fillId="0" borderId="1" xfId="0" applyNumberFormat="1" applyFont="1" applyFill="1" applyBorder="1" applyAlignment="1">
      <alignment horizontal="left" vertical="center" wrapText="1"/>
    </xf>
    <xf numFmtId="0" fontId="3" fillId="0" borderId="10" xfId="49" applyFont="1" applyFill="1" applyBorder="1" applyAlignment="1">
      <alignment horizontal="center" vertical="center" wrapText="1"/>
    </xf>
    <xf numFmtId="179"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wrapText="1"/>
    </xf>
    <xf numFmtId="0" fontId="3" fillId="0" borderId="4" xfId="49"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zoomScaleSheetLayoutView="60" workbookViewId="0">
      <selection activeCell="E9" sqref="E9"/>
    </sheetView>
  </sheetViews>
  <sheetFormatPr defaultColWidth="8.87272727272727" defaultRowHeight="14"/>
  <cols>
    <col min="1" max="1" width="9.72727272727273" style="1" customWidth="1"/>
    <col min="2" max="2" width="11.5454545454545" style="1" customWidth="1"/>
    <col min="3" max="3" width="19.7272727272727" style="1" customWidth="1"/>
    <col min="4" max="6" width="14.8181818181818" style="1" customWidth="1"/>
    <col min="7" max="7" width="18" style="2" customWidth="1"/>
    <col min="8" max="9" width="7.90909090909091" style="1" customWidth="1"/>
    <col min="10" max="10" width="35.1818181818182"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3</v>
      </c>
      <c r="D4" s="6"/>
      <c r="E4" s="6"/>
      <c r="F4" s="6"/>
      <c r="G4" s="6"/>
      <c r="H4" s="6"/>
      <c r="I4" s="6"/>
      <c r="J4" s="6"/>
    </row>
    <row r="5" ht="24" customHeight="1" spans="1:10">
      <c r="A5" s="5" t="s">
        <v>4</v>
      </c>
      <c r="B5" s="5"/>
      <c r="C5" s="6" t="s">
        <v>5</v>
      </c>
      <c r="D5" s="6"/>
      <c r="E5" s="6"/>
      <c r="F5" s="5" t="s">
        <v>6</v>
      </c>
      <c r="G5" s="6" t="s">
        <v>7</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25500</v>
      </c>
      <c r="F7" s="8">
        <f t="shared" si="0"/>
        <v>0</v>
      </c>
      <c r="G7" s="5">
        <v>10</v>
      </c>
      <c r="H7" s="9">
        <f>F7/E7</f>
        <v>0</v>
      </c>
      <c r="I7" s="11">
        <f>G7*H7</f>
        <v>0</v>
      </c>
      <c r="J7" s="11"/>
    </row>
    <row r="8" ht="26" customHeight="1" spans="1:10">
      <c r="A8" s="5"/>
      <c r="B8" s="5"/>
      <c r="C8" s="7" t="s">
        <v>16</v>
      </c>
      <c r="D8" s="8"/>
      <c r="E8" s="8">
        <v>25500</v>
      </c>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87.95" customHeight="1" spans="1:10">
      <c r="A12" s="5"/>
      <c r="B12" s="12" t="s">
        <v>23</v>
      </c>
      <c r="C12" s="13"/>
      <c r="D12" s="13"/>
      <c r="E12" s="14"/>
      <c r="F12" s="15" t="s">
        <v>24</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0" customHeight="1" spans="1:10">
      <c r="A15" s="5" t="s">
        <v>35</v>
      </c>
      <c r="B15" s="23" t="s">
        <v>36</v>
      </c>
      <c r="C15" s="33" t="s">
        <v>37</v>
      </c>
      <c r="D15" s="25" t="s">
        <v>38</v>
      </c>
      <c r="E15" s="26" t="s">
        <v>39</v>
      </c>
      <c r="F15" s="21" t="s">
        <v>40</v>
      </c>
      <c r="G15" s="37" t="s">
        <v>41</v>
      </c>
      <c r="H15" s="27">
        <v>10</v>
      </c>
      <c r="I15" s="27">
        <v>10</v>
      </c>
      <c r="J15" s="24" t="s">
        <v>42</v>
      </c>
    </row>
    <row r="16" ht="30" customHeight="1" spans="1:10">
      <c r="A16" s="5"/>
      <c r="B16" s="28"/>
      <c r="C16" s="33" t="s">
        <v>43</v>
      </c>
      <c r="D16" s="25" t="s">
        <v>38</v>
      </c>
      <c r="E16" s="26" t="s">
        <v>44</v>
      </c>
      <c r="F16" s="21" t="s">
        <v>45</v>
      </c>
      <c r="G16" s="37" t="s">
        <v>44</v>
      </c>
      <c r="H16" s="27">
        <v>10</v>
      </c>
      <c r="I16" s="27">
        <v>10</v>
      </c>
      <c r="J16" s="24" t="s">
        <v>46</v>
      </c>
    </row>
    <row r="17" ht="30" customHeight="1" spans="1:10">
      <c r="A17" s="5"/>
      <c r="B17" s="28"/>
      <c r="C17" s="33" t="s">
        <v>47</v>
      </c>
      <c r="D17" s="25" t="s">
        <v>38</v>
      </c>
      <c r="E17" s="26" t="s">
        <v>44</v>
      </c>
      <c r="F17" s="21" t="s">
        <v>45</v>
      </c>
      <c r="G17" s="37" t="s">
        <v>44</v>
      </c>
      <c r="H17" s="27">
        <v>10</v>
      </c>
      <c r="I17" s="27">
        <v>10</v>
      </c>
      <c r="J17" s="24" t="s">
        <v>46</v>
      </c>
    </row>
    <row r="18" ht="30" customHeight="1" spans="1:10">
      <c r="A18" s="5"/>
      <c r="B18" s="23" t="s">
        <v>48</v>
      </c>
      <c r="C18" s="33" t="s">
        <v>49</v>
      </c>
      <c r="D18" s="25" t="s">
        <v>38</v>
      </c>
      <c r="E18" s="26" t="s">
        <v>44</v>
      </c>
      <c r="F18" s="21" t="s">
        <v>45</v>
      </c>
      <c r="G18" s="42" t="s">
        <v>50</v>
      </c>
      <c r="H18" s="27">
        <v>5</v>
      </c>
      <c r="I18" s="27">
        <v>3</v>
      </c>
      <c r="J18" s="24" t="s">
        <v>51</v>
      </c>
    </row>
    <row r="19" ht="30" customHeight="1" spans="1:10">
      <c r="A19" s="5"/>
      <c r="B19" s="23" t="s">
        <v>52</v>
      </c>
      <c r="C19" s="33" t="s">
        <v>53</v>
      </c>
      <c r="D19" s="25" t="s">
        <v>38</v>
      </c>
      <c r="E19" s="26" t="s">
        <v>54</v>
      </c>
      <c r="F19" s="21" t="s">
        <v>55</v>
      </c>
      <c r="G19" s="42" t="s">
        <v>56</v>
      </c>
      <c r="H19" s="27">
        <v>5</v>
      </c>
      <c r="I19" s="27">
        <v>5</v>
      </c>
      <c r="J19" s="24" t="s">
        <v>46</v>
      </c>
    </row>
    <row r="20" ht="30" customHeight="1" spans="1:10">
      <c r="A20" s="5"/>
      <c r="B20" s="28"/>
      <c r="C20" s="33" t="s">
        <v>57</v>
      </c>
      <c r="D20" s="25" t="s">
        <v>38</v>
      </c>
      <c r="E20" s="26" t="s">
        <v>58</v>
      </c>
      <c r="F20" s="21" t="s">
        <v>55</v>
      </c>
      <c r="G20" s="42" t="s">
        <v>59</v>
      </c>
      <c r="H20" s="27">
        <v>5</v>
      </c>
      <c r="I20" s="27">
        <v>5</v>
      </c>
      <c r="J20" s="24" t="s">
        <v>60</v>
      </c>
    </row>
    <row r="21" ht="30" customHeight="1" spans="1:10">
      <c r="A21" s="5"/>
      <c r="B21" s="5" t="s">
        <v>61</v>
      </c>
      <c r="C21" s="33" t="s">
        <v>62</v>
      </c>
      <c r="D21" s="25" t="s">
        <v>63</v>
      </c>
      <c r="E21" s="26" t="s">
        <v>64</v>
      </c>
      <c r="F21" s="21" t="s">
        <v>65</v>
      </c>
      <c r="G21" s="37" t="s">
        <v>66</v>
      </c>
      <c r="H21" s="27">
        <v>5</v>
      </c>
      <c r="I21" s="27">
        <v>5</v>
      </c>
      <c r="J21" s="24" t="s">
        <v>46</v>
      </c>
    </row>
    <row r="22" ht="30" customHeight="1" spans="1:10">
      <c r="A22" s="23" t="s">
        <v>67</v>
      </c>
      <c r="B22" s="31" t="s">
        <v>68</v>
      </c>
      <c r="C22" s="33" t="s">
        <v>69</v>
      </c>
      <c r="D22" s="25" t="s">
        <v>70</v>
      </c>
      <c r="E22" s="26" t="s">
        <v>71</v>
      </c>
      <c r="F22" s="21" t="s">
        <v>45</v>
      </c>
      <c r="G22" s="37" t="s">
        <v>72</v>
      </c>
      <c r="H22" s="27">
        <v>6</v>
      </c>
      <c r="I22" s="27">
        <v>5</v>
      </c>
      <c r="J22" s="24" t="s">
        <v>73</v>
      </c>
    </row>
    <row r="23" ht="30" customHeight="1" spans="1:10">
      <c r="A23" s="28"/>
      <c r="B23" s="43"/>
      <c r="C23" s="33" t="s">
        <v>74</v>
      </c>
      <c r="D23" s="25" t="s">
        <v>70</v>
      </c>
      <c r="E23" s="26" t="s">
        <v>75</v>
      </c>
      <c r="F23" s="21" t="s">
        <v>45</v>
      </c>
      <c r="G23" s="37" t="s">
        <v>76</v>
      </c>
      <c r="H23" s="27">
        <v>6</v>
      </c>
      <c r="I23" s="27">
        <v>5</v>
      </c>
      <c r="J23" s="24" t="s">
        <v>73</v>
      </c>
    </row>
    <row r="24" ht="30" customHeight="1" spans="1:10">
      <c r="A24" s="28"/>
      <c r="B24" s="46" t="s">
        <v>77</v>
      </c>
      <c r="C24" s="33" t="s">
        <v>78</v>
      </c>
      <c r="D24" s="25" t="s">
        <v>38</v>
      </c>
      <c r="E24" s="33" t="s">
        <v>79</v>
      </c>
      <c r="F24" s="21" t="s">
        <v>55</v>
      </c>
      <c r="G24" s="42" t="s">
        <v>72</v>
      </c>
      <c r="H24" s="27">
        <v>6</v>
      </c>
      <c r="I24" s="27">
        <v>5</v>
      </c>
      <c r="J24" s="24" t="s">
        <v>73</v>
      </c>
    </row>
    <row r="25" ht="30" customHeight="1" spans="1:10">
      <c r="A25" s="28"/>
      <c r="B25" s="46" t="s">
        <v>80</v>
      </c>
      <c r="C25" s="33" t="s">
        <v>81</v>
      </c>
      <c r="D25" s="25" t="s">
        <v>38</v>
      </c>
      <c r="E25" s="33" t="s">
        <v>82</v>
      </c>
      <c r="F25" s="21" t="s">
        <v>55</v>
      </c>
      <c r="G25" s="42" t="s">
        <v>83</v>
      </c>
      <c r="H25" s="27">
        <v>6</v>
      </c>
      <c r="I25" s="27">
        <v>5</v>
      </c>
      <c r="J25" s="24" t="s">
        <v>84</v>
      </c>
    </row>
    <row r="26" ht="30" customHeight="1" spans="1:10">
      <c r="A26" s="30"/>
      <c r="B26" s="31" t="s">
        <v>85</v>
      </c>
      <c r="C26" s="33" t="s">
        <v>86</v>
      </c>
      <c r="D26" s="25" t="s">
        <v>38</v>
      </c>
      <c r="E26" s="33" t="s">
        <v>87</v>
      </c>
      <c r="F26" s="21" t="s">
        <v>55</v>
      </c>
      <c r="G26" s="24" t="s">
        <v>87</v>
      </c>
      <c r="H26" s="27">
        <v>6</v>
      </c>
      <c r="I26" s="27">
        <v>6</v>
      </c>
      <c r="J26" s="24" t="s">
        <v>46</v>
      </c>
    </row>
    <row r="27" ht="30" customHeight="1" spans="1:10">
      <c r="A27" s="5" t="s">
        <v>88</v>
      </c>
      <c r="B27" s="6" t="s">
        <v>89</v>
      </c>
      <c r="C27" s="24" t="s">
        <v>90</v>
      </c>
      <c r="D27" s="25" t="s">
        <v>70</v>
      </c>
      <c r="E27" s="33" t="s">
        <v>91</v>
      </c>
      <c r="F27" s="21" t="s">
        <v>45</v>
      </c>
      <c r="G27" s="24" t="s">
        <v>92</v>
      </c>
      <c r="H27" s="27">
        <v>3</v>
      </c>
      <c r="I27" s="27">
        <v>2</v>
      </c>
      <c r="J27" s="24" t="s">
        <v>93</v>
      </c>
    </row>
    <row r="28" ht="30" customHeight="1" spans="1:10">
      <c r="A28" s="5"/>
      <c r="B28" s="6"/>
      <c r="C28" s="24" t="s">
        <v>94</v>
      </c>
      <c r="D28" s="25" t="s">
        <v>70</v>
      </c>
      <c r="E28" s="33" t="s">
        <v>91</v>
      </c>
      <c r="F28" s="21" t="s">
        <v>45</v>
      </c>
      <c r="G28" s="24" t="s">
        <v>92</v>
      </c>
      <c r="H28" s="27">
        <v>3</v>
      </c>
      <c r="I28" s="27">
        <v>2</v>
      </c>
      <c r="J28" s="24" t="s">
        <v>93</v>
      </c>
    </row>
    <row r="29" ht="30" customHeight="1" spans="1:10">
      <c r="A29" s="5"/>
      <c r="B29" s="6"/>
      <c r="C29" s="24" t="s">
        <v>95</v>
      </c>
      <c r="D29" s="25" t="s">
        <v>70</v>
      </c>
      <c r="E29" s="26" t="s">
        <v>91</v>
      </c>
      <c r="F29" s="21" t="s">
        <v>45</v>
      </c>
      <c r="G29" s="42" t="s">
        <v>96</v>
      </c>
      <c r="H29" s="27">
        <v>4</v>
      </c>
      <c r="I29" s="27">
        <v>3</v>
      </c>
      <c r="J29" s="24" t="s">
        <v>93</v>
      </c>
    </row>
    <row r="30" ht="24" customHeight="1" spans="1:10">
      <c r="A30" s="5" t="s">
        <v>97</v>
      </c>
      <c r="B30" s="5"/>
      <c r="C30" s="5"/>
      <c r="D30" s="5" t="s">
        <v>98</v>
      </c>
      <c r="E30" s="5"/>
      <c r="F30" s="5"/>
      <c r="G30" s="5"/>
      <c r="H30" s="5"/>
      <c r="I30" s="5"/>
      <c r="J30" s="5"/>
    </row>
    <row r="31" ht="18" customHeight="1" spans="1:10">
      <c r="A31" s="5" t="s">
        <v>99</v>
      </c>
      <c r="B31" s="5"/>
      <c r="C31" s="5"/>
      <c r="D31" s="5"/>
      <c r="E31" s="5"/>
      <c r="F31" s="5"/>
      <c r="G31" s="5"/>
      <c r="H31" s="5">
        <f>SUM(G7,H15:H29)</f>
        <v>100</v>
      </c>
      <c r="I31" s="5">
        <f>SUM(I7,I15:I29)</f>
        <v>81</v>
      </c>
      <c r="J31" s="5" t="s">
        <v>100</v>
      </c>
    </row>
    <row r="32" spans="1:10">
      <c r="A32" s="34"/>
      <c r="B32" s="34"/>
      <c r="C32" s="34"/>
      <c r="D32" s="34"/>
      <c r="E32" s="34"/>
      <c r="F32" s="34"/>
      <c r="G32" s="34"/>
      <c r="H32" s="34"/>
      <c r="I32" s="34"/>
      <c r="J32"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11:A12"/>
    <mergeCell ref="A15:A21"/>
    <mergeCell ref="A22:A26"/>
    <mergeCell ref="A27:A29"/>
    <mergeCell ref="B15:B17"/>
    <mergeCell ref="B19:B20"/>
    <mergeCell ref="B22:B23"/>
    <mergeCell ref="B27:B29"/>
    <mergeCell ref="G13:G14"/>
    <mergeCell ref="H13:H14"/>
    <mergeCell ref="I13:I14"/>
    <mergeCell ref="J13:J14"/>
    <mergeCell ref="A6:B1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F10" sqref="F10"/>
    </sheetView>
  </sheetViews>
  <sheetFormatPr defaultColWidth="8.87272727272727" defaultRowHeight="14"/>
  <cols>
    <col min="1" max="1" width="9.72727272727273" style="1" customWidth="1"/>
    <col min="2" max="2" width="11.5454545454545" style="1" customWidth="1"/>
    <col min="3" max="3" width="19.7272727272727" style="1" customWidth="1"/>
    <col min="4" max="6" width="14.8181818181818" style="1" customWidth="1"/>
    <col min="7" max="7" width="18.6363636363636" style="1" customWidth="1"/>
    <col min="8" max="9" width="7.90909090909091" style="1" customWidth="1"/>
    <col min="10" max="10" width="20.6363636363636"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251</v>
      </c>
      <c r="D4" s="6"/>
      <c r="E4" s="6"/>
      <c r="F4" s="6"/>
      <c r="G4" s="6"/>
      <c r="H4" s="6"/>
      <c r="I4" s="6"/>
      <c r="J4" s="6"/>
    </row>
    <row r="5" ht="24" customHeight="1" spans="1:10">
      <c r="A5" s="5" t="s">
        <v>4</v>
      </c>
      <c r="B5" s="5"/>
      <c r="C5" s="6" t="s">
        <v>5</v>
      </c>
      <c r="D5" s="6"/>
      <c r="E5" s="6"/>
      <c r="F5" s="5" t="s">
        <v>6</v>
      </c>
      <c r="G5" s="6" t="s">
        <v>118</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2</v>
      </c>
      <c r="F7" s="8">
        <f t="shared" si="0"/>
        <v>2</v>
      </c>
      <c r="G7" s="5">
        <v>10</v>
      </c>
      <c r="H7" s="9">
        <f>F7/E7</f>
        <v>1</v>
      </c>
      <c r="I7" s="11">
        <f>G7*H7</f>
        <v>10</v>
      </c>
      <c r="J7" s="11"/>
    </row>
    <row r="8" ht="26" customHeight="1" spans="1:10">
      <c r="A8" s="5"/>
      <c r="B8" s="5"/>
      <c r="C8" s="7" t="s">
        <v>16</v>
      </c>
      <c r="D8" s="8"/>
      <c r="E8" s="8"/>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2</v>
      </c>
      <c r="F10" s="8">
        <v>2</v>
      </c>
      <c r="G10" s="8"/>
      <c r="H10" s="10"/>
      <c r="I10" s="11"/>
      <c r="J10" s="11"/>
    </row>
    <row r="11" ht="24" customHeight="1" spans="1:10">
      <c r="A11" s="5" t="s">
        <v>20</v>
      </c>
      <c r="B11" s="5" t="s">
        <v>21</v>
      </c>
      <c r="C11" s="5"/>
      <c r="D11" s="5"/>
      <c r="E11" s="5"/>
      <c r="F11" s="11" t="s">
        <v>22</v>
      </c>
      <c r="G11" s="11"/>
      <c r="H11" s="11"/>
      <c r="I11" s="11"/>
      <c r="J11" s="11"/>
    </row>
    <row r="12" ht="87.95" customHeight="1" spans="1:10">
      <c r="A12" s="5"/>
      <c r="B12" s="12" t="s">
        <v>252</v>
      </c>
      <c r="C12" s="13"/>
      <c r="D12" s="13"/>
      <c r="E12" s="14"/>
      <c r="F12" s="15" t="s">
        <v>253</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0" customHeight="1" spans="1:10">
      <c r="A15" s="5" t="s">
        <v>35</v>
      </c>
      <c r="B15" s="23" t="s">
        <v>36</v>
      </c>
      <c r="C15" s="33" t="s">
        <v>254</v>
      </c>
      <c r="D15" s="25" t="s">
        <v>38</v>
      </c>
      <c r="E15" s="26" t="s">
        <v>44</v>
      </c>
      <c r="F15" s="21" t="s">
        <v>255</v>
      </c>
      <c r="G15" s="26" t="s">
        <v>44</v>
      </c>
      <c r="H15" s="27">
        <v>15</v>
      </c>
      <c r="I15" s="27">
        <v>15</v>
      </c>
      <c r="J15" s="24" t="s">
        <v>46</v>
      </c>
    </row>
    <row r="16" ht="30" customHeight="1" spans="1:10">
      <c r="A16" s="5"/>
      <c r="B16" s="23" t="s">
        <v>48</v>
      </c>
      <c r="C16" s="33" t="s">
        <v>127</v>
      </c>
      <c r="D16" s="25" t="s">
        <v>38</v>
      </c>
      <c r="E16" s="26" t="s">
        <v>44</v>
      </c>
      <c r="F16" s="21" t="s">
        <v>45</v>
      </c>
      <c r="G16" s="26" t="s">
        <v>44</v>
      </c>
      <c r="H16" s="27">
        <v>15</v>
      </c>
      <c r="I16" s="27">
        <v>15</v>
      </c>
      <c r="J16" s="24" t="s">
        <v>46</v>
      </c>
    </row>
    <row r="17" ht="30" customHeight="1" spans="1:10">
      <c r="A17" s="5"/>
      <c r="B17" s="23" t="s">
        <v>52</v>
      </c>
      <c r="C17" s="33" t="s">
        <v>128</v>
      </c>
      <c r="D17" s="25" t="s">
        <v>38</v>
      </c>
      <c r="E17" s="26" t="s">
        <v>44</v>
      </c>
      <c r="F17" s="21" t="s">
        <v>45</v>
      </c>
      <c r="G17" s="26" t="s">
        <v>44</v>
      </c>
      <c r="H17" s="27">
        <v>10</v>
      </c>
      <c r="I17" s="27">
        <v>10</v>
      </c>
      <c r="J17" s="24" t="s">
        <v>46</v>
      </c>
    </row>
    <row r="18" ht="30" customHeight="1" spans="1:10">
      <c r="A18" s="5"/>
      <c r="B18" s="5" t="s">
        <v>61</v>
      </c>
      <c r="C18" s="33" t="s">
        <v>62</v>
      </c>
      <c r="D18" s="25" t="s">
        <v>63</v>
      </c>
      <c r="E18" s="26" t="s">
        <v>129</v>
      </c>
      <c r="F18" s="21" t="s">
        <v>55</v>
      </c>
      <c r="G18" s="26" t="s">
        <v>207</v>
      </c>
      <c r="H18" s="27">
        <v>10</v>
      </c>
      <c r="I18" s="27">
        <v>10</v>
      </c>
      <c r="J18" s="24" t="s">
        <v>46</v>
      </c>
    </row>
    <row r="19" ht="44" customHeight="1" spans="1:10">
      <c r="A19" s="23" t="s">
        <v>67</v>
      </c>
      <c r="B19" s="31" t="s">
        <v>68</v>
      </c>
      <c r="C19" s="33" t="s">
        <v>256</v>
      </c>
      <c r="D19" s="25" t="s">
        <v>38</v>
      </c>
      <c r="E19" s="26" t="s">
        <v>209</v>
      </c>
      <c r="F19" s="21" t="s">
        <v>55</v>
      </c>
      <c r="G19" s="37" t="s">
        <v>257</v>
      </c>
      <c r="H19" s="27">
        <v>30</v>
      </c>
      <c r="I19" s="27">
        <v>30</v>
      </c>
      <c r="J19" s="24" t="s">
        <v>46</v>
      </c>
    </row>
    <row r="20" ht="30" customHeight="1" spans="1:10">
      <c r="A20" s="5" t="s">
        <v>88</v>
      </c>
      <c r="B20" s="6" t="s">
        <v>89</v>
      </c>
      <c r="C20" s="24" t="s">
        <v>133</v>
      </c>
      <c r="D20" s="25" t="s">
        <v>70</v>
      </c>
      <c r="E20" s="33" t="s">
        <v>91</v>
      </c>
      <c r="F20" s="21" t="s">
        <v>45</v>
      </c>
      <c r="G20" s="33" t="s">
        <v>91</v>
      </c>
      <c r="H20" s="27">
        <v>10</v>
      </c>
      <c r="I20" s="27">
        <v>10</v>
      </c>
      <c r="J20" s="24" t="s">
        <v>46</v>
      </c>
    </row>
    <row r="21" spans="1:10">
      <c r="A21" s="5" t="s">
        <v>97</v>
      </c>
      <c r="B21" s="5"/>
      <c r="C21" s="5"/>
      <c r="D21" s="40" t="s">
        <v>46</v>
      </c>
      <c r="E21" s="40"/>
      <c r="F21" s="40"/>
      <c r="G21" s="40"/>
      <c r="H21" s="40"/>
      <c r="I21" s="40"/>
      <c r="J21" s="40"/>
    </row>
    <row r="22" spans="1:10">
      <c r="A22" s="5" t="s">
        <v>99</v>
      </c>
      <c r="B22" s="5"/>
      <c r="C22" s="5"/>
      <c r="D22" s="5"/>
      <c r="E22" s="5"/>
      <c r="F22" s="5"/>
      <c r="G22" s="5"/>
      <c r="H22" s="5">
        <f>SUM(G7,H15:H20)</f>
        <v>100</v>
      </c>
      <c r="I22" s="5">
        <f>SUM(I7,I15:I20)</f>
        <v>100</v>
      </c>
      <c r="J22" s="5" t="s">
        <v>134</v>
      </c>
    </row>
    <row r="23" spans="1:10">
      <c r="A23" s="34"/>
      <c r="B23" s="34"/>
      <c r="C23" s="34"/>
      <c r="D23" s="34"/>
      <c r="E23" s="34"/>
      <c r="F23" s="34"/>
      <c r="G23" s="34"/>
      <c r="H23" s="34"/>
      <c r="I23" s="34"/>
      <c r="J23" s="36"/>
    </row>
  </sheetData>
  <mergeCells count="2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11:A12"/>
    <mergeCell ref="A15:A18"/>
    <mergeCell ref="G13:G14"/>
    <mergeCell ref="H13:H14"/>
    <mergeCell ref="I13:I14"/>
    <mergeCell ref="J13:J14"/>
    <mergeCell ref="A6:B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SheetLayoutView="60" workbookViewId="0">
      <selection activeCell="F9" sqref="F9"/>
    </sheetView>
  </sheetViews>
  <sheetFormatPr defaultColWidth="8.87272727272727" defaultRowHeight="14"/>
  <cols>
    <col min="1" max="1" width="9.72727272727273" style="1" customWidth="1"/>
    <col min="2" max="2" width="21.1818181818182" style="1" customWidth="1"/>
    <col min="3" max="3" width="21.1818181818182" style="2" customWidth="1"/>
    <col min="4" max="5" width="21.1818181818182" style="1" customWidth="1"/>
    <col min="6" max="6" width="14.8181818181818" style="1" customWidth="1"/>
    <col min="7" max="7" width="17.5454545454545" style="1" customWidth="1"/>
    <col min="8" max="9" width="7.90909090909091" style="1" customWidth="1"/>
    <col min="10" max="10" width="20.6363636363636"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258</v>
      </c>
      <c r="D4" s="6"/>
      <c r="E4" s="6"/>
      <c r="F4" s="6"/>
      <c r="G4" s="6"/>
      <c r="H4" s="6"/>
      <c r="I4" s="6"/>
      <c r="J4" s="6"/>
    </row>
    <row r="5" ht="24" customHeight="1" spans="1:10">
      <c r="A5" s="5" t="s">
        <v>4</v>
      </c>
      <c r="B5" s="5"/>
      <c r="C5" s="6" t="s">
        <v>5</v>
      </c>
      <c r="D5" s="6"/>
      <c r="E5" s="6"/>
      <c r="F5" s="5" t="s">
        <v>6</v>
      </c>
      <c r="G5" s="6" t="s">
        <v>5</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800</v>
      </c>
      <c r="F7" s="8">
        <f t="shared" si="0"/>
        <v>446.6</v>
      </c>
      <c r="G7" s="5">
        <v>10</v>
      </c>
      <c r="H7" s="9">
        <f>F7/E7</f>
        <v>0.55825</v>
      </c>
      <c r="I7" s="11">
        <f>G7*H7</f>
        <v>5.5825</v>
      </c>
      <c r="J7" s="11"/>
    </row>
    <row r="8" ht="26" customHeight="1" spans="1:10">
      <c r="A8" s="5"/>
      <c r="B8" s="5"/>
      <c r="C8" s="7" t="s">
        <v>16</v>
      </c>
      <c r="D8" s="8"/>
      <c r="E8" s="8">
        <v>800</v>
      </c>
      <c r="F8" s="8">
        <v>446.6</v>
      </c>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353" customHeight="1" spans="1:10">
      <c r="A12" s="5"/>
      <c r="B12" s="12" t="s">
        <v>259</v>
      </c>
      <c r="C12" s="13"/>
      <c r="D12" s="13"/>
      <c r="E12" s="14"/>
      <c r="F12" s="15" t="s">
        <v>260</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0" customHeight="1" spans="1:10">
      <c r="A15" s="5" t="s">
        <v>35</v>
      </c>
      <c r="B15" s="5" t="s">
        <v>36</v>
      </c>
      <c r="C15" s="24" t="s">
        <v>261</v>
      </c>
      <c r="D15" s="25" t="s">
        <v>70</v>
      </c>
      <c r="E15" s="26" t="s">
        <v>157</v>
      </c>
      <c r="F15" s="21" t="s">
        <v>45</v>
      </c>
      <c r="G15" s="26" t="s">
        <v>157</v>
      </c>
      <c r="H15" s="27">
        <v>6</v>
      </c>
      <c r="I15" s="27">
        <v>6</v>
      </c>
      <c r="J15" s="24" t="s">
        <v>46</v>
      </c>
    </row>
    <row r="16" ht="30" customHeight="1" spans="1:10">
      <c r="A16" s="5"/>
      <c r="B16" s="5"/>
      <c r="C16" s="24" t="s">
        <v>262</v>
      </c>
      <c r="D16" s="25" t="s">
        <v>70</v>
      </c>
      <c r="E16" s="26" t="s">
        <v>263</v>
      </c>
      <c r="F16" s="21" t="s">
        <v>45</v>
      </c>
      <c r="G16" s="26" t="s">
        <v>263</v>
      </c>
      <c r="H16" s="27">
        <v>6</v>
      </c>
      <c r="I16" s="27">
        <v>6</v>
      </c>
      <c r="J16" s="24" t="s">
        <v>46</v>
      </c>
    </row>
    <row r="17" ht="30" customHeight="1" spans="1:10">
      <c r="A17" s="5"/>
      <c r="B17" s="5"/>
      <c r="C17" s="24" t="s">
        <v>264</v>
      </c>
      <c r="D17" s="25" t="s">
        <v>38</v>
      </c>
      <c r="E17" s="26" t="s">
        <v>265</v>
      </c>
      <c r="F17" s="21" t="s">
        <v>55</v>
      </c>
      <c r="G17" s="26" t="s">
        <v>266</v>
      </c>
      <c r="H17" s="27">
        <v>6</v>
      </c>
      <c r="I17" s="27">
        <v>6</v>
      </c>
      <c r="J17" s="24" t="s">
        <v>46</v>
      </c>
    </row>
    <row r="18" ht="30" customHeight="1" spans="1:10">
      <c r="A18" s="5"/>
      <c r="B18" s="5"/>
      <c r="C18" s="24" t="s">
        <v>267</v>
      </c>
      <c r="D18" s="25" t="s">
        <v>38</v>
      </c>
      <c r="E18" s="26" t="s">
        <v>268</v>
      </c>
      <c r="F18" s="21" t="s">
        <v>55</v>
      </c>
      <c r="G18" s="37" t="s">
        <v>269</v>
      </c>
      <c r="H18" s="27">
        <v>6</v>
      </c>
      <c r="I18" s="27">
        <v>6</v>
      </c>
      <c r="J18" s="24" t="s">
        <v>46</v>
      </c>
    </row>
    <row r="19" ht="30" customHeight="1" spans="1:10">
      <c r="A19" s="5"/>
      <c r="B19" s="5"/>
      <c r="C19" s="24" t="s">
        <v>270</v>
      </c>
      <c r="D19" s="25" t="s">
        <v>38</v>
      </c>
      <c r="E19" s="26" t="s">
        <v>271</v>
      </c>
      <c r="F19" s="21" t="s">
        <v>55</v>
      </c>
      <c r="G19" s="26" t="s">
        <v>272</v>
      </c>
      <c r="H19" s="27">
        <v>6</v>
      </c>
      <c r="I19" s="27">
        <v>6</v>
      </c>
      <c r="J19" s="24" t="s">
        <v>46</v>
      </c>
    </row>
    <row r="20" ht="30" customHeight="1" spans="1:10">
      <c r="A20" s="5"/>
      <c r="B20" s="5" t="s">
        <v>48</v>
      </c>
      <c r="C20" s="24" t="s">
        <v>273</v>
      </c>
      <c r="D20" s="25" t="s">
        <v>38</v>
      </c>
      <c r="E20" s="26" t="s">
        <v>44</v>
      </c>
      <c r="F20" s="21" t="s">
        <v>45</v>
      </c>
      <c r="G20" s="29" t="s">
        <v>44</v>
      </c>
      <c r="H20" s="27">
        <v>6</v>
      </c>
      <c r="I20" s="27">
        <v>6</v>
      </c>
      <c r="J20" s="24" t="s">
        <v>46</v>
      </c>
    </row>
    <row r="21" ht="30" customHeight="1" spans="1:10">
      <c r="A21" s="5"/>
      <c r="B21" s="5"/>
      <c r="C21" s="24" t="s">
        <v>274</v>
      </c>
      <c r="D21" s="25" t="s">
        <v>70</v>
      </c>
      <c r="E21" s="26" t="s">
        <v>91</v>
      </c>
      <c r="F21" s="21" t="s">
        <v>45</v>
      </c>
      <c r="G21" s="29" t="s">
        <v>91</v>
      </c>
      <c r="H21" s="27">
        <v>6</v>
      </c>
      <c r="I21" s="27">
        <v>6</v>
      </c>
      <c r="J21" s="24" t="s">
        <v>46</v>
      </c>
    </row>
    <row r="22" ht="30" customHeight="1" spans="1:10">
      <c r="A22" s="5"/>
      <c r="B22" s="5" t="s">
        <v>52</v>
      </c>
      <c r="C22" s="24" t="s">
        <v>275</v>
      </c>
      <c r="D22" s="25" t="s">
        <v>38</v>
      </c>
      <c r="E22" s="26" t="s">
        <v>205</v>
      </c>
      <c r="F22" s="21" t="s">
        <v>55</v>
      </c>
      <c r="G22" s="29" t="s">
        <v>276</v>
      </c>
      <c r="H22" s="27">
        <v>8</v>
      </c>
      <c r="I22" s="27">
        <v>8</v>
      </c>
      <c r="J22" s="24" t="s">
        <v>46</v>
      </c>
    </row>
    <row r="23" ht="92" customHeight="1" spans="1:10">
      <c r="A23" s="23" t="s">
        <v>67</v>
      </c>
      <c r="B23" s="5" t="s">
        <v>68</v>
      </c>
      <c r="C23" s="24" t="s">
        <v>277</v>
      </c>
      <c r="D23" s="25" t="s">
        <v>38</v>
      </c>
      <c r="E23" s="26" t="s">
        <v>278</v>
      </c>
      <c r="F23" s="21" t="s">
        <v>65</v>
      </c>
      <c r="G23" s="37" t="s">
        <v>279</v>
      </c>
      <c r="H23" s="27">
        <v>3</v>
      </c>
      <c r="I23" s="27">
        <v>3</v>
      </c>
      <c r="J23" s="24" t="s">
        <v>46</v>
      </c>
    </row>
    <row r="24" ht="92" customHeight="1" spans="1:10">
      <c r="A24" s="28"/>
      <c r="B24" s="5"/>
      <c r="C24" s="24" t="s">
        <v>280</v>
      </c>
      <c r="D24" s="25" t="s">
        <v>38</v>
      </c>
      <c r="E24" s="26" t="s">
        <v>278</v>
      </c>
      <c r="F24" s="21" t="s">
        <v>65</v>
      </c>
      <c r="G24" s="37" t="s">
        <v>281</v>
      </c>
      <c r="H24" s="27">
        <v>3</v>
      </c>
      <c r="I24" s="27">
        <v>2</v>
      </c>
      <c r="J24" s="24" t="s">
        <v>282</v>
      </c>
    </row>
    <row r="25" ht="92" customHeight="1" spans="1:10">
      <c r="A25" s="28"/>
      <c r="B25" s="5"/>
      <c r="C25" s="24" t="s">
        <v>283</v>
      </c>
      <c r="D25" s="25" t="s">
        <v>38</v>
      </c>
      <c r="E25" s="26" t="s">
        <v>284</v>
      </c>
      <c r="F25" s="21" t="s">
        <v>55</v>
      </c>
      <c r="G25" s="37" t="s">
        <v>285</v>
      </c>
      <c r="H25" s="27">
        <v>4</v>
      </c>
      <c r="I25" s="27">
        <v>4</v>
      </c>
      <c r="J25" s="24" t="s">
        <v>46</v>
      </c>
    </row>
    <row r="26" ht="92" customHeight="1" spans="1:10">
      <c r="A26" s="28"/>
      <c r="B26" s="5" t="s">
        <v>68</v>
      </c>
      <c r="C26" s="24" t="s">
        <v>286</v>
      </c>
      <c r="D26" s="25" t="s">
        <v>38</v>
      </c>
      <c r="E26" s="26" t="s">
        <v>287</v>
      </c>
      <c r="F26" s="21" t="s">
        <v>55</v>
      </c>
      <c r="G26" s="37" t="s">
        <v>288</v>
      </c>
      <c r="H26" s="27">
        <v>4</v>
      </c>
      <c r="I26" s="27">
        <v>4</v>
      </c>
      <c r="J26" s="24" t="s">
        <v>46</v>
      </c>
    </row>
    <row r="27" ht="92" customHeight="1" spans="1:10">
      <c r="A27" s="28"/>
      <c r="B27" s="5"/>
      <c r="C27" s="24" t="s">
        <v>289</v>
      </c>
      <c r="D27" s="25" t="s">
        <v>38</v>
      </c>
      <c r="E27" s="26" t="s">
        <v>290</v>
      </c>
      <c r="F27" s="21" t="s">
        <v>55</v>
      </c>
      <c r="G27" s="37" t="s">
        <v>291</v>
      </c>
      <c r="H27" s="27">
        <v>4</v>
      </c>
      <c r="I27" s="27">
        <v>4</v>
      </c>
      <c r="J27" s="24" t="s">
        <v>46</v>
      </c>
    </row>
    <row r="28" ht="92" customHeight="1" spans="1:10">
      <c r="A28" s="28"/>
      <c r="B28" s="5"/>
      <c r="C28" s="24" t="s">
        <v>292</v>
      </c>
      <c r="D28" s="25" t="s">
        <v>38</v>
      </c>
      <c r="E28" s="26" t="s">
        <v>79</v>
      </c>
      <c r="F28" s="21" t="s">
        <v>55</v>
      </c>
      <c r="G28" s="37" t="s">
        <v>293</v>
      </c>
      <c r="H28" s="27">
        <v>4</v>
      </c>
      <c r="I28" s="27">
        <v>4</v>
      </c>
      <c r="J28" s="24" t="s">
        <v>46</v>
      </c>
    </row>
    <row r="29" ht="92" customHeight="1" spans="1:10">
      <c r="A29" s="28"/>
      <c r="B29" s="5"/>
      <c r="C29" s="24" t="s">
        <v>294</v>
      </c>
      <c r="D29" s="25" t="s">
        <v>38</v>
      </c>
      <c r="E29" s="26" t="s">
        <v>295</v>
      </c>
      <c r="F29" s="21" t="s">
        <v>55</v>
      </c>
      <c r="G29" s="37" t="s">
        <v>296</v>
      </c>
      <c r="H29" s="27">
        <v>4</v>
      </c>
      <c r="I29" s="27">
        <v>4</v>
      </c>
      <c r="J29" s="24" t="s">
        <v>46</v>
      </c>
    </row>
    <row r="30" ht="92" customHeight="1" spans="1:10">
      <c r="A30" s="28"/>
      <c r="B30" s="5"/>
      <c r="C30" s="24" t="s">
        <v>297</v>
      </c>
      <c r="D30" s="25" t="s">
        <v>38</v>
      </c>
      <c r="E30" s="26" t="s">
        <v>295</v>
      </c>
      <c r="F30" s="21" t="s">
        <v>55</v>
      </c>
      <c r="G30" s="37" t="s">
        <v>298</v>
      </c>
      <c r="H30" s="27">
        <v>4</v>
      </c>
      <c r="I30" s="27">
        <v>4</v>
      </c>
      <c r="J30" s="24" t="s">
        <v>46</v>
      </c>
    </row>
    <row r="31" ht="30" customHeight="1" spans="1:10">
      <c r="A31" s="28" t="s">
        <v>88</v>
      </c>
      <c r="B31" s="38" t="s">
        <v>89</v>
      </c>
      <c r="C31" s="24" t="s">
        <v>133</v>
      </c>
      <c r="D31" s="25" t="s">
        <v>70</v>
      </c>
      <c r="E31" s="26" t="s">
        <v>91</v>
      </c>
      <c r="F31" s="21" t="s">
        <v>45</v>
      </c>
      <c r="G31" s="26" t="s">
        <v>91</v>
      </c>
      <c r="H31" s="27">
        <v>5</v>
      </c>
      <c r="I31" s="27">
        <v>5</v>
      </c>
      <c r="J31" s="24" t="s">
        <v>46</v>
      </c>
    </row>
    <row r="32" ht="30" customHeight="1" spans="1:10">
      <c r="A32" s="30"/>
      <c r="B32" s="39"/>
      <c r="C32" s="24" t="s">
        <v>156</v>
      </c>
      <c r="D32" s="25" t="s">
        <v>70</v>
      </c>
      <c r="E32" s="33" t="s">
        <v>157</v>
      </c>
      <c r="F32" s="21" t="s">
        <v>45</v>
      </c>
      <c r="G32" s="33" t="s">
        <v>157</v>
      </c>
      <c r="H32" s="27">
        <v>5</v>
      </c>
      <c r="I32" s="27">
        <v>5</v>
      </c>
      <c r="J32" s="24" t="s">
        <v>46</v>
      </c>
    </row>
    <row r="33" spans="1:10">
      <c r="A33" s="5" t="s">
        <v>97</v>
      </c>
      <c r="B33" s="5"/>
      <c r="C33" s="5"/>
      <c r="D33" s="40" t="s">
        <v>299</v>
      </c>
      <c r="E33" s="40"/>
      <c r="F33" s="40"/>
      <c r="G33" s="40"/>
      <c r="H33" s="40"/>
      <c r="I33" s="40"/>
      <c r="J33" s="40"/>
    </row>
    <row r="34" spans="1:10">
      <c r="A34" s="5" t="s">
        <v>99</v>
      </c>
      <c r="B34" s="5"/>
      <c r="C34" s="5"/>
      <c r="D34" s="5"/>
      <c r="E34" s="5"/>
      <c r="F34" s="5"/>
      <c r="G34" s="5"/>
      <c r="H34" s="5">
        <f>SUM(G7,H15:H32)</f>
        <v>100</v>
      </c>
      <c r="I34" s="41">
        <f>SUM(I7,I15:I32)</f>
        <v>94.5825</v>
      </c>
      <c r="J34" s="5" t="s">
        <v>134</v>
      </c>
    </row>
    <row r="35" spans="1:10">
      <c r="A35" s="34"/>
      <c r="B35" s="34"/>
      <c r="C35" s="34"/>
      <c r="D35" s="34"/>
      <c r="E35" s="34"/>
      <c r="F35" s="34"/>
      <c r="G35" s="34"/>
      <c r="H35" s="34"/>
      <c r="I35" s="34"/>
      <c r="J35"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11:A12"/>
    <mergeCell ref="A15:A22"/>
    <mergeCell ref="A23:A30"/>
    <mergeCell ref="A31:A32"/>
    <mergeCell ref="B15:B19"/>
    <mergeCell ref="B20:B21"/>
    <mergeCell ref="B23:B25"/>
    <mergeCell ref="B26:B30"/>
    <mergeCell ref="B31:B32"/>
    <mergeCell ref="G13:G14"/>
    <mergeCell ref="H13:H14"/>
    <mergeCell ref="I13:I14"/>
    <mergeCell ref="J13:J14"/>
    <mergeCell ref="A6:B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zoomScaleSheetLayoutView="60" workbookViewId="0">
      <selection activeCell="F9" sqref="F9"/>
    </sheetView>
  </sheetViews>
  <sheetFormatPr defaultColWidth="8.87272727272727" defaultRowHeight="14"/>
  <cols>
    <col min="1" max="1" width="9.72727272727273" style="1" customWidth="1"/>
    <col min="2" max="2" width="11.5454545454545" style="1" customWidth="1"/>
    <col min="3" max="3" width="19.7272727272727" style="2" customWidth="1"/>
    <col min="4" max="6" width="14.8181818181818" style="1" customWidth="1"/>
    <col min="7" max="7" width="9.72727272727273" style="1" customWidth="1"/>
    <col min="8" max="9" width="7.90909090909091" style="1" customWidth="1"/>
    <col min="10" max="10" width="29"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300</v>
      </c>
      <c r="D4" s="6"/>
      <c r="E4" s="6"/>
      <c r="F4" s="6"/>
      <c r="G4" s="6"/>
      <c r="H4" s="6"/>
      <c r="I4" s="6"/>
      <c r="J4" s="6"/>
    </row>
    <row r="5" ht="24" customHeight="1" spans="1:10">
      <c r="A5" s="5" t="s">
        <v>4</v>
      </c>
      <c r="B5" s="5"/>
      <c r="C5" s="6" t="s">
        <v>5</v>
      </c>
      <c r="D5" s="6"/>
      <c r="E5" s="6"/>
      <c r="F5" s="5" t="s">
        <v>6</v>
      </c>
      <c r="G5" s="6"/>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0.3</v>
      </c>
      <c r="F7" s="8">
        <f t="shared" si="0"/>
        <v>0</v>
      </c>
      <c r="G7" s="5">
        <v>10</v>
      </c>
      <c r="H7" s="9">
        <f>F7/E7</f>
        <v>0</v>
      </c>
      <c r="I7" s="11">
        <f>G7*H7</f>
        <v>0</v>
      </c>
      <c r="J7" s="11"/>
    </row>
    <row r="8" ht="26" customHeight="1" spans="1:10">
      <c r="A8" s="5"/>
      <c r="B8" s="5"/>
      <c r="C8" s="7" t="s">
        <v>16</v>
      </c>
      <c r="D8" s="8"/>
      <c r="E8" s="8">
        <v>0.3</v>
      </c>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87.95" customHeight="1" spans="1:10">
      <c r="A12" s="5"/>
      <c r="B12" s="12" t="s">
        <v>301</v>
      </c>
      <c r="C12" s="13"/>
      <c r="D12" s="13"/>
      <c r="E12" s="14"/>
      <c r="F12" s="15" t="s">
        <v>302</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47" customHeight="1" spans="1:10">
      <c r="A15" s="5" t="s">
        <v>35</v>
      </c>
      <c r="B15" s="23" t="s">
        <v>36</v>
      </c>
      <c r="C15" s="24" t="s">
        <v>303</v>
      </c>
      <c r="D15" s="25" t="s">
        <v>38</v>
      </c>
      <c r="E15" s="26" t="s">
        <v>304</v>
      </c>
      <c r="F15" s="21" t="s">
        <v>305</v>
      </c>
      <c r="G15" s="26" t="s">
        <v>50</v>
      </c>
      <c r="H15" s="27">
        <v>4</v>
      </c>
      <c r="I15" s="27">
        <v>0</v>
      </c>
      <c r="J15" s="24" t="s">
        <v>302</v>
      </c>
    </row>
    <row r="16" ht="47" customHeight="1" spans="1:10">
      <c r="A16" s="5"/>
      <c r="B16" s="28"/>
      <c r="C16" s="24" t="s">
        <v>306</v>
      </c>
      <c r="D16" s="25" t="s">
        <v>38</v>
      </c>
      <c r="E16" s="26" t="s">
        <v>307</v>
      </c>
      <c r="F16" s="21" t="s">
        <v>163</v>
      </c>
      <c r="G16" s="26" t="s">
        <v>50</v>
      </c>
      <c r="H16" s="27">
        <v>4</v>
      </c>
      <c r="I16" s="27">
        <v>0</v>
      </c>
      <c r="J16" s="24" t="s">
        <v>302</v>
      </c>
    </row>
    <row r="17" ht="47" customHeight="1" spans="1:10">
      <c r="A17" s="5"/>
      <c r="B17" s="28"/>
      <c r="C17" s="24" t="s">
        <v>308</v>
      </c>
      <c r="D17" s="25" t="s">
        <v>38</v>
      </c>
      <c r="E17" s="26" t="s">
        <v>309</v>
      </c>
      <c r="F17" s="21" t="s">
        <v>154</v>
      </c>
      <c r="G17" s="26" t="s">
        <v>50</v>
      </c>
      <c r="H17" s="27">
        <v>4</v>
      </c>
      <c r="I17" s="27">
        <v>0</v>
      </c>
      <c r="J17" s="24" t="s">
        <v>302</v>
      </c>
    </row>
    <row r="18" ht="47" customHeight="1" spans="1:10">
      <c r="A18" s="5"/>
      <c r="B18" s="28"/>
      <c r="C18" s="24" t="s">
        <v>310</v>
      </c>
      <c r="D18" s="25" t="s">
        <v>38</v>
      </c>
      <c r="E18" s="26" t="s">
        <v>311</v>
      </c>
      <c r="F18" s="21" t="s">
        <v>312</v>
      </c>
      <c r="G18" s="26" t="s">
        <v>50</v>
      </c>
      <c r="H18" s="27">
        <v>4</v>
      </c>
      <c r="I18" s="27">
        <v>0</v>
      </c>
      <c r="J18" s="24" t="s">
        <v>302</v>
      </c>
    </row>
    <row r="19" ht="47" customHeight="1" spans="1:10">
      <c r="A19" s="5"/>
      <c r="B19" s="28"/>
      <c r="C19" s="24" t="s">
        <v>313</v>
      </c>
      <c r="D19" s="25" t="s">
        <v>38</v>
      </c>
      <c r="E19" s="26" t="s">
        <v>314</v>
      </c>
      <c r="F19" s="21" t="s">
        <v>305</v>
      </c>
      <c r="G19" s="26" t="s">
        <v>50</v>
      </c>
      <c r="H19" s="27">
        <v>5</v>
      </c>
      <c r="I19" s="27">
        <v>0</v>
      </c>
      <c r="J19" s="24" t="s">
        <v>302</v>
      </c>
    </row>
    <row r="20" ht="47" customHeight="1" spans="1:10">
      <c r="A20" s="5"/>
      <c r="B20" s="28"/>
      <c r="C20" s="24" t="s">
        <v>315</v>
      </c>
      <c r="D20" s="25" t="s">
        <v>38</v>
      </c>
      <c r="E20" s="26" t="s">
        <v>44</v>
      </c>
      <c r="F20" s="21" t="s">
        <v>305</v>
      </c>
      <c r="G20" s="26" t="s">
        <v>50</v>
      </c>
      <c r="H20" s="27">
        <v>5</v>
      </c>
      <c r="I20" s="27">
        <v>0</v>
      </c>
      <c r="J20" s="24" t="s">
        <v>302</v>
      </c>
    </row>
    <row r="21" ht="47" customHeight="1" spans="1:10">
      <c r="A21" s="5"/>
      <c r="B21" s="23" t="s">
        <v>48</v>
      </c>
      <c r="C21" s="24" t="s">
        <v>316</v>
      </c>
      <c r="D21" s="25" t="s">
        <v>70</v>
      </c>
      <c r="E21" s="26" t="s">
        <v>157</v>
      </c>
      <c r="F21" s="21" t="s">
        <v>45</v>
      </c>
      <c r="G21" s="29" t="s">
        <v>50</v>
      </c>
      <c r="H21" s="27">
        <v>4</v>
      </c>
      <c r="I21" s="27">
        <v>0</v>
      </c>
      <c r="J21" s="24" t="s">
        <v>302</v>
      </c>
    </row>
    <row r="22" ht="47" customHeight="1" spans="1:10">
      <c r="A22" s="5"/>
      <c r="B22" s="28"/>
      <c r="C22" s="24" t="s">
        <v>317</v>
      </c>
      <c r="D22" s="25" t="s">
        <v>70</v>
      </c>
      <c r="E22" s="26" t="s">
        <v>157</v>
      </c>
      <c r="F22" s="21" t="s">
        <v>45</v>
      </c>
      <c r="G22" s="29" t="s">
        <v>50</v>
      </c>
      <c r="H22" s="27">
        <v>4</v>
      </c>
      <c r="I22" s="27">
        <v>0</v>
      </c>
      <c r="J22" s="24" t="s">
        <v>302</v>
      </c>
    </row>
    <row r="23" ht="47" customHeight="1" spans="1:10">
      <c r="A23" s="5"/>
      <c r="B23" s="28"/>
      <c r="C23" s="24" t="s">
        <v>318</v>
      </c>
      <c r="D23" s="25" t="s">
        <v>63</v>
      </c>
      <c r="E23" s="26" t="s">
        <v>183</v>
      </c>
      <c r="F23" s="21" t="s">
        <v>45</v>
      </c>
      <c r="G23" s="29" t="s">
        <v>50</v>
      </c>
      <c r="H23" s="27">
        <v>4</v>
      </c>
      <c r="I23" s="27">
        <v>0</v>
      </c>
      <c r="J23" s="24" t="s">
        <v>302</v>
      </c>
    </row>
    <row r="24" ht="47" customHeight="1" spans="1:10">
      <c r="A24" s="5"/>
      <c r="B24" s="28"/>
      <c r="C24" s="24" t="s">
        <v>319</v>
      </c>
      <c r="D24" s="25" t="s">
        <v>70</v>
      </c>
      <c r="E24" s="26" t="s">
        <v>157</v>
      </c>
      <c r="F24" s="21" t="s">
        <v>45</v>
      </c>
      <c r="G24" s="29" t="s">
        <v>50</v>
      </c>
      <c r="H24" s="27">
        <v>4</v>
      </c>
      <c r="I24" s="27">
        <v>0</v>
      </c>
      <c r="J24" s="24" t="s">
        <v>302</v>
      </c>
    </row>
    <row r="25" ht="47" customHeight="1" spans="1:10">
      <c r="A25" s="5"/>
      <c r="B25" s="23" t="s">
        <v>52</v>
      </c>
      <c r="C25" s="24" t="s">
        <v>320</v>
      </c>
      <c r="D25" s="25" t="s">
        <v>70</v>
      </c>
      <c r="E25" s="26" t="s">
        <v>157</v>
      </c>
      <c r="F25" s="21" t="s">
        <v>45</v>
      </c>
      <c r="G25" s="29" t="s">
        <v>50</v>
      </c>
      <c r="H25" s="27">
        <v>4</v>
      </c>
      <c r="I25" s="27">
        <v>0</v>
      </c>
      <c r="J25" s="24" t="s">
        <v>302</v>
      </c>
    </row>
    <row r="26" ht="47" customHeight="1" spans="1:10">
      <c r="A26" s="5"/>
      <c r="B26" s="30"/>
      <c r="C26" s="24" t="s">
        <v>321</v>
      </c>
      <c r="D26" s="25" t="s">
        <v>70</v>
      </c>
      <c r="E26" s="26" t="s">
        <v>157</v>
      </c>
      <c r="F26" s="21" t="s">
        <v>45</v>
      </c>
      <c r="G26" s="26" t="s">
        <v>50</v>
      </c>
      <c r="H26" s="27">
        <v>4</v>
      </c>
      <c r="I26" s="27">
        <v>0</v>
      </c>
      <c r="J26" s="24" t="s">
        <v>302</v>
      </c>
    </row>
    <row r="27" ht="47" customHeight="1" spans="1:10">
      <c r="A27" s="23" t="s">
        <v>67</v>
      </c>
      <c r="B27" s="31" t="s">
        <v>77</v>
      </c>
      <c r="C27" s="24" t="s">
        <v>322</v>
      </c>
      <c r="D27" s="25" t="s">
        <v>38</v>
      </c>
      <c r="E27" s="26" t="s">
        <v>323</v>
      </c>
      <c r="F27" s="21" t="s">
        <v>55</v>
      </c>
      <c r="G27" s="26" t="s">
        <v>109</v>
      </c>
      <c r="H27" s="27">
        <v>15</v>
      </c>
      <c r="I27" s="27">
        <v>0</v>
      </c>
      <c r="J27" s="24" t="s">
        <v>302</v>
      </c>
    </row>
    <row r="28" ht="47" customHeight="1" spans="1:10">
      <c r="A28" s="28"/>
      <c r="B28" s="32"/>
      <c r="C28" s="24" t="s">
        <v>324</v>
      </c>
      <c r="D28" s="25" t="s">
        <v>38</v>
      </c>
      <c r="E28" s="26" t="s">
        <v>113</v>
      </c>
      <c r="F28" s="21" t="s">
        <v>55</v>
      </c>
      <c r="G28" s="26" t="s">
        <v>109</v>
      </c>
      <c r="H28" s="27">
        <v>15</v>
      </c>
      <c r="I28" s="27">
        <v>0</v>
      </c>
      <c r="J28" s="24" t="s">
        <v>302</v>
      </c>
    </row>
    <row r="29" ht="47" customHeight="1" spans="1:10">
      <c r="A29" s="5" t="s">
        <v>88</v>
      </c>
      <c r="B29" s="6" t="s">
        <v>89</v>
      </c>
      <c r="C29" s="24" t="s">
        <v>325</v>
      </c>
      <c r="D29" s="25" t="s">
        <v>70</v>
      </c>
      <c r="E29" s="33" t="s">
        <v>157</v>
      </c>
      <c r="F29" s="21" t="s">
        <v>45</v>
      </c>
      <c r="G29" s="33" t="s">
        <v>109</v>
      </c>
      <c r="H29" s="27">
        <v>10</v>
      </c>
      <c r="I29" s="27">
        <v>0</v>
      </c>
      <c r="J29" s="24" t="s">
        <v>302</v>
      </c>
    </row>
    <row r="30" ht="24" customHeight="1" spans="1:10">
      <c r="A30" s="5" t="s">
        <v>97</v>
      </c>
      <c r="B30" s="5"/>
      <c r="C30" s="5"/>
      <c r="D30" s="5" t="s">
        <v>302</v>
      </c>
      <c r="E30" s="5"/>
      <c r="F30" s="5"/>
      <c r="G30" s="5"/>
      <c r="H30" s="5"/>
      <c r="I30" s="5"/>
      <c r="J30" s="5"/>
    </row>
    <row r="31" ht="24" customHeight="1" spans="1:10">
      <c r="A31" s="5" t="s">
        <v>99</v>
      </c>
      <c r="B31" s="5"/>
      <c r="C31" s="5"/>
      <c r="D31" s="5"/>
      <c r="E31" s="5"/>
      <c r="F31" s="5"/>
      <c r="G31" s="5"/>
      <c r="H31" s="5">
        <f>SUM(G7,H15:H29)</f>
        <v>100</v>
      </c>
      <c r="I31" s="5">
        <f>SUM(I7,I15:I29)</f>
        <v>0</v>
      </c>
      <c r="J31" s="5" t="s">
        <v>116</v>
      </c>
    </row>
    <row r="32" spans="1:10">
      <c r="A32" s="34"/>
      <c r="B32" s="34"/>
      <c r="C32" s="34"/>
      <c r="D32" s="34"/>
      <c r="E32" s="34"/>
      <c r="F32" s="34"/>
      <c r="G32" s="34"/>
      <c r="H32" s="34"/>
      <c r="I32" s="34"/>
      <c r="J32" s="3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11:A12"/>
    <mergeCell ref="A15:A26"/>
    <mergeCell ref="A27:A28"/>
    <mergeCell ref="B15:B20"/>
    <mergeCell ref="B21:B24"/>
    <mergeCell ref="B25:B26"/>
    <mergeCell ref="B27:B2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zoomScaleSheetLayoutView="60" workbookViewId="0">
      <selection activeCell="E9" sqref="E9"/>
    </sheetView>
  </sheetViews>
  <sheetFormatPr defaultColWidth="8.87272727272727" defaultRowHeight="14"/>
  <cols>
    <col min="1" max="1" width="9.72727272727273" style="1" customWidth="1"/>
    <col min="2" max="2" width="11.5454545454545" style="1" customWidth="1"/>
    <col min="3" max="3" width="21.5454545454545" style="1" customWidth="1"/>
    <col min="4" max="6" width="14.8181818181818" style="1" customWidth="1"/>
    <col min="7" max="7" width="9.72727272727273" style="1" customWidth="1"/>
    <col min="8" max="9" width="7.90909090909091" style="1" customWidth="1"/>
    <col min="10" max="10" width="26.4545454545455"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101</v>
      </c>
      <c r="D4" s="6"/>
      <c r="E4" s="6"/>
      <c r="F4" s="6"/>
      <c r="G4" s="6"/>
      <c r="H4" s="6"/>
      <c r="I4" s="6"/>
      <c r="J4" s="6"/>
    </row>
    <row r="5" ht="24" customHeight="1" spans="1:10">
      <c r="A5" s="5" t="s">
        <v>4</v>
      </c>
      <c r="B5" s="5"/>
      <c r="C5" s="6" t="s">
        <v>5</v>
      </c>
      <c r="D5" s="6"/>
      <c r="E5" s="6"/>
      <c r="F5" s="5" t="s">
        <v>6</v>
      </c>
      <c r="G5" s="6" t="s">
        <v>102</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31</v>
      </c>
      <c r="F7" s="8">
        <f t="shared" si="0"/>
        <v>0</v>
      </c>
      <c r="G7" s="5">
        <v>10</v>
      </c>
      <c r="H7" s="9">
        <f>F7/E7</f>
        <v>0</v>
      </c>
      <c r="I7" s="11">
        <f>G7*H7</f>
        <v>0</v>
      </c>
      <c r="J7" s="11"/>
    </row>
    <row r="8" ht="26" customHeight="1" spans="1:10">
      <c r="A8" s="5"/>
      <c r="B8" s="5"/>
      <c r="C8" s="7" t="s">
        <v>16</v>
      </c>
      <c r="D8" s="8"/>
      <c r="E8" s="8">
        <v>31</v>
      </c>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73" customHeight="1" spans="1:10">
      <c r="A12" s="5"/>
      <c r="B12" s="12" t="s">
        <v>103</v>
      </c>
      <c r="C12" s="13"/>
      <c r="D12" s="13"/>
      <c r="E12" s="14"/>
      <c r="F12" s="15" t="s">
        <v>104</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9" customHeight="1" spans="1:10">
      <c r="A15" s="5" t="s">
        <v>35</v>
      </c>
      <c r="B15" s="23" t="s">
        <v>36</v>
      </c>
      <c r="C15" s="33" t="s">
        <v>105</v>
      </c>
      <c r="D15" s="25" t="s">
        <v>38</v>
      </c>
      <c r="E15" s="26" t="s">
        <v>71</v>
      </c>
      <c r="F15" s="21" t="s">
        <v>106</v>
      </c>
      <c r="G15" s="26" t="s">
        <v>50</v>
      </c>
      <c r="H15" s="27">
        <v>20</v>
      </c>
      <c r="I15" s="44">
        <v>0</v>
      </c>
      <c r="J15" s="24" t="s">
        <v>104</v>
      </c>
    </row>
    <row r="16" ht="39" customHeight="1" spans="1:10">
      <c r="A16" s="5"/>
      <c r="B16" s="23" t="s">
        <v>52</v>
      </c>
      <c r="C16" s="33" t="s">
        <v>107</v>
      </c>
      <c r="D16" s="25" t="s">
        <v>38</v>
      </c>
      <c r="E16" s="26" t="s">
        <v>108</v>
      </c>
      <c r="F16" s="21" t="s">
        <v>55</v>
      </c>
      <c r="G16" s="29" t="s">
        <v>109</v>
      </c>
      <c r="H16" s="27">
        <v>20</v>
      </c>
      <c r="I16" s="44">
        <v>0</v>
      </c>
      <c r="J16" s="24" t="s">
        <v>104</v>
      </c>
    </row>
    <row r="17" ht="39" customHeight="1" spans="1:10">
      <c r="A17" s="5"/>
      <c r="B17" s="5" t="s">
        <v>61</v>
      </c>
      <c r="C17" s="33" t="s">
        <v>62</v>
      </c>
      <c r="D17" s="25" t="s">
        <v>63</v>
      </c>
      <c r="E17" s="26" t="s">
        <v>110</v>
      </c>
      <c r="F17" s="21" t="s">
        <v>65</v>
      </c>
      <c r="G17" s="26" t="s">
        <v>111</v>
      </c>
      <c r="H17" s="27">
        <v>10</v>
      </c>
      <c r="I17" s="44">
        <v>0</v>
      </c>
      <c r="J17" s="24" t="s">
        <v>104</v>
      </c>
    </row>
    <row r="18" ht="39" customHeight="1" spans="1:10">
      <c r="A18" s="5" t="s">
        <v>67</v>
      </c>
      <c r="B18" s="5" t="s">
        <v>77</v>
      </c>
      <c r="C18" s="24" t="s">
        <v>112</v>
      </c>
      <c r="D18" s="25" t="s">
        <v>38</v>
      </c>
      <c r="E18" s="33" t="s">
        <v>113</v>
      </c>
      <c r="F18" s="21" t="s">
        <v>55</v>
      </c>
      <c r="G18" s="26" t="s">
        <v>109</v>
      </c>
      <c r="H18" s="27">
        <v>30</v>
      </c>
      <c r="I18" s="44">
        <v>0</v>
      </c>
      <c r="J18" s="24" t="s">
        <v>104</v>
      </c>
    </row>
    <row r="19" ht="39" customHeight="1" spans="1:10">
      <c r="A19" s="5" t="s">
        <v>88</v>
      </c>
      <c r="B19" s="6" t="s">
        <v>89</v>
      </c>
      <c r="C19" s="24" t="s">
        <v>114</v>
      </c>
      <c r="D19" s="25" t="s">
        <v>70</v>
      </c>
      <c r="E19" s="33" t="s">
        <v>91</v>
      </c>
      <c r="F19" s="21" t="s">
        <v>45</v>
      </c>
      <c r="G19" s="33" t="s">
        <v>115</v>
      </c>
      <c r="H19" s="27">
        <v>10</v>
      </c>
      <c r="I19" s="44">
        <v>0</v>
      </c>
      <c r="J19" s="24" t="s">
        <v>104</v>
      </c>
    </row>
    <row r="20" ht="18" customHeight="1" spans="1:10">
      <c r="A20" s="5" t="s">
        <v>97</v>
      </c>
      <c r="B20" s="5"/>
      <c r="C20" s="5"/>
      <c r="D20" s="5" t="s">
        <v>104</v>
      </c>
      <c r="E20" s="5"/>
      <c r="F20" s="5"/>
      <c r="G20" s="5"/>
      <c r="H20" s="5"/>
      <c r="I20" s="5"/>
      <c r="J20" s="5"/>
    </row>
    <row r="21" ht="18" customHeight="1" spans="1:10">
      <c r="A21" s="5" t="s">
        <v>99</v>
      </c>
      <c r="B21" s="5"/>
      <c r="C21" s="5"/>
      <c r="D21" s="5"/>
      <c r="E21" s="5"/>
      <c r="F21" s="5"/>
      <c r="G21" s="5"/>
      <c r="H21" s="5">
        <f>SUM(G7,H15:H19)</f>
        <v>100</v>
      </c>
      <c r="I21" s="5">
        <f>SUM(I7,I15:I19)</f>
        <v>0</v>
      </c>
      <c r="J21" s="5" t="s">
        <v>116</v>
      </c>
    </row>
    <row r="22" spans="1:10">
      <c r="A22" s="34"/>
      <c r="B22" s="34"/>
      <c r="C22" s="34"/>
      <c r="D22" s="34"/>
      <c r="E22" s="34"/>
      <c r="F22" s="34"/>
      <c r="G22" s="34"/>
      <c r="H22" s="34"/>
      <c r="I22" s="34"/>
      <c r="J22" s="36"/>
    </row>
  </sheetData>
  <mergeCells count="2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11:A12"/>
    <mergeCell ref="A15:A17"/>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F9" sqref="F9"/>
    </sheetView>
  </sheetViews>
  <sheetFormatPr defaultColWidth="8.87272727272727" defaultRowHeight="14"/>
  <cols>
    <col min="1" max="1" width="9.72727272727273" style="1" customWidth="1"/>
    <col min="2" max="2" width="11.5454545454545" style="1" customWidth="1"/>
    <col min="3" max="3" width="19.7272727272727" style="1" customWidth="1"/>
    <col min="4" max="6" width="14.8181818181818" style="1" customWidth="1"/>
    <col min="7" max="7" width="20.7272727272727" style="1" customWidth="1"/>
    <col min="8" max="8" width="7.90909090909091" style="1" customWidth="1"/>
    <col min="9" max="9" width="11.1818181818182" style="1" customWidth="1"/>
    <col min="10" max="10" width="20.6363636363636"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117</v>
      </c>
      <c r="D4" s="6"/>
      <c r="E4" s="6"/>
      <c r="F4" s="6"/>
      <c r="G4" s="6"/>
      <c r="H4" s="6"/>
      <c r="I4" s="6"/>
      <c r="J4" s="6"/>
    </row>
    <row r="5" ht="24" customHeight="1" spans="1:10">
      <c r="A5" s="5" t="s">
        <v>4</v>
      </c>
      <c r="B5" s="5"/>
      <c r="C5" s="6" t="s">
        <v>5</v>
      </c>
      <c r="D5" s="6"/>
      <c r="E5" s="6"/>
      <c r="F5" s="5" t="s">
        <v>6</v>
      </c>
      <c r="G5" s="6" t="s">
        <v>118</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6.5</v>
      </c>
      <c r="F7" s="8">
        <f t="shared" si="0"/>
        <v>5.24</v>
      </c>
      <c r="G7" s="5">
        <v>10</v>
      </c>
      <c r="H7" s="9">
        <f>F7/E7</f>
        <v>0.806153846153846</v>
      </c>
      <c r="I7" s="11">
        <f>G7*H7</f>
        <v>8.06153846153846</v>
      </c>
      <c r="J7" s="11"/>
    </row>
    <row r="8" ht="26" customHeight="1" spans="1:10">
      <c r="A8" s="5"/>
      <c r="B8" s="5"/>
      <c r="C8" s="7" t="s">
        <v>16</v>
      </c>
      <c r="D8" s="8"/>
      <c r="E8" s="8"/>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6.5</v>
      </c>
      <c r="F10" s="8">
        <v>5.24</v>
      </c>
      <c r="G10" s="8"/>
      <c r="H10" s="10"/>
      <c r="I10" s="11"/>
      <c r="J10" s="11"/>
    </row>
    <row r="11" ht="24" customHeight="1" spans="1:10">
      <c r="A11" s="5" t="s">
        <v>20</v>
      </c>
      <c r="B11" s="5" t="s">
        <v>21</v>
      </c>
      <c r="C11" s="5"/>
      <c r="D11" s="5"/>
      <c r="E11" s="5"/>
      <c r="F11" s="11" t="s">
        <v>22</v>
      </c>
      <c r="G11" s="11"/>
      <c r="H11" s="11"/>
      <c r="I11" s="11"/>
      <c r="J11" s="11"/>
    </row>
    <row r="12" ht="87.95" customHeight="1" spans="1:10">
      <c r="A12" s="5"/>
      <c r="B12" s="12" t="s">
        <v>119</v>
      </c>
      <c r="C12" s="13"/>
      <c r="D12" s="13"/>
      <c r="E12" s="14"/>
      <c r="F12" s="15" t="s">
        <v>120</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0" customHeight="1" spans="1:10">
      <c r="A15" s="5" t="s">
        <v>35</v>
      </c>
      <c r="B15" s="23" t="s">
        <v>36</v>
      </c>
      <c r="C15" s="33" t="s">
        <v>121</v>
      </c>
      <c r="D15" s="25" t="s">
        <v>38</v>
      </c>
      <c r="E15" s="26" t="s">
        <v>122</v>
      </c>
      <c r="F15" s="21" t="s">
        <v>123</v>
      </c>
      <c r="G15" s="26" t="s">
        <v>124</v>
      </c>
      <c r="H15" s="27">
        <v>10</v>
      </c>
      <c r="I15" s="27">
        <v>10</v>
      </c>
      <c r="J15" s="24" t="s">
        <v>46</v>
      </c>
    </row>
    <row r="16" ht="30" customHeight="1" spans="1:10">
      <c r="A16" s="5"/>
      <c r="B16" s="28"/>
      <c r="C16" s="33" t="s">
        <v>125</v>
      </c>
      <c r="D16" s="25" t="s">
        <v>38</v>
      </c>
      <c r="E16" s="26" t="s">
        <v>126</v>
      </c>
      <c r="F16" s="21" t="s">
        <v>123</v>
      </c>
      <c r="G16" s="26" t="s">
        <v>71</v>
      </c>
      <c r="H16" s="27">
        <v>10</v>
      </c>
      <c r="I16" s="27">
        <v>10</v>
      </c>
      <c r="J16" s="24" t="s">
        <v>46</v>
      </c>
    </row>
    <row r="17" ht="30" customHeight="1" spans="1:10">
      <c r="A17" s="5"/>
      <c r="B17" s="23" t="s">
        <v>48</v>
      </c>
      <c r="C17" s="33" t="s">
        <v>127</v>
      </c>
      <c r="D17" s="25" t="s">
        <v>38</v>
      </c>
      <c r="E17" s="26" t="s">
        <v>44</v>
      </c>
      <c r="F17" s="21" t="s">
        <v>45</v>
      </c>
      <c r="G17" s="29" t="s">
        <v>44</v>
      </c>
      <c r="H17" s="27">
        <v>10</v>
      </c>
      <c r="I17" s="27">
        <v>10</v>
      </c>
      <c r="J17" s="24" t="s">
        <v>46</v>
      </c>
    </row>
    <row r="18" ht="30" customHeight="1" spans="1:10">
      <c r="A18" s="5"/>
      <c r="B18" s="23" t="s">
        <v>52</v>
      </c>
      <c r="C18" s="33" t="s">
        <v>128</v>
      </c>
      <c r="D18" s="25" t="s">
        <v>38</v>
      </c>
      <c r="E18" s="26" t="s">
        <v>44</v>
      </c>
      <c r="F18" s="21" t="s">
        <v>45</v>
      </c>
      <c r="G18" s="29" t="s">
        <v>44</v>
      </c>
      <c r="H18" s="27">
        <v>10</v>
      </c>
      <c r="I18" s="27">
        <v>10</v>
      </c>
      <c r="J18" s="24" t="s">
        <v>46</v>
      </c>
    </row>
    <row r="19" ht="30" customHeight="1" spans="1:10">
      <c r="A19" s="5"/>
      <c r="B19" s="5" t="s">
        <v>61</v>
      </c>
      <c r="C19" s="33" t="s">
        <v>62</v>
      </c>
      <c r="D19" s="25" t="s">
        <v>63</v>
      </c>
      <c r="E19" s="26" t="s">
        <v>129</v>
      </c>
      <c r="F19" s="21" t="s">
        <v>55</v>
      </c>
      <c r="G19" s="26" t="s">
        <v>130</v>
      </c>
      <c r="H19" s="27">
        <v>10</v>
      </c>
      <c r="I19" s="27">
        <v>10</v>
      </c>
      <c r="J19" s="24" t="s">
        <v>46</v>
      </c>
    </row>
    <row r="20" ht="42" customHeight="1" spans="1:10">
      <c r="A20" s="23" t="s">
        <v>67</v>
      </c>
      <c r="B20" s="31" t="s">
        <v>68</v>
      </c>
      <c r="C20" s="33" t="s">
        <v>131</v>
      </c>
      <c r="D20" s="25" t="s">
        <v>38</v>
      </c>
      <c r="E20" s="26" t="s">
        <v>132</v>
      </c>
      <c r="F20" s="21" t="s">
        <v>55</v>
      </c>
      <c r="G20" s="37" t="s">
        <v>120</v>
      </c>
      <c r="H20" s="45">
        <v>30</v>
      </c>
      <c r="I20" s="45">
        <v>30</v>
      </c>
      <c r="J20" s="24" t="s">
        <v>46</v>
      </c>
    </row>
    <row r="21" ht="30" customHeight="1" spans="1:10">
      <c r="A21" s="5" t="s">
        <v>88</v>
      </c>
      <c r="B21" s="6" t="s">
        <v>89</v>
      </c>
      <c r="C21" s="24" t="s">
        <v>133</v>
      </c>
      <c r="D21" s="25" t="s">
        <v>70</v>
      </c>
      <c r="E21" s="33" t="s">
        <v>91</v>
      </c>
      <c r="F21" s="21" t="s">
        <v>45</v>
      </c>
      <c r="G21" s="33" t="s">
        <v>91</v>
      </c>
      <c r="H21" s="27">
        <v>10</v>
      </c>
      <c r="I21" s="27">
        <v>10</v>
      </c>
      <c r="J21" s="24" t="s">
        <v>46</v>
      </c>
    </row>
    <row r="22" spans="1:10">
      <c r="A22" s="5" t="s">
        <v>97</v>
      </c>
      <c r="B22" s="5"/>
      <c r="C22" s="5"/>
      <c r="D22" s="40" t="s">
        <v>46</v>
      </c>
      <c r="E22" s="40"/>
      <c r="F22" s="40"/>
      <c r="G22" s="40"/>
      <c r="H22" s="40"/>
      <c r="I22" s="40"/>
      <c r="J22" s="40"/>
    </row>
    <row r="23" spans="1:10">
      <c r="A23" s="5" t="s">
        <v>99</v>
      </c>
      <c r="B23" s="5"/>
      <c r="C23" s="5"/>
      <c r="D23" s="5"/>
      <c r="E23" s="5"/>
      <c r="F23" s="5"/>
      <c r="G23" s="5"/>
      <c r="H23" s="5">
        <f>SUM(G7,H15:H21)</f>
        <v>100</v>
      </c>
      <c r="I23" s="41">
        <f>SUM(I7,I15:I21)</f>
        <v>98.0615384615385</v>
      </c>
      <c r="J23" s="5" t="s">
        <v>134</v>
      </c>
    </row>
    <row r="24" spans="1:10">
      <c r="A24" s="34"/>
      <c r="B24" s="34"/>
      <c r="C24" s="34"/>
      <c r="D24" s="34"/>
      <c r="E24" s="34"/>
      <c r="F24" s="34"/>
      <c r="G24" s="34"/>
      <c r="H24" s="34"/>
      <c r="I24" s="34"/>
      <c r="J24" s="36"/>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11:A12"/>
    <mergeCell ref="A15:A19"/>
    <mergeCell ref="B15:B16"/>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F10" sqref="F10"/>
    </sheetView>
  </sheetViews>
  <sheetFormatPr defaultColWidth="8.87272727272727" defaultRowHeight="14"/>
  <cols>
    <col min="1" max="1" width="9.72727272727273" style="1" customWidth="1"/>
    <col min="2" max="2" width="11.5454545454545" style="1" customWidth="1"/>
    <col min="3" max="3" width="19.7272727272727" style="1" customWidth="1"/>
    <col min="4" max="6" width="14.8181818181818" style="1" customWidth="1"/>
    <col min="7" max="7" width="9.72727272727273" style="1" customWidth="1"/>
    <col min="8" max="9" width="7.90909090909091" style="1" customWidth="1"/>
    <col min="10" max="10" width="28.0909090909091"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135</v>
      </c>
      <c r="D4" s="6"/>
      <c r="E4" s="6"/>
      <c r="F4" s="6"/>
      <c r="G4" s="6"/>
      <c r="H4" s="6"/>
      <c r="I4" s="6"/>
      <c r="J4" s="6"/>
    </row>
    <row r="5" ht="24" customHeight="1" spans="1:10">
      <c r="A5" s="5" t="s">
        <v>4</v>
      </c>
      <c r="B5" s="5"/>
      <c r="C5" s="6" t="s">
        <v>5</v>
      </c>
      <c r="D5" s="6"/>
      <c r="E5" s="6"/>
      <c r="F5" s="5" t="s">
        <v>6</v>
      </c>
      <c r="G5" s="6" t="s">
        <v>136</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50</v>
      </c>
      <c r="F7" s="8">
        <f t="shared" si="0"/>
        <v>49</v>
      </c>
      <c r="G7" s="5">
        <v>10</v>
      </c>
      <c r="H7" s="9">
        <f>F7/E7</f>
        <v>0.98</v>
      </c>
      <c r="I7" s="11">
        <f>G7*H7</f>
        <v>9.8</v>
      </c>
      <c r="J7" s="11"/>
    </row>
    <row r="8" ht="26" customHeight="1" spans="1:10">
      <c r="A8" s="5"/>
      <c r="B8" s="5"/>
      <c r="C8" s="7" t="s">
        <v>16</v>
      </c>
      <c r="D8" s="8"/>
      <c r="E8" s="8"/>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50</v>
      </c>
      <c r="F10" s="8">
        <v>49</v>
      </c>
      <c r="G10" s="8"/>
      <c r="H10" s="10"/>
      <c r="I10" s="11"/>
      <c r="J10" s="11"/>
    </row>
    <row r="11" ht="24" customHeight="1" spans="1:10">
      <c r="A11" s="5" t="s">
        <v>20</v>
      </c>
      <c r="B11" s="5" t="s">
        <v>21</v>
      </c>
      <c r="C11" s="5"/>
      <c r="D11" s="5"/>
      <c r="E11" s="5"/>
      <c r="F11" s="11" t="s">
        <v>22</v>
      </c>
      <c r="G11" s="11"/>
      <c r="H11" s="11"/>
      <c r="I11" s="11"/>
      <c r="J11" s="11"/>
    </row>
    <row r="12" ht="87.95" customHeight="1" spans="1:10">
      <c r="A12" s="5"/>
      <c r="B12" s="12" t="s">
        <v>137</v>
      </c>
      <c r="C12" s="13"/>
      <c r="D12" s="13"/>
      <c r="E12" s="14"/>
      <c r="F12" s="15" t="s">
        <v>138</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0" customHeight="1" spans="1:10">
      <c r="A15" s="5" t="s">
        <v>35</v>
      </c>
      <c r="B15" s="23" t="s">
        <v>36</v>
      </c>
      <c r="C15" s="33" t="s">
        <v>139</v>
      </c>
      <c r="D15" s="25" t="s">
        <v>38</v>
      </c>
      <c r="E15" s="26" t="s">
        <v>124</v>
      </c>
      <c r="F15" s="21" t="s">
        <v>140</v>
      </c>
      <c r="G15" s="26" t="s">
        <v>124</v>
      </c>
      <c r="H15" s="27">
        <v>20</v>
      </c>
      <c r="I15" s="27">
        <v>20</v>
      </c>
      <c r="J15" s="24" t="s">
        <v>46</v>
      </c>
    </row>
    <row r="16" ht="50" customHeight="1" spans="1:10">
      <c r="A16" s="5"/>
      <c r="B16" s="23" t="s">
        <v>48</v>
      </c>
      <c r="C16" s="33" t="s">
        <v>141</v>
      </c>
      <c r="D16" s="25" t="s">
        <v>38</v>
      </c>
      <c r="E16" s="26" t="s">
        <v>142</v>
      </c>
      <c r="F16" s="21" t="s">
        <v>45</v>
      </c>
      <c r="G16" s="29" t="s">
        <v>143</v>
      </c>
      <c r="H16" s="27">
        <v>15</v>
      </c>
      <c r="I16" s="27">
        <v>10</v>
      </c>
      <c r="J16" s="24" t="s">
        <v>144</v>
      </c>
    </row>
    <row r="17" ht="30" customHeight="1" spans="1:10">
      <c r="A17" s="5"/>
      <c r="B17" s="23" t="s">
        <v>52</v>
      </c>
      <c r="C17" s="33" t="s">
        <v>145</v>
      </c>
      <c r="D17" s="25" t="s">
        <v>38</v>
      </c>
      <c r="E17" s="26" t="s">
        <v>146</v>
      </c>
      <c r="F17" s="21" t="s">
        <v>45</v>
      </c>
      <c r="G17" s="29" t="s">
        <v>147</v>
      </c>
      <c r="H17" s="27">
        <v>15</v>
      </c>
      <c r="I17" s="27">
        <v>15</v>
      </c>
      <c r="J17" s="24" t="s">
        <v>46</v>
      </c>
    </row>
    <row r="18" ht="30" customHeight="1" spans="1:10">
      <c r="A18" s="23" t="s">
        <v>67</v>
      </c>
      <c r="B18" s="31" t="s">
        <v>77</v>
      </c>
      <c r="C18" s="33" t="s">
        <v>148</v>
      </c>
      <c r="D18" s="25" t="s">
        <v>70</v>
      </c>
      <c r="E18" s="26" t="s">
        <v>149</v>
      </c>
      <c r="F18" s="21" t="s">
        <v>55</v>
      </c>
      <c r="G18" s="26" t="s">
        <v>150</v>
      </c>
      <c r="H18" s="27">
        <v>15</v>
      </c>
      <c r="I18" s="27">
        <v>15</v>
      </c>
      <c r="J18" s="24" t="s">
        <v>46</v>
      </c>
    </row>
    <row r="19" ht="30" customHeight="1" spans="1:10">
      <c r="A19" s="28"/>
      <c r="B19" s="31" t="s">
        <v>151</v>
      </c>
      <c r="C19" s="33" t="s">
        <v>152</v>
      </c>
      <c r="D19" s="25" t="s">
        <v>63</v>
      </c>
      <c r="E19" s="26" t="s">
        <v>153</v>
      </c>
      <c r="F19" s="21" t="s">
        <v>154</v>
      </c>
      <c r="G19" s="26" t="s">
        <v>155</v>
      </c>
      <c r="H19" s="27">
        <v>15</v>
      </c>
      <c r="I19" s="27">
        <v>15</v>
      </c>
      <c r="J19" s="24" t="s">
        <v>46</v>
      </c>
    </row>
    <row r="20" ht="30" customHeight="1" spans="1:10">
      <c r="A20" s="5" t="s">
        <v>88</v>
      </c>
      <c r="B20" s="6" t="s">
        <v>89</v>
      </c>
      <c r="C20" s="24" t="s">
        <v>156</v>
      </c>
      <c r="D20" s="25" t="s">
        <v>70</v>
      </c>
      <c r="E20" s="33" t="s">
        <v>157</v>
      </c>
      <c r="F20" s="21" t="s">
        <v>45</v>
      </c>
      <c r="G20" s="33" t="s">
        <v>157</v>
      </c>
      <c r="H20" s="27">
        <v>10</v>
      </c>
      <c r="I20" s="27">
        <v>10</v>
      </c>
      <c r="J20" s="24" t="s">
        <v>46</v>
      </c>
    </row>
    <row r="21" spans="1:10">
      <c r="A21" s="5" t="s">
        <v>97</v>
      </c>
      <c r="B21" s="5"/>
      <c r="C21" s="5"/>
      <c r="D21" s="40" t="s">
        <v>46</v>
      </c>
      <c r="E21" s="40"/>
      <c r="F21" s="40"/>
      <c r="G21" s="40"/>
      <c r="H21" s="40"/>
      <c r="I21" s="40"/>
      <c r="J21" s="40"/>
    </row>
    <row r="22" spans="1:10">
      <c r="A22" s="5" t="s">
        <v>99</v>
      </c>
      <c r="B22" s="5"/>
      <c r="C22" s="5"/>
      <c r="D22" s="5"/>
      <c r="E22" s="5"/>
      <c r="F22" s="5"/>
      <c r="G22" s="5"/>
      <c r="H22" s="5">
        <f>SUM(G7,H15:H20)</f>
        <v>100</v>
      </c>
      <c r="I22" s="5">
        <f>SUM(I7,I15:I20)</f>
        <v>94.8</v>
      </c>
      <c r="J22" s="5" t="s">
        <v>134</v>
      </c>
    </row>
    <row r="23" spans="1:10">
      <c r="A23" s="34"/>
      <c r="B23" s="34"/>
      <c r="C23" s="34"/>
      <c r="D23" s="34"/>
      <c r="E23" s="34"/>
      <c r="F23" s="34"/>
      <c r="G23" s="34"/>
      <c r="H23" s="34"/>
      <c r="I23" s="34"/>
      <c r="J23" s="36"/>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G9" sqref="G9"/>
    </sheetView>
  </sheetViews>
  <sheetFormatPr defaultColWidth="8.87272727272727" defaultRowHeight="14"/>
  <cols>
    <col min="1" max="1" width="9.72727272727273" style="1" customWidth="1"/>
    <col min="2" max="2" width="11.5454545454545" style="1" customWidth="1"/>
    <col min="3" max="3" width="19.7272727272727" style="1" customWidth="1"/>
    <col min="4" max="6" width="14.8181818181818" style="1" customWidth="1"/>
    <col min="7" max="7" width="16.7272727272727" style="1" customWidth="1"/>
    <col min="8" max="9" width="7.90909090909091" style="1" customWidth="1"/>
    <col min="10" max="10" width="20.6363636363636"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158</v>
      </c>
      <c r="D4" s="6"/>
      <c r="E4" s="6"/>
      <c r="F4" s="6"/>
      <c r="G4" s="6"/>
      <c r="H4" s="6"/>
      <c r="I4" s="6"/>
      <c r="J4" s="6"/>
    </row>
    <row r="5" ht="24" customHeight="1" spans="1:10">
      <c r="A5" s="5" t="s">
        <v>4</v>
      </c>
      <c r="B5" s="5"/>
      <c r="C5" s="6" t="s">
        <v>5</v>
      </c>
      <c r="D5" s="6"/>
      <c r="E5" s="6"/>
      <c r="F5" s="5" t="s">
        <v>6</v>
      </c>
      <c r="G5" s="6" t="s">
        <v>102</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1.77</v>
      </c>
      <c r="F7" s="8">
        <f t="shared" si="0"/>
        <v>1.77</v>
      </c>
      <c r="G7" s="5">
        <v>10</v>
      </c>
      <c r="H7" s="9">
        <f>F7/E7</f>
        <v>1</v>
      </c>
      <c r="I7" s="11">
        <f>G7*H7</f>
        <v>10</v>
      </c>
      <c r="J7" s="11"/>
    </row>
    <row r="8" ht="26" customHeight="1" spans="1:10">
      <c r="A8" s="5"/>
      <c r="B8" s="5"/>
      <c r="C8" s="7" t="s">
        <v>16</v>
      </c>
      <c r="D8" s="8"/>
      <c r="E8" s="8">
        <v>1.77</v>
      </c>
      <c r="F8" s="8">
        <v>1.77</v>
      </c>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87.95" customHeight="1" spans="1:10">
      <c r="A12" s="5"/>
      <c r="B12" s="12" t="s">
        <v>159</v>
      </c>
      <c r="C12" s="13"/>
      <c r="D12" s="13"/>
      <c r="E12" s="14"/>
      <c r="F12" s="15" t="s">
        <v>160</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0" customHeight="1" spans="1:10">
      <c r="A15" s="5" t="s">
        <v>35</v>
      </c>
      <c r="B15" s="23" t="s">
        <v>36</v>
      </c>
      <c r="C15" s="33" t="s">
        <v>161</v>
      </c>
      <c r="D15" s="25" t="s">
        <v>38</v>
      </c>
      <c r="E15" s="26" t="s">
        <v>162</v>
      </c>
      <c r="F15" s="21" t="s">
        <v>163</v>
      </c>
      <c r="G15" s="26" t="s">
        <v>162</v>
      </c>
      <c r="H15" s="27">
        <v>10</v>
      </c>
      <c r="I15" s="27">
        <v>10</v>
      </c>
      <c r="J15" s="24" t="s">
        <v>46</v>
      </c>
    </row>
    <row r="16" ht="30" customHeight="1" spans="1:10">
      <c r="A16" s="5"/>
      <c r="B16" s="28"/>
      <c r="C16" s="33" t="s">
        <v>164</v>
      </c>
      <c r="D16" s="25" t="s">
        <v>38</v>
      </c>
      <c r="E16" s="26" t="s">
        <v>165</v>
      </c>
      <c r="F16" s="21" t="s">
        <v>166</v>
      </c>
      <c r="G16" s="26" t="s">
        <v>165</v>
      </c>
      <c r="H16" s="27">
        <v>10</v>
      </c>
      <c r="I16" s="27">
        <v>10</v>
      </c>
      <c r="J16" s="24" t="s">
        <v>46</v>
      </c>
    </row>
    <row r="17" ht="30" customHeight="1" spans="1:10">
      <c r="A17" s="5"/>
      <c r="B17" s="23" t="s">
        <v>48</v>
      </c>
      <c r="C17" s="33" t="s">
        <v>167</v>
      </c>
      <c r="D17" s="25" t="s">
        <v>38</v>
      </c>
      <c r="E17" s="26" t="s">
        <v>44</v>
      </c>
      <c r="F17" s="21" t="s">
        <v>45</v>
      </c>
      <c r="G17" s="29" t="s">
        <v>44</v>
      </c>
      <c r="H17" s="27">
        <v>10</v>
      </c>
      <c r="I17" s="27">
        <v>10</v>
      </c>
      <c r="J17" s="24" t="s">
        <v>46</v>
      </c>
    </row>
    <row r="18" ht="30" customHeight="1" spans="1:10">
      <c r="A18" s="5"/>
      <c r="B18" s="23" t="s">
        <v>52</v>
      </c>
      <c r="C18" s="33" t="s">
        <v>168</v>
      </c>
      <c r="D18" s="25" t="s">
        <v>63</v>
      </c>
      <c r="E18" s="26" t="s">
        <v>169</v>
      </c>
      <c r="F18" s="21" t="s">
        <v>55</v>
      </c>
      <c r="G18" s="29" t="s">
        <v>170</v>
      </c>
      <c r="H18" s="27">
        <v>10</v>
      </c>
      <c r="I18" s="27">
        <v>10</v>
      </c>
      <c r="J18" s="24" t="s">
        <v>46</v>
      </c>
    </row>
    <row r="19" ht="30" customHeight="1" spans="1:10">
      <c r="A19" s="5"/>
      <c r="B19" s="5" t="s">
        <v>61</v>
      </c>
      <c r="C19" s="33" t="s">
        <v>62</v>
      </c>
      <c r="D19" s="25" t="s">
        <v>63</v>
      </c>
      <c r="E19" s="26" t="s">
        <v>110</v>
      </c>
      <c r="F19" s="21" t="s">
        <v>65</v>
      </c>
      <c r="G19" s="26" t="s">
        <v>171</v>
      </c>
      <c r="H19" s="27">
        <v>10</v>
      </c>
      <c r="I19" s="27">
        <v>10</v>
      </c>
      <c r="J19" s="24" t="s">
        <v>46</v>
      </c>
    </row>
    <row r="20" ht="55" customHeight="1" spans="1:10">
      <c r="A20" s="23" t="s">
        <v>67</v>
      </c>
      <c r="B20" s="31" t="s">
        <v>68</v>
      </c>
      <c r="C20" s="33" t="s">
        <v>172</v>
      </c>
      <c r="D20" s="25" t="s">
        <v>38</v>
      </c>
      <c r="E20" s="26" t="s">
        <v>79</v>
      </c>
      <c r="F20" s="21" t="s">
        <v>55</v>
      </c>
      <c r="G20" s="37" t="s">
        <v>173</v>
      </c>
      <c r="H20" s="27">
        <v>30</v>
      </c>
      <c r="I20" s="27">
        <v>30</v>
      </c>
      <c r="J20" s="24" t="s">
        <v>46</v>
      </c>
    </row>
    <row r="21" ht="30" customHeight="1" spans="1:10">
      <c r="A21" s="5" t="s">
        <v>88</v>
      </c>
      <c r="B21" s="6" t="s">
        <v>89</v>
      </c>
      <c r="C21" s="24" t="s">
        <v>174</v>
      </c>
      <c r="D21" s="25" t="s">
        <v>70</v>
      </c>
      <c r="E21" s="33" t="s">
        <v>157</v>
      </c>
      <c r="F21" s="21" t="s">
        <v>45</v>
      </c>
      <c r="G21" s="33" t="s">
        <v>157</v>
      </c>
      <c r="H21" s="27">
        <v>10</v>
      </c>
      <c r="I21" s="27">
        <v>10</v>
      </c>
      <c r="J21" s="24" t="s">
        <v>46</v>
      </c>
    </row>
    <row r="22" spans="1:10">
      <c r="A22" s="5" t="s">
        <v>97</v>
      </c>
      <c r="B22" s="5"/>
      <c r="C22" s="5"/>
      <c r="D22" s="40" t="s">
        <v>46</v>
      </c>
      <c r="E22" s="40"/>
      <c r="F22" s="40"/>
      <c r="G22" s="40"/>
      <c r="H22" s="40"/>
      <c r="I22" s="40"/>
      <c r="J22" s="40"/>
    </row>
    <row r="23" spans="1:10">
      <c r="A23" s="5" t="s">
        <v>99</v>
      </c>
      <c r="B23" s="5"/>
      <c r="C23" s="5"/>
      <c r="D23" s="5"/>
      <c r="E23" s="5"/>
      <c r="F23" s="5"/>
      <c r="G23" s="5"/>
      <c r="H23" s="5">
        <f>SUM(G7,H15:H21)</f>
        <v>100</v>
      </c>
      <c r="I23" s="5">
        <f>SUM(I7,I15:I21)</f>
        <v>100</v>
      </c>
      <c r="J23" s="5" t="s">
        <v>134</v>
      </c>
    </row>
    <row r="24" spans="1:10">
      <c r="A24" s="34"/>
      <c r="B24" s="34"/>
      <c r="C24" s="34"/>
      <c r="D24" s="34"/>
      <c r="E24" s="34"/>
      <c r="F24" s="34"/>
      <c r="G24" s="34"/>
      <c r="H24" s="34"/>
      <c r="I24" s="34"/>
      <c r="J24" s="36"/>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11:A12"/>
    <mergeCell ref="A15:A19"/>
    <mergeCell ref="B15:B16"/>
    <mergeCell ref="G13:G14"/>
    <mergeCell ref="H13:H14"/>
    <mergeCell ref="I13:I14"/>
    <mergeCell ref="J13:J14"/>
    <mergeCell ref="A6:B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zoomScaleSheetLayoutView="60" workbookViewId="0">
      <selection activeCell="F9" sqref="F9"/>
    </sheetView>
  </sheetViews>
  <sheetFormatPr defaultColWidth="8.87272727272727" defaultRowHeight="14"/>
  <cols>
    <col min="1" max="1" width="9.72727272727273" style="1" customWidth="1"/>
    <col min="2" max="2" width="11.5454545454545" style="1" customWidth="1"/>
    <col min="3" max="3" width="27.4545454545455" style="2" customWidth="1"/>
    <col min="4" max="6" width="14.8181818181818" style="1" customWidth="1"/>
    <col min="7" max="7" width="20.6363636363636" style="2" customWidth="1"/>
    <col min="8" max="9" width="7.90909090909091" style="1" customWidth="1"/>
    <col min="10" max="10" width="20.6363636363636"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175</v>
      </c>
      <c r="D4" s="6"/>
      <c r="E4" s="6"/>
      <c r="F4" s="6"/>
      <c r="G4" s="6"/>
      <c r="H4" s="6"/>
      <c r="I4" s="6"/>
      <c r="J4" s="6"/>
    </row>
    <row r="5" ht="24" customHeight="1" spans="1:10">
      <c r="A5" s="5" t="s">
        <v>4</v>
      </c>
      <c r="B5" s="5"/>
      <c r="C5" s="6" t="s">
        <v>5</v>
      </c>
      <c r="D5" s="6"/>
      <c r="E5" s="6"/>
      <c r="F5" s="5" t="s">
        <v>6</v>
      </c>
      <c r="G5" s="6" t="s">
        <v>176</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1600</v>
      </c>
      <c r="F7" s="8">
        <f t="shared" si="0"/>
        <v>960</v>
      </c>
      <c r="G7" s="5">
        <v>10</v>
      </c>
      <c r="H7" s="9">
        <f>F7/E7</f>
        <v>0.6</v>
      </c>
      <c r="I7" s="11">
        <f>G7*H7</f>
        <v>6</v>
      </c>
      <c r="J7" s="11"/>
    </row>
    <row r="8" ht="26" customHeight="1" spans="1:10">
      <c r="A8" s="5"/>
      <c r="B8" s="5"/>
      <c r="C8" s="7" t="s">
        <v>16</v>
      </c>
      <c r="D8" s="8"/>
      <c r="E8" s="8"/>
      <c r="F8" s="8"/>
      <c r="G8" s="5" t="s">
        <v>17</v>
      </c>
      <c r="H8" s="10"/>
      <c r="I8" s="11" t="s">
        <v>17</v>
      </c>
      <c r="J8" s="11"/>
    </row>
    <row r="9" ht="26" customHeight="1" spans="1:10">
      <c r="A9" s="5"/>
      <c r="B9" s="5"/>
      <c r="C9" s="7" t="s">
        <v>18</v>
      </c>
      <c r="D9" s="8">
        <v>0</v>
      </c>
      <c r="E9" s="8">
        <v>1600</v>
      </c>
      <c r="F9" s="8">
        <v>960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244" customHeight="1" spans="1:10">
      <c r="A12" s="5"/>
      <c r="B12" s="12" t="s">
        <v>177</v>
      </c>
      <c r="C12" s="13"/>
      <c r="D12" s="13"/>
      <c r="E12" s="14"/>
      <c r="F12" s="15" t="s">
        <v>178</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47" customHeight="1" spans="1:10">
      <c r="A15" s="5" t="s">
        <v>35</v>
      </c>
      <c r="B15" s="5" t="s">
        <v>36</v>
      </c>
      <c r="C15" s="24" t="s">
        <v>179</v>
      </c>
      <c r="D15" s="25" t="s">
        <v>38</v>
      </c>
      <c r="E15" s="26" t="s">
        <v>180</v>
      </c>
      <c r="F15" s="21" t="s">
        <v>163</v>
      </c>
      <c r="G15" s="37" t="s">
        <v>180</v>
      </c>
      <c r="H15" s="27">
        <v>10</v>
      </c>
      <c r="I15" s="27">
        <v>10</v>
      </c>
      <c r="J15" s="24" t="s">
        <v>46</v>
      </c>
    </row>
    <row r="16" ht="38" customHeight="1" spans="1:10">
      <c r="A16" s="5"/>
      <c r="B16" s="5"/>
      <c r="C16" s="24" t="s">
        <v>181</v>
      </c>
      <c r="D16" s="25" t="s">
        <v>38</v>
      </c>
      <c r="E16" s="26" t="s">
        <v>162</v>
      </c>
      <c r="F16" s="21" t="s">
        <v>163</v>
      </c>
      <c r="G16" s="37" t="s">
        <v>162</v>
      </c>
      <c r="H16" s="27">
        <v>10</v>
      </c>
      <c r="I16" s="27">
        <v>10</v>
      </c>
      <c r="J16" s="24" t="s">
        <v>46</v>
      </c>
    </row>
    <row r="17" ht="38" customHeight="1" spans="1:10">
      <c r="A17" s="5"/>
      <c r="B17" s="5"/>
      <c r="C17" s="24" t="s">
        <v>182</v>
      </c>
      <c r="D17" s="25" t="s">
        <v>38</v>
      </c>
      <c r="E17" s="26" t="s">
        <v>183</v>
      </c>
      <c r="F17" s="21" t="s">
        <v>163</v>
      </c>
      <c r="G17" s="37" t="s">
        <v>183</v>
      </c>
      <c r="H17" s="27">
        <v>10</v>
      </c>
      <c r="I17" s="27">
        <v>10</v>
      </c>
      <c r="J17" s="24" t="s">
        <v>46</v>
      </c>
    </row>
    <row r="18" ht="38" customHeight="1" spans="1:10">
      <c r="A18" s="5"/>
      <c r="B18" s="5" t="s">
        <v>48</v>
      </c>
      <c r="C18" s="24" t="s">
        <v>184</v>
      </c>
      <c r="D18" s="25" t="s">
        <v>38</v>
      </c>
      <c r="E18" s="26" t="s">
        <v>44</v>
      </c>
      <c r="F18" s="21" t="s">
        <v>45</v>
      </c>
      <c r="G18" s="37" t="s">
        <v>44</v>
      </c>
      <c r="H18" s="27">
        <v>7.5</v>
      </c>
      <c r="I18" s="27">
        <v>7.5</v>
      </c>
      <c r="J18" s="24" t="s">
        <v>46</v>
      </c>
    </row>
    <row r="19" ht="38" customHeight="1" spans="1:10">
      <c r="A19" s="5"/>
      <c r="B19" s="5"/>
      <c r="C19" s="24" t="s">
        <v>185</v>
      </c>
      <c r="D19" s="25" t="s">
        <v>38</v>
      </c>
      <c r="E19" s="26" t="s">
        <v>186</v>
      </c>
      <c r="F19" s="21" t="s">
        <v>65</v>
      </c>
      <c r="G19" s="42" t="s">
        <v>186</v>
      </c>
      <c r="H19" s="27">
        <v>7.5</v>
      </c>
      <c r="I19" s="27">
        <v>7.5</v>
      </c>
      <c r="J19" s="24" t="s">
        <v>46</v>
      </c>
    </row>
    <row r="20" ht="30" customHeight="1" spans="1:10">
      <c r="A20" s="5"/>
      <c r="B20" s="23" t="s">
        <v>52</v>
      </c>
      <c r="C20" s="24" t="s">
        <v>187</v>
      </c>
      <c r="D20" s="25" t="s">
        <v>38</v>
      </c>
      <c r="E20" s="26" t="s">
        <v>44</v>
      </c>
      <c r="F20" s="21" t="s">
        <v>45</v>
      </c>
      <c r="G20" s="42" t="s">
        <v>44</v>
      </c>
      <c r="H20" s="27">
        <v>5</v>
      </c>
      <c r="I20" s="27">
        <v>5</v>
      </c>
      <c r="J20" s="24" t="s">
        <v>46</v>
      </c>
    </row>
    <row r="21" ht="30" customHeight="1" spans="1:10">
      <c r="A21" s="23" t="s">
        <v>67</v>
      </c>
      <c r="B21" s="31" t="s">
        <v>68</v>
      </c>
      <c r="C21" s="24" t="s">
        <v>188</v>
      </c>
      <c r="D21" s="25" t="s">
        <v>70</v>
      </c>
      <c r="E21" s="26" t="s">
        <v>189</v>
      </c>
      <c r="F21" s="21" t="s">
        <v>65</v>
      </c>
      <c r="G21" s="37" t="s">
        <v>190</v>
      </c>
      <c r="H21" s="27">
        <v>10</v>
      </c>
      <c r="I21" s="27">
        <v>6</v>
      </c>
      <c r="J21" s="24" t="s">
        <v>46</v>
      </c>
    </row>
    <row r="22" ht="40" customHeight="1" spans="1:10">
      <c r="A22" s="28"/>
      <c r="B22" s="46" t="s">
        <v>77</v>
      </c>
      <c r="C22" s="24" t="s">
        <v>191</v>
      </c>
      <c r="D22" s="25" t="s">
        <v>38</v>
      </c>
      <c r="E22" s="33" t="s">
        <v>192</v>
      </c>
      <c r="F22" s="21" t="s">
        <v>45</v>
      </c>
      <c r="G22" s="42" t="s">
        <v>193</v>
      </c>
      <c r="H22" s="27">
        <v>10</v>
      </c>
      <c r="I22" s="27">
        <v>10</v>
      </c>
      <c r="J22" s="24" t="s">
        <v>46</v>
      </c>
    </row>
    <row r="23" ht="116" customHeight="1" spans="1:10">
      <c r="A23" s="28"/>
      <c r="B23" s="46" t="s">
        <v>80</v>
      </c>
      <c r="C23" s="24" t="s">
        <v>194</v>
      </c>
      <c r="D23" s="25" t="s">
        <v>38</v>
      </c>
      <c r="E23" s="33" t="s">
        <v>195</v>
      </c>
      <c r="F23" s="21" t="s">
        <v>45</v>
      </c>
      <c r="G23" s="42" t="s">
        <v>196</v>
      </c>
      <c r="H23" s="27">
        <v>10</v>
      </c>
      <c r="I23" s="27">
        <v>10</v>
      </c>
      <c r="J23" s="24" t="s">
        <v>46</v>
      </c>
    </row>
    <row r="24" ht="30" customHeight="1" spans="1:10">
      <c r="A24" s="5" t="s">
        <v>88</v>
      </c>
      <c r="B24" s="6" t="s">
        <v>89</v>
      </c>
      <c r="C24" s="24" t="s">
        <v>197</v>
      </c>
      <c r="D24" s="25" t="s">
        <v>70</v>
      </c>
      <c r="E24" s="33" t="s">
        <v>157</v>
      </c>
      <c r="F24" s="21" t="s">
        <v>45</v>
      </c>
      <c r="G24" s="24" t="s">
        <v>157</v>
      </c>
      <c r="H24" s="27">
        <v>10</v>
      </c>
      <c r="I24" s="27">
        <v>10</v>
      </c>
      <c r="J24" s="24" t="s">
        <v>46</v>
      </c>
    </row>
    <row r="25" spans="1:10">
      <c r="A25" s="5" t="s">
        <v>97</v>
      </c>
      <c r="B25" s="5"/>
      <c r="C25" s="5"/>
      <c r="D25" s="40" t="s">
        <v>46</v>
      </c>
      <c r="E25" s="40"/>
      <c r="F25" s="40"/>
      <c r="G25" s="40"/>
      <c r="H25" s="40"/>
      <c r="I25" s="40"/>
      <c r="J25" s="40"/>
    </row>
    <row r="26" spans="1:10">
      <c r="A26" s="5" t="s">
        <v>99</v>
      </c>
      <c r="B26" s="5"/>
      <c r="C26" s="5"/>
      <c r="D26" s="5"/>
      <c r="E26" s="5"/>
      <c r="F26" s="5"/>
      <c r="G26" s="5"/>
      <c r="H26" s="5">
        <f>SUM(G7,H15:H24)</f>
        <v>100</v>
      </c>
      <c r="I26" s="5">
        <f>SUM(I7,I15:I24)</f>
        <v>92</v>
      </c>
      <c r="J26" s="5" t="s">
        <v>134</v>
      </c>
    </row>
    <row r="27" spans="1:10">
      <c r="A27" s="34"/>
      <c r="B27" s="34"/>
      <c r="C27" s="34"/>
      <c r="D27" s="34"/>
      <c r="E27" s="34"/>
      <c r="F27" s="34"/>
      <c r="G27" s="34"/>
      <c r="H27" s="34"/>
      <c r="I27" s="34"/>
      <c r="J27" s="36"/>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11:A12"/>
    <mergeCell ref="A15:A20"/>
    <mergeCell ref="A21:A23"/>
    <mergeCell ref="B15:B17"/>
    <mergeCell ref="B18:B19"/>
    <mergeCell ref="G13:G14"/>
    <mergeCell ref="H13:H14"/>
    <mergeCell ref="I13:I14"/>
    <mergeCell ref="J13:J14"/>
    <mergeCell ref="A6:B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E8" sqref="E8"/>
    </sheetView>
  </sheetViews>
  <sheetFormatPr defaultColWidth="8.87272727272727" defaultRowHeight="14"/>
  <cols>
    <col min="1" max="1" width="9.72727272727273" style="1" customWidth="1"/>
    <col min="2" max="2" width="11.5454545454545" style="1" customWidth="1"/>
    <col min="3" max="3" width="19.7272727272727" style="1" customWidth="1"/>
    <col min="4" max="6" width="14.8181818181818" style="1" customWidth="1"/>
    <col min="7" max="7" width="11.8181818181818" style="1" customWidth="1"/>
    <col min="8" max="9" width="7.90909090909091" style="1" customWidth="1"/>
    <col min="10" max="10" width="20.6363636363636"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198</v>
      </c>
      <c r="D4" s="6"/>
      <c r="E4" s="6"/>
      <c r="F4" s="6"/>
      <c r="G4" s="6"/>
      <c r="H4" s="6"/>
      <c r="I4" s="6"/>
      <c r="J4" s="6"/>
    </row>
    <row r="5" ht="24" customHeight="1" spans="1:10">
      <c r="A5" s="5" t="s">
        <v>4</v>
      </c>
      <c r="B5" s="5"/>
      <c r="C5" s="6" t="s">
        <v>5</v>
      </c>
      <c r="D5" s="6"/>
      <c r="E5" s="6"/>
      <c r="F5" s="5" t="s">
        <v>6</v>
      </c>
      <c r="G5" s="6" t="s">
        <v>102</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50</v>
      </c>
      <c r="F7" s="8">
        <f t="shared" si="0"/>
        <v>0</v>
      </c>
      <c r="G7" s="5">
        <v>10</v>
      </c>
      <c r="H7" s="9">
        <f>F7/E7</f>
        <v>0</v>
      </c>
      <c r="I7" s="11">
        <f>G7*H7</f>
        <v>0</v>
      </c>
      <c r="J7" s="11"/>
    </row>
    <row r="8" ht="26" customHeight="1" spans="1:10">
      <c r="A8" s="5"/>
      <c r="B8" s="5"/>
      <c r="C8" s="7" t="s">
        <v>16</v>
      </c>
      <c r="D8" s="8"/>
      <c r="E8" s="8">
        <v>50</v>
      </c>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87.95" customHeight="1" spans="1:10">
      <c r="A12" s="5"/>
      <c r="B12" s="12" t="s">
        <v>199</v>
      </c>
      <c r="C12" s="13"/>
      <c r="D12" s="13"/>
      <c r="E12" s="14"/>
      <c r="F12" s="15" t="s">
        <v>200</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30" customHeight="1" spans="1:10">
      <c r="A15" s="5" t="s">
        <v>35</v>
      </c>
      <c r="B15" s="23" t="s">
        <v>36</v>
      </c>
      <c r="C15" s="33" t="s">
        <v>201</v>
      </c>
      <c r="D15" s="25" t="s">
        <v>70</v>
      </c>
      <c r="E15" s="26" t="s">
        <v>71</v>
      </c>
      <c r="F15" s="21" t="s">
        <v>106</v>
      </c>
      <c r="G15" s="26" t="s">
        <v>71</v>
      </c>
      <c r="H15" s="27">
        <v>15</v>
      </c>
      <c r="I15" s="27">
        <v>15</v>
      </c>
      <c r="J15" s="24" t="s">
        <v>46</v>
      </c>
    </row>
    <row r="16" ht="30" customHeight="1" spans="1:10">
      <c r="A16" s="5"/>
      <c r="B16" s="23" t="s">
        <v>48</v>
      </c>
      <c r="C16" s="33" t="s">
        <v>202</v>
      </c>
      <c r="D16" s="25" t="s">
        <v>38</v>
      </c>
      <c r="E16" s="26" t="s">
        <v>203</v>
      </c>
      <c r="F16" s="21" t="s">
        <v>45</v>
      </c>
      <c r="G16" s="29" t="s">
        <v>203</v>
      </c>
      <c r="H16" s="27">
        <v>15</v>
      </c>
      <c r="I16" s="27">
        <v>15</v>
      </c>
      <c r="J16" s="24" t="s">
        <v>46</v>
      </c>
    </row>
    <row r="17" ht="30" customHeight="1" spans="1:10">
      <c r="A17" s="5"/>
      <c r="B17" s="23" t="s">
        <v>52</v>
      </c>
      <c r="C17" s="33" t="s">
        <v>204</v>
      </c>
      <c r="D17" s="25" t="s">
        <v>38</v>
      </c>
      <c r="E17" s="26" t="s">
        <v>205</v>
      </c>
      <c r="F17" s="21" t="s">
        <v>206</v>
      </c>
      <c r="G17" s="29" t="s">
        <v>205</v>
      </c>
      <c r="H17" s="27">
        <v>10</v>
      </c>
      <c r="I17" s="27">
        <v>10</v>
      </c>
      <c r="J17" s="24" t="s">
        <v>46</v>
      </c>
    </row>
    <row r="18" ht="30" customHeight="1" spans="1:10">
      <c r="A18" s="5"/>
      <c r="B18" s="5" t="s">
        <v>61</v>
      </c>
      <c r="C18" s="33" t="s">
        <v>62</v>
      </c>
      <c r="D18" s="25" t="s">
        <v>38</v>
      </c>
      <c r="E18" s="26" t="s">
        <v>129</v>
      </c>
      <c r="F18" s="21" t="s">
        <v>65</v>
      </c>
      <c r="G18" s="26" t="s">
        <v>207</v>
      </c>
      <c r="H18" s="27">
        <v>10</v>
      </c>
      <c r="I18" s="27">
        <v>10</v>
      </c>
      <c r="J18" s="24" t="s">
        <v>46</v>
      </c>
    </row>
    <row r="19" ht="78" spans="1:10">
      <c r="A19" s="23" t="s">
        <v>67</v>
      </c>
      <c r="B19" s="31" t="s">
        <v>77</v>
      </c>
      <c r="C19" s="33" t="s">
        <v>208</v>
      </c>
      <c r="D19" s="25" t="s">
        <v>38</v>
      </c>
      <c r="E19" s="26" t="s">
        <v>209</v>
      </c>
      <c r="F19" s="21" t="s">
        <v>55</v>
      </c>
      <c r="G19" s="37" t="s">
        <v>210</v>
      </c>
      <c r="H19" s="27">
        <v>30</v>
      </c>
      <c r="I19" s="27">
        <v>30</v>
      </c>
      <c r="J19" s="24" t="s">
        <v>46</v>
      </c>
    </row>
    <row r="20" ht="30" customHeight="1" spans="1:10">
      <c r="A20" s="5" t="s">
        <v>88</v>
      </c>
      <c r="B20" s="6" t="s">
        <v>89</v>
      </c>
      <c r="C20" s="24" t="s">
        <v>211</v>
      </c>
      <c r="D20" s="25" t="s">
        <v>38</v>
      </c>
      <c r="E20" s="33" t="s">
        <v>91</v>
      </c>
      <c r="F20" s="21" t="s">
        <v>45</v>
      </c>
      <c r="G20" s="33" t="s">
        <v>91</v>
      </c>
      <c r="H20" s="27">
        <v>10</v>
      </c>
      <c r="I20" s="27">
        <v>10</v>
      </c>
      <c r="J20" s="24" t="s">
        <v>46</v>
      </c>
    </row>
    <row r="21" spans="1:10">
      <c r="A21" s="5" t="s">
        <v>97</v>
      </c>
      <c r="B21" s="5"/>
      <c r="C21" s="5"/>
      <c r="D21" s="40" t="s">
        <v>46</v>
      </c>
      <c r="E21" s="40"/>
      <c r="F21" s="40"/>
      <c r="G21" s="40"/>
      <c r="H21" s="40"/>
      <c r="I21" s="40"/>
      <c r="J21" s="40"/>
    </row>
    <row r="22" spans="1:10">
      <c r="A22" s="5" t="s">
        <v>99</v>
      </c>
      <c r="B22" s="5"/>
      <c r="C22" s="5"/>
      <c r="D22" s="5"/>
      <c r="E22" s="5"/>
      <c r="F22" s="5"/>
      <c r="G22" s="5"/>
      <c r="H22" s="5">
        <f>SUM(G7,H15:H20)</f>
        <v>100</v>
      </c>
      <c r="I22" s="5">
        <f>SUM(I7,I15:I20)</f>
        <v>90</v>
      </c>
      <c r="J22" s="5" t="s">
        <v>134</v>
      </c>
    </row>
    <row r="23" spans="1:10">
      <c r="A23" s="34"/>
      <c r="B23" s="34"/>
      <c r="C23" s="34"/>
      <c r="D23" s="34"/>
      <c r="E23" s="34"/>
      <c r="F23" s="34"/>
      <c r="G23" s="34"/>
      <c r="H23" s="34"/>
      <c r="I23" s="34"/>
      <c r="J23" s="36"/>
    </row>
  </sheetData>
  <mergeCells count="2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11:A12"/>
    <mergeCell ref="A15:A18"/>
    <mergeCell ref="G13:G14"/>
    <mergeCell ref="H13:H14"/>
    <mergeCell ref="I13:I14"/>
    <mergeCell ref="J13:J14"/>
    <mergeCell ref="A6:B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topLeftCell="A3" workbookViewId="0">
      <selection activeCell="F9" sqref="F9"/>
    </sheetView>
  </sheetViews>
  <sheetFormatPr defaultColWidth="8.87272727272727" defaultRowHeight="14"/>
  <cols>
    <col min="1" max="1" width="9.72727272727273" style="1" customWidth="1"/>
    <col min="2" max="2" width="11.5454545454545" style="1" customWidth="1"/>
    <col min="3" max="3" width="27.4545454545455" style="2" customWidth="1"/>
    <col min="4" max="6" width="14.8181818181818" style="1" customWidth="1"/>
    <col min="7" max="7" width="11.6363636363636" style="1" customWidth="1"/>
    <col min="8" max="9" width="7.90909090909091" style="1" customWidth="1"/>
    <col min="10" max="10" width="20.6363636363636"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212</v>
      </c>
      <c r="D4" s="6"/>
      <c r="E4" s="6"/>
      <c r="F4" s="6"/>
      <c r="G4" s="6"/>
      <c r="H4" s="6"/>
      <c r="I4" s="6"/>
      <c r="J4" s="6"/>
    </row>
    <row r="5" ht="24" customHeight="1" spans="1:10">
      <c r="A5" s="5" t="s">
        <v>4</v>
      </c>
      <c r="B5" s="5"/>
      <c r="C5" s="6" t="s">
        <v>5</v>
      </c>
      <c r="D5" s="6"/>
      <c r="E5" s="6"/>
      <c r="F5" s="5" t="s">
        <v>6</v>
      </c>
      <c r="G5" s="6" t="s">
        <v>176</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47000</v>
      </c>
      <c r="F7" s="8">
        <f t="shared" si="0"/>
        <v>47000</v>
      </c>
      <c r="G7" s="5">
        <v>10</v>
      </c>
      <c r="H7" s="9">
        <f>F7/E7</f>
        <v>1</v>
      </c>
      <c r="I7" s="11">
        <f>G7*H7</f>
        <v>10</v>
      </c>
      <c r="J7" s="11"/>
    </row>
    <row r="8" ht="26" customHeight="1" spans="1:10">
      <c r="A8" s="5"/>
      <c r="B8" s="5"/>
      <c r="C8" s="7" t="s">
        <v>16</v>
      </c>
      <c r="D8" s="8"/>
      <c r="E8" s="8">
        <v>47000</v>
      </c>
      <c r="F8" s="8">
        <v>47000</v>
      </c>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0</v>
      </c>
      <c r="F10" s="8">
        <v>0</v>
      </c>
      <c r="G10" s="8"/>
      <c r="H10" s="10"/>
      <c r="I10" s="11"/>
      <c r="J10" s="11"/>
    </row>
    <row r="11" ht="24" customHeight="1" spans="1:10">
      <c r="A11" s="5" t="s">
        <v>20</v>
      </c>
      <c r="B11" s="5" t="s">
        <v>21</v>
      </c>
      <c r="C11" s="5"/>
      <c r="D11" s="5"/>
      <c r="E11" s="5"/>
      <c r="F11" s="11" t="s">
        <v>22</v>
      </c>
      <c r="G11" s="11"/>
      <c r="H11" s="11"/>
      <c r="I11" s="11"/>
      <c r="J11" s="11"/>
    </row>
    <row r="12" ht="122" customHeight="1" spans="1:10">
      <c r="A12" s="5"/>
      <c r="B12" s="12" t="s">
        <v>213</v>
      </c>
      <c r="C12" s="13"/>
      <c r="D12" s="13"/>
      <c r="E12" s="14"/>
      <c r="F12" s="15" t="s">
        <v>214</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47" customHeight="1" spans="1:10">
      <c r="A15" s="5" t="s">
        <v>35</v>
      </c>
      <c r="B15" s="5" t="s">
        <v>36</v>
      </c>
      <c r="C15" s="24" t="s">
        <v>215</v>
      </c>
      <c r="D15" s="25" t="s">
        <v>38</v>
      </c>
      <c r="E15" s="26" t="s">
        <v>216</v>
      </c>
      <c r="F15" s="21" t="s">
        <v>40</v>
      </c>
      <c r="G15" s="26" t="s">
        <v>50</v>
      </c>
      <c r="H15" s="27">
        <v>10</v>
      </c>
      <c r="I15" s="27">
        <v>9</v>
      </c>
      <c r="J15" s="24" t="s">
        <v>217</v>
      </c>
    </row>
    <row r="16" ht="38" customHeight="1" spans="1:10">
      <c r="A16" s="5"/>
      <c r="B16" s="5"/>
      <c r="C16" s="24" t="s">
        <v>218</v>
      </c>
      <c r="D16" s="25" t="s">
        <v>38</v>
      </c>
      <c r="E16" s="26" t="s">
        <v>219</v>
      </c>
      <c r="F16" s="21" t="s">
        <v>40</v>
      </c>
      <c r="G16" s="26" t="s">
        <v>220</v>
      </c>
      <c r="H16" s="27">
        <v>10</v>
      </c>
      <c r="I16" s="27">
        <v>6</v>
      </c>
      <c r="J16" s="24" t="s">
        <v>217</v>
      </c>
    </row>
    <row r="17" ht="38" customHeight="1" spans="1:10">
      <c r="A17" s="5"/>
      <c r="B17" s="5" t="s">
        <v>48</v>
      </c>
      <c r="C17" s="24" t="s">
        <v>167</v>
      </c>
      <c r="D17" s="25" t="s">
        <v>38</v>
      </c>
      <c r="E17" s="26" t="s">
        <v>44</v>
      </c>
      <c r="F17" s="21" t="s">
        <v>45</v>
      </c>
      <c r="G17" s="26" t="s">
        <v>50</v>
      </c>
      <c r="H17" s="27">
        <v>10</v>
      </c>
      <c r="I17" s="27">
        <v>8</v>
      </c>
      <c r="J17" s="24" t="s">
        <v>221</v>
      </c>
    </row>
    <row r="18" ht="38" customHeight="1" spans="1:10">
      <c r="A18" s="5"/>
      <c r="B18" s="23" t="s">
        <v>52</v>
      </c>
      <c r="C18" s="24" t="s">
        <v>168</v>
      </c>
      <c r="D18" s="25" t="s">
        <v>63</v>
      </c>
      <c r="E18" s="26" t="s">
        <v>222</v>
      </c>
      <c r="F18" s="21" t="s">
        <v>55</v>
      </c>
      <c r="G18" s="37" t="s">
        <v>223</v>
      </c>
      <c r="H18" s="45">
        <v>10</v>
      </c>
      <c r="I18" s="45">
        <v>10</v>
      </c>
      <c r="J18" s="24" t="s">
        <v>224</v>
      </c>
    </row>
    <row r="19" ht="30" customHeight="1" spans="1:10">
      <c r="A19" s="5"/>
      <c r="B19" s="23" t="s">
        <v>61</v>
      </c>
      <c r="C19" s="24" t="s">
        <v>62</v>
      </c>
      <c r="D19" s="25" t="s">
        <v>63</v>
      </c>
      <c r="E19" s="26" t="s">
        <v>110</v>
      </c>
      <c r="F19" s="21" t="s">
        <v>65</v>
      </c>
      <c r="G19" s="29" t="s">
        <v>171</v>
      </c>
      <c r="H19" s="27">
        <v>10</v>
      </c>
      <c r="I19" s="27">
        <v>10</v>
      </c>
      <c r="J19" s="24" t="s">
        <v>46</v>
      </c>
    </row>
    <row r="20" ht="30" customHeight="1" spans="1:10">
      <c r="A20" s="23" t="s">
        <v>67</v>
      </c>
      <c r="B20" s="31" t="s">
        <v>68</v>
      </c>
      <c r="C20" s="24" t="s">
        <v>225</v>
      </c>
      <c r="D20" s="25" t="s">
        <v>38</v>
      </c>
      <c r="E20" s="26" t="s">
        <v>209</v>
      </c>
      <c r="F20" s="21" t="s">
        <v>55</v>
      </c>
      <c r="G20" s="37" t="s">
        <v>226</v>
      </c>
      <c r="H20" s="27">
        <v>15</v>
      </c>
      <c r="I20" s="27">
        <v>10</v>
      </c>
      <c r="J20" s="24" t="s">
        <v>221</v>
      </c>
    </row>
    <row r="21" ht="30" customHeight="1" spans="1:10">
      <c r="A21" s="28"/>
      <c r="B21" s="46" t="s">
        <v>77</v>
      </c>
      <c r="C21" s="24" t="s">
        <v>227</v>
      </c>
      <c r="D21" s="25" t="s">
        <v>38</v>
      </c>
      <c r="E21" s="33" t="s">
        <v>79</v>
      </c>
      <c r="F21" s="21" t="s">
        <v>55</v>
      </c>
      <c r="G21" s="42" t="s">
        <v>228</v>
      </c>
      <c r="H21" s="45">
        <v>15</v>
      </c>
      <c r="I21" s="45">
        <v>10</v>
      </c>
      <c r="J21" s="24" t="s">
        <v>229</v>
      </c>
    </row>
    <row r="22" ht="30" customHeight="1" spans="1:10">
      <c r="A22" s="5" t="s">
        <v>88</v>
      </c>
      <c r="B22" s="6" t="s">
        <v>89</v>
      </c>
      <c r="C22" s="24" t="s">
        <v>230</v>
      </c>
      <c r="D22" s="25" t="s">
        <v>70</v>
      </c>
      <c r="E22" s="33" t="s">
        <v>157</v>
      </c>
      <c r="F22" s="21" t="s">
        <v>45</v>
      </c>
      <c r="G22" s="24" t="s">
        <v>228</v>
      </c>
      <c r="H22" s="45">
        <v>10</v>
      </c>
      <c r="I22" s="45">
        <v>10</v>
      </c>
      <c r="J22" s="24" t="s">
        <v>231</v>
      </c>
    </row>
    <row r="23" spans="1:10">
      <c r="A23" s="5" t="s">
        <v>97</v>
      </c>
      <c r="B23" s="5"/>
      <c r="C23" s="5"/>
      <c r="D23" s="40" t="s">
        <v>46</v>
      </c>
      <c r="E23" s="40"/>
      <c r="F23" s="40"/>
      <c r="G23" s="40"/>
      <c r="H23" s="40"/>
      <c r="I23" s="40"/>
      <c r="J23" s="40"/>
    </row>
    <row r="24" spans="1:10">
      <c r="A24" s="5" t="s">
        <v>99</v>
      </c>
      <c r="B24" s="5"/>
      <c r="C24" s="5"/>
      <c r="D24" s="5"/>
      <c r="E24" s="5"/>
      <c r="F24" s="5"/>
      <c r="G24" s="5"/>
      <c r="H24" s="5">
        <f>SUM(G7,H15:H22)</f>
        <v>100</v>
      </c>
      <c r="I24" s="5">
        <f>SUM(I7,I15:I22)</f>
        <v>83</v>
      </c>
      <c r="J24" s="5" t="s">
        <v>100</v>
      </c>
    </row>
    <row r="25" spans="1:10">
      <c r="A25" s="34"/>
      <c r="B25" s="34"/>
      <c r="C25" s="34"/>
      <c r="D25" s="34"/>
      <c r="E25" s="34"/>
      <c r="F25" s="34"/>
      <c r="G25" s="34"/>
      <c r="H25" s="34"/>
      <c r="I25" s="34"/>
      <c r="J25" s="36"/>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11:A12"/>
    <mergeCell ref="A15:A19"/>
    <mergeCell ref="A20:A21"/>
    <mergeCell ref="B15:B16"/>
    <mergeCell ref="G13:G14"/>
    <mergeCell ref="H13:H14"/>
    <mergeCell ref="I13:I14"/>
    <mergeCell ref="J13:J14"/>
    <mergeCell ref="A6:B1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15" sqref="F15"/>
    </sheetView>
  </sheetViews>
  <sheetFormatPr defaultColWidth="8.87272727272727" defaultRowHeight="14"/>
  <cols>
    <col min="1" max="1" width="9.72727272727273" style="1" customWidth="1"/>
    <col min="2" max="2" width="11.5454545454545" style="1" customWidth="1"/>
    <col min="3" max="3" width="27.4545454545455" style="2" customWidth="1"/>
    <col min="4" max="6" width="14.8181818181818" style="1" customWidth="1"/>
    <col min="7" max="7" width="14.2727272727273" style="1" customWidth="1"/>
    <col min="8" max="9" width="7.90909090909091" style="1" customWidth="1"/>
    <col min="10" max="10" width="28" style="1" customWidth="1"/>
    <col min="11" max="16384" width="8.87272727272727" style="1"/>
  </cols>
  <sheetData>
    <row r="1" spans="1:10">
      <c r="A1" s="3" t="s">
        <v>0</v>
      </c>
      <c r="B1" s="3"/>
      <c r="C1" s="3"/>
      <c r="D1" s="3"/>
      <c r="E1" s="3"/>
      <c r="F1" s="3"/>
      <c r="G1" s="3"/>
      <c r="H1" s="3"/>
      <c r="I1" s="3"/>
      <c r="J1" s="3"/>
    </row>
    <row r="2" ht="23" spans="1:10">
      <c r="A2" s="4" t="s">
        <v>1</v>
      </c>
      <c r="B2" s="4"/>
      <c r="C2" s="4"/>
      <c r="D2" s="4"/>
      <c r="E2" s="4"/>
      <c r="F2" s="4"/>
      <c r="G2" s="4"/>
      <c r="H2" s="4"/>
      <c r="I2" s="4"/>
      <c r="J2" s="4"/>
    </row>
    <row r="3" ht="23" spans="1:10">
      <c r="A3" s="4"/>
      <c r="B3" s="4"/>
      <c r="C3" s="4"/>
      <c r="D3" s="4"/>
      <c r="E3" s="4"/>
      <c r="F3" s="4"/>
      <c r="G3" s="4"/>
      <c r="H3" s="4"/>
      <c r="I3" s="4"/>
      <c r="J3" s="35"/>
    </row>
    <row r="4" ht="24" customHeight="1" spans="1:10">
      <c r="A4" s="5" t="s">
        <v>2</v>
      </c>
      <c r="B4" s="5"/>
      <c r="C4" s="6" t="s">
        <v>232</v>
      </c>
      <c r="D4" s="6"/>
      <c r="E4" s="6"/>
      <c r="F4" s="6"/>
      <c r="G4" s="6"/>
      <c r="H4" s="6"/>
      <c r="I4" s="6"/>
      <c r="J4" s="6"/>
    </row>
    <row r="5" ht="24" customHeight="1" spans="1:10">
      <c r="A5" s="5" t="s">
        <v>4</v>
      </c>
      <c r="B5" s="5"/>
      <c r="C5" s="6" t="s">
        <v>5</v>
      </c>
      <c r="D5" s="6"/>
      <c r="E5" s="6"/>
      <c r="F5" s="5" t="s">
        <v>6</v>
      </c>
      <c r="G5" s="6" t="s">
        <v>233</v>
      </c>
      <c r="H5" s="6"/>
      <c r="I5" s="6"/>
      <c r="J5" s="6"/>
    </row>
    <row r="6" ht="24" customHeight="1" spans="1:10">
      <c r="A6" s="5" t="s">
        <v>8</v>
      </c>
      <c r="B6" s="5"/>
      <c r="C6" s="5"/>
      <c r="D6" s="5" t="s">
        <v>9</v>
      </c>
      <c r="E6" s="5" t="s">
        <v>10</v>
      </c>
      <c r="F6" s="5" t="s">
        <v>11</v>
      </c>
      <c r="G6" s="5" t="s">
        <v>12</v>
      </c>
      <c r="H6" s="5" t="s">
        <v>13</v>
      </c>
      <c r="I6" s="5" t="s">
        <v>14</v>
      </c>
      <c r="J6" s="5"/>
    </row>
    <row r="7" ht="26" customHeight="1" spans="1:10">
      <c r="A7" s="5"/>
      <c r="B7" s="5"/>
      <c r="C7" s="7" t="s">
        <v>15</v>
      </c>
      <c r="D7" s="8">
        <f t="shared" ref="D7:F7" si="0">D8+D9+D10</f>
        <v>0</v>
      </c>
      <c r="E7" s="8">
        <f t="shared" si="0"/>
        <v>60</v>
      </c>
      <c r="F7" s="8">
        <f t="shared" si="0"/>
        <v>0</v>
      </c>
      <c r="G7" s="5">
        <v>10</v>
      </c>
      <c r="H7" s="9">
        <f>F7/E7</f>
        <v>0</v>
      </c>
      <c r="I7" s="11">
        <f>G7*H7</f>
        <v>0</v>
      </c>
      <c r="J7" s="11"/>
    </row>
    <row r="8" ht="26" customHeight="1" spans="1:10">
      <c r="A8" s="5"/>
      <c r="B8" s="5"/>
      <c r="C8" s="7" t="s">
        <v>16</v>
      </c>
      <c r="D8" s="8"/>
      <c r="E8" s="8"/>
      <c r="F8" s="8"/>
      <c r="G8" s="5" t="s">
        <v>17</v>
      </c>
      <c r="H8" s="10"/>
      <c r="I8" s="11" t="s">
        <v>17</v>
      </c>
      <c r="J8" s="11"/>
    </row>
    <row r="9" ht="26" customHeight="1" spans="1:10">
      <c r="A9" s="5"/>
      <c r="B9" s="5"/>
      <c r="C9" s="7" t="s">
        <v>18</v>
      </c>
      <c r="D9" s="8">
        <v>0</v>
      </c>
      <c r="E9" s="8">
        <v>0</v>
      </c>
      <c r="F9" s="8">
        <v>0</v>
      </c>
      <c r="G9" s="5"/>
      <c r="H9" s="10"/>
      <c r="I9" s="11"/>
      <c r="J9" s="11"/>
    </row>
    <row r="10" ht="26" customHeight="1" spans="1:10">
      <c r="A10" s="5"/>
      <c r="B10" s="5"/>
      <c r="C10" s="7" t="s">
        <v>19</v>
      </c>
      <c r="D10" s="8">
        <v>0</v>
      </c>
      <c r="E10" s="8">
        <v>60</v>
      </c>
      <c r="F10" s="8">
        <v>0</v>
      </c>
      <c r="G10" s="8"/>
      <c r="H10" s="10"/>
      <c r="I10" s="11"/>
      <c r="J10" s="11"/>
    </row>
    <row r="11" ht="24" customHeight="1" spans="1:10">
      <c r="A11" s="5" t="s">
        <v>20</v>
      </c>
      <c r="B11" s="5" t="s">
        <v>21</v>
      </c>
      <c r="C11" s="5"/>
      <c r="D11" s="5"/>
      <c r="E11" s="5"/>
      <c r="F11" s="11" t="s">
        <v>22</v>
      </c>
      <c r="G11" s="11"/>
      <c r="H11" s="11"/>
      <c r="I11" s="11"/>
      <c r="J11" s="11"/>
    </row>
    <row r="12" ht="121" customHeight="1" spans="1:10">
      <c r="A12" s="5"/>
      <c r="B12" s="12" t="s">
        <v>234</v>
      </c>
      <c r="C12" s="13"/>
      <c r="D12" s="13"/>
      <c r="E12" s="14"/>
      <c r="F12" s="15" t="s">
        <v>235</v>
      </c>
      <c r="G12" s="15"/>
      <c r="H12" s="15"/>
      <c r="I12" s="15"/>
      <c r="J12" s="15"/>
    </row>
    <row r="13" ht="22" customHeight="1" spans="1:10">
      <c r="A13" s="16" t="s">
        <v>25</v>
      </c>
      <c r="B13" s="17"/>
      <c r="C13" s="18"/>
      <c r="D13" s="16" t="s">
        <v>26</v>
      </c>
      <c r="E13" s="17"/>
      <c r="F13" s="18"/>
      <c r="G13" s="19" t="s">
        <v>27</v>
      </c>
      <c r="H13" s="19" t="s">
        <v>12</v>
      </c>
      <c r="I13" s="19" t="s">
        <v>14</v>
      </c>
      <c r="J13" s="19" t="s">
        <v>28</v>
      </c>
    </row>
    <row r="14" ht="22" customHeight="1" spans="1:10">
      <c r="A14" s="20" t="s">
        <v>29</v>
      </c>
      <c r="B14" s="5" t="s">
        <v>30</v>
      </c>
      <c r="C14" s="5" t="s">
        <v>31</v>
      </c>
      <c r="D14" s="5" t="s">
        <v>32</v>
      </c>
      <c r="E14" s="5" t="s">
        <v>33</v>
      </c>
      <c r="F14" s="21" t="s">
        <v>34</v>
      </c>
      <c r="G14" s="22"/>
      <c r="H14" s="22"/>
      <c r="I14" s="22"/>
      <c r="J14" s="22"/>
    </row>
    <row r="15" ht="41" customHeight="1" spans="1:10">
      <c r="A15" s="5" t="s">
        <v>35</v>
      </c>
      <c r="B15" s="5" t="s">
        <v>36</v>
      </c>
      <c r="C15" s="24" t="s">
        <v>236</v>
      </c>
      <c r="D15" s="25" t="s">
        <v>70</v>
      </c>
      <c r="E15" s="26" t="s">
        <v>237</v>
      </c>
      <c r="F15" s="21" t="s">
        <v>140</v>
      </c>
      <c r="G15" s="26" t="s">
        <v>50</v>
      </c>
      <c r="H15" s="27">
        <v>10</v>
      </c>
      <c r="I15" s="44">
        <v>0</v>
      </c>
      <c r="J15" s="24" t="s">
        <v>238</v>
      </c>
    </row>
    <row r="16" ht="41" customHeight="1" spans="1:10">
      <c r="A16" s="5"/>
      <c r="B16" s="5"/>
      <c r="C16" s="24" t="s">
        <v>239</v>
      </c>
      <c r="D16" s="25" t="s">
        <v>70</v>
      </c>
      <c r="E16" s="26" t="s">
        <v>240</v>
      </c>
      <c r="F16" s="21" t="s">
        <v>241</v>
      </c>
      <c r="G16" s="26" t="s">
        <v>50</v>
      </c>
      <c r="H16" s="27">
        <v>10</v>
      </c>
      <c r="I16" s="44">
        <v>0</v>
      </c>
      <c r="J16" s="24" t="s">
        <v>238</v>
      </c>
    </row>
    <row r="17" ht="41" customHeight="1" spans="1:10">
      <c r="A17" s="5"/>
      <c r="B17" s="5"/>
      <c r="C17" s="24" t="s">
        <v>242</v>
      </c>
      <c r="D17" s="25" t="s">
        <v>70</v>
      </c>
      <c r="E17" s="26" t="s">
        <v>243</v>
      </c>
      <c r="F17" s="21" t="s">
        <v>140</v>
      </c>
      <c r="G17" s="26" t="s">
        <v>50</v>
      </c>
      <c r="H17" s="27">
        <v>10</v>
      </c>
      <c r="I17" s="44">
        <v>0</v>
      </c>
      <c r="J17" s="24" t="s">
        <v>238</v>
      </c>
    </row>
    <row r="18" ht="41" customHeight="1" spans="1:10">
      <c r="A18" s="5"/>
      <c r="B18" s="5" t="s">
        <v>48</v>
      </c>
      <c r="C18" s="24" t="s">
        <v>141</v>
      </c>
      <c r="D18" s="25" t="s">
        <v>38</v>
      </c>
      <c r="E18" s="26" t="s">
        <v>244</v>
      </c>
      <c r="F18" s="21" t="s">
        <v>55</v>
      </c>
      <c r="G18" s="37" t="s">
        <v>245</v>
      </c>
      <c r="H18" s="27">
        <v>10</v>
      </c>
      <c r="I18" s="44">
        <v>0</v>
      </c>
      <c r="J18" s="24" t="s">
        <v>238</v>
      </c>
    </row>
    <row r="19" ht="41" customHeight="1" spans="1:10">
      <c r="A19" s="5"/>
      <c r="B19" s="23" t="s">
        <v>52</v>
      </c>
      <c r="C19" s="24" t="s">
        <v>145</v>
      </c>
      <c r="D19" s="25" t="s">
        <v>38</v>
      </c>
      <c r="E19" s="26" t="s">
        <v>146</v>
      </c>
      <c r="F19" s="21" t="s">
        <v>55</v>
      </c>
      <c r="G19" s="42" t="s">
        <v>246</v>
      </c>
      <c r="H19" s="27">
        <v>10</v>
      </c>
      <c r="I19" s="44">
        <v>0</v>
      </c>
      <c r="J19" s="24" t="s">
        <v>238</v>
      </c>
    </row>
    <row r="20" ht="41" customHeight="1" spans="1:10">
      <c r="A20" s="23" t="s">
        <v>67</v>
      </c>
      <c r="B20" s="31" t="s">
        <v>68</v>
      </c>
      <c r="C20" s="24" t="s">
        <v>247</v>
      </c>
      <c r="D20" s="25" t="s">
        <v>38</v>
      </c>
      <c r="E20" s="26" t="s">
        <v>209</v>
      </c>
      <c r="F20" s="21" t="s">
        <v>55</v>
      </c>
      <c r="G20" s="37" t="s">
        <v>248</v>
      </c>
      <c r="H20" s="27">
        <v>15</v>
      </c>
      <c r="I20" s="44">
        <v>0</v>
      </c>
      <c r="J20" s="24" t="s">
        <v>238</v>
      </c>
    </row>
    <row r="21" ht="41" customHeight="1" spans="1:10">
      <c r="A21" s="28"/>
      <c r="B21" s="43"/>
      <c r="C21" s="24" t="s">
        <v>249</v>
      </c>
      <c r="D21" s="25" t="s">
        <v>38</v>
      </c>
      <c r="E21" s="33" t="s">
        <v>79</v>
      </c>
      <c r="F21" s="21" t="s">
        <v>55</v>
      </c>
      <c r="G21" s="42" t="s">
        <v>248</v>
      </c>
      <c r="H21" s="27">
        <v>15</v>
      </c>
      <c r="I21" s="44">
        <v>0</v>
      </c>
      <c r="J21" s="24" t="s">
        <v>238</v>
      </c>
    </row>
    <row r="22" ht="41" customHeight="1" spans="1:10">
      <c r="A22" s="5" t="s">
        <v>88</v>
      </c>
      <c r="B22" s="6" t="s">
        <v>89</v>
      </c>
      <c r="C22" s="24" t="s">
        <v>250</v>
      </c>
      <c r="D22" s="25" t="s">
        <v>70</v>
      </c>
      <c r="E22" s="33" t="s">
        <v>157</v>
      </c>
      <c r="F22" s="21" t="s">
        <v>45</v>
      </c>
      <c r="G22" s="24" t="s">
        <v>228</v>
      </c>
      <c r="H22" s="27">
        <v>10</v>
      </c>
      <c r="I22" s="44">
        <v>0</v>
      </c>
      <c r="J22" s="24" t="s">
        <v>238</v>
      </c>
    </row>
    <row r="23" spans="1:10">
      <c r="A23" s="5" t="s">
        <v>97</v>
      </c>
      <c r="B23" s="5"/>
      <c r="C23" s="5"/>
      <c r="D23" s="40" t="s">
        <v>46</v>
      </c>
      <c r="E23" s="40"/>
      <c r="F23" s="40"/>
      <c r="G23" s="40"/>
      <c r="H23" s="40"/>
      <c r="I23" s="40"/>
      <c r="J23" s="40"/>
    </row>
    <row r="24" spans="1:10">
      <c r="A24" s="5" t="s">
        <v>99</v>
      </c>
      <c r="B24" s="5"/>
      <c r="C24" s="5"/>
      <c r="D24" s="5"/>
      <c r="E24" s="5"/>
      <c r="F24" s="5"/>
      <c r="G24" s="5"/>
      <c r="H24" s="5">
        <f>SUM(G7,H15:H22)</f>
        <v>100</v>
      </c>
      <c r="I24" s="5">
        <f>SUM(I7,I15:I22)</f>
        <v>0</v>
      </c>
      <c r="J24" s="5" t="s">
        <v>116</v>
      </c>
    </row>
    <row r="25" spans="1:10">
      <c r="A25" s="34"/>
      <c r="B25" s="34"/>
      <c r="C25" s="34"/>
      <c r="D25" s="34"/>
      <c r="E25" s="34"/>
      <c r="F25" s="34"/>
      <c r="G25" s="34"/>
      <c r="H25" s="34"/>
      <c r="I25" s="34"/>
      <c r="J25" s="36"/>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11:A12"/>
    <mergeCell ref="A15:A19"/>
    <mergeCell ref="A20:A21"/>
    <mergeCell ref="B15:B17"/>
    <mergeCell ref="B20:B21"/>
    <mergeCell ref="G13:G14"/>
    <mergeCell ref="H13:H14"/>
    <mergeCell ref="I13:I14"/>
    <mergeCell ref="J13:J14"/>
    <mergeCell ref="A6:B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厂口产业园中药园项目专项债券资金</vt:lpstr>
      <vt:lpstr>厂口园区道路基础及南三路项目经费</vt:lpstr>
      <vt:lpstr>国产一体化复印机、台式电脑采购项目资金</vt:lpstr>
      <vt:lpstr>昆明国家广告产业园运营服务专项资金</vt:lpstr>
      <vt:lpstr>昆武高速维修防护栏专项资金</vt:lpstr>
      <vt:lpstr>五华产业园重点培育数字经济园区新型基础设施项目专项资金</vt:lpstr>
      <vt:lpstr>五华区厂口产业园西环路道路建设工程(老马厂路一昆肖线)前期工作</vt:lpstr>
      <vt:lpstr>五华区数字经济产业园西北新城园区项目经费</vt:lpstr>
      <vt:lpstr>云南省区块链中心运营服务机构采购经费</vt:lpstr>
      <vt:lpstr>云南五华产业园区复印纸采购专项资金</vt:lpstr>
      <vt:lpstr>云南五华产业园区管理委员会2024年部门预算经费</vt:lpstr>
      <vt:lpstr>专项调查经费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段黎蓉</dc:creator>
  <cp:lastModifiedBy>xujun</cp:lastModifiedBy>
  <dcterms:created xsi:type="dcterms:W3CDTF">2023-05-12T11:15:00Z</dcterms:created>
  <dcterms:modified xsi:type="dcterms:W3CDTF">2025-08-25T01:36:05Z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999253A00BAF4696A69EEA65070D22C9_12</vt:lpwstr>
  </property>
</Properties>
</file>