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<sst xmlns="http://schemas.openxmlformats.org/spreadsheetml/2006/main" count="27" uniqueCount="23">
  <si>
    <t>五华区4月份高龄津贴发放信息汇总表</t>
  </si>
  <si>
    <t>制表：五华区民政局</t>
  </si>
  <si>
    <t>序号</t>
  </si>
  <si>
    <t>街道</t>
  </si>
  <si>
    <t>80-89岁</t>
  </si>
  <si>
    <t>标准/月/元</t>
  </si>
  <si>
    <t>金额（元）</t>
  </si>
  <si>
    <t>90-99岁</t>
  </si>
  <si>
    <t>100岁及以上</t>
  </si>
  <si>
    <t>总人数</t>
  </si>
  <si>
    <t>合计金额（元）</t>
  </si>
  <si>
    <t>备注</t>
  </si>
  <si>
    <t>西翥街道</t>
  </si>
  <si>
    <t>大观街道</t>
  </si>
  <si>
    <t>丰宁街道</t>
  </si>
  <si>
    <t>黑林铺街道</t>
  </si>
  <si>
    <t>红云街道</t>
  </si>
  <si>
    <t>护国街道</t>
  </si>
  <si>
    <t>华山街道</t>
  </si>
  <si>
    <t>莲华街道</t>
  </si>
  <si>
    <t>龙翔街道</t>
  </si>
  <si>
    <t>普吉街道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</si>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</sst>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K8" sqref="K8"/>
    </sheetView>
  </sheetViews>
  <sheetFormatPr defaultColWidth="9" defaultRowHeight="13.5"/>
  <cols>
    <col min="5" max="5" width="15" customWidth="1"/>
    <col min="8" max="8" width="12.25" customWidth="1"/>
    <col min="11" max="11" width="11" customWidth="1"/>
    <col min="13" max="13" width="13.75" customWidth="1"/>
  </cols>
  <sheetData>
    <row r="1" ht="25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2" customHeight="1" spans="1:14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5" t="s">
        <v>5</v>
      </c>
      <c r="H3" s="4" t="s">
        <v>6</v>
      </c>
      <c r="I3" s="15" t="s">
        <v>8</v>
      </c>
      <c r="J3" s="5" t="s">
        <v>5</v>
      </c>
      <c r="K3" s="4" t="s">
        <v>6</v>
      </c>
      <c r="L3" s="4" t="s">
        <v>9</v>
      </c>
      <c r="M3" s="4" t="s">
        <v>10</v>
      </c>
      <c r="N3" s="4" t="s">
        <v>11</v>
      </c>
    </row>
    <row r="4" ht="22" customHeight="1" spans="1:14">
      <c r="A4" s="4">
        <v>1</v>
      </c>
      <c r="B4" s="6" t="s">
        <v>12</v>
      </c>
      <c r="C4" s="7">
        <v>843</v>
      </c>
      <c r="D4" s="7">
        <v>60</v>
      </c>
      <c r="E4" s="8">
        <v>50640</v>
      </c>
      <c r="F4" s="7">
        <v>116</v>
      </c>
      <c r="G4" s="7">
        <v>120</v>
      </c>
      <c r="H4" s="8">
        <f>SUM(F4*120)</f>
        <v>13920</v>
      </c>
      <c r="I4" s="7">
        <v>2</v>
      </c>
      <c r="J4" s="7">
        <v>500</v>
      </c>
      <c r="K4" s="8">
        <v>1000</v>
      </c>
      <c r="L4" s="7">
        <f>SUM(C4+F4+I4)</f>
        <v>961</v>
      </c>
      <c r="M4" s="8">
        <f>SUM(E4+H4+K4)</f>
        <v>65560</v>
      </c>
      <c r="N4" s="9"/>
    </row>
    <row r="5" ht="22" customHeight="1" spans="1:14">
      <c r="A5" s="4">
        <v>2</v>
      </c>
      <c r="B5" s="6" t="s">
        <v>13</v>
      </c>
      <c r="C5" s="9">
        <v>2669</v>
      </c>
      <c r="D5" s="9">
        <v>60</v>
      </c>
      <c r="E5" s="8">
        <v>183720</v>
      </c>
      <c r="F5" s="9">
        <v>535</v>
      </c>
      <c r="G5" s="9">
        <v>120</v>
      </c>
      <c r="H5" s="8">
        <v>72240</v>
      </c>
      <c r="I5" s="9">
        <v>8</v>
      </c>
      <c r="J5" s="9">
        <v>500</v>
      </c>
      <c r="K5" s="8">
        <v>4000</v>
      </c>
      <c r="L5" s="9">
        <v>3212</v>
      </c>
      <c r="M5" s="8">
        <v>259960</v>
      </c>
      <c r="N5" s="9"/>
    </row>
    <row r="6" ht="22" customHeight="1" spans="1:14">
      <c r="A6" s="4">
        <v>3</v>
      </c>
      <c r="B6" s="6" t="s">
        <v>14</v>
      </c>
      <c r="C6" s="9">
        <v>2221</v>
      </c>
      <c r="D6" s="9">
        <v>60</v>
      </c>
      <c r="E6" s="8">
        <v>135360</v>
      </c>
      <c r="F6" s="9">
        <v>405</v>
      </c>
      <c r="G6" s="9">
        <v>120</v>
      </c>
      <c r="H6" s="8">
        <v>48720</v>
      </c>
      <c r="I6" s="9">
        <v>6</v>
      </c>
      <c r="J6" s="9">
        <v>500</v>
      </c>
      <c r="K6" s="8">
        <v>3000</v>
      </c>
      <c r="L6" s="9">
        <f t="shared" ref="L6:L11" si="0">C6+F6+I6</f>
        <v>2632</v>
      </c>
      <c r="M6" s="8">
        <f t="shared" ref="M6:M13" si="1">E6+H6+K6</f>
        <v>187080</v>
      </c>
      <c r="N6" s="9"/>
    </row>
    <row r="7" ht="22" customHeight="1" spans="1:14">
      <c r="A7" s="4">
        <v>4</v>
      </c>
      <c r="B7" s="10" t="s">
        <v>15</v>
      </c>
      <c r="C7" s="9">
        <v>3244</v>
      </c>
      <c r="D7" s="9">
        <v>60</v>
      </c>
      <c r="E7" s="8">
        <v>196320</v>
      </c>
      <c r="F7" s="9">
        <v>331</v>
      </c>
      <c r="G7" s="9">
        <v>120</v>
      </c>
      <c r="H7" s="8">
        <v>40080</v>
      </c>
      <c r="I7" s="9">
        <v>8</v>
      </c>
      <c r="J7" s="9">
        <v>500</v>
      </c>
      <c r="K7" s="8">
        <v>4000</v>
      </c>
      <c r="L7" s="9">
        <f>SUM(C7,F7,I7)</f>
        <v>3583</v>
      </c>
      <c r="M7" s="8">
        <f>SUM(E7,H7,K7)</f>
        <v>240400</v>
      </c>
      <c r="N7" s="9"/>
    </row>
    <row r="8" ht="22" customHeight="1" spans="1:14">
      <c r="A8" s="4">
        <v>5</v>
      </c>
      <c r="B8" s="6" t="s">
        <v>16</v>
      </c>
      <c r="C8" s="11">
        <v>1965</v>
      </c>
      <c r="D8" s="11">
        <v>60</v>
      </c>
      <c r="E8" s="8">
        <v>120120</v>
      </c>
      <c r="F8" s="11">
        <v>239</v>
      </c>
      <c r="G8" s="11">
        <v>120</v>
      </c>
      <c r="H8" s="8">
        <v>28680</v>
      </c>
      <c r="I8" s="11">
        <v>2</v>
      </c>
      <c r="J8" s="11">
        <v>500</v>
      </c>
      <c r="K8" s="8">
        <v>1000</v>
      </c>
      <c r="L8" s="11">
        <v>2206</v>
      </c>
      <c r="M8" s="8">
        <v>149800</v>
      </c>
      <c r="N8" s="9"/>
    </row>
    <row r="9" ht="22" customHeight="1" spans="1:14">
      <c r="A9" s="4">
        <v>6</v>
      </c>
      <c r="B9" s="6" t="s">
        <v>17</v>
      </c>
      <c r="C9" s="9">
        <v>1542</v>
      </c>
      <c r="D9" s="9">
        <v>60</v>
      </c>
      <c r="E9" s="8">
        <v>99900</v>
      </c>
      <c r="F9" s="9">
        <v>291</v>
      </c>
      <c r="G9" s="9">
        <v>120</v>
      </c>
      <c r="H9" s="8">
        <v>36720</v>
      </c>
      <c r="I9" s="9">
        <v>3</v>
      </c>
      <c r="J9" s="9">
        <v>500</v>
      </c>
      <c r="K9" s="8">
        <f>I9*J9</f>
        <v>1500</v>
      </c>
      <c r="L9" s="9">
        <f t="shared" si="0"/>
        <v>1836</v>
      </c>
      <c r="M9" s="8">
        <f t="shared" si="1"/>
        <v>138120</v>
      </c>
      <c r="N9" s="9"/>
    </row>
    <row r="10" ht="22" customHeight="1" spans="1:14">
      <c r="A10" s="4">
        <v>7</v>
      </c>
      <c r="B10" s="6" t="s">
        <v>18</v>
      </c>
      <c r="C10" s="9">
        <v>2518</v>
      </c>
      <c r="D10" s="9">
        <v>60</v>
      </c>
      <c r="E10" s="8">
        <v>181980</v>
      </c>
      <c r="F10" s="9">
        <v>507</v>
      </c>
      <c r="G10" s="9">
        <v>120</v>
      </c>
      <c r="H10" s="8">
        <v>69360</v>
      </c>
      <c r="I10" s="9">
        <v>8</v>
      </c>
      <c r="J10" s="9">
        <v>500</v>
      </c>
      <c r="K10" s="8">
        <v>4000</v>
      </c>
      <c r="L10" s="9">
        <v>3033</v>
      </c>
      <c r="M10" s="8">
        <v>255340</v>
      </c>
      <c r="N10" s="9"/>
    </row>
    <row r="11" ht="22" customHeight="1" spans="1:14">
      <c r="A11" s="4">
        <v>8</v>
      </c>
      <c r="B11" s="6" t="s">
        <v>19</v>
      </c>
      <c r="C11" s="11">
        <v>2742</v>
      </c>
      <c r="D11" s="11">
        <v>60</v>
      </c>
      <c r="E11" s="8">
        <v>191280</v>
      </c>
      <c r="F11" s="11">
        <v>448</v>
      </c>
      <c r="G11" s="11">
        <v>120</v>
      </c>
      <c r="H11" s="8">
        <v>63300</v>
      </c>
      <c r="I11" s="11">
        <v>5</v>
      </c>
      <c r="J11" s="11">
        <v>500</v>
      </c>
      <c r="K11" s="8">
        <v>2500</v>
      </c>
      <c r="L11" s="11">
        <f t="shared" si="0"/>
        <v>3195</v>
      </c>
      <c r="M11" s="8">
        <f t="shared" si="1"/>
        <v>257080</v>
      </c>
      <c r="N11" s="9"/>
    </row>
    <row r="12" ht="22" customHeight="1" spans="1:14">
      <c r="A12" s="4">
        <v>9</v>
      </c>
      <c r="B12" s="6" t="s">
        <v>20</v>
      </c>
      <c r="C12" s="11">
        <v>1925</v>
      </c>
      <c r="D12" s="11">
        <v>60</v>
      </c>
      <c r="E12" s="8">
        <v>119100</v>
      </c>
      <c r="F12" s="11">
        <v>332</v>
      </c>
      <c r="G12" s="11">
        <v>120</v>
      </c>
      <c r="H12" s="8">
        <v>40680</v>
      </c>
      <c r="I12" s="11">
        <v>5</v>
      </c>
      <c r="J12" s="11">
        <v>500</v>
      </c>
      <c r="K12" s="8">
        <v>2500</v>
      </c>
      <c r="L12" s="11">
        <v>2262</v>
      </c>
      <c r="M12" s="8">
        <f t="shared" si="1"/>
        <v>162280</v>
      </c>
      <c r="N12" s="9"/>
    </row>
    <row r="13" ht="22" customHeight="1" spans="1:14">
      <c r="A13" s="4">
        <v>10</v>
      </c>
      <c r="B13" s="6" t="s">
        <v>21</v>
      </c>
      <c r="C13" s="12">
        <v>1334</v>
      </c>
      <c r="D13" s="11">
        <v>60</v>
      </c>
      <c r="E13" s="8">
        <v>80640</v>
      </c>
      <c r="F13" s="12">
        <v>118</v>
      </c>
      <c r="G13" s="12">
        <v>120</v>
      </c>
      <c r="H13" s="8">
        <f>F13*120</f>
        <v>14160</v>
      </c>
      <c r="I13" s="12">
        <v>2</v>
      </c>
      <c r="J13" s="12">
        <v>500</v>
      </c>
      <c r="K13" s="8">
        <f>I13*500</f>
        <v>1000</v>
      </c>
      <c r="L13" s="12">
        <f>C13+F13+I13</f>
        <v>1454</v>
      </c>
      <c r="M13" s="8">
        <f t="shared" si="1"/>
        <v>95800</v>
      </c>
      <c r="N13" s="9"/>
    </row>
    <row r="14" ht="22" customHeight="1" spans="1:14">
      <c r="A14" s="13" t="s">
        <v>22</v>
      </c>
      <c r="B14" s="14"/>
      <c r="C14" s="9">
        <v>21003</v>
      </c>
      <c r="D14" s="9"/>
      <c r="E14" s="8">
        <v>1359060</v>
      </c>
      <c r="F14" s="9">
        <v>3322</v>
      </c>
      <c r="G14" s="9"/>
      <c r="H14" s="8">
        <v>427860</v>
      </c>
      <c r="I14" s="9">
        <v>49</v>
      </c>
      <c r="J14" s="9"/>
      <c r="K14" s="8">
        <v>24500</v>
      </c>
      <c r="L14" s="9">
        <v>24374</v>
      </c>
      <c r="M14" s="8">
        <v>1811420</v>
      </c>
      <c r="N14" s="9"/>
    </row>
  </sheetData>
  <mergeCells count="3">
    <mergeCell ref="A1:N1"/>
    <mergeCell ref="A2:C2"/>
    <mergeCell ref="A14:B1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2024-09-25T02:29:00Z</dcterms:created>
  <dcterms:modified xsi:type="dcterms:W3CDTF">2025-04-25T05:58:22Z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40B88C5D09174F0095DA4BED12D450FD</vt:lpwstr>
  </property>
</Properties>
</file>