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750" windowHeight="12080" tabRatio="1000" firstSheet="2"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区对下转移支付预算表09-1" sheetId="13" r:id="rId13"/>
    <sheet name="区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'区对下转移支付预算表09-1'!$A:$A,'区对下转移支付预算表09-1'!$1:$1</definedName>
    <definedName name="_xlnm.Print_Titles" localSheetId="13">'区对下转移支付绩效目标表09-2'!$A:$A,'区对下转移支付绩效目标表09-2'!$1:$1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<sst xmlns="http://schemas.openxmlformats.org/spreadsheetml/2006/main" count="2294" uniqueCount="681">
  <si>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</si>
  <si>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</si>
  <si>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</si>
  <si>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</si>
  <si>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</si>
  <si>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</si>
  <si>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</si>
  <si>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</si>
  <si>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</si>
  <si>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</si>
  <si>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</si>
  <si>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</si>
  <si>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</si>
  <si>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</si>
  <si>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</si>
  <si>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</si>
  <si>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</si>
  <si>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</si>
  <si>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</si>
  <si>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</si>
  <si>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</si>
  <si>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</si>
  <si>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</si>
  <si>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</si>
  <si>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</si>
  <si>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</si>
  <si>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</si>
  <si>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</si>
  <si>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</si>
  <si>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</si>
  <si>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</si>
  <si>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</si>
  <si>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</si>
  <si>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</si>
  <si>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</si>
  <si>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</si>
  <si>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</si>
  <si>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</si>
  <si>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</si>
  <si>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</si>
  <si>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</si>
  <si>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</si>
  <si>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</si>
  <si>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</si>
  <si>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</si>
  <si>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</si>
  <si>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</si>
  <si>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</si>
  <si>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</si>
  <si>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</si>
  <si>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</si>
  <si>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</si>
  <si>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</si>
  <si>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</si>
  <si>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</si>
  <si>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</si>
  <si>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</si>
  <si>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</si>
  <si>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</si>
  <si>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</si>
  <si>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</si>
  <si>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</si>
  <si>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</si>
  <si>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</si>
  <si>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</si>
  <si>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</si>
  <si>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</si>
  <si>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</si>
  <si>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</si>
  <si>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101</t>
  </si>
  <si>
    <t>昆明市五华区人民政府办公室</t>
  </si>
  <si>
    <t>101001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</si>
  <si>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</si>
  <si>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</si>
  <si>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</si>
  <si>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</si>
  <si>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</si>
  <si>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</si>
  <si>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</si>
  <si>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</si>
  <si>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</si>
  <si>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</si>
  <si>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</si>
  <si>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</si>
  <si>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</si>
  <si>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</si>
  <si>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</si>
  <si>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</si>
  <si>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</si>
  <si>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</si>
  <si>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</si>
  <si>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</si>
  <si>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</si>
  <si>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</si>
  <si>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</si>
  <si>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</si>
  <si>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</si>
  <si>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</si>
  <si>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</si>
  <si>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</si>
  <si>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20103</t>
  </si>
  <si>
    <t>政府办公厅（室）及相关机构事务</t>
  </si>
  <si>
    <t>2010301</t>
  </si>
  <si>
    <t>行政运行</t>
  </si>
  <si>
    <t>2010302</t>
  </si>
  <si>
    <t>一般行政管理事务</t>
  </si>
  <si>
    <t>2010303</t>
  </si>
  <si>
    <t>机关服务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</si>
  <si>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</si>
  <si>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</si>
  <si>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</si>
  <si>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</si>
  <si>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</si>
  <si>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</si>
  <si>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</si>
  <si>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</si>
  <si>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</si>
  <si>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</si>
  <si>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</si>
  <si>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</si>
  <si>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</si>
  <si>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</si>
  <si>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</si>
  <si>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</si>
  <si>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</si>
  <si>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</si>
  <si>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</si>
  <si>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</si>
  <si>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</si>
  <si>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</si>
  <si>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</si>
  <si>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</si>
  <si>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</si>
  <si>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</si>
  <si>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</si>
  <si>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</si>
  <si>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</si>
  <si>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</si>
  <si>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</si>
  <si>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</si>
  <si>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</si>
  <si>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</si>
  <si>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</si>
  <si>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</si>
  <si>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</si>
  <si>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</si>
  <si>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</si>
  <si>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</si>
  <si>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</si>
  <si>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</si>
  <si>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</si>
  <si>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</si>
  <si>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</si>
  <si>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</si>
  <si>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</si>
  <si>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</si>
  <si>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</si>
  <si>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</si>
  <si>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</si>
  <si>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</si>
  <si>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</si>
  <si>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</si>
  <si>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</si>
  <si>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</si>
  <si>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</si>
  <si>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</si>
  <si>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</si>
  <si>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</si>
  <si>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</si>
  <si>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</si>
  <si>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</si>
  <si>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</si>
  <si>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</si>
  <si>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</si>
  <si>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</si>
  <si>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</si>
  <si>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</si>
  <si>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</si>
  <si>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</si>
  <si>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</si>
  <si>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</si>
  <si>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</si>
  <si>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</si>
  <si>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</si>
  <si>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</si>
  <si>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</si>
  <si>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</si>
  <si>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</si>
  <si>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</si>
  <si>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</si>
  <si>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</si>
  <si>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</si>
  <si>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</si>
  <si>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</si>
  <si>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</si>
  <si>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</si>
  <si>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</si>
  <si>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</si>
  <si>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</si>
  <si>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530102210000000003870</t>
  </si>
  <si>
    <t>行政人员工资支出</t>
  </si>
  <si>
    <t>30101</t>
  </si>
  <si>
    <t>基本工资</t>
  </si>
  <si>
    <t>30102</t>
  </si>
  <si>
    <t>津贴补贴</t>
  </si>
  <si>
    <t>30103</t>
  </si>
  <si>
    <t>奖金</t>
  </si>
  <si>
    <t>530102210000000003871</t>
  </si>
  <si>
    <t>事业人员工资支出</t>
  </si>
  <si>
    <t>30107</t>
  </si>
  <si>
    <t>绩效工资</t>
  </si>
  <si>
    <t>530102210000000003872</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</si>
  <si>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</si>
  <si>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</si>
  <si>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</si>
  <si>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</si>
  <si>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</si>
  <si>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</si>
  <si>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</si>
  <si>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</si>
  <si>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</si>
  <si>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</si>
  <si>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</si>
  <si>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530102210000000003873</t>
  </si>
  <si>
    <t>30113</t>
  </si>
  <si>
    <t>530102210000000003876</t>
  </si>
  <si>
    <t>公务用车运行维护费</t>
  </si>
  <si>
    <t>30231</t>
  </si>
  <si>
    <t>530102210000000003877</t>
  </si>
  <si>
    <t>公务交通补贴</t>
  </si>
  <si>
    <t>30239</t>
  </si>
  <si>
    <t>其他交通费用</t>
  </si>
  <si>
    <t>530102210000000003878</t>
  </si>
  <si>
    <t>工会经费</t>
  </si>
  <si>
    <t>30228</t>
  </si>
  <si>
    <t>530102210000000003881</t>
  </si>
  <si>
    <t>一般公用经费</t>
  </si>
  <si>
    <t>30201</t>
  </si>
  <si>
    <t>办公费</t>
  </si>
  <si>
    <t>30205</t>
  </si>
  <si>
    <t>水费</t>
  </si>
  <si>
    <t>30206</t>
  </si>
  <si>
    <t>电费</t>
  </si>
  <si>
    <t>30207</t>
  </si>
  <si>
    <t>邮电费</t>
  </si>
  <si>
    <t>30211</t>
  </si>
  <si>
    <t>差旅费</t>
  </si>
  <si>
    <t>30216</t>
  </si>
  <si>
    <t>培训费</t>
  </si>
  <si>
    <t>30229</t>
  </si>
  <si>
    <t>福利费</t>
  </si>
  <si>
    <t>30299</t>
  </si>
  <si>
    <t>其他商品和服务支出</t>
  </si>
  <si>
    <t>530102231100001232157</t>
  </si>
  <si>
    <t>离退休人员支出</t>
  </si>
  <si>
    <t>30305</t>
  </si>
  <si>
    <t>生活补助</t>
  </si>
  <si>
    <t>530102231100001403782</t>
  </si>
  <si>
    <t>行政人员绩效奖励</t>
  </si>
  <si>
    <t>530102231100001403783</t>
  </si>
  <si>
    <t>事业人员绩效奖励</t>
  </si>
  <si>
    <t>530102231100001533814</t>
  </si>
  <si>
    <t>离退休及特殊人员福利费</t>
  </si>
  <si>
    <t>530102241100002177333</t>
  </si>
  <si>
    <t>其他人员支出</t>
  </si>
  <si>
    <t>30199</t>
  </si>
  <si>
    <t>其他工资福利支出</t>
  </si>
  <si>
    <t>530102241100002214811</t>
  </si>
  <si>
    <t>其他公用经费支出</t>
  </si>
  <si>
    <t>530102241100002214814</t>
  </si>
  <si>
    <t>其他村（社区）人员补助</t>
  </si>
  <si>
    <t>预算05-1表</t>
  </si>
  <si>
    <t>项目分类</t>
  </si>
  <si>
    <t>项目单位</t>
  </si>
  <si>
    <t>经济科目编码</t>
  </si>
  <si>
    <t>经济科目名称</t>
  </si>
  <si>
    <t>本年拨款</t>
  </si>
  <si>
    <t>其中：本次下达</t>
  </si>
  <si>
    <t>其他公用支出</t>
  </si>
  <si>
    <t>530102251100003812181</t>
  </si>
  <si>
    <t>残疾人保障金经费</t>
  </si>
  <si>
    <t>530102251100003875650</t>
  </si>
  <si>
    <t>党建经费</t>
  </si>
  <si>
    <t>530102251100003875663</t>
  </si>
  <si>
    <t>办公用房租赁经费</t>
  </si>
  <si>
    <t>30214</t>
  </si>
  <si>
    <t>租赁费</t>
  </si>
  <si>
    <t>530102251100003875668</t>
  </si>
  <si>
    <t>食堂运行经费</t>
  </si>
  <si>
    <t>530102251100003933257</t>
  </si>
  <si>
    <t>房屋租赁经费</t>
  </si>
  <si>
    <t>专项业务类</t>
  </si>
  <si>
    <t>530102231100001589559</t>
  </si>
  <si>
    <t>政府办业务经费</t>
  </si>
  <si>
    <t>30204</t>
  </si>
  <si>
    <t>手续费</t>
  </si>
  <si>
    <t>30213</t>
  </si>
  <si>
    <t>维修（护）费</t>
  </si>
  <si>
    <t>30227</t>
  </si>
  <si>
    <t>委托业务费</t>
  </si>
  <si>
    <t>530102231100001589719</t>
  </si>
  <si>
    <t>机关事务管理服务中心经费</t>
  </si>
  <si>
    <t>530102231100001589720</t>
  </si>
  <si>
    <t>采购中心专项业务经费</t>
  </si>
  <si>
    <t>30226</t>
  </si>
  <si>
    <t>劳务费</t>
  </si>
  <si>
    <t>530102231100001698560</t>
  </si>
  <si>
    <t>区外事工作专项经费</t>
  </si>
  <si>
    <t>30212</t>
  </si>
  <si>
    <t>因公出国（境）费用</t>
  </si>
  <si>
    <t>30217</t>
  </si>
  <si>
    <t>530102231100001700035</t>
  </si>
  <si>
    <t>办公区域物业管理费专项经费</t>
  </si>
  <si>
    <t>30209</t>
  </si>
  <si>
    <t>物业管理费</t>
  </si>
  <si>
    <t>530102251100003875332</t>
  </si>
  <si>
    <t>采购项目经费</t>
  </si>
  <si>
    <t>31013</t>
  </si>
  <si>
    <t>公务用车购置</t>
  </si>
  <si>
    <t>预算05-2表</t>
  </si>
  <si>
    <t>项目年度绩效目标</t>
  </si>
  <si>
    <t>一级指标</t>
  </si>
  <si>
    <t>二级指标</t>
  </si>
  <si>
    <t>三级指标</t>
  </si>
  <si>
    <t>指标性质</t>
  </si>
  <si>
    <t>指标值</t>
  </si>
  <si>
    <t>度量单位</t>
  </si>
  <si>
    <t>指标属性</t>
  </si>
  <si>
    <t>指标内容</t>
  </si>
  <si>
    <t>依据“十四五”规划，《五华区党政机关办公用房管理实施办法》《五华区党政机关公务用车管理实施细则》的通知，完成区级党政机关办公区物业管理面积143364.95工作，物业服务目标完成率达到95%以上，保证办公环境清洁，物业管理服务到位保证各办公点正常办公。</t>
  </si>
  <si>
    <t>产出指标</t>
  </si>
  <si>
    <t>数量指标</t>
  </si>
  <si>
    <t>物业管理面积</t>
  </si>
  <si>
    <t>=</t>
  </si>
  <si>
    <t>143364.95</t>
  </si>
  <si>
    <t>平方米</t>
  </si>
  <si>
    <t>定量指标</t>
  </si>
  <si>
    <t>反映物业管理合同约定的服务区域、办公区域室内外（含绿化）面积之和。</t>
  </si>
  <si>
    <t>依据十四五规划，《五华区党政机关办公用房管理实施办法》《五华区党政机关公务用车管理实施细则》的通知，完成区级党政机关办公区物业管理面积143364.95工作，物业服务目标完成率达到95%以上，保证办公环境清洁，物业管理服务到位保证各办公点正常办公。</t>
  </si>
  <si>
    <t>质量指标</t>
  </si>
  <si>
    <t>政府采购项目考核达标率</t>
  </si>
  <si>
    <t>100</t>
  </si>
  <si>
    <t>%</t>
  </si>
  <si>
    <t>反映实行政府采购的情况。政府采购率=实行政府采购的项目数/采购限额标准以上项目数*100%</t>
  </si>
  <si>
    <t>零星修缮验收合格率</t>
  </si>
  <si>
    <t>&gt;=</t>
  </si>
  <si>
    <t>95</t>
  </si>
  <si>
    <t>反映零星修缮达标的情况。零星修缮验收合格率=零星修缮验收合格数量/零星修缮提交验收数量*100%</t>
  </si>
  <si>
    <t>时效指标</t>
  </si>
  <si>
    <t>零星修缮（维修）及时率</t>
  </si>
  <si>
    <t>反映零星修缮（维修）及时的情况。零星修缮（维修）及时率=在规定时间内完成零星修缮（维修）数量/报修数量*100%</t>
  </si>
  <si>
    <t>成本指标</t>
  </si>
  <si>
    <t>经济成本指标</t>
  </si>
  <si>
    <t>&lt;=</t>
  </si>
  <si>
    <t>预算批复数</t>
  </si>
  <si>
    <t>元</t>
  </si>
  <si>
    <t>反映物业管理费经济性</t>
  </si>
  <si>
    <t>效益指标</t>
  </si>
  <si>
    <t>社会效益</t>
  </si>
  <si>
    <t>物业服务需求保障程度</t>
  </si>
  <si>
    <t>反映绿化、安保、安防、保洁等服务满足委托单位的程度。（实际运用时根据项目对物业的需求，主要通过整体评价的方式进行评价。）</t>
  </si>
  <si>
    <t>满意度指标</t>
  </si>
  <si>
    <t>服务对象满意度</t>
  </si>
  <si>
    <t>服务受益人员满意度</t>
  </si>
  <si>
    <t>反映保安、保洁、餐饮服务、绿化养护服务受益人员满意程度。</t>
  </si>
  <si>
    <t>根据完成省、市、区外事接待任务，完成因公出国（境）交流访问工作，其中根据《五华区与沙巴市发展友好城市意向书》及实施方案的要求，2025年完成外宾接待一次，外事活动一次，因公临时出国（境）出访工作一项，实现出访形成报告数和促成成果数的目标，五华区对友好事业的总体提升，维护好与沙巴市的友好关系,出访人员满意度达到95%及以上。</t>
  </si>
  <si>
    <t>出访团组批次</t>
  </si>
  <si>
    <t>次/团组</t>
  </si>
  <si>
    <t>反映年度组织出访批次和团组的数量情况。</t>
  </si>
  <si>
    <t>出访国家数</t>
  </si>
  <si>
    <t>个</t>
  </si>
  <si>
    <t>反映年度出访的国家总数情况。</t>
  </si>
  <si>
    <t>出访任务完成率</t>
  </si>
  <si>
    <t>90</t>
  </si>
  <si>
    <t>反映出访计划完成的情况。
出访任务完成率=出访任务完成数/出访计划任务数*100%</t>
  </si>
  <si>
    <t>经费先行审核备案率</t>
  </si>
  <si>
    <t>反映出访团组对经费先行审核备案的情况。
经费先行审核备案率=出国前进行经费审核备案的团组数/出访总团组数*100%</t>
  </si>
  <si>
    <t>经费规范核销率</t>
  </si>
  <si>
    <t>反映出访出国经费规范核销情况。经费规范核销率=经费规范核销的团组数/出访总团组数*100%</t>
  </si>
  <si>
    <t>项目完成时限</t>
  </si>
  <si>
    <t>年度内</t>
  </si>
  <si>
    <t>年</t>
  </si>
  <si>
    <t>反映项目完成时限情况</t>
  </si>
  <si>
    <t>反映外事活动经济情况</t>
  </si>
  <si>
    <t>出访形成报告数</t>
  </si>
  <si>
    <t>反映出访成效，即组团出访形成的报告数量情况。</t>
  </si>
  <si>
    <t>促成成果数</t>
  </si>
  <si>
    <t>反映出访团组出访促进成果达成的数量情况，如提出建设性意见、建议的数量等。</t>
  </si>
  <si>
    <t>无外事活动投诉事项</t>
  </si>
  <si>
    <t>0</t>
  </si>
  <si>
    <t>次</t>
  </si>
  <si>
    <t>反映外事活动投诉情况</t>
  </si>
  <si>
    <t>出访人员满意度</t>
  </si>
  <si>
    <t>做好本部门保障工作，支持部门正常履职。</t>
  </si>
  <si>
    <t>房屋租赁</t>
  </si>
  <si>
    <t>项</t>
  </si>
  <si>
    <t>反映房屋租赁工作</t>
  </si>
  <si>
    <t>资金支付及时性</t>
  </si>
  <si>
    <t>反映项目资金支付及时</t>
  </si>
  <si>
    <t>项目完成时间</t>
  </si>
  <si>
    <t>反映项目完成时效</t>
  </si>
  <si>
    <t>反映项目预算完成率</t>
  </si>
  <si>
    <t>保障办公环境</t>
  </si>
  <si>
    <t>有效保障</t>
  </si>
  <si>
    <t>是/否</t>
  </si>
  <si>
    <t>定性指标</t>
  </si>
  <si>
    <t>反映有效保障办公环境</t>
  </si>
  <si>
    <t>职工满意度</t>
  </si>
  <si>
    <t>反映职工满意度</t>
  </si>
  <si>
    <t>6000</t>
  </si>
  <si>
    <t>万元</t>
  </si>
  <si>
    <t>提供强有力的后勤保障，提供健康饮食，解除后顾之忧，更好服务群众，进一步提升各项工作效率。</t>
  </si>
  <si>
    <t>在职人员</t>
  </si>
  <si>
    <t>54</t>
  </si>
  <si>
    <t>人</t>
  </si>
  <si>
    <t>反映2025年在职人员54人</t>
  </si>
  <si>
    <t>按标准执行</t>
  </si>
  <si>
    <t>合规</t>
  </si>
  <si>
    <t>按每人624元/月执行</t>
  </si>
  <si>
    <t>按时完成</t>
  </si>
  <si>
    <t>反映本年内完成</t>
  </si>
  <si>
    <t>反映项目预算完情况</t>
  </si>
  <si>
    <t>后勤食堂供应</t>
  </si>
  <si>
    <t>反映有效保障后勤食堂供应</t>
  </si>
  <si>
    <t>受益对象满意度</t>
  </si>
  <si>
    <t>反映受益对象满意度</t>
  </si>
  <si>
    <t>2025年完成采购大型客车一辆，保障区级领导调研及区级机关大型活动集体正常出行，为政府公务活动正常开展提供硬件保障服务。</t>
  </si>
  <si>
    <t>购买资产数量</t>
  </si>
  <si>
    <t>辆</t>
  </si>
  <si>
    <t>反映购买资产数量</t>
  </si>
  <si>
    <t>政府采购验收合格率</t>
  </si>
  <si>
    <t>反映政府采购验收合格率</t>
  </si>
  <si>
    <t>购置设备利用率</t>
  </si>
  <si>
    <t>&gt;</t>
  </si>
  <si>
    <t>反映购置设备利用率</t>
  </si>
  <si>
    <t>2025年12月31日前</t>
  </si>
  <si>
    <t>2025年12月31日前完成采购</t>
  </si>
  <si>
    <t>反映设备采购经济性</t>
  </si>
  <si>
    <t>增强公务出行保障能力</t>
  </si>
  <si>
    <t>有所提升</t>
  </si>
  <si>
    <t>反映公务出行保障能力</t>
  </si>
  <si>
    <t>可持续影响</t>
  </si>
  <si>
    <t>设备使用年限</t>
  </si>
  <si>
    <t>反映投入使用的设备能够使用年限</t>
  </si>
  <si>
    <t>使用人员满意度</t>
  </si>
  <si>
    <t>反映使用人员满意度</t>
  </si>
  <si>
    <t>为了充分发挥党建经费的作用，提升党员党性修养，进一步加强党建工作。</t>
  </si>
  <si>
    <t>组织党团活动次数</t>
  </si>
  <si>
    <t>组织党团活动次数1次</t>
  </si>
  <si>
    <t>组织党员学习人次</t>
  </si>
  <si>
    <t>45</t>
  </si>
  <si>
    <t>组织党员学习人次45人</t>
  </si>
  <si>
    <t>资金支付及时性95%</t>
  </si>
  <si>
    <t>预算完成率</t>
  </si>
  <si>
    <t>预算完成率100%</t>
  </si>
  <si>
    <t>成本小于等于预算数</t>
  </si>
  <si>
    <t>加强党建组织建设</t>
  </si>
  <si>
    <t>得到提高</t>
  </si>
  <si>
    <t>单位党员满意度</t>
  </si>
  <si>
    <t>单位党员满意度95%</t>
  </si>
  <si>
    <t>根据《昆明市五华区人民政府关于印发五华区推进爱国卫生“7个专项行动”方案的通知》（五政发〔2020〕7号），《五华区党政机关办公用房管理实施办法》《五华区党政机关公务用车管理实施细则》的通知（五办发〔2019〕19号），《中共五华区委办公室五华区人民政府办公室关于印发&lt;昆明市五华区异地调动领导干部周转房管理暂行办法&gt;的通知》（五办通〔2023〕27 号）等文件要求2025年完成以下工作：1、推进五华区爱国卫生“7个专项行动”的实施；2、完成加强和规范异地调动领导干部周转房管理，做好五华区异地调动领导干部周转房的保障工作；3、完成保障区级党政机关各办公区设施设备的正常使用（包含设备维护保养10项、电路服务1项、电缆通道租赁1项等）4、做好公车运维服务；5、完成能源审计11家；6、完成更换各办公区垃圾分类桶1项；7、完成七个专项行动1项；质量保障率在95%以上，达到健全完善常态化机制，推动从环境卫生治理向全面社会健康管理转变，解决好关系人民健康的全局性、长期性问题使环境卫生治理得到推进，保证异地调动领导干部履职和居住需要，保障各办公点正常办公，各区设备维护合格率达到95%，保障公务用车正常出行率达到95%，营造垃圾分类工作影响力，加强爱国卫生工作推进。</t>
  </si>
  <si>
    <t>设备维护保养</t>
  </si>
  <si>
    <t>反映区级机关办公大楼会议系统设备维护保养服务费、区级机关办公大楼监控系统设备维护保养服务费、区级机关办公大楼空调系统设备维护保养服务费、区级机关办公大楼两台扶梯设备维护保养服务费、区级机关办公大楼停车场管理系统维保费、区级机关办公大楼消防系统设备维护保养服务费、区级机关办公大楼5台客梯和机关大楼食堂一台餐梯维护保养、人民中路办公区三台客梯维保服务费、五华区国家综合档案馆、消防设施设备维护保养费</t>
  </si>
  <si>
    <t>周转房保障</t>
  </si>
  <si>
    <t>反映异地调动领导干部周转房保障</t>
  </si>
  <si>
    <t>七个专项行动</t>
  </si>
  <si>
    <t>反映七个专项行动情况</t>
  </si>
  <si>
    <t>能源审计</t>
  </si>
  <si>
    <t>家</t>
  </si>
  <si>
    <t>反映能源审计情况</t>
  </si>
  <si>
    <t>更换各办公区垃圾分类桶</t>
  </si>
  <si>
    <t>反映各办公区垃圾分类桶</t>
  </si>
  <si>
    <t>公务用车</t>
  </si>
  <si>
    <t>反映公务用车管理平台运维服务、更换北斗车载定位终端、应急平台车辆委托服务情况</t>
  </si>
  <si>
    <t>电缆通道租赁</t>
  </si>
  <si>
    <t>人民中路办公区10KV电缆通道租赁</t>
  </si>
  <si>
    <t>电路服务</t>
  </si>
  <si>
    <t>反映办公大楼[20M MSTP]电路服务</t>
  </si>
  <si>
    <t>电缆正常使用保障率</t>
  </si>
  <si>
    <t>反映人民中路10KV电缆通道正常使用率</t>
  </si>
  <si>
    <t>环境卫生治理目标完成率</t>
  </si>
  <si>
    <t>推进五华区爱国卫生“7个专项行动”的实施</t>
  </si>
  <si>
    <t>周转房保障率</t>
  </si>
  <si>
    <t>反映异地干部周转房保障率</t>
  </si>
  <si>
    <t>公务用车正常出行率</t>
  </si>
  <si>
    <t>反映公务用车正常出行率</t>
  </si>
  <si>
    <t>电路正常使用合格率</t>
  </si>
  <si>
    <t>反映会议系统设备正常使用情况</t>
  </si>
  <si>
    <t>设备维护保养合格率</t>
  </si>
  <si>
    <t>反映改造、修缮、安装等项目竣工验收合格率的情况</t>
  </si>
  <si>
    <t>项目完成及时</t>
  </si>
  <si>
    <t>及时</t>
  </si>
  <si>
    <t>反映项目完成情况</t>
  </si>
  <si>
    <t>反映预算完成情况</t>
  </si>
  <si>
    <t>通过节能宣传，营造节能氛围</t>
  </si>
  <si>
    <t>有效面扩大</t>
  </si>
  <si>
    <t>反映通过节能宣传，营造节能氛围</t>
  </si>
  <si>
    <t>营造垃圾分类工作影响力</t>
  </si>
  <si>
    <t>反映党政机关垃圾分类工作考核目标实际情况</t>
  </si>
  <si>
    <t>加强爱国卫生工作推进，完成年度7项行动考核目标</t>
  </si>
  <si>
    <t>有效开展</t>
  </si>
  <si>
    <t>反映加强爱国卫生工作推进，完成年度7项行动考核目标实际情况</t>
  </si>
  <si>
    <t>根据《云南省财政厅关于推进政府采购电子卖场“全省一张网”工作的通知》（云财规〔2021〕2号）、《昆明市财政局关于“昆明市政府采购电子交易平台”代理机构常态化公开征集的通知》（昆财采〔2022〕5号）、《昆明市财政局关于推广应用政府采购电子交易平台实现全流程电子化的通知》昆财采〔2022〕11 号及《政府采购电子交易平台设备清单》等通知完成以下工作：1、开展招投标工作次25次，2、政府采购电子交易平台运维服务1项；完成以上工作达到以下效果：1.规范政府采购评审专家劳务报酬支付行为，维护采购人、采购代理机构和评审专家的合法权益，确保我区采购项目实施合法、公平、公正、公开、专业；2.规范采购程序，严格采购过程管理，依法依规、高效有序完成我区2025年政府集中采购工作；3.保障五华区政府采购电子交易平台正常使用，确保政府采购履职工作正常开展。</t>
  </si>
  <si>
    <t>开展招投标工作次数</t>
  </si>
  <si>
    <t>25</t>
  </si>
  <si>
    <t>反映开展招投标工作情况</t>
  </si>
  <si>
    <t>电子交易平台运维服务</t>
  </si>
  <si>
    <t>反映政府采购电子交易平台运维服务情况</t>
  </si>
  <si>
    <t>评标专家抽取次数</t>
  </si>
  <si>
    <t>反映评标专家抽取情况</t>
  </si>
  <si>
    <t>编写招标文件数量</t>
  </si>
  <si>
    <t>反映完成招标文件编写情况</t>
  </si>
  <si>
    <t>专家专业程度</t>
  </si>
  <si>
    <t>符合标准</t>
  </si>
  <si>
    <t>反映专家专业程度，确保抽取专家资质符合云南省政府采购评标专家库专家要求标准</t>
  </si>
  <si>
    <t>采购文件编写合法</t>
  </si>
  <si>
    <t>合法合规</t>
  </si>
  <si>
    <t>采购中心工作任务计划，符合《政府采购法》关于采购文件编写规定</t>
  </si>
  <si>
    <t>采购产品质量验收合格率</t>
  </si>
  <si>
    <t>采购中心工作任务计划</t>
  </si>
  <si>
    <t>招标文件合格率</t>
  </si>
  <si>
    <t>反映招标文件合格情况</t>
  </si>
  <si>
    <t>招标工作开展及时率</t>
  </si>
  <si>
    <t>于计划采购时间内完成</t>
  </si>
  <si>
    <t>专家评审及时率</t>
  </si>
  <si>
    <t>反映招标专家评审情况</t>
  </si>
  <si>
    <t>反映采购中心项目预算批复数</t>
  </si>
  <si>
    <t>经济效益</t>
  </si>
  <si>
    <t>政府集中采购完成率</t>
  </si>
  <si>
    <t>反映我区2025年政府集中采购完成情况</t>
  </si>
  <si>
    <t>促进市场机制规范化</t>
  </si>
  <si>
    <t>有效促进</t>
  </si>
  <si>
    <t>反映促进市场机制规范化完成情况，有利于建设公开、公平、公正的市场机制</t>
  </si>
  <si>
    <t>生态效益</t>
  </si>
  <si>
    <t>引导企业重视生态环境保护</t>
  </si>
  <si>
    <t>效果显著</t>
  </si>
  <si>
    <t>反映企业重视生态环境保护情况，优先采购符合环保节能要求产品</t>
  </si>
  <si>
    <t>提高生态环境保护力度</t>
  </si>
  <si>
    <t>有效提高</t>
  </si>
  <si>
    <t>反映生态环境保护力度情况</t>
  </si>
  <si>
    <t>反映采购单位满意度</t>
  </si>
  <si>
    <t>根据《昆明市人民政府办公厅关于贯彻落实云南省政务新媒体管理办法加强政务新媒体管理工作的通知》及项目实施方案的要求，围绕部门工作职责及履职要求，2025年完成以下工作：1、完成档案整理工作2项；2、完成区及10家街道流管工作；3、完成新媒体监测工作1项；4、完成办公用品、饮用水等购买3批；5、办公设备按需维修维护，法律咨询按需提供；6、完成五华政报、两会展报发稿量五华政报8期（每期60本）。综上，各项工作完成质量不低于90%，保障区政府办各科室、部门2025年业务工作顺利完成，保证档案管理合规合法，促进社会和谐，保障我区微博、微信等新媒体账号正常使用，提升部门服务管理水平，推动部门职能正常运行，力求使各项工作做到主动、规范、超前，努力开创办公室工作新局面。</t>
  </si>
  <si>
    <t>办公用品及印刷品制作等采购数量</t>
  </si>
  <si>
    <t>批</t>
  </si>
  <si>
    <t>反映办公用品及印刷品制作等采购数量完成情况</t>
  </si>
  <si>
    <t>计算机软件续费</t>
  </si>
  <si>
    <t>反映涉密计算机软件续费情况</t>
  </si>
  <si>
    <t>新媒体监测</t>
  </si>
  <si>
    <t>反映政务新媒体监测工作情况</t>
  </si>
  <si>
    <t>公文系统app账号费用</t>
  </si>
  <si>
    <t>元/人年</t>
  </si>
  <si>
    <t>反映公文系统app账号费用情况</t>
  </si>
  <si>
    <t>档案整理</t>
  </si>
  <si>
    <t>反映2013年—2018年档案规范化整理移交，2021年—2024年档案整理</t>
  </si>
  <si>
    <t>街道办流管专干</t>
  </si>
  <si>
    <t>反映10家街道流管工作情况</t>
  </si>
  <si>
    <t>区流管办流管专干</t>
  </si>
  <si>
    <t>反映区流管办专干情况</t>
  </si>
  <si>
    <t>报刊订阅</t>
  </si>
  <si>
    <t>反映《人民日报》《云南日报》《光明日报》等党报征订，涉密报刊订阅</t>
  </si>
  <si>
    <t>五华政报、两会展报发稿量</t>
  </si>
  <si>
    <t>五华政报8期（每期60本）、两会展报8版</t>
  </si>
  <si>
    <t>反映五华政报、两会展报发稿量开展次数完成情况</t>
  </si>
  <si>
    <t>公文系统app账号正常使用率</t>
  </si>
  <si>
    <t>反映公文系统APP账号使用情况</t>
  </si>
  <si>
    <t>计算机软件维护完成率</t>
  </si>
  <si>
    <t>反映涉密计算机软件维护情况</t>
  </si>
  <si>
    <t>反映政府采购验收合格率的情况</t>
  </si>
  <si>
    <t>微博、微信等新媒体账号正常使用率</t>
  </si>
  <si>
    <t>反映我区微博、微信等新媒体账号使用情况</t>
  </si>
  <si>
    <t>流管工作目标完成率</t>
  </si>
  <si>
    <t>反映流管工作完成情况</t>
  </si>
  <si>
    <t>反映预算执行数</t>
  </si>
  <si>
    <t>履职基础、公共服务能力提到提升</t>
  </si>
  <si>
    <t>件</t>
  </si>
  <si>
    <t>反映履职基础、公共服务能力提到提升</t>
  </si>
  <si>
    <t>促进社会和谐</t>
  </si>
  <si>
    <t>明显促进</t>
  </si>
  <si>
    <t>反映督查调研完成情况</t>
  </si>
  <si>
    <t>提升工作人员守法履职能力</t>
  </si>
  <si>
    <t>明显提升</t>
  </si>
  <si>
    <t>反映提升工作人员守法履职能力</t>
  </si>
  <si>
    <t>五华政报参详对象满意度</t>
  </si>
  <si>
    <t>反映五华政报参详对象满意度</t>
  </si>
  <si>
    <t>做好本部门人员残保金保障，按规定落实干部职工残保金，支持部门正常履职。</t>
  </si>
  <si>
    <t>财政供养在职人员</t>
  </si>
  <si>
    <t>财政供养在职人员15人</t>
  </si>
  <si>
    <t>财政供养退休人员</t>
  </si>
  <si>
    <t>财政供养退休人员10人</t>
  </si>
  <si>
    <t>部门履职工作开展</t>
  </si>
  <si>
    <t>正常运转</t>
  </si>
  <si>
    <t>部门履职工作开展能正常运转</t>
  </si>
  <si>
    <t>单位人员满意度</t>
  </si>
  <si>
    <t>单位人员满意度95%</t>
  </si>
  <si>
    <t>预算06表</t>
  </si>
  <si>
    <t>政府性基金预算支出预算表</t>
  </si>
  <si>
    <t>单位名称：昆明市发展和改革委员会</t>
  </si>
  <si>
    <t>政府性基金预算支出</t>
  </si>
  <si>
    <t>备注：昆明市五华区人民政府办公室2025年无政府性基金支出预算。</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</si>
  <si>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</si>
  <si>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</si>
  <si>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</si>
  <si>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</si>
  <si>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</si>
  <si>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</si>
  <si>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</si>
  <si>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</si>
  <si>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</si>
  <si>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</si>
  <si>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</si>
  <si>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车辆维修</t>
  </si>
  <si>
    <t>车辆维修和保养服务</t>
  </si>
  <si>
    <t>车辆保险</t>
  </si>
  <si>
    <t>机动车保险服务</t>
  </si>
  <si>
    <t>政府办采购复印纸</t>
  </si>
  <si>
    <t>复印纸</t>
  </si>
  <si>
    <t>箱</t>
  </si>
  <si>
    <t>2025年红云办公区、龙泉路办公区、区档案馆物业服务招标</t>
  </si>
  <si>
    <t>物业管理服务</t>
  </si>
  <si>
    <t>车辆采购</t>
  </si>
  <si>
    <t>大型客车</t>
  </si>
  <si>
    <t>食堂</t>
  </si>
  <si>
    <t>其他服务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</si>
  <si>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</si>
  <si>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</si>
  <si>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</si>
  <si>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</si>
  <si>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</si>
  <si>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</si>
  <si>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</si>
  <si>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</si>
  <si>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A1803 社会保险服务</t>
  </si>
  <si>
    <t>A 公共服务</t>
  </si>
  <si>
    <t>B1101 维修保养服务</t>
  </si>
  <si>
    <t>B 政府履职辅助性服务</t>
  </si>
  <si>
    <t>法律咨询</t>
  </si>
  <si>
    <t>B0102 法律咨询服务</t>
  </si>
  <si>
    <t>咨询服务</t>
  </si>
  <si>
    <t>B0801 咨询服务</t>
  </si>
  <si>
    <t>B0302 审计服务</t>
  </si>
  <si>
    <t>维护保养</t>
  </si>
  <si>
    <t>B1001 机关信息系统开发与维护服务</t>
  </si>
  <si>
    <t>公共机构能源资源计量及消费统计直报系统和区级机关办公大楼在线监测系统维护保养</t>
  </si>
  <si>
    <t>会议系统设备维护保养</t>
  </si>
  <si>
    <t>客梯维保</t>
  </si>
  <si>
    <t>办公区三台客梯维保</t>
  </si>
  <si>
    <t>消防系统设备维护保养</t>
  </si>
  <si>
    <t>政府集中采购咨询</t>
  </si>
  <si>
    <t>政府集中采购咨询费</t>
  </si>
  <si>
    <t>政府采购电子交易平台运维</t>
  </si>
  <si>
    <t>B1003 网络接入服务</t>
  </si>
  <si>
    <t>物管</t>
  </si>
  <si>
    <t>B1102 物业管理服务</t>
  </si>
  <si>
    <t>物管费</t>
  </si>
  <si>
    <t>B1105 餐饮服务</t>
  </si>
  <si>
    <t>食堂运行</t>
  </si>
  <si>
    <t>预算09-1表</t>
  </si>
  <si>
    <t>单位名称：昆明市五华区人民政府办公室</t>
  </si>
  <si>
    <t>单位名称（项目）</t>
  </si>
  <si>
    <t>地区</t>
  </si>
  <si>
    <t>备注：昆明市五华区人民政府办公室2025年无区对下转移支付预算。</t>
  </si>
  <si>
    <t>预算09-2表</t>
  </si>
  <si>
    <t xml:space="preserve">预算10表
</t>
  </si>
  <si>
    <t>资产类别</t>
  </si>
  <si>
    <t>资产分类代码.名称</t>
  </si>
  <si>
    <t>资产名称</t>
  </si>
  <si>
    <t>计量单位</t>
  </si>
  <si>
    <t>财政部门批复数（元）</t>
  </si>
  <si>
    <t>单价</t>
  </si>
  <si>
    <t>金额</t>
  </si>
  <si>
    <t>设备</t>
  </si>
  <si>
    <t>A02030505 大型客车</t>
  </si>
  <si>
    <t>预算11表</t>
  </si>
  <si>
    <t>上级补助</t>
  </si>
  <si>
    <t>备注：昆明市五华区人民政府办公室2025年无上级转移支付补助项目支出预算。</t>
  </si>
  <si>
    <t>预算12表</t>
  </si>
  <si>
    <t>项目级次</t>
  </si>
  <si>
    <t>216 其他公用支出</t>
  </si>
  <si>
    <t>本级</t>
  </si>
  <si>
    <t>311 专项业务类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</si>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</sst>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7">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scheme val="minor"/>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sz val="10"/>
      <color theme="1"/>
      <name val="宋体"/>
      <charset val="134"/>
      <scheme val="minor"/>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14"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5" applyNumberFormat="0" applyFill="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4" fillId="0" borderId="0" applyNumberFormat="0" applyFill="0" applyBorder="0" applyAlignment="0" applyProtection="0">
      <alignment vertical="center"/>
    </xf>
    <xf numFmtId="0" fontId="25" fillId="4" borderId="17" applyNumberFormat="0" applyAlignment="0" applyProtection="0">
      <alignment vertical="center"/>
    </xf>
    <xf numFmtId="0" fontId="26" fillId="5" borderId="18" applyNumberFormat="0" applyAlignment="0" applyProtection="0">
      <alignment vertical="center"/>
    </xf>
    <xf numFmtId="0" fontId="27" fillId="5" borderId="17" applyNumberFormat="0" applyAlignment="0" applyProtection="0">
      <alignment vertical="center"/>
    </xf>
    <xf numFmtId="0" fontId="28" fillId="6" borderId="19" applyNumberFormat="0" applyAlignment="0" applyProtection="0">
      <alignment vertical="center"/>
    </xf>
    <xf numFmtId="0" fontId="29" fillId="0" borderId="20" applyNumberFormat="0" applyFill="0" applyAlignment="0" applyProtection="0">
      <alignment vertical="center"/>
    </xf>
    <xf numFmtId="0" fontId="30" fillId="0" borderId="21"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176" fontId="36" fillId="0" borderId="7">
      <alignment horizontal="right" vertical="center"/>
    </xf>
    <xf numFmtId="49" fontId="36" fillId="0" borderId="7">
      <alignment horizontal="left" vertical="center" wrapText="1"/>
    </xf>
    <xf numFmtId="176" fontId="36" fillId="0" borderId="7">
      <alignment horizontal="right" vertical="center"/>
    </xf>
    <xf numFmtId="177" fontId="36" fillId="0" borderId="7">
      <alignment horizontal="right" vertical="center"/>
    </xf>
    <xf numFmtId="178" fontId="36" fillId="0" borderId="7">
      <alignment horizontal="right" vertical="center"/>
    </xf>
    <xf numFmtId="179" fontId="36" fillId="0" borderId="7">
      <alignment horizontal="right" vertical="center"/>
    </xf>
    <xf numFmtId="10" fontId="36" fillId="0" borderId="7">
      <alignment horizontal="right" vertical="center"/>
    </xf>
    <xf numFmtId="180" fontId="36" fillId="0" borderId="7">
      <alignment horizontal="right" vertical="center"/>
    </xf>
  </cellStyleXfs>
  <cellXfs count="233">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4" fontId="2" fillId="0" borderId="7" xfId="0" applyNumberFormat="1" applyFont="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5" fillId="0" borderId="0" xfId="0" applyFont="1" applyBorder="1"/>
    <xf numFmtId="0" fontId="1" fillId="0" borderId="7" xfId="0" applyFont="1" applyBorder="1" applyAlignment="1" applyProtection="1">
      <alignment horizontal="center" vertical="center"/>
      <protection locked="0"/>
    </xf>
    <xf numFmtId="4" fontId="6" fillId="0" borderId="7" xfId="51"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7" fillId="0" borderId="0" xfId="0" applyFont="1" applyBorder="1" applyAlignment="1" applyProtection="1">
      <alignment vertical="top"/>
      <protection locked="0"/>
    </xf>
    <xf numFmtId="0" fontId="7" fillId="0" borderId="0" xfId="0" applyFont="1" applyBorder="1" applyAlignment="1">
      <alignment vertical="top"/>
    </xf>
    <xf numFmtId="0" fontId="8" fillId="2" borderId="0" xfId="0" applyFont="1" applyFill="1" applyBorder="1" applyAlignment="1" applyProtection="1">
      <alignment horizontal="center" vertical="center" wrapText="1"/>
      <protection locked="0"/>
    </xf>
    <xf numFmtId="0" fontId="7" fillId="0" borderId="0" xfId="0" applyFont="1" applyBorder="1" applyProtection="1">
      <protection locked="0"/>
    </xf>
    <xf numFmtId="0" fontId="7"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9"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9"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4" fillId="0" borderId="4" xfId="0" applyFont="1" applyBorder="1" applyAlignment="1" applyProtection="1">
      <alignment horizontal="center" vertical="center"/>
      <protection locked="0"/>
    </xf>
    <xf numFmtId="0" fontId="4" fillId="0" borderId="8" xfId="0" applyFont="1" applyBorder="1" applyAlignment="1">
      <alignment horizontal="center" vertical="center" wrapText="1"/>
    </xf>
    <xf numFmtId="0" fontId="1" fillId="0" borderId="6" xfId="0" applyFont="1" applyBorder="1" applyAlignment="1" applyProtection="1">
      <alignment horizontal="center" vertical="center"/>
      <protection locked="0"/>
    </xf>
    <xf numFmtId="0" fontId="1" fillId="0" borderId="2" xfId="0" applyFont="1" applyBorder="1" applyAlignment="1">
      <alignment horizontal="center" vertical="center"/>
    </xf>
    <xf numFmtId="176" fontId="6" fillId="0" borderId="7" xfId="0" applyNumberFormat="1" applyFont="1" applyBorder="1" applyAlignment="1">
      <alignment horizontal="right" vertical="center"/>
    </xf>
    <xf numFmtId="0" fontId="1" fillId="0" borderId="0" xfId="0" applyFont="1" applyBorder="1" applyAlignment="1">
      <alignment wrapText="1"/>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6" fillId="0" borderId="7" xfId="56" applyNumberFormat="1" applyFont="1" applyBorder="1" applyAlignment="1">
      <alignment horizontal="center" vertical="center"/>
    </xf>
    <xf numFmtId="180" fontId="6"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6" fontId="6" fillId="0" borderId="0" xfId="0" applyNumberFormat="1" applyFont="1" applyBorder="1" applyAlignment="1">
      <alignment horizontal="left" vertical="center"/>
    </xf>
    <xf numFmtId="0" fontId="2" fillId="0" borderId="0" xfId="0" applyFont="1" applyBorder="1" applyAlignment="1">
      <alignment horizontal="right"/>
    </xf>
    <xf numFmtId="0" fontId="10" fillId="0" borderId="0" xfId="0" applyFont="1" applyBorder="1" applyAlignment="1" applyProtection="1">
      <alignment horizontal="right"/>
      <protection locked="0"/>
    </xf>
    <xf numFmtId="49" fontId="10" fillId="0" borderId="0" xfId="0" applyNumberFormat="1" applyFont="1" applyBorder="1" applyProtection="1">
      <protection locked="0"/>
    </xf>
    <xf numFmtId="0" fontId="1" fillId="0" borderId="0" xfId="0" applyFont="1" applyBorder="1" applyAlignment="1">
      <alignment horizontal="right"/>
    </xf>
    <xf numFmtId="0" fontId="11" fillId="0" borderId="0"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protection locked="0"/>
    </xf>
    <xf numFmtId="0" fontId="11"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2" fillId="0" borderId="0" xfId="0" applyFont="1" applyBorder="1"/>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0" fillId="0" borderId="0" xfId="0" applyFont="1" applyFill="1" applyBorder="1"/>
    <xf numFmtId="0" fontId="0" fillId="0" borderId="0" xfId="0" applyFont="1" applyFill="1" applyBorder="1" applyAlignment="1">
      <alignment horizontal="center" vertical="center"/>
    </xf>
    <xf numFmtId="0" fontId="1" fillId="0" borderId="0" xfId="0" applyFont="1" applyFill="1" applyBorder="1" applyAlignment="1">
      <alignment vertical="top"/>
    </xf>
    <xf numFmtId="49" fontId="1" fillId="0" borderId="0" xfId="0" applyNumberFormat="1" applyFont="1" applyFill="1" applyBorder="1"/>
    <xf numFmtId="0" fontId="3"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1" fillId="0" borderId="7" xfId="0" applyFont="1" applyFill="1" applyBorder="1" applyAlignment="1">
      <alignment horizontal="center" vertical="center"/>
    </xf>
    <xf numFmtId="0" fontId="2" fillId="0" borderId="7" xfId="0" applyFont="1" applyFill="1" applyBorder="1" applyAlignment="1">
      <alignment vertical="center" wrapText="1"/>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4" fillId="0" borderId="0" xfId="0" applyFont="1" applyFill="1" applyBorder="1"/>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2" xfId="0" applyFont="1" applyFill="1" applyBorder="1" applyAlignment="1" applyProtection="1">
      <alignment horizontal="center" vertical="center" wrapText="1"/>
      <protection locked="0"/>
    </xf>
    <xf numFmtId="0" fontId="4" fillId="0" borderId="11" xfId="0" applyFont="1" applyFill="1" applyBorder="1" applyAlignment="1">
      <alignment horizontal="center" vertical="center"/>
    </xf>
    <xf numFmtId="0" fontId="4" fillId="0" borderId="7" xfId="0" applyFont="1" applyFill="1" applyBorder="1" applyAlignment="1">
      <alignment horizontal="center" vertical="center" wrapText="1"/>
    </xf>
    <xf numFmtId="0" fontId="1" fillId="0" borderId="7" xfId="0" applyFont="1" applyFill="1" applyBorder="1" applyAlignment="1" applyProtection="1">
      <alignment horizontal="center" vertical="center"/>
      <protection locked="0"/>
    </xf>
    <xf numFmtId="176" fontId="6" fillId="0" borderId="7" xfId="0" applyNumberFormat="1" applyFont="1" applyFill="1" applyBorder="1" applyAlignment="1">
      <alignment horizontal="right" vertical="center"/>
    </xf>
    <xf numFmtId="0" fontId="2" fillId="0" borderId="0" xfId="0" applyFont="1" applyFill="1" applyBorder="1" applyAlignment="1">
      <alignment horizontal="right" vertical="center"/>
    </xf>
    <xf numFmtId="0" fontId="2" fillId="0" borderId="0" xfId="0" applyFont="1" applyFill="1" applyBorder="1" applyAlignment="1">
      <alignment horizontal="right"/>
    </xf>
    <xf numFmtId="0" fontId="1" fillId="0" borderId="0" xfId="0" applyFont="1" applyBorder="1" applyAlignment="1">
      <alignment vertical="top"/>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9" fontId="6" fillId="0" borderId="7" xfId="50" applyNumberFormat="1" applyFont="1" applyBorder="1">
      <alignment horizontal="left" vertical="center" wrapText="1"/>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3"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7" fillId="2" borderId="7" xfId="0" applyFont="1" applyFill="1" applyBorder="1" applyAlignment="1" applyProtection="1">
      <alignment vertical="top" wrapText="1"/>
      <protection locked="0"/>
    </xf>
    <xf numFmtId="10" fontId="0" fillId="0" borderId="0" xfId="3" applyNumberFormat="1" applyFont="1" applyBorder="1" applyAlignment="1"/>
    <xf numFmtId="0" fontId="2" fillId="0" borderId="0" xfId="0"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9" xfId="0" applyFont="1" applyBorder="1" applyAlignment="1">
      <alignment horizontal="center" vertical="center"/>
    </xf>
    <xf numFmtId="49" fontId="4" fillId="0" borderId="7" xfId="0" applyNumberFormat="1" applyFont="1" applyBorder="1" applyAlignment="1">
      <alignment horizontal="center" vertical="center"/>
    </xf>
    <xf numFmtId="0" fontId="4" fillId="0" borderId="11" xfId="0" applyFont="1" applyBorder="1" applyAlignment="1">
      <alignment horizontal="center" vertical="center"/>
    </xf>
    <xf numFmtId="0" fontId="2" fillId="0" borderId="7" xfId="0" applyFont="1" applyFill="1" applyBorder="1" applyAlignment="1">
      <alignment horizontal="left" vertical="center" wrapText="1" indent="2"/>
    </xf>
    <xf numFmtId="0" fontId="2" fillId="0" borderId="7" xfId="0" applyFont="1" applyFill="1" applyBorder="1" applyAlignment="1">
      <alignment horizontal="left" vertical="center" wrapText="1"/>
    </xf>
    <xf numFmtId="0" fontId="2" fillId="0" borderId="7" xfId="0" applyFont="1" applyFill="1" applyBorder="1" applyAlignment="1">
      <alignment horizontal="left" vertical="center" wrapText="1" indent="1"/>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7" fillId="2" borderId="0" xfId="0" applyFont="1" applyFill="1" applyBorder="1" applyAlignment="1">
      <alignment horizontal="left" vertical="center"/>
    </xf>
    <xf numFmtId="0" fontId="14" fillId="0" borderId="7" xfId="0" applyFont="1" applyBorder="1" applyAlignment="1" applyProtection="1">
      <alignment horizontal="center" vertical="center" wrapText="1"/>
      <protection locked="0"/>
    </xf>
    <xf numFmtId="0" fontId="14"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5" fillId="0" borderId="7" xfId="0" applyFont="1" applyBorder="1" applyAlignment="1">
      <alignment horizontal="center" vertical="center"/>
    </xf>
    <xf numFmtId="0" fontId="15" fillId="0" borderId="7" xfId="0" applyFont="1" applyBorder="1" applyAlignment="1" applyProtection="1">
      <alignment horizontal="center" vertical="center" wrapText="1"/>
      <protection locked="0"/>
    </xf>
    <xf numFmtId="176" fontId="16" fillId="0" borderId="7" xfId="0" applyNumberFormat="1" applyFont="1" applyBorder="1" applyAlignment="1">
      <alignment horizontal="right" vertical="center"/>
    </xf>
    <xf numFmtId="0" fontId="14" fillId="2" borderId="1" xfId="0" applyFont="1" applyFill="1" applyBorder="1" applyAlignment="1">
      <alignment horizontal="center" vertical="center"/>
    </xf>
    <xf numFmtId="0" fontId="14" fillId="0" borderId="2"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4" fillId="2" borderId="6" xfId="0" applyFont="1" applyFill="1" applyBorder="1" applyAlignment="1" applyProtection="1">
      <alignment horizontal="center" vertical="center" wrapText="1"/>
      <protection locked="0"/>
    </xf>
    <xf numFmtId="0" fontId="14" fillId="0" borderId="6"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7"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G16" sqref="G16"/>
    </sheetView>
  </sheetViews>
  <sheetFormatPr defaultColWidth="8.57272727272727" defaultRowHeight="12.75" customHeight="1" outlineLevelCol="3"/>
  <cols>
    <col min="1" max="4" width="41" customWidth="1"/>
  </cols>
  <sheetData>
    <row r="1" customHeight="1" spans="1:4">
      <c r="A1" s="1"/>
      <c r="B1" s="1"/>
      <c r="C1" s="1"/>
      <c r="D1" s="1"/>
    </row>
    <row r="2" ht="15" customHeight="1" spans="1:4">
      <c r="A2" s="45"/>
      <c r="B2" s="45"/>
      <c r="C2" s="45"/>
      <c r="D2" s="62" t="s">
        <v>0</v>
      </c>
    </row>
    <row r="3" ht="41.25" customHeight="1" spans="1:1">
      <c r="A3" s="40" t="str">
        <f>"2025"&amp;"年部门财务收支预算总表"</f>
        <v>2025年部门财务收支预算总表</v>
      </c>
    </row>
    <row r="4" ht="17.25" customHeight="1" spans="1:4">
      <c r="A4" s="43" t="str">
        <f>"单位名称："&amp;"昆明市五华区人民政府办公室"</f>
        <v>单位名称：昆明市五华区人民政府办公室</v>
      </c>
      <c r="B4" s="197"/>
      <c r="D4" s="186" t="s">
        <v>1</v>
      </c>
    </row>
    <row r="5" ht="23.25" customHeight="1" spans="1:4">
      <c r="A5" s="198" t="s">
        <v>2</v>
      </c>
      <c r="B5" s="199"/>
      <c r="C5" s="198" t="s">
        <v>3</v>
      </c>
      <c r="D5" s="199"/>
    </row>
    <row r="6" ht="24" customHeight="1" spans="1:4">
      <c r="A6" s="198" t="s">
        <v>4</v>
      </c>
      <c r="B6" s="198" t="s">
        <v>5</v>
      </c>
      <c r="C6" s="198" t="s">
        <v>6</v>
      </c>
      <c r="D6" s="198" t="s">
        <v>5</v>
      </c>
    </row>
    <row r="7" ht="17.25" customHeight="1" spans="1:4">
      <c r="A7" s="200" t="s">
        <v>7</v>
      </c>
      <c r="B7" s="78">
        <v>188307022.53</v>
      </c>
      <c r="C7" s="200" t="s">
        <v>8</v>
      </c>
      <c r="D7" s="78">
        <v>182035422.53</v>
      </c>
    </row>
    <row r="8" ht="17.25" customHeight="1" spans="1:4">
      <c r="A8" s="200" t="s">
        <v>9</v>
      </c>
      <c r="B8" s="78"/>
      <c r="C8" s="200" t="s">
        <v>10</v>
      </c>
      <c r="D8" s="78"/>
    </row>
    <row r="9" ht="17.25" customHeight="1" spans="1:4">
      <c r="A9" s="200" t="s">
        <v>11</v>
      </c>
      <c r="B9" s="78"/>
      <c r="C9" s="232" t="s">
        <v>12</v>
      </c>
      <c r="D9" s="78"/>
    </row>
    <row r="10" ht="17.25" customHeight="1" spans="1:4">
      <c r="A10" s="200" t="s">
        <v>13</v>
      </c>
      <c r="B10" s="78"/>
      <c r="C10" s="232" t="s">
        <v>14</v>
      </c>
      <c r="D10" s="78"/>
    </row>
    <row r="11" ht="17.25" customHeight="1" spans="1:4">
      <c r="A11" s="200" t="s">
        <v>15</v>
      </c>
      <c r="B11" s="78"/>
      <c r="C11" s="232" t="s">
        <v>16</v>
      </c>
      <c r="D11" s="78"/>
    </row>
    <row r="12" ht="17.25" customHeight="1" spans="1:4">
      <c r="A12" s="200" t="s">
        <v>17</v>
      </c>
      <c r="B12" s="78"/>
      <c r="C12" s="232" t="s">
        <v>18</v>
      </c>
      <c r="D12" s="78"/>
    </row>
    <row r="13" ht="17.25" customHeight="1" spans="1:4">
      <c r="A13" s="200" t="s">
        <v>19</v>
      </c>
      <c r="B13" s="78"/>
      <c r="C13" s="30" t="s">
        <v>20</v>
      </c>
      <c r="D13" s="78"/>
    </row>
    <row r="14" ht="17.25" customHeight="1" spans="1:4">
      <c r="A14" s="200" t="s">
        <v>21</v>
      </c>
      <c r="B14" s="78"/>
      <c r="C14" s="30" t="s">
        <v>22</v>
      </c>
      <c r="D14" s="78">
        <v>3321600</v>
      </c>
    </row>
    <row r="15" ht="17.25" customHeight="1" spans="1:4">
      <c r="A15" s="200" t="s">
        <v>23</v>
      </c>
      <c r="B15" s="78"/>
      <c r="C15" s="30" t="s">
        <v>24</v>
      </c>
      <c r="D15" s="78">
        <v>1350000</v>
      </c>
    </row>
    <row r="16" ht="17.25" customHeight="1" spans="1:4">
      <c r="A16" s="200" t="s">
        <v>25</v>
      </c>
      <c r="B16" s="78"/>
      <c r="C16" s="30" t="s">
        <v>26</v>
      </c>
      <c r="D16" s="78"/>
    </row>
    <row r="17" ht="17.25" customHeight="1" spans="1:4">
      <c r="A17" s="173"/>
      <c r="B17" s="78"/>
      <c r="C17" s="30" t="s">
        <v>27</v>
      </c>
      <c r="D17" s="78"/>
    </row>
    <row r="18" ht="17.25" customHeight="1" spans="1:4">
      <c r="A18" s="201"/>
      <c r="B18" s="78"/>
      <c r="C18" s="30" t="s">
        <v>28</v>
      </c>
      <c r="D18" s="78"/>
    </row>
    <row r="19" ht="17.25" customHeight="1" spans="1:4">
      <c r="A19" s="201"/>
      <c r="B19" s="78"/>
      <c r="C19" s="30" t="s">
        <v>29</v>
      </c>
      <c r="D19" s="78"/>
    </row>
    <row r="20" ht="17.25" customHeight="1" spans="1:4">
      <c r="A20" s="201"/>
      <c r="B20" s="78"/>
      <c r="C20" s="30" t="s">
        <v>30</v>
      </c>
      <c r="D20" s="78"/>
    </row>
    <row r="21" ht="17.25" customHeight="1" spans="1:4">
      <c r="A21" s="201"/>
      <c r="B21" s="78"/>
      <c r="C21" s="30" t="s">
        <v>31</v>
      </c>
      <c r="D21" s="78"/>
    </row>
    <row r="22" ht="17.25" customHeight="1" spans="1:4">
      <c r="A22" s="201"/>
      <c r="B22" s="78"/>
      <c r="C22" s="30" t="s">
        <v>32</v>
      </c>
      <c r="D22" s="78"/>
    </row>
    <row r="23" ht="17.25" customHeight="1" spans="1:4">
      <c r="A23" s="201"/>
      <c r="B23" s="78"/>
      <c r="C23" s="30" t="s">
        <v>33</v>
      </c>
      <c r="D23" s="78"/>
    </row>
    <row r="24" ht="17.25" customHeight="1" spans="1:4">
      <c r="A24" s="201"/>
      <c r="B24" s="78"/>
      <c r="C24" s="30" t="s">
        <v>34</v>
      </c>
      <c r="D24" s="78"/>
    </row>
    <row r="25" ht="17.25" customHeight="1" spans="1:4">
      <c r="A25" s="201"/>
      <c r="B25" s="78"/>
      <c r="C25" s="30" t="s">
        <v>35</v>
      </c>
      <c r="D25" s="78">
        <v>1600000</v>
      </c>
    </row>
    <row r="26" ht="17.25" customHeight="1" spans="1:4">
      <c r="A26" s="201"/>
      <c r="B26" s="78"/>
      <c r="C26" s="30" t="s">
        <v>36</v>
      </c>
      <c r="D26" s="78"/>
    </row>
    <row r="27" ht="17.25" customHeight="1" spans="1:4">
      <c r="A27" s="201"/>
      <c r="B27" s="78"/>
      <c r="C27" s="173" t="s">
        <v>37</v>
      </c>
      <c r="D27" s="78"/>
    </row>
    <row r="28" ht="17.25" customHeight="1" spans="1:4">
      <c r="A28" s="201"/>
      <c r="B28" s="78"/>
      <c r="C28" s="30" t="s">
        <v>38</v>
      </c>
      <c r="D28" s="78"/>
    </row>
    <row r="29" ht="16.5" customHeight="1" spans="1:4">
      <c r="A29" s="201"/>
      <c r="B29" s="78"/>
      <c r="C29" s="30" t="s">
        <v>39</v>
      </c>
      <c r="D29" s="78"/>
    </row>
    <row r="30" ht="16.5" customHeight="1" spans="1:4">
      <c r="A30" s="201"/>
      <c r="B30" s="78"/>
      <c r="C30" s="173" t="s">
        <v>40</v>
      </c>
      <c r="D30" s="78"/>
    </row>
    <row r="31" ht="17.25" customHeight="1" spans="1:4">
      <c r="A31" s="201"/>
      <c r="B31" s="78"/>
      <c r="C31" s="173" t="s">
        <v>41</v>
      </c>
      <c r="D31" s="78"/>
    </row>
    <row r="32" ht="17.25" customHeight="1" spans="1:4">
      <c r="A32" s="201"/>
      <c r="B32" s="78"/>
      <c r="C32" s="30" t="s">
        <v>42</v>
      </c>
      <c r="D32" s="78"/>
    </row>
    <row r="33" ht="16.5" customHeight="1" spans="1:4">
      <c r="A33" s="201" t="s">
        <v>43</v>
      </c>
      <c r="B33" s="78">
        <v>188307022.53</v>
      </c>
      <c r="C33" s="201" t="s">
        <v>44</v>
      </c>
      <c r="D33" s="78">
        <v>188307022.53</v>
      </c>
    </row>
    <row r="34" ht="16.5" customHeight="1" spans="1:4">
      <c r="A34" s="173" t="s">
        <v>45</v>
      </c>
      <c r="B34" s="78"/>
      <c r="C34" s="173" t="s">
        <v>46</v>
      </c>
      <c r="D34" s="78"/>
    </row>
    <row r="35" ht="16.5" customHeight="1" spans="1:4">
      <c r="A35" s="30" t="s">
        <v>47</v>
      </c>
      <c r="B35" s="78"/>
      <c r="C35" s="30" t="s">
        <v>47</v>
      </c>
      <c r="D35" s="78"/>
    </row>
    <row r="36" ht="16.5" customHeight="1" spans="1:4">
      <c r="A36" s="30" t="s">
        <v>48</v>
      </c>
      <c r="B36" s="78"/>
      <c r="C36" s="30" t="s">
        <v>49</v>
      </c>
      <c r="D36" s="78"/>
    </row>
    <row r="37" ht="16.5" customHeight="1" spans="1:4">
      <c r="A37" s="202" t="s">
        <v>50</v>
      </c>
      <c r="B37" s="78">
        <v>188307022.53</v>
      </c>
      <c r="C37" s="202" t="s">
        <v>51</v>
      </c>
      <c r="D37" s="78">
        <v>188307022.53</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3"/>
  <sheetViews>
    <sheetView showZeros="0" workbookViewId="0">
      <pane ySplit="1" topLeftCell="A2" activePane="bottomLeft" state="frozen"/>
      <selection/>
      <selection pane="bottomLeft" activeCell="B17" sqref="B17"/>
    </sheetView>
  </sheetViews>
  <sheetFormatPr defaultColWidth="9.14545454545454" defaultRowHeight="14.25" customHeight="1" outlineLevelCol="5"/>
  <cols>
    <col min="1" max="1" width="32.1454545454545" customWidth="1"/>
    <col min="2" max="2" width="20.7090909090909" customWidth="1"/>
    <col min="3" max="3" width="32.1454545454545" customWidth="1"/>
    <col min="4" max="4" width="27.7090909090909" customWidth="1"/>
    <col min="5" max="6" width="36.7090909090909" customWidth="1"/>
  </cols>
  <sheetData>
    <row r="1" customHeight="1" spans="1:6">
      <c r="A1" s="1"/>
      <c r="B1" s="1"/>
      <c r="C1" s="1"/>
      <c r="D1" s="1"/>
      <c r="E1" s="1"/>
      <c r="F1" s="1"/>
    </row>
    <row r="2" ht="12" customHeight="1" spans="1:6">
      <c r="A2" s="116">
        <v>1</v>
      </c>
      <c r="B2" s="117">
        <v>0</v>
      </c>
      <c r="C2" s="116">
        <v>1</v>
      </c>
      <c r="D2" s="118"/>
      <c r="E2" s="118"/>
      <c r="F2" s="115" t="s">
        <v>594</v>
      </c>
    </row>
    <row r="3" ht="42" customHeight="1" spans="1:6">
      <c r="A3" s="119" t="str">
        <f>"2025"&amp;"年部门政府性基金预算支出预算表"</f>
        <v>2025年部门政府性基金预算支出预算表</v>
      </c>
      <c r="B3" s="119" t="s">
        <v>595</v>
      </c>
      <c r="C3" s="120"/>
      <c r="D3" s="121"/>
      <c r="E3" s="121"/>
      <c r="F3" s="121"/>
    </row>
    <row r="4" ht="13.5" customHeight="1" spans="1:6">
      <c r="A4" s="5" t="str">
        <f>"单位名称："&amp;"昆明市五华区人民政府办公室"</f>
        <v>单位名称：昆明市五华区人民政府办公室</v>
      </c>
      <c r="B4" s="5" t="s">
        <v>596</v>
      </c>
      <c r="C4" s="116"/>
      <c r="D4" s="118"/>
      <c r="E4" s="118"/>
      <c r="F4" s="115" t="s">
        <v>1</v>
      </c>
    </row>
    <row r="5" ht="19.5" customHeight="1" spans="1:6">
      <c r="A5" s="122" t="s">
        <v>182</v>
      </c>
      <c r="B5" s="123" t="s">
        <v>73</v>
      </c>
      <c r="C5" s="122" t="s">
        <v>74</v>
      </c>
      <c r="D5" s="11" t="s">
        <v>597</v>
      </c>
      <c r="E5" s="12"/>
      <c r="F5" s="13"/>
    </row>
    <row r="6" ht="18.75" customHeight="1" spans="1:6">
      <c r="A6" s="124"/>
      <c r="B6" s="125"/>
      <c r="C6" s="124"/>
      <c r="D6" s="16" t="s">
        <v>55</v>
      </c>
      <c r="E6" s="11" t="s">
        <v>76</v>
      </c>
      <c r="F6" s="16" t="s">
        <v>77</v>
      </c>
    </row>
    <row r="7" ht="18.75" customHeight="1" spans="1:6">
      <c r="A7" s="66">
        <v>1</v>
      </c>
      <c r="B7" s="126" t="s">
        <v>84</v>
      </c>
      <c r="C7" s="66">
        <v>3</v>
      </c>
      <c r="D7" s="127">
        <v>4</v>
      </c>
      <c r="E7" s="127">
        <v>5</v>
      </c>
      <c r="F7" s="127">
        <v>6</v>
      </c>
    </row>
    <row r="8" ht="21" customHeight="1" spans="1:6">
      <c r="A8" s="21"/>
      <c r="B8" s="21"/>
      <c r="C8" s="21"/>
      <c r="D8" s="78"/>
      <c r="E8" s="78"/>
      <c r="F8" s="78"/>
    </row>
    <row r="9" ht="21" customHeight="1" spans="1:6">
      <c r="A9" s="21"/>
      <c r="B9" s="21"/>
      <c r="C9" s="21"/>
      <c r="D9" s="78"/>
      <c r="E9" s="78"/>
      <c r="F9" s="78"/>
    </row>
    <row r="10" ht="18.75" customHeight="1" spans="1:6">
      <c r="A10" s="128" t="s">
        <v>172</v>
      </c>
      <c r="B10" s="128" t="s">
        <v>172</v>
      </c>
      <c r="C10" s="129" t="s">
        <v>172</v>
      </c>
      <c r="D10" s="78"/>
      <c r="E10" s="78"/>
      <c r="F10" s="78"/>
    </row>
    <row r="12" customHeight="1" spans="1:1">
      <c r="A12" s="130" t="s">
        <v>598</v>
      </c>
    </row>
    <row r="13" customHeight="1" spans="1:1">
      <c r="A13" s="34"/>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21"/>
  <sheetViews>
    <sheetView showZeros="0" workbookViewId="0">
      <pane ySplit="1" topLeftCell="A2" activePane="bottomLeft" state="frozen"/>
      <selection/>
      <selection pane="bottomLeft" activeCell="B22" sqref="B22"/>
    </sheetView>
  </sheetViews>
  <sheetFormatPr defaultColWidth="9.14545454545454" defaultRowHeight="14.25" customHeight="1"/>
  <cols>
    <col min="1" max="2" width="32.5727272727273" customWidth="1"/>
    <col min="3" max="3" width="41.1454545454545" customWidth="1"/>
    <col min="4" max="4" width="21.7090909090909" customWidth="1"/>
    <col min="5" max="5" width="35.2818181818182" customWidth="1"/>
    <col min="6" max="6" width="7.70909090909091" customWidth="1"/>
    <col min="7" max="7" width="11.1454545454545" customWidth="1"/>
    <col min="8" max="8" width="13.2818181818182" customWidth="1"/>
    <col min="9" max="18" width="20" customWidth="1"/>
    <col min="19" max="19" width="19.8454545454545" customWidth="1"/>
  </cols>
  <sheetData>
    <row r="1" customHeight="1" spans="1:19">
      <c r="A1" s="1"/>
      <c r="B1" s="1"/>
      <c r="C1" s="1"/>
      <c r="D1" s="1"/>
      <c r="E1" s="1"/>
      <c r="F1" s="1"/>
      <c r="G1" s="1"/>
      <c r="H1" s="1"/>
      <c r="I1" s="1"/>
      <c r="J1" s="1"/>
      <c r="K1" s="1"/>
      <c r="L1" s="1"/>
      <c r="M1" s="1"/>
      <c r="N1" s="1"/>
      <c r="O1" s="1"/>
      <c r="P1" s="1"/>
      <c r="Q1" s="1"/>
      <c r="R1" s="1"/>
      <c r="S1" s="1"/>
    </row>
    <row r="2" ht="15.75" customHeight="1" spans="2:19">
      <c r="B2" s="80"/>
      <c r="C2" s="80"/>
      <c r="R2" s="3"/>
      <c r="S2" s="3" t="s">
        <v>599</v>
      </c>
    </row>
    <row r="3" ht="41.25" customHeight="1" spans="1:19">
      <c r="A3" s="70" t="str">
        <f>"2025"&amp;"年部门政府采购预算表"</f>
        <v>2025年部门政府采购预算表</v>
      </c>
      <c r="B3" s="64"/>
      <c r="C3" s="64"/>
      <c r="D3" s="4"/>
      <c r="E3" s="4"/>
      <c r="F3" s="4"/>
      <c r="G3" s="4"/>
      <c r="H3" s="4"/>
      <c r="I3" s="4"/>
      <c r="J3" s="4"/>
      <c r="K3" s="4"/>
      <c r="L3" s="4"/>
      <c r="M3" s="64"/>
      <c r="N3" s="4"/>
      <c r="O3" s="4"/>
      <c r="P3" s="64"/>
      <c r="Q3" s="4"/>
      <c r="R3" s="64"/>
      <c r="S3" s="64"/>
    </row>
    <row r="4" ht="18.75" customHeight="1" spans="1:19">
      <c r="A4" s="108" t="str">
        <f>"单位名称："&amp;"昆明市五华区人民政府办公室"</f>
        <v>单位名称：昆明市五华区人民政府办公室</v>
      </c>
      <c r="B4" s="82"/>
      <c r="C4" s="82"/>
      <c r="D4" s="7"/>
      <c r="E4" s="7"/>
      <c r="F4" s="7"/>
      <c r="G4" s="7"/>
      <c r="H4" s="7"/>
      <c r="I4" s="7"/>
      <c r="J4" s="7"/>
      <c r="K4" s="7"/>
      <c r="L4" s="7"/>
      <c r="R4" s="8"/>
      <c r="S4" s="115" t="s">
        <v>1</v>
      </c>
    </row>
    <row r="5" ht="15.75" customHeight="1" spans="1:19">
      <c r="A5" s="10" t="s">
        <v>181</v>
      </c>
      <c r="B5" s="83" t="s">
        <v>182</v>
      </c>
      <c r="C5" s="83" t="s">
        <v>600</v>
      </c>
      <c r="D5" s="84" t="s">
        <v>601</v>
      </c>
      <c r="E5" s="84" t="s">
        <v>602</v>
      </c>
      <c r="F5" s="84" t="s">
        <v>603</v>
      </c>
      <c r="G5" s="84" t="s">
        <v>604</v>
      </c>
      <c r="H5" s="84" t="s">
        <v>605</v>
      </c>
      <c r="I5" s="97" t="s">
        <v>189</v>
      </c>
      <c r="J5" s="97"/>
      <c r="K5" s="97"/>
      <c r="L5" s="97"/>
      <c r="M5" s="98"/>
      <c r="N5" s="97"/>
      <c r="O5" s="97"/>
      <c r="P5" s="105"/>
      <c r="Q5" s="97"/>
      <c r="R5" s="98"/>
      <c r="S5" s="74"/>
    </row>
    <row r="6" ht="17.25" customHeight="1" spans="1:19">
      <c r="A6" s="15"/>
      <c r="B6" s="85"/>
      <c r="C6" s="85"/>
      <c r="D6" s="86"/>
      <c r="E6" s="86"/>
      <c r="F6" s="86"/>
      <c r="G6" s="86"/>
      <c r="H6" s="86"/>
      <c r="I6" s="86" t="s">
        <v>55</v>
      </c>
      <c r="J6" s="86" t="s">
        <v>58</v>
      </c>
      <c r="K6" s="86" t="s">
        <v>606</v>
      </c>
      <c r="L6" s="86" t="s">
        <v>607</v>
      </c>
      <c r="M6" s="99" t="s">
        <v>608</v>
      </c>
      <c r="N6" s="100" t="s">
        <v>609</v>
      </c>
      <c r="O6" s="100"/>
      <c r="P6" s="106"/>
      <c r="Q6" s="100"/>
      <c r="R6" s="107"/>
      <c r="S6" s="87"/>
    </row>
    <row r="7" ht="54" customHeight="1" spans="1:19">
      <c r="A7" s="18"/>
      <c r="B7" s="87"/>
      <c r="C7" s="87"/>
      <c r="D7" s="88"/>
      <c r="E7" s="88"/>
      <c r="F7" s="88"/>
      <c r="G7" s="88"/>
      <c r="H7" s="88"/>
      <c r="I7" s="88"/>
      <c r="J7" s="88" t="s">
        <v>57</v>
      </c>
      <c r="K7" s="88"/>
      <c r="L7" s="88"/>
      <c r="M7" s="101"/>
      <c r="N7" s="88" t="s">
        <v>57</v>
      </c>
      <c r="O7" s="88" t="s">
        <v>64</v>
      </c>
      <c r="P7" s="87" t="s">
        <v>65</v>
      </c>
      <c r="Q7" s="88" t="s">
        <v>66</v>
      </c>
      <c r="R7" s="101" t="s">
        <v>67</v>
      </c>
      <c r="S7" s="87" t="s">
        <v>68</v>
      </c>
    </row>
    <row r="8" ht="18" customHeight="1" spans="1:19">
      <c r="A8" s="109">
        <v>1</v>
      </c>
      <c r="B8" s="109" t="s">
        <v>84</v>
      </c>
      <c r="C8" s="110">
        <v>3</v>
      </c>
      <c r="D8" s="110">
        <v>4</v>
      </c>
      <c r="E8" s="109">
        <v>5</v>
      </c>
      <c r="F8" s="109">
        <v>6</v>
      </c>
      <c r="G8" s="109">
        <v>7</v>
      </c>
      <c r="H8" s="109">
        <v>8</v>
      </c>
      <c r="I8" s="109">
        <v>9</v>
      </c>
      <c r="J8" s="109">
        <v>10</v>
      </c>
      <c r="K8" s="109">
        <v>11</v>
      </c>
      <c r="L8" s="109">
        <v>12</v>
      </c>
      <c r="M8" s="109">
        <v>13</v>
      </c>
      <c r="N8" s="109">
        <v>14</v>
      </c>
      <c r="O8" s="109">
        <v>15</v>
      </c>
      <c r="P8" s="109">
        <v>16</v>
      </c>
      <c r="Q8" s="109">
        <v>17</v>
      </c>
      <c r="R8" s="109">
        <v>18</v>
      </c>
      <c r="S8" s="109">
        <v>19</v>
      </c>
    </row>
    <row r="9" ht="21" customHeight="1" spans="1:19">
      <c r="A9" s="89" t="s">
        <v>70</v>
      </c>
      <c r="B9" s="90" t="s">
        <v>70</v>
      </c>
      <c r="C9" s="90" t="s">
        <v>226</v>
      </c>
      <c r="D9" s="91" t="s">
        <v>610</v>
      </c>
      <c r="E9" s="91" t="s">
        <v>611</v>
      </c>
      <c r="F9" s="91" t="s">
        <v>355</v>
      </c>
      <c r="G9" s="111">
        <v>1</v>
      </c>
      <c r="H9" s="78">
        <v>586000</v>
      </c>
      <c r="I9" s="78">
        <v>586000</v>
      </c>
      <c r="J9" s="78">
        <v>586000</v>
      </c>
      <c r="K9" s="78"/>
      <c r="L9" s="78"/>
      <c r="M9" s="78"/>
      <c r="N9" s="78"/>
      <c r="O9" s="78"/>
      <c r="P9" s="78"/>
      <c r="Q9" s="78"/>
      <c r="R9" s="78"/>
      <c r="S9" s="78"/>
    </row>
    <row r="10" ht="21" customHeight="1" spans="1:19">
      <c r="A10" s="89" t="s">
        <v>70</v>
      </c>
      <c r="B10" s="90" t="s">
        <v>70</v>
      </c>
      <c r="C10" s="90" t="s">
        <v>226</v>
      </c>
      <c r="D10" s="91" t="s">
        <v>612</v>
      </c>
      <c r="E10" s="91" t="s">
        <v>613</v>
      </c>
      <c r="F10" s="91" t="s">
        <v>355</v>
      </c>
      <c r="G10" s="111">
        <v>1</v>
      </c>
      <c r="H10" s="78"/>
      <c r="I10" s="78">
        <v>150000</v>
      </c>
      <c r="J10" s="78">
        <v>150000</v>
      </c>
      <c r="K10" s="78"/>
      <c r="L10" s="78"/>
      <c r="M10" s="78"/>
      <c r="N10" s="78"/>
      <c r="O10" s="78"/>
      <c r="P10" s="78"/>
      <c r="Q10" s="78"/>
      <c r="R10" s="78"/>
      <c r="S10" s="78"/>
    </row>
    <row r="11" ht="21" customHeight="1" spans="1:19">
      <c r="A11" s="89" t="s">
        <v>70</v>
      </c>
      <c r="B11" s="90" t="s">
        <v>70</v>
      </c>
      <c r="C11" s="90" t="s">
        <v>293</v>
      </c>
      <c r="D11" s="91" t="s">
        <v>614</v>
      </c>
      <c r="E11" s="91" t="s">
        <v>615</v>
      </c>
      <c r="F11" s="91" t="s">
        <v>616</v>
      </c>
      <c r="G11" s="111">
        <v>625</v>
      </c>
      <c r="H11" s="78">
        <v>100000</v>
      </c>
      <c r="I11" s="78">
        <v>100000</v>
      </c>
      <c r="J11" s="78">
        <v>100000</v>
      </c>
      <c r="K11" s="78"/>
      <c r="L11" s="78"/>
      <c r="M11" s="78"/>
      <c r="N11" s="78"/>
      <c r="O11" s="78"/>
      <c r="P11" s="78"/>
      <c r="Q11" s="78"/>
      <c r="R11" s="78"/>
      <c r="S11" s="78"/>
    </row>
    <row r="12" ht="34" customHeight="1" spans="1:19">
      <c r="A12" s="89" t="s">
        <v>70</v>
      </c>
      <c r="B12" s="90" t="s">
        <v>70</v>
      </c>
      <c r="C12" s="90" t="s">
        <v>312</v>
      </c>
      <c r="D12" s="91" t="s">
        <v>617</v>
      </c>
      <c r="E12" s="91" t="s">
        <v>618</v>
      </c>
      <c r="F12" s="91" t="s">
        <v>355</v>
      </c>
      <c r="G12" s="111">
        <v>1</v>
      </c>
      <c r="H12" s="78">
        <v>2097900</v>
      </c>
      <c r="I12" s="78">
        <v>2097900</v>
      </c>
      <c r="J12" s="78">
        <v>2097900</v>
      </c>
      <c r="K12" s="78"/>
      <c r="L12" s="78"/>
      <c r="M12" s="78"/>
      <c r="N12" s="78"/>
      <c r="O12" s="78"/>
      <c r="P12" s="78"/>
      <c r="Q12" s="78"/>
      <c r="R12" s="78"/>
      <c r="S12" s="78"/>
    </row>
    <row r="13" ht="21" customHeight="1" spans="1:19">
      <c r="A13" s="89" t="s">
        <v>70</v>
      </c>
      <c r="B13" s="90" t="s">
        <v>70</v>
      </c>
      <c r="C13" s="90" t="s">
        <v>316</v>
      </c>
      <c r="D13" s="91" t="s">
        <v>619</v>
      </c>
      <c r="E13" s="91" t="s">
        <v>620</v>
      </c>
      <c r="F13" s="91" t="s">
        <v>428</v>
      </c>
      <c r="G13" s="111">
        <v>1</v>
      </c>
      <c r="H13" s="78">
        <v>450000</v>
      </c>
      <c r="I13" s="78">
        <v>450000</v>
      </c>
      <c r="J13" s="78">
        <v>450000</v>
      </c>
      <c r="K13" s="78"/>
      <c r="L13" s="78"/>
      <c r="M13" s="78"/>
      <c r="N13" s="78"/>
      <c r="O13" s="78"/>
      <c r="P13" s="78"/>
      <c r="Q13" s="78"/>
      <c r="R13" s="78"/>
      <c r="S13" s="78"/>
    </row>
    <row r="14" ht="21" customHeight="1" spans="1:19">
      <c r="A14" s="89" t="s">
        <v>70</v>
      </c>
      <c r="B14" s="90" t="s">
        <v>70</v>
      </c>
      <c r="C14" s="90" t="s">
        <v>288</v>
      </c>
      <c r="D14" s="91" t="s">
        <v>621</v>
      </c>
      <c r="E14" s="91" t="s">
        <v>622</v>
      </c>
      <c r="F14" s="91" t="s">
        <v>355</v>
      </c>
      <c r="G14" s="111">
        <v>1</v>
      </c>
      <c r="H14" s="78"/>
      <c r="I14" s="78">
        <v>17000000</v>
      </c>
      <c r="J14" s="78">
        <v>17000000</v>
      </c>
      <c r="K14" s="78"/>
      <c r="L14" s="78"/>
      <c r="M14" s="78"/>
      <c r="N14" s="78"/>
      <c r="O14" s="78"/>
      <c r="P14" s="78"/>
      <c r="Q14" s="78"/>
      <c r="R14" s="78"/>
      <c r="S14" s="78"/>
    </row>
    <row r="15" ht="21" customHeight="1" spans="1:19">
      <c r="A15" s="92" t="s">
        <v>172</v>
      </c>
      <c r="B15" s="93"/>
      <c r="C15" s="93"/>
      <c r="D15" s="94"/>
      <c r="E15" s="94"/>
      <c r="F15" s="94"/>
      <c r="G15" s="112"/>
      <c r="H15" s="78">
        <v>3233900</v>
      </c>
      <c r="I15" s="78">
        <v>20383900</v>
      </c>
      <c r="J15" s="78">
        <v>20383900</v>
      </c>
      <c r="K15" s="78"/>
      <c r="L15" s="78"/>
      <c r="M15" s="78"/>
      <c r="N15" s="78"/>
      <c r="O15" s="78"/>
      <c r="P15" s="78"/>
      <c r="Q15" s="78"/>
      <c r="R15" s="78"/>
      <c r="S15" s="78"/>
    </row>
    <row r="16" ht="21" customHeight="1" spans="1:19">
      <c r="A16" s="108" t="s">
        <v>623</v>
      </c>
      <c r="B16" s="5"/>
      <c r="C16" s="5"/>
      <c r="D16" s="108"/>
      <c r="E16" s="108"/>
      <c r="F16" s="108"/>
      <c r="G16" s="113"/>
      <c r="H16" s="114"/>
      <c r="I16" s="114"/>
      <c r="J16" s="114"/>
      <c r="K16" s="114"/>
      <c r="L16" s="114"/>
      <c r="M16" s="114"/>
      <c r="N16" s="114"/>
      <c r="O16" s="114"/>
      <c r="P16" s="114"/>
      <c r="Q16" s="114"/>
      <c r="R16" s="114"/>
      <c r="S16" s="114"/>
    </row>
    <row r="19" customHeight="1" spans="9:9">
      <c r="I19">
        <f>I15-550000</f>
        <v>19833900</v>
      </c>
    </row>
    <row r="21" customHeight="1" spans="9:9">
      <c r="I21">
        <v>19833900</v>
      </c>
    </row>
  </sheetData>
  <mergeCells count="19">
    <mergeCell ref="A3:S3"/>
    <mergeCell ref="A4:H4"/>
    <mergeCell ref="I5:S5"/>
    <mergeCell ref="N6:S6"/>
    <mergeCell ref="A15:G15"/>
    <mergeCell ref="A16:S16"/>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22"/>
  <sheetViews>
    <sheetView showZeros="0" workbookViewId="0">
      <pane ySplit="1" topLeftCell="A2" activePane="bottomLeft" state="frozen"/>
      <selection/>
      <selection pane="bottomLeft" activeCell="A4" sqref="A4:I4"/>
    </sheetView>
  </sheetViews>
  <sheetFormatPr defaultColWidth="9.14545454545454" defaultRowHeight="14.25" customHeight="1"/>
  <cols>
    <col min="1" max="5" width="39.1454545454545" customWidth="1"/>
    <col min="6" max="6" width="27.5727272727273" customWidth="1"/>
    <col min="7" max="7" width="28.5727272727273" customWidth="1"/>
    <col min="8" max="8" width="28.1454545454545" customWidth="1"/>
    <col min="9" max="9" width="39.1454545454545" customWidth="1"/>
    <col min="10" max="18" width="20.4272727272727" customWidth="1"/>
    <col min="19" max="20" width="20.2818181818182"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79"/>
      <c r="B2" s="80"/>
      <c r="C2" s="80"/>
      <c r="D2" s="80"/>
      <c r="E2" s="80"/>
      <c r="F2" s="80"/>
      <c r="G2" s="80"/>
      <c r="H2" s="79"/>
      <c r="I2" s="79"/>
      <c r="J2" s="79"/>
      <c r="K2" s="79"/>
      <c r="L2" s="79"/>
      <c r="M2" s="79"/>
      <c r="N2" s="95"/>
      <c r="O2" s="79"/>
      <c r="P2" s="79"/>
      <c r="Q2" s="80"/>
      <c r="R2" s="79"/>
      <c r="S2" s="103"/>
      <c r="T2" s="103" t="s">
        <v>624</v>
      </c>
    </row>
    <row r="3" ht="41.25" customHeight="1" spans="1:20">
      <c r="A3" s="70" t="str">
        <f>"2025"&amp;"年部门政府购买服务预算表"</f>
        <v>2025年部门政府购买服务预算表</v>
      </c>
      <c r="B3" s="64"/>
      <c r="C3" s="64"/>
      <c r="D3" s="64"/>
      <c r="E3" s="64"/>
      <c r="F3" s="64"/>
      <c r="G3" s="64"/>
      <c r="H3" s="81"/>
      <c r="I3" s="81"/>
      <c r="J3" s="81"/>
      <c r="K3" s="81"/>
      <c r="L3" s="81"/>
      <c r="M3" s="81"/>
      <c r="N3" s="96"/>
      <c r="O3" s="81"/>
      <c r="P3" s="81"/>
      <c r="Q3" s="64"/>
      <c r="R3" s="81"/>
      <c r="S3" s="96"/>
      <c r="T3" s="64"/>
    </row>
    <row r="4" ht="22.5" customHeight="1" spans="1:20">
      <c r="A4" s="71" t="str">
        <f>"单位名称："&amp;"昆明市五华区人民政府办公室"</f>
        <v>单位名称：昆明市五华区人民政府办公室</v>
      </c>
      <c r="B4" s="82"/>
      <c r="C4" s="82"/>
      <c r="D4" s="82"/>
      <c r="E4" s="82"/>
      <c r="F4" s="82"/>
      <c r="G4" s="82"/>
      <c r="H4" s="72"/>
      <c r="I4" s="72"/>
      <c r="J4" s="72"/>
      <c r="K4" s="72"/>
      <c r="L4" s="72"/>
      <c r="M4" s="72"/>
      <c r="N4" s="95"/>
      <c r="O4" s="79"/>
      <c r="P4" s="79"/>
      <c r="Q4" s="80"/>
      <c r="R4" s="79"/>
      <c r="S4" s="104"/>
      <c r="T4" s="103" t="s">
        <v>1</v>
      </c>
    </row>
    <row r="5" ht="24" customHeight="1" spans="1:20">
      <c r="A5" s="10" t="s">
        <v>181</v>
      </c>
      <c r="B5" s="83" t="s">
        <v>182</v>
      </c>
      <c r="C5" s="83" t="s">
        <v>600</v>
      </c>
      <c r="D5" s="83" t="s">
        <v>625</v>
      </c>
      <c r="E5" s="83" t="s">
        <v>626</v>
      </c>
      <c r="F5" s="83" t="s">
        <v>627</v>
      </c>
      <c r="G5" s="83" t="s">
        <v>628</v>
      </c>
      <c r="H5" s="84" t="s">
        <v>629</v>
      </c>
      <c r="I5" s="84" t="s">
        <v>630</v>
      </c>
      <c r="J5" s="97" t="s">
        <v>189</v>
      </c>
      <c r="K5" s="97"/>
      <c r="L5" s="97"/>
      <c r="M5" s="97"/>
      <c r="N5" s="98"/>
      <c r="O5" s="97"/>
      <c r="P5" s="97"/>
      <c r="Q5" s="105"/>
      <c r="R5" s="97"/>
      <c r="S5" s="98"/>
      <c r="T5" s="74"/>
    </row>
    <row r="6" ht="24" customHeight="1" spans="1:20">
      <c r="A6" s="15"/>
      <c r="B6" s="85"/>
      <c r="C6" s="85"/>
      <c r="D6" s="85"/>
      <c r="E6" s="85"/>
      <c r="F6" s="85"/>
      <c r="G6" s="85"/>
      <c r="H6" s="86"/>
      <c r="I6" s="86"/>
      <c r="J6" s="86" t="s">
        <v>55</v>
      </c>
      <c r="K6" s="86" t="s">
        <v>58</v>
      </c>
      <c r="L6" s="86" t="s">
        <v>606</v>
      </c>
      <c r="M6" s="86" t="s">
        <v>607</v>
      </c>
      <c r="N6" s="99" t="s">
        <v>608</v>
      </c>
      <c r="O6" s="100" t="s">
        <v>609</v>
      </c>
      <c r="P6" s="100"/>
      <c r="Q6" s="106"/>
      <c r="R6" s="100"/>
      <c r="S6" s="107"/>
      <c r="T6" s="87"/>
    </row>
    <row r="7" ht="54" customHeight="1" spans="1:20">
      <c r="A7" s="18"/>
      <c r="B7" s="87"/>
      <c r="C7" s="87"/>
      <c r="D7" s="87"/>
      <c r="E7" s="87"/>
      <c r="F7" s="87"/>
      <c r="G7" s="87"/>
      <c r="H7" s="88"/>
      <c r="I7" s="88"/>
      <c r="J7" s="88"/>
      <c r="K7" s="88" t="s">
        <v>57</v>
      </c>
      <c r="L7" s="88"/>
      <c r="M7" s="88"/>
      <c r="N7" s="101"/>
      <c r="O7" s="88" t="s">
        <v>57</v>
      </c>
      <c r="P7" s="88" t="s">
        <v>64</v>
      </c>
      <c r="Q7" s="87" t="s">
        <v>65</v>
      </c>
      <c r="R7" s="88" t="s">
        <v>66</v>
      </c>
      <c r="S7" s="101" t="s">
        <v>67</v>
      </c>
      <c r="T7" s="87" t="s">
        <v>68</v>
      </c>
    </row>
    <row r="8" ht="17.25" customHeight="1" spans="1:20">
      <c r="A8" s="19">
        <v>1</v>
      </c>
      <c r="B8" s="87">
        <v>2</v>
      </c>
      <c r="C8" s="19">
        <v>3</v>
      </c>
      <c r="D8" s="19">
        <v>4</v>
      </c>
      <c r="E8" s="87">
        <v>5</v>
      </c>
      <c r="F8" s="19">
        <v>6</v>
      </c>
      <c r="G8" s="19">
        <v>7</v>
      </c>
      <c r="H8" s="87">
        <v>8</v>
      </c>
      <c r="I8" s="19">
        <v>9</v>
      </c>
      <c r="J8" s="19">
        <v>10</v>
      </c>
      <c r="K8" s="87">
        <v>11</v>
      </c>
      <c r="L8" s="19">
        <v>12</v>
      </c>
      <c r="M8" s="19">
        <v>13</v>
      </c>
      <c r="N8" s="87">
        <v>14</v>
      </c>
      <c r="O8" s="19">
        <v>15</v>
      </c>
      <c r="P8" s="19">
        <v>16</v>
      </c>
      <c r="Q8" s="87">
        <v>17</v>
      </c>
      <c r="R8" s="19">
        <v>18</v>
      </c>
      <c r="S8" s="19">
        <v>19</v>
      </c>
      <c r="T8" s="19">
        <v>20</v>
      </c>
    </row>
    <row r="9" ht="21" customHeight="1" spans="1:20">
      <c r="A9" s="89" t="s">
        <v>70</v>
      </c>
      <c r="B9" s="90" t="s">
        <v>70</v>
      </c>
      <c r="C9" s="90" t="s">
        <v>226</v>
      </c>
      <c r="D9" s="90" t="s">
        <v>612</v>
      </c>
      <c r="E9" s="90" t="s">
        <v>631</v>
      </c>
      <c r="F9" s="90" t="s">
        <v>76</v>
      </c>
      <c r="G9" s="90" t="s">
        <v>632</v>
      </c>
      <c r="H9" s="91" t="s">
        <v>99</v>
      </c>
      <c r="I9" s="91" t="s">
        <v>612</v>
      </c>
      <c r="J9" s="78">
        <v>150000</v>
      </c>
      <c r="K9" s="78">
        <v>150000</v>
      </c>
      <c r="L9" s="78"/>
      <c r="M9" s="78"/>
      <c r="N9" s="78"/>
      <c r="O9" s="78"/>
      <c r="P9" s="78"/>
      <c r="Q9" s="78"/>
      <c r="R9" s="78"/>
      <c r="S9" s="78"/>
      <c r="T9" s="78"/>
    </row>
    <row r="10" ht="21" customHeight="1" spans="1:20">
      <c r="A10" s="89" t="s">
        <v>70</v>
      </c>
      <c r="B10" s="90" t="s">
        <v>70</v>
      </c>
      <c r="C10" s="90" t="s">
        <v>226</v>
      </c>
      <c r="D10" s="90" t="s">
        <v>610</v>
      </c>
      <c r="E10" s="90" t="s">
        <v>633</v>
      </c>
      <c r="F10" s="90" t="s">
        <v>76</v>
      </c>
      <c r="G10" s="90" t="s">
        <v>634</v>
      </c>
      <c r="H10" s="91" t="s">
        <v>99</v>
      </c>
      <c r="I10" s="91" t="s">
        <v>610</v>
      </c>
      <c r="J10" s="78">
        <v>586000</v>
      </c>
      <c r="K10" s="78">
        <v>586000</v>
      </c>
      <c r="L10" s="78"/>
      <c r="M10" s="78"/>
      <c r="N10" s="78"/>
      <c r="O10" s="78"/>
      <c r="P10" s="78"/>
      <c r="Q10" s="78"/>
      <c r="R10" s="78"/>
      <c r="S10" s="78"/>
      <c r="T10" s="78"/>
    </row>
    <row r="11" ht="21" customHeight="1" spans="1:20">
      <c r="A11" s="89" t="s">
        <v>70</v>
      </c>
      <c r="B11" s="90" t="s">
        <v>70</v>
      </c>
      <c r="C11" s="90" t="s">
        <v>293</v>
      </c>
      <c r="D11" s="90" t="s">
        <v>635</v>
      </c>
      <c r="E11" s="90" t="s">
        <v>636</v>
      </c>
      <c r="F11" s="90" t="s">
        <v>77</v>
      </c>
      <c r="G11" s="90" t="s">
        <v>634</v>
      </c>
      <c r="H11" s="91" t="s">
        <v>99</v>
      </c>
      <c r="I11" s="91" t="s">
        <v>635</v>
      </c>
      <c r="J11" s="78">
        <v>50000</v>
      </c>
      <c r="K11" s="78">
        <v>50000</v>
      </c>
      <c r="L11" s="78"/>
      <c r="M11" s="78"/>
      <c r="N11" s="78"/>
      <c r="O11" s="78"/>
      <c r="P11" s="78"/>
      <c r="Q11" s="78"/>
      <c r="R11" s="78"/>
      <c r="S11" s="78"/>
      <c r="T11" s="78"/>
    </row>
    <row r="12" ht="21" customHeight="1" spans="1:20">
      <c r="A12" s="89" t="s">
        <v>70</v>
      </c>
      <c r="B12" s="90" t="s">
        <v>70</v>
      </c>
      <c r="C12" s="90" t="s">
        <v>293</v>
      </c>
      <c r="D12" s="90" t="s">
        <v>637</v>
      </c>
      <c r="E12" s="90" t="s">
        <v>638</v>
      </c>
      <c r="F12" s="90" t="s">
        <v>77</v>
      </c>
      <c r="G12" s="90" t="s">
        <v>634</v>
      </c>
      <c r="H12" s="91" t="s">
        <v>99</v>
      </c>
      <c r="I12" s="91" t="s">
        <v>637</v>
      </c>
      <c r="J12" s="78">
        <v>33475.5</v>
      </c>
      <c r="K12" s="78">
        <v>33475.5</v>
      </c>
      <c r="L12" s="78"/>
      <c r="M12" s="78"/>
      <c r="N12" s="78"/>
      <c r="O12" s="78"/>
      <c r="P12" s="78"/>
      <c r="Q12" s="78"/>
      <c r="R12" s="78"/>
      <c r="S12" s="78"/>
      <c r="T12" s="78"/>
    </row>
    <row r="13" ht="21" customHeight="1" spans="1:20">
      <c r="A13" s="89" t="s">
        <v>70</v>
      </c>
      <c r="B13" s="90" t="s">
        <v>70</v>
      </c>
      <c r="C13" s="90" t="s">
        <v>301</v>
      </c>
      <c r="D13" s="90" t="s">
        <v>467</v>
      </c>
      <c r="E13" s="90" t="s">
        <v>639</v>
      </c>
      <c r="F13" s="90" t="s">
        <v>77</v>
      </c>
      <c r="G13" s="90" t="s">
        <v>634</v>
      </c>
      <c r="H13" s="91" t="s">
        <v>99</v>
      </c>
      <c r="I13" s="91" t="s">
        <v>467</v>
      </c>
      <c r="J13" s="78">
        <v>55000</v>
      </c>
      <c r="K13" s="78">
        <v>55000</v>
      </c>
      <c r="L13" s="78"/>
      <c r="M13" s="78"/>
      <c r="N13" s="78"/>
      <c r="O13" s="78"/>
      <c r="P13" s="78"/>
      <c r="Q13" s="78"/>
      <c r="R13" s="78"/>
      <c r="S13" s="78"/>
      <c r="T13" s="78"/>
    </row>
    <row r="14" ht="30" customHeight="1" spans="1:20">
      <c r="A14" s="89" t="s">
        <v>70</v>
      </c>
      <c r="B14" s="90" t="s">
        <v>70</v>
      </c>
      <c r="C14" s="90" t="s">
        <v>301</v>
      </c>
      <c r="D14" s="90" t="s">
        <v>640</v>
      </c>
      <c r="E14" s="90" t="s">
        <v>641</v>
      </c>
      <c r="F14" s="90" t="s">
        <v>77</v>
      </c>
      <c r="G14" s="90" t="s">
        <v>634</v>
      </c>
      <c r="H14" s="91" t="s">
        <v>99</v>
      </c>
      <c r="I14" s="91" t="s">
        <v>642</v>
      </c>
      <c r="J14" s="78">
        <v>29000</v>
      </c>
      <c r="K14" s="78">
        <v>29000</v>
      </c>
      <c r="L14" s="78"/>
      <c r="M14" s="78"/>
      <c r="N14" s="78"/>
      <c r="O14" s="78"/>
      <c r="P14" s="78"/>
      <c r="Q14" s="78"/>
      <c r="R14" s="78"/>
      <c r="S14" s="78"/>
      <c r="T14" s="78"/>
    </row>
    <row r="15" ht="21" customHeight="1" spans="1:20">
      <c r="A15" s="89" t="s">
        <v>70</v>
      </c>
      <c r="B15" s="90" t="s">
        <v>70</v>
      </c>
      <c r="C15" s="90" t="s">
        <v>301</v>
      </c>
      <c r="D15" s="90" t="s">
        <v>643</v>
      </c>
      <c r="E15" s="90" t="s">
        <v>633</v>
      </c>
      <c r="F15" s="90" t="s">
        <v>77</v>
      </c>
      <c r="G15" s="90" t="s">
        <v>634</v>
      </c>
      <c r="H15" s="91" t="s">
        <v>99</v>
      </c>
      <c r="I15" s="91" t="s">
        <v>461</v>
      </c>
      <c r="J15" s="78">
        <v>50000</v>
      </c>
      <c r="K15" s="78">
        <v>50000</v>
      </c>
      <c r="L15" s="78"/>
      <c r="M15" s="78"/>
      <c r="N15" s="78"/>
      <c r="O15" s="78"/>
      <c r="P15" s="78"/>
      <c r="Q15" s="78"/>
      <c r="R15" s="78"/>
      <c r="S15" s="78"/>
      <c r="T15" s="78"/>
    </row>
    <row r="16" ht="21" customHeight="1" spans="1:20">
      <c r="A16" s="89" t="s">
        <v>70</v>
      </c>
      <c r="B16" s="90" t="s">
        <v>70</v>
      </c>
      <c r="C16" s="90" t="s">
        <v>301</v>
      </c>
      <c r="D16" s="90" t="s">
        <v>644</v>
      </c>
      <c r="E16" s="90" t="s">
        <v>633</v>
      </c>
      <c r="F16" s="90" t="s">
        <v>77</v>
      </c>
      <c r="G16" s="90" t="s">
        <v>634</v>
      </c>
      <c r="H16" s="91" t="s">
        <v>99</v>
      </c>
      <c r="I16" s="91" t="s">
        <v>645</v>
      </c>
      <c r="J16" s="78">
        <v>80000</v>
      </c>
      <c r="K16" s="78">
        <v>80000</v>
      </c>
      <c r="L16" s="78"/>
      <c r="M16" s="78"/>
      <c r="N16" s="78"/>
      <c r="O16" s="78"/>
      <c r="P16" s="78"/>
      <c r="Q16" s="78"/>
      <c r="R16" s="78"/>
      <c r="S16" s="78"/>
      <c r="T16" s="78"/>
    </row>
    <row r="17" ht="21" customHeight="1" spans="1:20">
      <c r="A17" s="89" t="s">
        <v>70</v>
      </c>
      <c r="B17" s="90" t="s">
        <v>70</v>
      </c>
      <c r="C17" s="90" t="s">
        <v>301</v>
      </c>
      <c r="D17" s="90" t="s">
        <v>646</v>
      </c>
      <c r="E17" s="90" t="s">
        <v>633</v>
      </c>
      <c r="F17" s="90" t="s">
        <v>77</v>
      </c>
      <c r="G17" s="90" t="s">
        <v>634</v>
      </c>
      <c r="H17" s="91" t="s">
        <v>99</v>
      </c>
      <c r="I17" s="91" t="s">
        <v>646</v>
      </c>
      <c r="J17" s="78">
        <v>40000</v>
      </c>
      <c r="K17" s="78">
        <v>40000</v>
      </c>
      <c r="L17" s="78"/>
      <c r="M17" s="78"/>
      <c r="N17" s="78"/>
      <c r="O17" s="78"/>
      <c r="P17" s="78"/>
      <c r="Q17" s="78"/>
      <c r="R17" s="78"/>
      <c r="S17" s="78"/>
      <c r="T17" s="78"/>
    </row>
    <row r="18" ht="21" customHeight="1" spans="1:20">
      <c r="A18" s="89" t="s">
        <v>70</v>
      </c>
      <c r="B18" s="90" t="s">
        <v>70</v>
      </c>
      <c r="C18" s="90" t="s">
        <v>303</v>
      </c>
      <c r="D18" s="90" t="s">
        <v>647</v>
      </c>
      <c r="E18" s="90" t="s">
        <v>638</v>
      </c>
      <c r="F18" s="90" t="s">
        <v>77</v>
      </c>
      <c r="G18" s="90" t="s">
        <v>634</v>
      </c>
      <c r="H18" s="91" t="s">
        <v>99</v>
      </c>
      <c r="I18" s="91" t="s">
        <v>648</v>
      </c>
      <c r="J18" s="78">
        <v>250000</v>
      </c>
      <c r="K18" s="78">
        <v>250000</v>
      </c>
      <c r="L18" s="78"/>
      <c r="M18" s="78"/>
      <c r="N18" s="78"/>
      <c r="O18" s="78"/>
      <c r="P18" s="78"/>
      <c r="Q18" s="78"/>
      <c r="R18" s="78"/>
      <c r="S18" s="78"/>
      <c r="T18" s="78"/>
    </row>
    <row r="19" ht="21" customHeight="1" spans="1:20">
      <c r="A19" s="89" t="s">
        <v>70</v>
      </c>
      <c r="B19" s="90" t="s">
        <v>70</v>
      </c>
      <c r="C19" s="90" t="s">
        <v>303</v>
      </c>
      <c r="D19" s="90" t="s">
        <v>649</v>
      </c>
      <c r="E19" s="90" t="s">
        <v>650</v>
      </c>
      <c r="F19" s="90" t="s">
        <v>77</v>
      </c>
      <c r="G19" s="90" t="s">
        <v>634</v>
      </c>
      <c r="H19" s="91" t="s">
        <v>99</v>
      </c>
      <c r="I19" s="91" t="s">
        <v>649</v>
      </c>
      <c r="J19" s="78">
        <v>2000</v>
      </c>
      <c r="K19" s="78">
        <v>2000</v>
      </c>
      <c r="L19" s="78"/>
      <c r="M19" s="78"/>
      <c r="N19" s="78"/>
      <c r="O19" s="78"/>
      <c r="P19" s="78"/>
      <c r="Q19" s="78"/>
      <c r="R19" s="78"/>
      <c r="S19" s="78"/>
      <c r="T19" s="78"/>
    </row>
    <row r="20" ht="21" customHeight="1" spans="1:20">
      <c r="A20" s="89" t="s">
        <v>70</v>
      </c>
      <c r="B20" s="90" t="s">
        <v>70</v>
      </c>
      <c r="C20" s="90" t="s">
        <v>312</v>
      </c>
      <c r="D20" s="90" t="s">
        <v>651</v>
      </c>
      <c r="E20" s="90" t="s">
        <v>652</v>
      </c>
      <c r="F20" s="90" t="s">
        <v>77</v>
      </c>
      <c r="G20" s="90" t="s">
        <v>634</v>
      </c>
      <c r="H20" s="91" t="s">
        <v>99</v>
      </c>
      <c r="I20" s="91" t="s">
        <v>653</v>
      </c>
      <c r="J20" s="78">
        <v>2097900</v>
      </c>
      <c r="K20" s="78">
        <v>2097900</v>
      </c>
      <c r="L20" s="78"/>
      <c r="M20" s="78"/>
      <c r="N20" s="78"/>
      <c r="O20" s="78"/>
      <c r="P20" s="78"/>
      <c r="Q20" s="78"/>
      <c r="R20" s="78"/>
      <c r="S20" s="78"/>
      <c r="T20" s="78"/>
    </row>
    <row r="21" ht="21" customHeight="1" spans="1:20">
      <c r="A21" s="89" t="s">
        <v>70</v>
      </c>
      <c r="B21" s="90" t="s">
        <v>70</v>
      </c>
      <c r="C21" s="90" t="s">
        <v>288</v>
      </c>
      <c r="D21" s="90" t="s">
        <v>621</v>
      </c>
      <c r="E21" s="90" t="s">
        <v>654</v>
      </c>
      <c r="F21" s="90" t="s">
        <v>76</v>
      </c>
      <c r="G21" s="90" t="s">
        <v>634</v>
      </c>
      <c r="H21" s="91" t="s">
        <v>99</v>
      </c>
      <c r="I21" s="91" t="s">
        <v>655</v>
      </c>
      <c r="J21" s="78">
        <v>17000000</v>
      </c>
      <c r="K21" s="78">
        <v>17000000</v>
      </c>
      <c r="L21" s="78"/>
      <c r="M21" s="78"/>
      <c r="N21" s="78"/>
      <c r="O21" s="78"/>
      <c r="P21" s="78"/>
      <c r="Q21" s="78"/>
      <c r="R21" s="78"/>
      <c r="S21" s="78"/>
      <c r="T21" s="78"/>
    </row>
    <row r="22" ht="21" customHeight="1" spans="1:20">
      <c r="A22" s="92" t="s">
        <v>172</v>
      </c>
      <c r="B22" s="93"/>
      <c r="C22" s="93"/>
      <c r="D22" s="93"/>
      <c r="E22" s="93"/>
      <c r="F22" s="93"/>
      <c r="G22" s="93"/>
      <c r="H22" s="94"/>
      <c r="I22" s="102"/>
      <c r="J22" s="78">
        <v>20423375.5</v>
      </c>
      <c r="K22" s="78">
        <v>20423375.5</v>
      </c>
      <c r="L22" s="78"/>
      <c r="M22" s="78"/>
      <c r="N22" s="78"/>
      <c r="O22" s="78"/>
      <c r="P22" s="78"/>
      <c r="Q22" s="78"/>
      <c r="R22" s="78"/>
      <c r="S22" s="78"/>
      <c r="T22" s="78"/>
    </row>
  </sheetData>
  <mergeCells count="19">
    <mergeCell ref="A3:T3"/>
    <mergeCell ref="A4:I4"/>
    <mergeCell ref="J5:T5"/>
    <mergeCell ref="O6:T6"/>
    <mergeCell ref="A22:I22"/>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1"/>
  <sheetViews>
    <sheetView showZeros="0" workbookViewId="0">
      <pane ySplit="1" topLeftCell="A2" activePane="bottomLeft" state="frozen"/>
      <selection/>
      <selection pane="bottomLeft" activeCell="E25" sqref="E25"/>
    </sheetView>
  </sheetViews>
  <sheetFormatPr defaultColWidth="9.14545454545454" defaultRowHeight="14.25" customHeight="1" outlineLevelCol="4"/>
  <cols>
    <col min="1" max="1" width="37.7090909090909" customWidth="1"/>
    <col min="2" max="5" width="20" customWidth="1"/>
  </cols>
  <sheetData>
    <row r="1" customFormat="1" customHeight="1" spans="1:5">
      <c r="A1" s="1"/>
      <c r="B1" s="1"/>
      <c r="C1" s="1"/>
      <c r="D1" s="1"/>
      <c r="E1" s="1"/>
    </row>
    <row r="2" customFormat="1" ht="17.25" customHeight="1" spans="4:5">
      <c r="D2" s="69"/>
      <c r="E2" s="3" t="s">
        <v>656</v>
      </c>
    </row>
    <row r="3" customFormat="1" ht="41.25" customHeight="1" spans="1:5">
      <c r="A3" s="70" t="str">
        <f>"2025"&amp;"年区对下转移支付预算表"</f>
        <v>2025年区对下转移支付预算表</v>
      </c>
      <c r="B3" s="4"/>
      <c r="C3" s="4"/>
      <c r="D3" s="4"/>
      <c r="E3" s="64"/>
    </row>
    <row r="4" customFormat="1" ht="18" customHeight="1" spans="1:5">
      <c r="A4" s="71" t="s">
        <v>657</v>
      </c>
      <c r="B4" s="72"/>
      <c r="C4" s="72"/>
      <c r="D4" s="73"/>
      <c r="E4" s="8" t="s">
        <v>1</v>
      </c>
    </row>
    <row r="5" customFormat="1" ht="19.5" customHeight="1" spans="1:5">
      <c r="A5" s="26" t="s">
        <v>658</v>
      </c>
      <c r="B5" s="11" t="s">
        <v>189</v>
      </c>
      <c r="C5" s="12"/>
      <c r="D5" s="12"/>
      <c r="E5" s="74"/>
    </row>
    <row r="6" customFormat="1" ht="40.5" customHeight="1" spans="1:5">
      <c r="A6" s="19"/>
      <c r="B6" s="27" t="s">
        <v>55</v>
      </c>
      <c r="C6" s="10" t="s">
        <v>58</v>
      </c>
      <c r="D6" s="75" t="s">
        <v>606</v>
      </c>
      <c r="E6" s="76" t="s">
        <v>659</v>
      </c>
    </row>
    <row r="7" customFormat="1" ht="19.5" customHeight="1" spans="1:5">
      <c r="A7" s="20">
        <v>1</v>
      </c>
      <c r="B7" s="20">
        <v>2</v>
      </c>
      <c r="C7" s="20">
        <v>3</v>
      </c>
      <c r="D7" s="77">
        <v>4</v>
      </c>
      <c r="E7" s="35">
        <v>5</v>
      </c>
    </row>
    <row r="8" customFormat="1" ht="19.5" customHeight="1" spans="1:5">
      <c r="A8" s="28"/>
      <c r="B8" s="78"/>
      <c r="C8" s="78"/>
      <c r="D8" s="78"/>
      <c r="E8" s="78"/>
    </row>
    <row r="9" customFormat="1" ht="19.5" customHeight="1" spans="1:5">
      <c r="A9" s="67"/>
      <c r="B9" s="78"/>
      <c r="C9" s="78"/>
      <c r="D9" s="78"/>
      <c r="E9" s="78"/>
    </row>
    <row r="11" customHeight="1" spans="1:1">
      <c r="A11" s="34" t="s">
        <v>660</v>
      </c>
    </row>
  </sheetData>
  <mergeCells count="4">
    <mergeCell ref="A3:E3"/>
    <mergeCell ref="A4:D4"/>
    <mergeCell ref="B5:D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
  <sheetViews>
    <sheetView showZeros="0" workbookViewId="0">
      <pane ySplit="1" topLeftCell="A2" activePane="bottomLeft" state="frozen"/>
      <selection/>
      <selection pane="bottomLeft" activeCell="C20" sqref="C20"/>
    </sheetView>
  </sheetViews>
  <sheetFormatPr defaultColWidth="9.14545454545454" defaultRowHeight="12" customHeight="1"/>
  <cols>
    <col min="1" max="1" width="34.2818181818182" customWidth="1"/>
    <col min="2" max="2" width="29" customWidth="1"/>
    <col min="3" max="5" width="23.5727272727273" customWidth="1"/>
    <col min="6" max="6" width="11.2818181818182" customWidth="1"/>
    <col min="7" max="7" width="25.1454545454545" customWidth="1"/>
    <col min="8" max="8" width="15.5727272727273" customWidth="1"/>
    <col min="9" max="9" width="13.4272727272727" customWidth="1"/>
    <col min="10" max="10" width="18.8454545454545" customWidth="1"/>
  </cols>
  <sheetData>
    <row r="1" customHeight="1" spans="1:10">
      <c r="A1" s="1"/>
      <c r="B1" s="1"/>
      <c r="C1" s="1"/>
      <c r="D1" s="1"/>
      <c r="E1" s="1"/>
      <c r="F1" s="1"/>
      <c r="G1" s="1"/>
      <c r="H1" s="1"/>
      <c r="I1" s="1"/>
      <c r="J1" s="1"/>
    </row>
    <row r="2" ht="16.5" customHeight="1" spans="10:10">
      <c r="J2" s="3" t="s">
        <v>661</v>
      </c>
    </row>
    <row r="3" ht="41.25" customHeight="1" spans="1:10">
      <c r="A3" s="63" t="str">
        <f>"2025"&amp;"年区对下转移支付绩效目标表"</f>
        <v>2025年区对下转移支付绩效目标表</v>
      </c>
      <c r="B3" s="4"/>
      <c r="C3" s="4"/>
      <c r="D3" s="4"/>
      <c r="E3" s="4"/>
      <c r="F3" s="64"/>
      <c r="G3" s="4"/>
      <c r="H3" s="64"/>
      <c r="I3" s="64"/>
      <c r="J3" s="4"/>
    </row>
    <row r="4" ht="17.25" customHeight="1" spans="1:1">
      <c r="A4" s="5" t="str">
        <f>"单位名称："&amp;"昆明市五华区人民政府办公室"</f>
        <v>单位名称：昆明市五华区人民政府办公室</v>
      </c>
    </row>
    <row r="5" ht="44.25" customHeight="1" spans="1:10">
      <c r="A5" s="65" t="s">
        <v>658</v>
      </c>
      <c r="B5" s="65" t="s">
        <v>320</v>
      </c>
      <c r="C5" s="65" t="s">
        <v>321</v>
      </c>
      <c r="D5" s="65" t="s">
        <v>322</v>
      </c>
      <c r="E5" s="65" t="s">
        <v>323</v>
      </c>
      <c r="F5" s="66" t="s">
        <v>324</v>
      </c>
      <c r="G5" s="65" t="s">
        <v>325</v>
      </c>
      <c r="H5" s="66" t="s">
        <v>326</v>
      </c>
      <c r="I5" s="66" t="s">
        <v>327</v>
      </c>
      <c r="J5" s="65" t="s">
        <v>328</v>
      </c>
    </row>
    <row r="6" ht="14.25" customHeight="1" spans="1:10">
      <c r="A6" s="65">
        <v>1</v>
      </c>
      <c r="B6" s="65">
        <v>2</v>
      </c>
      <c r="C6" s="65">
        <v>3</v>
      </c>
      <c r="D6" s="65">
        <v>4</v>
      </c>
      <c r="E6" s="65">
        <v>5</v>
      </c>
      <c r="F6" s="66">
        <v>6</v>
      </c>
      <c r="G6" s="65">
        <v>7</v>
      </c>
      <c r="H6" s="66">
        <v>8</v>
      </c>
      <c r="I6" s="66">
        <v>9</v>
      </c>
      <c r="J6" s="65">
        <v>10</v>
      </c>
    </row>
    <row r="7" ht="42" customHeight="1" spans="1:10">
      <c r="A7" s="28"/>
      <c r="B7" s="67"/>
      <c r="C7" s="67"/>
      <c r="D7" s="67"/>
      <c r="E7" s="53"/>
      <c r="F7" s="68"/>
      <c r="G7" s="53"/>
      <c r="H7" s="68"/>
      <c r="I7" s="68"/>
      <c r="J7" s="53"/>
    </row>
    <row r="8" ht="42" customHeight="1" spans="1:10">
      <c r="A8" s="28"/>
      <c r="B8" s="21"/>
      <c r="C8" s="21"/>
      <c r="D8" s="21"/>
      <c r="E8" s="28"/>
      <c r="F8" s="21"/>
      <c r="G8" s="28"/>
      <c r="H8" s="21"/>
      <c r="I8" s="21"/>
      <c r="J8" s="28"/>
    </row>
    <row r="10" customHeight="1" spans="1:1">
      <c r="A10" s="34" t="s">
        <v>660</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topLeftCell="C1" workbookViewId="0">
      <pane ySplit="1" topLeftCell="A2" activePane="bottomLeft" state="frozen"/>
      <selection/>
      <selection pane="bottomLeft" activeCell="I16" sqref="I16"/>
    </sheetView>
  </sheetViews>
  <sheetFormatPr defaultColWidth="10.4272727272727" defaultRowHeight="14.25" customHeight="1"/>
  <cols>
    <col min="1" max="3" width="33.7090909090909" customWidth="1"/>
    <col min="4" max="4" width="45.5727272727273" customWidth="1"/>
    <col min="5" max="5" width="27.5727272727273" customWidth="1"/>
    <col min="6" max="6" width="21.7090909090909" customWidth="1"/>
    <col min="7" max="9" width="26.2818181818182" customWidth="1"/>
  </cols>
  <sheetData>
    <row r="1" customHeight="1" spans="1:9">
      <c r="A1" s="1"/>
      <c r="B1" s="1"/>
      <c r="C1" s="1"/>
      <c r="D1" s="1"/>
      <c r="E1" s="1"/>
      <c r="F1" s="1"/>
      <c r="G1" s="1"/>
      <c r="H1" s="1"/>
      <c r="I1" s="1"/>
    </row>
    <row r="2" customHeight="1" spans="1:9">
      <c r="A2" s="37" t="s">
        <v>662</v>
      </c>
      <c r="B2" s="38"/>
      <c r="C2" s="38"/>
      <c r="D2" s="39"/>
      <c r="E2" s="39"/>
      <c r="F2" s="39"/>
      <c r="G2" s="38"/>
      <c r="H2" s="38"/>
      <c r="I2" s="39"/>
    </row>
    <row r="3" ht="41.25" customHeight="1" spans="1:9">
      <c r="A3" s="40" t="str">
        <f>"2025"&amp;"年新增资产配置预算表"</f>
        <v>2025年新增资产配置预算表</v>
      </c>
      <c r="B3" s="41"/>
      <c r="C3" s="41"/>
      <c r="D3" s="42"/>
      <c r="E3" s="42"/>
      <c r="F3" s="42"/>
      <c r="G3" s="41"/>
      <c r="H3" s="41"/>
      <c r="I3" s="42"/>
    </row>
    <row r="4" customHeight="1" spans="1:9">
      <c r="A4" s="43" t="str">
        <f>"单位名称："&amp;"昆明市五华区人民政府办公室"</f>
        <v>单位名称：昆明市五华区人民政府办公室</v>
      </c>
      <c r="B4" s="44"/>
      <c r="C4" s="44"/>
      <c r="D4" s="45"/>
      <c r="F4" s="42"/>
      <c r="G4" s="41"/>
      <c r="H4" s="41"/>
      <c r="I4" s="62" t="s">
        <v>1</v>
      </c>
    </row>
    <row r="5" ht="28.5" customHeight="1" spans="1:9">
      <c r="A5" s="46" t="s">
        <v>181</v>
      </c>
      <c r="B5" s="47" t="s">
        <v>182</v>
      </c>
      <c r="C5" s="48" t="s">
        <v>663</v>
      </c>
      <c r="D5" s="46" t="s">
        <v>664</v>
      </c>
      <c r="E5" s="46" t="s">
        <v>665</v>
      </c>
      <c r="F5" s="46" t="s">
        <v>666</v>
      </c>
      <c r="G5" s="47" t="s">
        <v>667</v>
      </c>
      <c r="H5" s="35"/>
      <c r="I5" s="46"/>
    </row>
    <row r="6" ht="21" customHeight="1" spans="1:9">
      <c r="A6" s="48"/>
      <c r="B6" s="49"/>
      <c r="C6" s="49"/>
      <c r="D6" s="50"/>
      <c r="E6" s="49"/>
      <c r="F6" s="49"/>
      <c r="G6" s="47" t="s">
        <v>604</v>
      </c>
      <c r="H6" s="47" t="s">
        <v>668</v>
      </c>
      <c r="I6" s="47" t="s">
        <v>669</v>
      </c>
    </row>
    <row r="7" ht="17.25" customHeight="1" spans="1:9">
      <c r="A7" s="51" t="s">
        <v>83</v>
      </c>
      <c r="B7" s="52" t="s">
        <v>84</v>
      </c>
      <c r="C7" s="51" t="s">
        <v>85</v>
      </c>
      <c r="D7" s="53" t="s">
        <v>86</v>
      </c>
      <c r="E7" s="51" t="s">
        <v>87</v>
      </c>
      <c r="F7" s="52" t="s">
        <v>88</v>
      </c>
      <c r="G7" s="54" t="s">
        <v>89</v>
      </c>
      <c r="H7" s="53" t="s">
        <v>90</v>
      </c>
      <c r="I7" s="53">
        <v>9</v>
      </c>
    </row>
    <row r="8" ht="19.5" customHeight="1" spans="1:9">
      <c r="A8" s="55" t="s">
        <v>70</v>
      </c>
      <c r="B8" s="30" t="s">
        <v>70</v>
      </c>
      <c r="C8" s="30" t="s">
        <v>670</v>
      </c>
      <c r="D8" s="28" t="s">
        <v>671</v>
      </c>
      <c r="E8" s="21" t="s">
        <v>620</v>
      </c>
      <c r="F8" s="54" t="s">
        <v>428</v>
      </c>
      <c r="G8" s="56">
        <v>1</v>
      </c>
      <c r="H8" s="57">
        <v>450000</v>
      </c>
      <c r="I8" s="57">
        <v>450000</v>
      </c>
    </row>
    <row r="9" ht="19.5" customHeight="1" spans="1:9">
      <c r="A9" s="58" t="s">
        <v>55</v>
      </c>
      <c r="B9" s="59"/>
      <c r="C9" s="59"/>
      <c r="D9" s="60"/>
      <c r="E9" s="61"/>
      <c r="F9" s="61"/>
      <c r="G9" s="56">
        <v>1</v>
      </c>
      <c r="H9" s="57">
        <v>450000</v>
      </c>
      <c r="I9" s="57">
        <v>450000</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3"/>
  <sheetViews>
    <sheetView showZeros="0" workbookViewId="0">
      <pane ySplit="1" topLeftCell="A2" activePane="bottomLeft" state="frozen"/>
      <selection/>
      <selection pane="bottomLeft" activeCell="A13" sqref="A13"/>
    </sheetView>
  </sheetViews>
  <sheetFormatPr defaultColWidth="9.14545454545454" defaultRowHeight="14.25" customHeight="1"/>
  <cols>
    <col min="1" max="1" width="19.2818181818182" customWidth="1"/>
    <col min="2" max="2" width="33.8454545454545" customWidth="1"/>
    <col min="3" max="3" width="23.8454545454545" customWidth="1"/>
    <col min="4" max="4" width="11.1454545454545" customWidth="1"/>
    <col min="5" max="5" width="17.7090909090909" customWidth="1"/>
    <col min="6" max="6" width="9.84545454545455" customWidth="1"/>
    <col min="7" max="7" width="17.7090909090909" customWidth="1"/>
    <col min="8" max="11" width="23.1454545454545" customWidth="1"/>
  </cols>
  <sheetData>
    <row r="1" customHeight="1" spans="1:11">
      <c r="A1" s="1"/>
      <c r="B1" s="1"/>
      <c r="C1" s="1"/>
      <c r="D1" s="1"/>
      <c r="E1" s="1"/>
      <c r="F1" s="1"/>
      <c r="G1" s="1"/>
      <c r="H1" s="1"/>
      <c r="I1" s="1"/>
      <c r="J1" s="1"/>
      <c r="K1" s="1"/>
    </row>
    <row r="2" customHeight="1" spans="4:11">
      <c r="D2" s="2"/>
      <c r="E2" s="2"/>
      <c r="F2" s="2"/>
      <c r="G2" s="2"/>
      <c r="K2" s="3" t="s">
        <v>672</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tr">
        <f>"单位名称："&amp;"昆明市五华区人民政府办公室"</f>
        <v>单位名称：昆明市五华区人民政府办公室</v>
      </c>
      <c r="B4" s="6"/>
      <c r="C4" s="6"/>
      <c r="D4" s="6"/>
      <c r="E4" s="6"/>
      <c r="F4" s="6"/>
      <c r="G4" s="6"/>
      <c r="H4" s="7"/>
      <c r="I4" s="7"/>
      <c r="J4" s="7"/>
      <c r="K4" s="8" t="s">
        <v>1</v>
      </c>
    </row>
    <row r="5" ht="21.75" customHeight="1" spans="1:11">
      <c r="A5" s="9" t="s">
        <v>272</v>
      </c>
      <c r="B5" s="9" t="s">
        <v>184</v>
      </c>
      <c r="C5" s="9" t="s">
        <v>273</v>
      </c>
      <c r="D5" s="10" t="s">
        <v>185</v>
      </c>
      <c r="E5" s="10" t="s">
        <v>186</v>
      </c>
      <c r="F5" s="10" t="s">
        <v>274</v>
      </c>
      <c r="G5" s="10" t="s">
        <v>275</v>
      </c>
      <c r="H5" s="26" t="s">
        <v>55</v>
      </c>
      <c r="I5" s="11" t="s">
        <v>673</v>
      </c>
      <c r="J5" s="12"/>
      <c r="K5" s="13"/>
    </row>
    <row r="6" ht="21.75" customHeight="1" spans="1:11">
      <c r="A6" s="14"/>
      <c r="B6" s="14"/>
      <c r="C6" s="14"/>
      <c r="D6" s="15"/>
      <c r="E6" s="15"/>
      <c r="F6" s="15"/>
      <c r="G6" s="15"/>
      <c r="H6" s="27"/>
      <c r="I6" s="10" t="s">
        <v>58</v>
      </c>
      <c r="J6" s="10" t="s">
        <v>59</v>
      </c>
      <c r="K6" s="10" t="s">
        <v>60</v>
      </c>
    </row>
    <row r="7" ht="40.5" customHeight="1" spans="1:11">
      <c r="A7" s="17"/>
      <c r="B7" s="17"/>
      <c r="C7" s="17"/>
      <c r="D7" s="18"/>
      <c r="E7" s="18"/>
      <c r="F7" s="18"/>
      <c r="G7" s="18"/>
      <c r="H7" s="19"/>
      <c r="I7" s="18" t="s">
        <v>57</v>
      </c>
      <c r="J7" s="18"/>
      <c r="K7" s="18"/>
    </row>
    <row r="8" ht="15" customHeight="1" spans="1:11">
      <c r="A8" s="20">
        <v>1</v>
      </c>
      <c r="B8" s="20">
        <v>2</v>
      </c>
      <c r="C8" s="20">
        <v>3</v>
      </c>
      <c r="D8" s="20">
        <v>4</v>
      </c>
      <c r="E8" s="20">
        <v>5</v>
      </c>
      <c r="F8" s="20">
        <v>6</v>
      </c>
      <c r="G8" s="20">
        <v>7</v>
      </c>
      <c r="H8" s="20">
        <v>8</v>
      </c>
      <c r="I8" s="20">
        <v>9</v>
      </c>
      <c r="J8" s="35">
        <v>10</v>
      </c>
      <c r="K8" s="35">
        <v>11</v>
      </c>
    </row>
    <row r="9" ht="18.75" customHeight="1" spans="1:11">
      <c r="A9" s="28"/>
      <c r="B9" s="21"/>
      <c r="C9" s="28"/>
      <c r="D9" s="28"/>
      <c r="E9" s="28"/>
      <c r="F9" s="28"/>
      <c r="G9" s="28"/>
      <c r="H9" s="29"/>
      <c r="I9" s="36"/>
      <c r="J9" s="36"/>
      <c r="K9" s="29"/>
    </row>
    <row r="10" ht="18.75" customHeight="1" spans="1:11">
      <c r="A10" s="30"/>
      <c r="B10" s="21"/>
      <c r="C10" s="21"/>
      <c r="D10" s="21"/>
      <c r="E10" s="21"/>
      <c r="F10" s="21"/>
      <c r="G10" s="21"/>
      <c r="H10" s="22"/>
      <c r="I10" s="22"/>
      <c r="J10" s="22"/>
      <c r="K10" s="29"/>
    </row>
    <row r="11" ht="18.75" customHeight="1" spans="1:11">
      <c r="A11" s="31" t="s">
        <v>172</v>
      </c>
      <c r="B11" s="32"/>
      <c r="C11" s="32"/>
      <c r="D11" s="32"/>
      <c r="E11" s="32"/>
      <c r="F11" s="32"/>
      <c r="G11" s="33"/>
      <c r="H11" s="22"/>
      <c r="I11" s="22"/>
      <c r="J11" s="22"/>
      <c r="K11" s="29"/>
    </row>
    <row r="13" customHeight="1" spans="1:1">
      <c r="A13" s="34" t="s">
        <v>674</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0"/>
  <sheetViews>
    <sheetView showZeros="0" workbookViewId="0">
      <pane ySplit="1" topLeftCell="A2" activePane="bottomLeft" state="frozen"/>
      <selection/>
      <selection pane="bottomLeft" activeCell="C24" sqref="C24"/>
    </sheetView>
  </sheetViews>
  <sheetFormatPr defaultColWidth="9.14545454545454" defaultRowHeight="14.25" customHeight="1" outlineLevelCol="6"/>
  <cols>
    <col min="1" max="1" width="35.2818181818182" customWidth="1"/>
    <col min="2" max="4" width="28" customWidth="1"/>
    <col min="5" max="7" width="23.8454545454545" customWidth="1"/>
  </cols>
  <sheetData>
    <row r="1" customHeight="1" spans="1:7">
      <c r="A1" s="1"/>
      <c r="B1" s="1"/>
      <c r="C1" s="1"/>
      <c r="D1" s="1"/>
      <c r="E1" s="1"/>
      <c r="F1" s="1"/>
      <c r="G1" s="1"/>
    </row>
    <row r="2" ht="13.5" customHeight="1" spans="4:7">
      <c r="D2" s="2"/>
      <c r="G2" s="3" t="s">
        <v>675</v>
      </c>
    </row>
    <row r="3" ht="41.25" customHeight="1" spans="1:7">
      <c r="A3" s="4" t="str">
        <f>"2025"&amp;"年部门项目中期规划预算表"</f>
        <v>2025年部门项目中期规划预算表</v>
      </c>
      <c r="B3" s="4"/>
      <c r="C3" s="4"/>
      <c r="D3" s="4"/>
      <c r="E3" s="4"/>
      <c r="F3" s="4"/>
      <c r="G3" s="4"/>
    </row>
    <row r="4" ht="13.5" customHeight="1" spans="1:7">
      <c r="A4" s="5" t="str">
        <f>"单位名称："&amp;"昆明市五华区人民政府办公室"</f>
        <v>单位名称：昆明市五华区人民政府办公室</v>
      </c>
      <c r="B4" s="6"/>
      <c r="C4" s="6"/>
      <c r="D4" s="6"/>
      <c r="E4" s="7"/>
      <c r="F4" s="7"/>
      <c r="G4" s="8" t="s">
        <v>1</v>
      </c>
    </row>
    <row r="5" ht="21.75" customHeight="1" spans="1:7">
      <c r="A5" s="9" t="s">
        <v>273</v>
      </c>
      <c r="B5" s="9" t="s">
        <v>272</v>
      </c>
      <c r="C5" s="9" t="s">
        <v>184</v>
      </c>
      <c r="D5" s="10" t="s">
        <v>676</v>
      </c>
      <c r="E5" s="11" t="s">
        <v>58</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57</v>
      </c>
      <c r="G7" s="18"/>
    </row>
    <row r="8" ht="15" customHeight="1" spans="1:7">
      <c r="A8" s="20">
        <v>1</v>
      </c>
      <c r="B8" s="20">
        <v>2</v>
      </c>
      <c r="C8" s="20">
        <v>3</v>
      </c>
      <c r="D8" s="20">
        <v>4</v>
      </c>
      <c r="E8" s="20">
        <v>5</v>
      </c>
      <c r="F8" s="20">
        <v>6</v>
      </c>
      <c r="G8" s="20">
        <v>7</v>
      </c>
    </row>
    <row r="9" ht="18.75" customHeight="1" spans="1:7">
      <c r="A9" s="21" t="s">
        <v>70</v>
      </c>
      <c r="B9" s="21" t="s">
        <v>677</v>
      </c>
      <c r="C9" s="21" t="s">
        <v>280</v>
      </c>
      <c r="D9" s="21" t="s">
        <v>678</v>
      </c>
      <c r="E9" s="22">
        <v>150000</v>
      </c>
      <c r="F9" s="22"/>
      <c r="G9" s="22"/>
    </row>
    <row r="10" ht="18.75" customHeight="1" spans="1:7">
      <c r="A10" s="21" t="s">
        <v>70</v>
      </c>
      <c r="B10" s="21" t="s">
        <v>677</v>
      </c>
      <c r="C10" s="21" t="s">
        <v>282</v>
      </c>
      <c r="D10" s="21" t="s">
        <v>678</v>
      </c>
      <c r="E10" s="22">
        <v>20000</v>
      </c>
      <c r="F10" s="22"/>
      <c r="G10" s="22"/>
    </row>
    <row r="11" ht="18.75" customHeight="1" spans="1:7">
      <c r="A11" s="21" t="s">
        <v>70</v>
      </c>
      <c r="B11" s="21" t="s">
        <v>677</v>
      </c>
      <c r="C11" s="21" t="s">
        <v>284</v>
      </c>
      <c r="D11" s="21" t="s">
        <v>678</v>
      </c>
      <c r="E11" s="22">
        <v>45886496.02</v>
      </c>
      <c r="F11" s="22"/>
      <c r="G11" s="22"/>
    </row>
    <row r="12" ht="18.75" customHeight="1" spans="1:7">
      <c r="A12" s="21" t="s">
        <v>70</v>
      </c>
      <c r="B12" s="21" t="s">
        <v>677</v>
      </c>
      <c r="C12" s="21" t="s">
        <v>288</v>
      </c>
      <c r="D12" s="21" t="s">
        <v>678</v>
      </c>
      <c r="E12" s="22">
        <v>42476951.06</v>
      </c>
      <c r="F12" s="22"/>
      <c r="G12" s="22"/>
    </row>
    <row r="13" ht="18.75" customHeight="1" spans="1:7">
      <c r="A13" s="21" t="s">
        <v>70</v>
      </c>
      <c r="B13" s="21" t="s">
        <v>677</v>
      </c>
      <c r="C13" s="21" t="s">
        <v>290</v>
      </c>
      <c r="D13" s="21" t="s">
        <v>678</v>
      </c>
      <c r="E13" s="22">
        <v>60000000</v>
      </c>
      <c r="F13" s="22"/>
      <c r="G13" s="22"/>
    </row>
    <row r="14" ht="18.75" customHeight="1" spans="1:7">
      <c r="A14" s="21" t="s">
        <v>70</v>
      </c>
      <c r="B14" s="21" t="s">
        <v>679</v>
      </c>
      <c r="C14" s="21" t="s">
        <v>293</v>
      </c>
      <c r="D14" s="21" t="s">
        <v>678</v>
      </c>
      <c r="E14" s="22">
        <v>2155191.5</v>
      </c>
      <c r="F14" s="22"/>
      <c r="G14" s="22"/>
    </row>
    <row r="15" ht="18.75" customHeight="1" spans="1:7">
      <c r="A15" s="21" t="s">
        <v>70</v>
      </c>
      <c r="B15" s="21" t="s">
        <v>679</v>
      </c>
      <c r="C15" s="21" t="s">
        <v>301</v>
      </c>
      <c r="D15" s="21" t="s">
        <v>678</v>
      </c>
      <c r="E15" s="22">
        <v>3278039.63</v>
      </c>
      <c r="F15" s="22"/>
      <c r="G15" s="22"/>
    </row>
    <row r="16" ht="18.75" customHeight="1" spans="1:7">
      <c r="A16" s="21" t="s">
        <v>70</v>
      </c>
      <c r="B16" s="21" t="s">
        <v>679</v>
      </c>
      <c r="C16" s="21" t="s">
        <v>303</v>
      </c>
      <c r="D16" s="21" t="s">
        <v>678</v>
      </c>
      <c r="E16" s="22">
        <v>302400</v>
      </c>
      <c r="F16" s="22"/>
      <c r="G16" s="22"/>
    </row>
    <row r="17" ht="18.75" customHeight="1" spans="1:7">
      <c r="A17" s="21" t="s">
        <v>70</v>
      </c>
      <c r="B17" s="21" t="s">
        <v>679</v>
      </c>
      <c r="C17" s="21" t="s">
        <v>307</v>
      </c>
      <c r="D17" s="21" t="s">
        <v>678</v>
      </c>
      <c r="E17" s="22">
        <v>333000</v>
      </c>
      <c r="F17" s="22"/>
      <c r="G17" s="22"/>
    </row>
    <row r="18" ht="18.75" customHeight="1" spans="1:7">
      <c r="A18" s="21" t="s">
        <v>70</v>
      </c>
      <c r="B18" s="21" t="s">
        <v>679</v>
      </c>
      <c r="C18" s="21" t="s">
        <v>312</v>
      </c>
      <c r="D18" s="21" t="s">
        <v>678</v>
      </c>
      <c r="E18" s="22">
        <v>11849233.32</v>
      </c>
      <c r="F18" s="22"/>
      <c r="G18" s="22"/>
    </row>
    <row r="19" ht="18.75" customHeight="1" spans="1:7">
      <c r="A19" s="21" t="s">
        <v>70</v>
      </c>
      <c r="B19" s="21" t="s">
        <v>679</v>
      </c>
      <c r="C19" s="21" t="s">
        <v>316</v>
      </c>
      <c r="D19" s="21" t="s">
        <v>678</v>
      </c>
      <c r="E19" s="22">
        <v>450000</v>
      </c>
      <c r="F19" s="22"/>
      <c r="G19" s="22"/>
    </row>
    <row r="20" ht="18.75" customHeight="1" spans="1:7">
      <c r="A20" s="23" t="s">
        <v>55</v>
      </c>
      <c r="B20" s="24" t="s">
        <v>680</v>
      </c>
      <c r="C20" s="24"/>
      <c r="D20" s="25"/>
      <c r="E20" s="22">
        <v>166901311.53</v>
      </c>
      <c r="F20" s="22"/>
      <c r="G20" s="22"/>
    </row>
  </sheetData>
  <mergeCells count="11">
    <mergeCell ref="A3:G3"/>
    <mergeCell ref="A4:D4"/>
    <mergeCell ref="E5:G5"/>
    <mergeCell ref="A20:D20"/>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workbookViewId="0">
      <pane ySplit="1" topLeftCell="A2" activePane="bottomLeft" state="frozen"/>
      <selection/>
      <selection pane="bottomLeft" activeCell="A29" sqref="A29"/>
    </sheetView>
  </sheetViews>
  <sheetFormatPr defaultColWidth="8.57272727272727" defaultRowHeight="12.75" customHeight="1"/>
  <cols>
    <col min="1" max="1" width="15.8909090909091"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2" t="s">
        <v>52</v>
      </c>
    </row>
    <row r="3" ht="41.25" customHeight="1" spans="1:1">
      <c r="A3" s="40" t="str">
        <f>"2025"&amp;"年部门收入预算表"</f>
        <v>2025年部门收入预算表</v>
      </c>
    </row>
    <row r="4" ht="17.25" customHeight="1" spans="1:19">
      <c r="A4" s="43" t="str">
        <f>"单位名称："&amp;"昆明市五华区人民政府办公室"</f>
        <v>单位名称：昆明市五华区人民政府办公室</v>
      </c>
      <c r="S4" s="45" t="s">
        <v>1</v>
      </c>
    </row>
    <row r="5" ht="21.75" customHeight="1" spans="1:19">
      <c r="A5" s="218" t="s">
        <v>53</v>
      </c>
      <c r="B5" s="219" t="s">
        <v>54</v>
      </c>
      <c r="C5" s="219" t="s">
        <v>55</v>
      </c>
      <c r="D5" s="220" t="s">
        <v>56</v>
      </c>
      <c r="E5" s="220"/>
      <c r="F5" s="220"/>
      <c r="G5" s="220"/>
      <c r="H5" s="220"/>
      <c r="I5" s="128"/>
      <c r="J5" s="220"/>
      <c r="K5" s="220"/>
      <c r="L5" s="220"/>
      <c r="M5" s="220"/>
      <c r="N5" s="227"/>
      <c r="O5" s="220" t="s">
        <v>45</v>
      </c>
      <c r="P5" s="220"/>
      <c r="Q5" s="220"/>
      <c r="R5" s="220"/>
      <c r="S5" s="227"/>
    </row>
    <row r="6" ht="27" customHeight="1" spans="1:19">
      <c r="A6" s="221"/>
      <c r="B6" s="222"/>
      <c r="C6" s="222"/>
      <c r="D6" s="222" t="s">
        <v>57</v>
      </c>
      <c r="E6" s="222" t="s">
        <v>58</v>
      </c>
      <c r="F6" s="222" t="s">
        <v>59</v>
      </c>
      <c r="G6" s="222" t="s">
        <v>60</v>
      </c>
      <c r="H6" s="222" t="s">
        <v>61</v>
      </c>
      <c r="I6" s="228" t="s">
        <v>62</v>
      </c>
      <c r="J6" s="229"/>
      <c r="K6" s="229"/>
      <c r="L6" s="229"/>
      <c r="M6" s="229"/>
      <c r="N6" s="230"/>
      <c r="O6" s="222" t="s">
        <v>57</v>
      </c>
      <c r="P6" s="222" t="s">
        <v>58</v>
      </c>
      <c r="Q6" s="222" t="s">
        <v>59</v>
      </c>
      <c r="R6" s="222" t="s">
        <v>60</v>
      </c>
      <c r="S6" s="222" t="s">
        <v>63</v>
      </c>
    </row>
    <row r="7" ht="30" customHeight="1" spans="1:19">
      <c r="A7" s="223"/>
      <c r="B7" s="102"/>
      <c r="C7" s="112"/>
      <c r="D7" s="112"/>
      <c r="E7" s="112"/>
      <c r="F7" s="112"/>
      <c r="G7" s="112"/>
      <c r="H7" s="112"/>
      <c r="I7" s="68" t="s">
        <v>57</v>
      </c>
      <c r="J7" s="230" t="s">
        <v>64</v>
      </c>
      <c r="K7" s="230" t="s">
        <v>65</v>
      </c>
      <c r="L7" s="230" t="s">
        <v>66</v>
      </c>
      <c r="M7" s="230" t="s">
        <v>67</v>
      </c>
      <c r="N7" s="230" t="s">
        <v>68</v>
      </c>
      <c r="O7" s="231"/>
      <c r="P7" s="231"/>
      <c r="Q7" s="231"/>
      <c r="R7" s="231"/>
      <c r="S7" s="112"/>
    </row>
    <row r="8" ht="15" customHeight="1" spans="1:19">
      <c r="A8" s="224">
        <v>1</v>
      </c>
      <c r="B8" s="224">
        <v>2</v>
      </c>
      <c r="C8" s="224">
        <v>3</v>
      </c>
      <c r="D8" s="224">
        <v>4</v>
      </c>
      <c r="E8" s="224">
        <v>5</v>
      </c>
      <c r="F8" s="224">
        <v>6</v>
      </c>
      <c r="G8" s="224">
        <v>7</v>
      </c>
      <c r="H8" s="224">
        <v>8</v>
      </c>
      <c r="I8" s="68">
        <v>9</v>
      </c>
      <c r="J8" s="224">
        <v>10</v>
      </c>
      <c r="K8" s="224">
        <v>11</v>
      </c>
      <c r="L8" s="224">
        <v>12</v>
      </c>
      <c r="M8" s="224">
        <v>13</v>
      </c>
      <c r="N8" s="224">
        <v>14</v>
      </c>
      <c r="O8" s="224">
        <v>15</v>
      </c>
      <c r="P8" s="224">
        <v>16</v>
      </c>
      <c r="Q8" s="224">
        <v>17</v>
      </c>
      <c r="R8" s="224">
        <v>18</v>
      </c>
      <c r="S8" s="224">
        <v>19</v>
      </c>
    </row>
    <row r="9" ht="18" customHeight="1" spans="1:19">
      <c r="A9" s="21" t="s">
        <v>69</v>
      </c>
      <c r="B9" s="21" t="s">
        <v>70</v>
      </c>
      <c r="C9" s="78">
        <v>188307022.53</v>
      </c>
      <c r="D9" s="78">
        <v>188307022.53</v>
      </c>
      <c r="E9" s="78">
        <v>188307022.53</v>
      </c>
      <c r="F9" s="78"/>
      <c r="G9" s="78"/>
      <c r="H9" s="78"/>
      <c r="I9" s="78"/>
      <c r="J9" s="78"/>
      <c r="K9" s="78"/>
      <c r="L9" s="78"/>
      <c r="M9" s="78"/>
      <c r="N9" s="78"/>
      <c r="O9" s="78"/>
      <c r="P9" s="78"/>
      <c r="Q9" s="78"/>
      <c r="R9" s="78"/>
      <c r="S9" s="78"/>
    </row>
    <row r="10" ht="18" customHeight="1" spans="1:19">
      <c r="A10" s="225" t="s">
        <v>71</v>
      </c>
      <c r="B10" s="225" t="s">
        <v>70</v>
      </c>
      <c r="C10" s="78">
        <v>188307022.53</v>
      </c>
      <c r="D10" s="78">
        <v>188307022.53</v>
      </c>
      <c r="E10" s="78">
        <v>188307022.53</v>
      </c>
      <c r="F10" s="78"/>
      <c r="G10" s="78"/>
      <c r="H10" s="78"/>
      <c r="I10" s="78"/>
      <c r="J10" s="78"/>
      <c r="K10" s="78"/>
      <c r="L10" s="78"/>
      <c r="M10" s="78"/>
      <c r="N10" s="78"/>
      <c r="O10" s="78"/>
      <c r="P10" s="78"/>
      <c r="Q10" s="78"/>
      <c r="R10" s="78"/>
      <c r="S10" s="78"/>
    </row>
    <row r="11" ht="18" customHeight="1" spans="1:19">
      <c r="A11" s="48" t="s">
        <v>55</v>
      </c>
      <c r="B11" s="226"/>
      <c r="C11" s="78">
        <v>188307022.53</v>
      </c>
      <c r="D11" s="78">
        <v>188307022.53</v>
      </c>
      <c r="E11" s="78">
        <v>188307022.53</v>
      </c>
      <c r="F11" s="78"/>
      <c r="G11" s="78"/>
      <c r="H11" s="78"/>
      <c r="I11" s="78"/>
      <c r="J11" s="78"/>
      <c r="K11" s="78"/>
      <c r="L11" s="78"/>
      <c r="M11" s="78"/>
      <c r="N11" s="78"/>
      <c r="O11" s="78"/>
      <c r="P11" s="78"/>
      <c r="Q11" s="78"/>
      <c r="R11" s="78"/>
      <c r="S11" s="78"/>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6"/>
  <sheetViews>
    <sheetView showGridLines="0" showZeros="0" workbookViewId="0">
      <pane ySplit="1" topLeftCell="A3" activePane="bottomLeft" state="frozen"/>
      <selection/>
      <selection pane="bottomLeft" activeCell="A23" sqref="A23"/>
    </sheetView>
  </sheetViews>
  <sheetFormatPr defaultColWidth="8.57272727272727" defaultRowHeight="12.75" customHeight="1"/>
  <cols>
    <col min="1" max="1" width="14.2818181818182" customWidth="1"/>
    <col min="2" max="2" width="37.5727272727273" customWidth="1"/>
    <col min="3" max="8" width="24.5727272727273" customWidth="1"/>
    <col min="9" max="9" width="26.7090909090909" customWidth="1"/>
    <col min="10" max="11" width="24.4272727272727" customWidth="1"/>
    <col min="12" max="15" width="24.5727272727273" customWidth="1"/>
  </cols>
  <sheetData>
    <row r="1" customHeight="1" spans="1:15">
      <c r="A1" s="1"/>
      <c r="B1" s="1"/>
      <c r="C1" s="1"/>
      <c r="D1" s="1"/>
      <c r="E1" s="1"/>
      <c r="F1" s="1"/>
      <c r="G1" s="1"/>
      <c r="H1" s="1"/>
      <c r="I1" s="1"/>
      <c r="J1" s="1"/>
      <c r="K1" s="1"/>
      <c r="L1" s="1"/>
      <c r="M1" s="1"/>
      <c r="N1" s="1"/>
      <c r="O1" s="1"/>
    </row>
    <row r="2" ht="17.25" customHeight="1" spans="1:1">
      <c r="A2" s="45" t="s">
        <v>72</v>
      </c>
    </row>
    <row r="3" ht="41.25" customHeight="1" spans="1:1">
      <c r="A3" s="40" t="str">
        <f>"2025"&amp;"年部门支出预算表"</f>
        <v>2025年部门支出预算表</v>
      </c>
    </row>
    <row r="4" ht="17.25" customHeight="1" spans="1:15">
      <c r="A4" s="43" t="str">
        <f>"单位名称："&amp;"昆明市五华区人民政府办公室"</f>
        <v>单位名称：昆明市五华区人民政府办公室</v>
      </c>
      <c r="O4" s="45" t="s">
        <v>1</v>
      </c>
    </row>
    <row r="5" ht="27" customHeight="1" spans="1:15">
      <c r="A5" s="204" t="s">
        <v>73</v>
      </c>
      <c r="B5" s="204" t="s">
        <v>74</v>
      </c>
      <c r="C5" s="204" t="s">
        <v>55</v>
      </c>
      <c r="D5" s="205" t="s">
        <v>58</v>
      </c>
      <c r="E5" s="206"/>
      <c r="F5" s="207"/>
      <c r="G5" s="208" t="s">
        <v>59</v>
      </c>
      <c r="H5" s="208" t="s">
        <v>60</v>
      </c>
      <c r="I5" s="208" t="s">
        <v>75</v>
      </c>
      <c r="J5" s="205" t="s">
        <v>62</v>
      </c>
      <c r="K5" s="206"/>
      <c r="L5" s="206"/>
      <c r="M5" s="206"/>
      <c r="N5" s="215"/>
      <c r="O5" s="216"/>
    </row>
    <row r="6" ht="42" customHeight="1" spans="1:15">
      <c r="A6" s="209"/>
      <c r="B6" s="209"/>
      <c r="C6" s="210"/>
      <c r="D6" s="211" t="s">
        <v>57</v>
      </c>
      <c r="E6" s="211" t="s">
        <v>76</v>
      </c>
      <c r="F6" s="211" t="s">
        <v>77</v>
      </c>
      <c r="G6" s="210"/>
      <c r="H6" s="210"/>
      <c r="I6" s="217"/>
      <c r="J6" s="211" t="s">
        <v>57</v>
      </c>
      <c r="K6" s="198" t="s">
        <v>78</v>
      </c>
      <c r="L6" s="198" t="s">
        <v>79</v>
      </c>
      <c r="M6" s="198" t="s">
        <v>80</v>
      </c>
      <c r="N6" s="198" t="s">
        <v>81</v>
      </c>
      <c r="O6" s="198" t="s">
        <v>82</v>
      </c>
    </row>
    <row r="7" ht="18" customHeight="1" spans="1:15">
      <c r="A7" s="51" t="s">
        <v>83</v>
      </c>
      <c r="B7" s="51" t="s">
        <v>84</v>
      </c>
      <c r="C7" s="51" t="s">
        <v>85</v>
      </c>
      <c r="D7" s="54" t="s">
        <v>86</v>
      </c>
      <c r="E7" s="54" t="s">
        <v>87</v>
      </c>
      <c r="F7" s="54" t="s">
        <v>88</v>
      </c>
      <c r="G7" s="54" t="s">
        <v>89</v>
      </c>
      <c r="H7" s="54" t="s">
        <v>90</v>
      </c>
      <c r="I7" s="54" t="s">
        <v>91</v>
      </c>
      <c r="J7" s="54" t="s">
        <v>92</v>
      </c>
      <c r="K7" s="54" t="s">
        <v>93</v>
      </c>
      <c r="L7" s="54" t="s">
        <v>94</v>
      </c>
      <c r="M7" s="54" t="s">
        <v>95</v>
      </c>
      <c r="N7" s="51" t="s">
        <v>96</v>
      </c>
      <c r="O7" s="54" t="s">
        <v>97</v>
      </c>
    </row>
    <row r="8" ht="21" customHeight="1" spans="1:15">
      <c r="A8" s="55" t="s">
        <v>98</v>
      </c>
      <c r="B8" s="55" t="s">
        <v>99</v>
      </c>
      <c r="C8" s="78">
        <v>182035422.53</v>
      </c>
      <c r="D8" s="78">
        <v>182035422.53</v>
      </c>
      <c r="E8" s="78">
        <v>15134111</v>
      </c>
      <c r="F8" s="78">
        <v>166901311.53</v>
      </c>
      <c r="G8" s="78"/>
      <c r="H8" s="78"/>
      <c r="I8" s="78"/>
      <c r="J8" s="78"/>
      <c r="K8" s="78"/>
      <c r="L8" s="78"/>
      <c r="M8" s="78"/>
      <c r="N8" s="78"/>
      <c r="O8" s="78"/>
    </row>
    <row r="9" ht="21" customHeight="1" spans="1:15">
      <c r="A9" s="212" t="s">
        <v>100</v>
      </c>
      <c r="B9" s="212" t="s">
        <v>101</v>
      </c>
      <c r="C9" s="78">
        <v>182035422.53</v>
      </c>
      <c r="D9" s="78">
        <v>182035422.53</v>
      </c>
      <c r="E9" s="78">
        <v>15134111</v>
      </c>
      <c r="F9" s="78">
        <v>166901311.53</v>
      </c>
      <c r="G9" s="78"/>
      <c r="H9" s="78"/>
      <c r="I9" s="78"/>
      <c r="J9" s="78"/>
      <c r="K9" s="78"/>
      <c r="L9" s="78"/>
      <c r="M9" s="78"/>
      <c r="N9" s="78"/>
      <c r="O9" s="78"/>
    </row>
    <row r="10" ht="21" customHeight="1" spans="1:15">
      <c r="A10" s="213" t="s">
        <v>102</v>
      </c>
      <c r="B10" s="213" t="s">
        <v>103</v>
      </c>
      <c r="C10" s="78">
        <v>11268415</v>
      </c>
      <c r="D10" s="78">
        <v>11268415</v>
      </c>
      <c r="E10" s="78">
        <v>11118415</v>
      </c>
      <c r="F10" s="78">
        <v>150000</v>
      </c>
      <c r="G10" s="78"/>
      <c r="H10" s="78"/>
      <c r="I10" s="78"/>
      <c r="J10" s="78"/>
      <c r="K10" s="78"/>
      <c r="L10" s="78"/>
      <c r="M10" s="78"/>
      <c r="N10" s="78"/>
      <c r="O10" s="78"/>
    </row>
    <row r="11" ht="21" customHeight="1" spans="1:15">
      <c r="A11" s="213" t="s">
        <v>104</v>
      </c>
      <c r="B11" s="213" t="s">
        <v>105</v>
      </c>
      <c r="C11" s="78">
        <v>3375287.5</v>
      </c>
      <c r="D11" s="78">
        <v>3375287.5</v>
      </c>
      <c r="E11" s="78">
        <v>564696</v>
      </c>
      <c r="F11" s="78">
        <v>2810591.5</v>
      </c>
      <c r="G11" s="78"/>
      <c r="H11" s="78"/>
      <c r="I11" s="78"/>
      <c r="J11" s="78"/>
      <c r="K11" s="78"/>
      <c r="L11" s="78"/>
      <c r="M11" s="78"/>
      <c r="N11" s="78"/>
      <c r="O11" s="78"/>
    </row>
    <row r="12" ht="21" customHeight="1" spans="1:15">
      <c r="A12" s="213" t="s">
        <v>106</v>
      </c>
      <c r="B12" s="213" t="s">
        <v>107</v>
      </c>
      <c r="C12" s="78">
        <v>167391720.03</v>
      </c>
      <c r="D12" s="78">
        <v>167391720.03</v>
      </c>
      <c r="E12" s="78">
        <v>3451000</v>
      </c>
      <c r="F12" s="78">
        <v>163940720.03</v>
      </c>
      <c r="G12" s="78"/>
      <c r="H12" s="78"/>
      <c r="I12" s="78"/>
      <c r="J12" s="78"/>
      <c r="K12" s="78"/>
      <c r="L12" s="78"/>
      <c r="M12" s="78"/>
      <c r="N12" s="78"/>
      <c r="O12" s="78"/>
    </row>
    <row r="13" ht="21" customHeight="1" spans="1:15">
      <c r="A13" s="55" t="s">
        <v>108</v>
      </c>
      <c r="B13" s="55" t="s">
        <v>109</v>
      </c>
      <c r="C13" s="78">
        <v>3321600</v>
      </c>
      <c r="D13" s="78">
        <v>3321600</v>
      </c>
      <c r="E13" s="78">
        <v>3321600</v>
      </c>
      <c r="F13" s="78"/>
      <c r="G13" s="78"/>
      <c r="H13" s="78"/>
      <c r="I13" s="78"/>
      <c r="J13" s="78"/>
      <c r="K13" s="78"/>
      <c r="L13" s="78"/>
      <c r="M13" s="78"/>
      <c r="N13" s="78"/>
      <c r="O13" s="78"/>
    </row>
    <row r="14" ht="21" customHeight="1" spans="1:15">
      <c r="A14" s="212" t="s">
        <v>110</v>
      </c>
      <c r="B14" s="212" t="s">
        <v>111</v>
      </c>
      <c r="C14" s="78">
        <v>3321600</v>
      </c>
      <c r="D14" s="78">
        <v>3321600</v>
      </c>
      <c r="E14" s="78">
        <v>3321600</v>
      </c>
      <c r="F14" s="78"/>
      <c r="G14" s="78"/>
      <c r="H14" s="78"/>
      <c r="I14" s="78"/>
      <c r="J14" s="78"/>
      <c r="K14" s="78"/>
      <c r="L14" s="78"/>
      <c r="M14" s="78"/>
      <c r="N14" s="78"/>
      <c r="O14" s="78"/>
    </row>
    <row r="15" ht="21" customHeight="1" spans="1:15">
      <c r="A15" s="213" t="s">
        <v>112</v>
      </c>
      <c r="B15" s="213" t="s">
        <v>113</v>
      </c>
      <c r="C15" s="78">
        <v>921600</v>
      </c>
      <c r="D15" s="78">
        <v>921600</v>
      </c>
      <c r="E15" s="78">
        <v>921600</v>
      </c>
      <c r="F15" s="78"/>
      <c r="G15" s="78"/>
      <c r="H15" s="78"/>
      <c r="I15" s="78"/>
      <c r="J15" s="78"/>
      <c r="K15" s="78"/>
      <c r="L15" s="78"/>
      <c r="M15" s="78"/>
      <c r="N15" s="78"/>
      <c r="O15" s="78"/>
    </row>
    <row r="16" ht="21" customHeight="1" spans="1:15">
      <c r="A16" s="213" t="s">
        <v>114</v>
      </c>
      <c r="B16" s="213" t="s">
        <v>115</v>
      </c>
      <c r="C16" s="78">
        <v>1400000</v>
      </c>
      <c r="D16" s="78">
        <v>1400000</v>
      </c>
      <c r="E16" s="78">
        <v>1400000</v>
      </c>
      <c r="F16" s="78"/>
      <c r="G16" s="78"/>
      <c r="H16" s="78"/>
      <c r="I16" s="78"/>
      <c r="J16" s="78"/>
      <c r="K16" s="78"/>
      <c r="L16" s="78"/>
      <c r="M16" s="78"/>
      <c r="N16" s="78"/>
      <c r="O16" s="78"/>
    </row>
    <row r="17" ht="21" customHeight="1" spans="1:15">
      <c r="A17" s="213" t="s">
        <v>116</v>
      </c>
      <c r="B17" s="213" t="s">
        <v>117</v>
      </c>
      <c r="C17" s="78">
        <v>1000000</v>
      </c>
      <c r="D17" s="78">
        <v>1000000</v>
      </c>
      <c r="E17" s="78">
        <v>1000000</v>
      </c>
      <c r="F17" s="78"/>
      <c r="G17" s="78"/>
      <c r="H17" s="78"/>
      <c r="I17" s="78"/>
      <c r="J17" s="78"/>
      <c r="K17" s="78"/>
      <c r="L17" s="78"/>
      <c r="M17" s="78"/>
      <c r="N17" s="78"/>
      <c r="O17" s="78"/>
    </row>
    <row r="18" ht="21" customHeight="1" spans="1:15">
      <c r="A18" s="55" t="s">
        <v>118</v>
      </c>
      <c r="B18" s="55" t="s">
        <v>119</v>
      </c>
      <c r="C18" s="78">
        <v>1350000</v>
      </c>
      <c r="D18" s="78">
        <v>1350000</v>
      </c>
      <c r="E18" s="78">
        <v>1350000</v>
      </c>
      <c r="F18" s="78"/>
      <c r="G18" s="78"/>
      <c r="H18" s="78"/>
      <c r="I18" s="78"/>
      <c r="J18" s="78"/>
      <c r="K18" s="78"/>
      <c r="L18" s="78"/>
      <c r="M18" s="78"/>
      <c r="N18" s="78"/>
      <c r="O18" s="78"/>
    </row>
    <row r="19" ht="21" customHeight="1" spans="1:15">
      <c r="A19" s="212" t="s">
        <v>120</v>
      </c>
      <c r="B19" s="212" t="s">
        <v>121</v>
      </c>
      <c r="C19" s="78">
        <v>1350000</v>
      </c>
      <c r="D19" s="78">
        <v>1350000</v>
      </c>
      <c r="E19" s="78">
        <v>1350000</v>
      </c>
      <c r="F19" s="78"/>
      <c r="G19" s="78"/>
      <c r="H19" s="78"/>
      <c r="I19" s="78"/>
      <c r="J19" s="78"/>
      <c r="K19" s="78"/>
      <c r="L19" s="78"/>
      <c r="M19" s="78"/>
      <c r="N19" s="78"/>
      <c r="O19" s="78"/>
    </row>
    <row r="20" ht="21" customHeight="1" spans="1:15">
      <c r="A20" s="213" t="s">
        <v>122</v>
      </c>
      <c r="B20" s="213" t="s">
        <v>123</v>
      </c>
      <c r="C20" s="78">
        <v>720000</v>
      </c>
      <c r="D20" s="78">
        <v>720000</v>
      </c>
      <c r="E20" s="78">
        <v>720000</v>
      </c>
      <c r="F20" s="78"/>
      <c r="G20" s="78"/>
      <c r="H20" s="78"/>
      <c r="I20" s="78"/>
      <c r="J20" s="78"/>
      <c r="K20" s="78"/>
      <c r="L20" s="78"/>
      <c r="M20" s="78"/>
      <c r="N20" s="78"/>
      <c r="O20" s="78"/>
    </row>
    <row r="21" ht="21" customHeight="1" spans="1:15">
      <c r="A21" s="213" t="s">
        <v>124</v>
      </c>
      <c r="B21" s="213" t="s">
        <v>125</v>
      </c>
      <c r="C21" s="78">
        <v>530000</v>
      </c>
      <c r="D21" s="78">
        <v>530000</v>
      </c>
      <c r="E21" s="78">
        <v>530000</v>
      </c>
      <c r="F21" s="78"/>
      <c r="G21" s="78"/>
      <c r="H21" s="78"/>
      <c r="I21" s="78"/>
      <c r="J21" s="78"/>
      <c r="K21" s="78"/>
      <c r="L21" s="78"/>
      <c r="M21" s="78"/>
      <c r="N21" s="78"/>
      <c r="O21" s="78"/>
    </row>
    <row r="22" ht="21" customHeight="1" spans="1:15">
      <c r="A22" s="213" t="s">
        <v>126</v>
      </c>
      <c r="B22" s="213" t="s">
        <v>127</v>
      </c>
      <c r="C22" s="78">
        <v>100000</v>
      </c>
      <c r="D22" s="78">
        <v>100000</v>
      </c>
      <c r="E22" s="78">
        <v>100000</v>
      </c>
      <c r="F22" s="78"/>
      <c r="G22" s="78"/>
      <c r="H22" s="78"/>
      <c r="I22" s="78"/>
      <c r="J22" s="78"/>
      <c r="K22" s="78"/>
      <c r="L22" s="78"/>
      <c r="M22" s="78"/>
      <c r="N22" s="78"/>
      <c r="O22" s="78"/>
    </row>
    <row r="23" ht="21" customHeight="1" spans="1:15">
      <c r="A23" s="55" t="s">
        <v>128</v>
      </c>
      <c r="B23" s="55" t="s">
        <v>129</v>
      </c>
      <c r="C23" s="78">
        <v>1600000</v>
      </c>
      <c r="D23" s="78">
        <v>1600000</v>
      </c>
      <c r="E23" s="78">
        <v>1600000</v>
      </c>
      <c r="F23" s="78"/>
      <c r="G23" s="78"/>
      <c r="H23" s="78"/>
      <c r="I23" s="78"/>
      <c r="J23" s="78"/>
      <c r="K23" s="78"/>
      <c r="L23" s="78"/>
      <c r="M23" s="78"/>
      <c r="N23" s="78"/>
      <c r="O23" s="78"/>
    </row>
    <row r="24" ht="21" customHeight="1" spans="1:15">
      <c r="A24" s="212" t="s">
        <v>130</v>
      </c>
      <c r="B24" s="212" t="s">
        <v>131</v>
      </c>
      <c r="C24" s="78">
        <v>1600000</v>
      </c>
      <c r="D24" s="78">
        <v>1600000</v>
      </c>
      <c r="E24" s="78">
        <v>1600000</v>
      </c>
      <c r="F24" s="78"/>
      <c r="G24" s="78"/>
      <c r="H24" s="78"/>
      <c r="I24" s="78"/>
      <c r="J24" s="78"/>
      <c r="K24" s="78"/>
      <c r="L24" s="78"/>
      <c r="M24" s="78"/>
      <c r="N24" s="78"/>
      <c r="O24" s="78"/>
    </row>
    <row r="25" ht="21" customHeight="1" spans="1:15">
      <c r="A25" s="213" t="s">
        <v>132</v>
      </c>
      <c r="B25" s="213" t="s">
        <v>133</v>
      </c>
      <c r="C25" s="78">
        <v>1600000</v>
      </c>
      <c r="D25" s="78">
        <v>1600000</v>
      </c>
      <c r="E25" s="78">
        <v>1600000</v>
      </c>
      <c r="F25" s="78"/>
      <c r="G25" s="78"/>
      <c r="H25" s="78"/>
      <c r="I25" s="78"/>
      <c r="J25" s="78"/>
      <c r="K25" s="78"/>
      <c r="L25" s="78"/>
      <c r="M25" s="78"/>
      <c r="N25" s="78"/>
      <c r="O25" s="78"/>
    </row>
    <row r="26" ht="21" customHeight="1" spans="1:15">
      <c r="A26" s="214" t="s">
        <v>55</v>
      </c>
      <c r="B26" s="33"/>
      <c r="C26" s="78">
        <v>188307022.53</v>
      </c>
      <c r="D26" s="78">
        <v>188307022.53</v>
      </c>
      <c r="E26" s="78">
        <v>21405711</v>
      </c>
      <c r="F26" s="78">
        <v>166901311.53</v>
      </c>
      <c r="G26" s="78"/>
      <c r="H26" s="78"/>
      <c r="I26" s="78"/>
      <c r="J26" s="78"/>
      <c r="K26" s="78"/>
      <c r="L26" s="78"/>
      <c r="M26" s="78"/>
      <c r="N26" s="78"/>
      <c r="O26" s="78"/>
    </row>
  </sheetData>
  <mergeCells count="12">
    <mergeCell ref="A2:O2"/>
    <mergeCell ref="A3:O3"/>
    <mergeCell ref="A4:B4"/>
    <mergeCell ref="D5:F5"/>
    <mergeCell ref="J5:O5"/>
    <mergeCell ref="A26:B26"/>
    <mergeCell ref="A5:A6"/>
    <mergeCell ref="B5:B6"/>
    <mergeCell ref="C5:C6"/>
    <mergeCell ref="G5:G6"/>
    <mergeCell ref="H5:H6"/>
    <mergeCell ref="I5:I6"/>
  </mergeCells>
  <printOptions horizontalCentered="1"/>
  <pageMargins left="0.96" right="0.96" top="0.72" bottom="0.72" header="0" footer="0"/>
  <pageSetup paperSize="9" scale="32"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10" activePane="bottomLeft" state="frozen"/>
      <selection/>
      <selection pane="bottomLeft" activeCell="C29" sqref="C29"/>
    </sheetView>
  </sheetViews>
  <sheetFormatPr defaultColWidth="8.57272727272727" defaultRowHeight="12.75" customHeight="1" outlineLevelCol="3"/>
  <cols>
    <col min="1" max="4" width="35.5727272727273" customWidth="1"/>
  </cols>
  <sheetData>
    <row r="1" customHeight="1" spans="1:4">
      <c r="A1" s="1"/>
      <c r="B1" s="1"/>
      <c r="C1" s="1"/>
      <c r="D1" s="1"/>
    </row>
    <row r="2" ht="15" customHeight="1" spans="1:4">
      <c r="A2" s="41"/>
      <c r="B2" s="45"/>
      <c r="C2" s="45"/>
      <c r="D2" s="45" t="s">
        <v>134</v>
      </c>
    </row>
    <row r="3" ht="41.25" customHeight="1" spans="1:1">
      <c r="A3" s="40" t="str">
        <f>"2025"&amp;"年部门财政拨款收支预算总表"</f>
        <v>2025年部门财政拨款收支预算总表</v>
      </c>
    </row>
    <row r="4" ht="17.25" customHeight="1" spans="1:4">
      <c r="A4" s="43" t="str">
        <f>"单位名称："&amp;"昆明市五华区人民政府办公室"</f>
        <v>单位名称：昆明市五华区人民政府办公室</v>
      </c>
      <c r="B4" s="197"/>
      <c r="D4" s="45" t="s">
        <v>1</v>
      </c>
    </row>
    <row r="5" ht="17.25" customHeight="1" spans="1:4">
      <c r="A5" s="198" t="s">
        <v>2</v>
      </c>
      <c r="B5" s="199"/>
      <c r="C5" s="198" t="s">
        <v>3</v>
      </c>
      <c r="D5" s="199"/>
    </row>
    <row r="6" ht="18.75" customHeight="1" spans="1:4">
      <c r="A6" s="198" t="s">
        <v>4</v>
      </c>
      <c r="B6" s="198" t="s">
        <v>5</v>
      </c>
      <c r="C6" s="198" t="s">
        <v>6</v>
      </c>
      <c r="D6" s="198" t="s">
        <v>5</v>
      </c>
    </row>
    <row r="7" ht="16.5" customHeight="1" spans="1:4">
      <c r="A7" s="200" t="s">
        <v>135</v>
      </c>
      <c r="B7" s="78">
        <v>188307022.53</v>
      </c>
      <c r="C7" s="200" t="s">
        <v>136</v>
      </c>
      <c r="D7" s="78">
        <v>188307022.53</v>
      </c>
    </row>
    <row r="8" ht="16.5" customHeight="1" spans="1:4">
      <c r="A8" s="200" t="s">
        <v>137</v>
      </c>
      <c r="B8" s="78">
        <v>188307022.53</v>
      </c>
      <c r="C8" s="200" t="s">
        <v>138</v>
      </c>
      <c r="D8" s="78">
        <v>182035422.53</v>
      </c>
    </row>
    <row r="9" ht="16.5" customHeight="1" spans="1:4">
      <c r="A9" s="200" t="s">
        <v>139</v>
      </c>
      <c r="B9" s="78"/>
      <c r="C9" s="200" t="s">
        <v>140</v>
      </c>
      <c r="D9" s="78"/>
    </row>
    <row r="10" ht="16.5" customHeight="1" spans="1:4">
      <c r="A10" s="200" t="s">
        <v>141</v>
      </c>
      <c r="B10" s="78"/>
      <c r="C10" s="200" t="s">
        <v>142</v>
      </c>
      <c r="D10" s="78"/>
    </row>
    <row r="11" ht="16.5" customHeight="1" spans="1:4">
      <c r="A11" s="200" t="s">
        <v>143</v>
      </c>
      <c r="B11" s="78"/>
      <c r="C11" s="200" t="s">
        <v>144</v>
      </c>
      <c r="D11" s="78"/>
    </row>
    <row r="12" ht="16.5" customHeight="1" spans="1:4">
      <c r="A12" s="200" t="s">
        <v>137</v>
      </c>
      <c r="B12" s="78"/>
      <c r="C12" s="200" t="s">
        <v>145</v>
      </c>
      <c r="D12" s="78"/>
    </row>
    <row r="13" ht="16.5" customHeight="1" spans="1:4">
      <c r="A13" s="173" t="s">
        <v>139</v>
      </c>
      <c r="B13" s="78"/>
      <c r="C13" s="67" t="s">
        <v>146</v>
      </c>
      <c r="D13" s="78"/>
    </row>
    <row r="14" ht="16.5" customHeight="1" spans="1:4">
      <c r="A14" s="173" t="s">
        <v>141</v>
      </c>
      <c r="B14" s="78"/>
      <c r="C14" s="67" t="s">
        <v>147</v>
      </c>
      <c r="D14" s="78"/>
    </row>
    <row r="15" ht="16.5" customHeight="1" spans="1:4">
      <c r="A15" s="201"/>
      <c r="B15" s="78"/>
      <c r="C15" s="67" t="s">
        <v>148</v>
      </c>
      <c r="D15" s="78">
        <v>3321600</v>
      </c>
    </row>
    <row r="16" ht="16.5" customHeight="1" spans="1:4">
      <c r="A16" s="201"/>
      <c r="B16" s="78"/>
      <c r="C16" s="67" t="s">
        <v>149</v>
      </c>
      <c r="D16" s="78">
        <v>1350000</v>
      </c>
    </row>
    <row r="17" ht="16.5" customHeight="1" spans="1:4">
      <c r="A17" s="201"/>
      <c r="B17" s="78"/>
      <c r="C17" s="67" t="s">
        <v>150</v>
      </c>
      <c r="D17" s="78"/>
    </row>
    <row r="18" ht="16.5" customHeight="1" spans="1:4">
      <c r="A18" s="201"/>
      <c r="B18" s="78"/>
      <c r="C18" s="67" t="s">
        <v>151</v>
      </c>
      <c r="D18" s="78"/>
    </row>
    <row r="19" ht="16.5" customHeight="1" spans="1:4">
      <c r="A19" s="201"/>
      <c r="B19" s="78"/>
      <c r="C19" s="67" t="s">
        <v>152</v>
      </c>
      <c r="D19" s="78"/>
    </row>
    <row r="20" ht="16.5" customHeight="1" spans="1:4">
      <c r="A20" s="201"/>
      <c r="B20" s="78"/>
      <c r="C20" s="67" t="s">
        <v>153</v>
      </c>
      <c r="D20" s="78"/>
    </row>
    <row r="21" ht="16.5" customHeight="1" spans="1:4">
      <c r="A21" s="201"/>
      <c r="B21" s="78"/>
      <c r="C21" s="67" t="s">
        <v>154</v>
      </c>
      <c r="D21" s="78"/>
    </row>
    <row r="22" ht="16.5" customHeight="1" spans="1:4">
      <c r="A22" s="201"/>
      <c r="B22" s="78"/>
      <c r="C22" s="67" t="s">
        <v>155</v>
      </c>
      <c r="D22" s="78"/>
    </row>
    <row r="23" ht="16.5" customHeight="1" spans="1:4">
      <c r="A23" s="201"/>
      <c r="B23" s="78"/>
      <c r="C23" s="67" t="s">
        <v>156</v>
      </c>
      <c r="D23" s="78"/>
    </row>
    <row r="24" ht="16.5" customHeight="1" spans="1:4">
      <c r="A24" s="201"/>
      <c r="B24" s="78"/>
      <c r="C24" s="67" t="s">
        <v>157</v>
      </c>
      <c r="D24" s="78"/>
    </row>
    <row r="25" ht="16.5" customHeight="1" spans="1:4">
      <c r="A25" s="201"/>
      <c r="B25" s="78"/>
      <c r="C25" s="67" t="s">
        <v>158</v>
      </c>
      <c r="D25" s="78"/>
    </row>
    <row r="26" ht="16.5" customHeight="1" spans="1:4">
      <c r="A26" s="201"/>
      <c r="B26" s="78"/>
      <c r="C26" s="67" t="s">
        <v>159</v>
      </c>
      <c r="D26" s="78">
        <v>1600000</v>
      </c>
    </row>
    <row r="27" ht="16.5" customHeight="1" spans="1:4">
      <c r="A27" s="201"/>
      <c r="B27" s="78"/>
      <c r="C27" s="67" t="s">
        <v>160</v>
      </c>
      <c r="D27" s="78"/>
    </row>
    <row r="28" ht="16.5" customHeight="1" spans="1:4">
      <c r="A28" s="201"/>
      <c r="B28" s="78"/>
      <c r="C28" s="67" t="s">
        <v>161</v>
      </c>
      <c r="D28" s="78"/>
    </row>
    <row r="29" ht="16.5" customHeight="1" spans="1:4">
      <c r="A29" s="201"/>
      <c r="B29" s="78"/>
      <c r="C29" s="67" t="s">
        <v>162</v>
      </c>
      <c r="D29" s="78"/>
    </row>
    <row r="30" ht="16.5" customHeight="1" spans="1:4">
      <c r="A30" s="201"/>
      <c r="B30" s="78"/>
      <c r="C30" s="67" t="s">
        <v>163</v>
      </c>
      <c r="D30" s="78"/>
    </row>
    <row r="31" ht="16.5" customHeight="1" spans="1:4">
      <c r="A31" s="201"/>
      <c r="B31" s="78"/>
      <c r="C31" s="67" t="s">
        <v>164</v>
      </c>
      <c r="D31" s="78"/>
    </row>
    <row r="32" ht="16.5" customHeight="1" spans="1:4">
      <c r="A32" s="201"/>
      <c r="B32" s="78"/>
      <c r="C32" s="173" t="s">
        <v>165</v>
      </c>
      <c r="D32" s="78"/>
    </row>
    <row r="33" ht="16.5" customHeight="1" spans="1:4">
      <c r="A33" s="201"/>
      <c r="B33" s="78"/>
      <c r="C33" s="173" t="s">
        <v>166</v>
      </c>
      <c r="D33" s="78"/>
    </row>
    <row r="34" ht="16.5" customHeight="1" spans="1:4">
      <c r="A34" s="201"/>
      <c r="B34" s="78"/>
      <c r="C34" s="28" t="s">
        <v>167</v>
      </c>
      <c r="D34" s="78"/>
    </row>
    <row r="35" ht="15" customHeight="1" spans="1:4">
      <c r="A35" s="202" t="s">
        <v>50</v>
      </c>
      <c r="B35" s="203">
        <v>188307022.53</v>
      </c>
      <c r="C35" s="202" t="s">
        <v>51</v>
      </c>
      <c r="D35" s="203">
        <v>188307022.53</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7"/>
  <sheetViews>
    <sheetView showZeros="0" topLeftCell="D1" workbookViewId="0">
      <pane ySplit="1" topLeftCell="A2" activePane="bottomLeft" state="frozen"/>
      <selection/>
      <selection pane="bottomLeft" activeCell="G28" sqref="G28"/>
    </sheetView>
  </sheetViews>
  <sheetFormatPr defaultColWidth="9.14545454545454" defaultRowHeight="14.25" customHeight="1" outlineLevelCol="6"/>
  <cols>
    <col min="1" max="1" width="20.1454545454545" customWidth="1"/>
    <col min="2" max="2" width="44" customWidth="1"/>
    <col min="3" max="7" width="24.1454545454545" customWidth="1"/>
  </cols>
  <sheetData>
    <row r="1" customHeight="1" spans="1:7">
      <c r="A1" s="1"/>
      <c r="B1" s="1"/>
      <c r="C1" s="1"/>
      <c r="D1" s="1"/>
      <c r="E1" s="1"/>
      <c r="F1" s="1"/>
      <c r="G1" s="1"/>
    </row>
    <row r="2" customHeight="1" spans="4:7">
      <c r="D2" s="168"/>
      <c r="F2" s="69"/>
      <c r="G2" s="186" t="s">
        <v>168</v>
      </c>
    </row>
    <row r="3" ht="41.25" customHeight="1" spans="1:7">
      <c r="A3" s="121" t="str">
        <f>"2025"&amp;"年一般公共预算支出预算表（按功能科目分类）"</f>
        <v>2025年一般公共预算支出预算表（按功能科目分类）</v>
      </c>
      <c r="B3" s="121"/>
      <c r="C3" s="121"/>
      <c r="D3" s="121"/>
      <c r="E3" s="121"/>
      <c r="F3" s="121"/>
      <c r="G3" s="121"/>
    </row>
    <row r="4" ht="18" customHeight="1" spans="1:7">
      <c r="A4" s="5" t="str">
        <f>"单位名称："&amp;"昆明市五华区人民政府办公室"</f>
        <v>单位名称：昆明市五华区人民政府办公室</v>
      </c>
      <c r="F4" s="118"/>
      <c r="G4" s="186" t="s">
        <v>1</v>
      </c>
    </row>
    <row r="5" ht="20.25" customHeight="1" spans="1:7">
      <c r="A5" s="187" t="s">
        <v>169</v>
      </c>
      <c r="B5" s="188"/>
      <c r="C5" s="122" t="s">
        <v>55</v>
      </c>
      <c r="D5" s="176" t="s">
        <v>76</v>
      </c>
      <c r="E5" s="12"/>
      <c r="F5" s="13"/>
      <c r="G5" s="189" t="s">
        <v>77</v>
      </c>
    </row>
    <row r="6" ht="20.25" customHeight="1" spans="1:7">
      <c r="A6" s="190" t="s">
        <v>73</v>
      </c>
      <c r="B6" s="190" t="s">
        <v>74</v>
      </c>
      <c r="C6" s="19"/>
      <c r="D6" s="127" t="s">
        <v>57</v>
      </c>
      <c r="E6" s="127" t="s">
        <v>170</v>
      </c>
      <c r="F6" s="127" t="s">
        <v>171</v>
      </c>
      <c r="G6" s="191"/>
    </row>
    <row r="7" ht="15" customHeight="1" spans="1:7">
      <c r="A7" s="58" t="s">
        <v>83</v>
      </c>
      <c r="B7" s="58" t="s">
        <v>84</v>
      </c>
      <c r="C7" s="58" t="s">
        <v>85</v>
      </c>
      <c r="D7" s="58" t="s">
        <v>86</v>
      </c>
      <c r="E7" s="58" t="s">
        <v>87</v>
      </c>
      <c r="F7" s="58" t="s">
        <v>88</v>
      </c>
      <c r="G7" s="58" t="s">
        <v>89</v>
      </c>
    </row>
    <row r="8" ht="18" customHeight="1" spans="1:7">
      <c r="A8" s="28" t="s">
        <v>98</v>
      </c>
      <c r="B8" s="28" t="s">
        <v>99</v>
      </c>
      <c r="C8" s="78">
        <v>182035422.53</v>
      </c>
      <c r="D8" s="78">
        <v>15134111</v>
      </c>
      <c r="E8" s="78">
        <v>9622420</v>
      </c>
      <c r="F8" s="78">
        <v>5511691</v>
      </c>
      <c r="G8" s="78">
        <v>166901311.53</v>
      </c>
    </row>
    <row r="9" ht="18" customHeight="1" spans="1:7">
      <c r="A9" s="132" t="s">
        <v>100</v>
      </c>
      <c r="B9" s="132" t="s">
        <v>101</v>
      </c>
      <c r="C9" s="78">
        <v>182035422.53</v>
      </c>
      <c r="D9" s="78">
        <v>15134111</v>
      </c>
      <c r="E9" s="78">
        <v>9622420</v>
      </c>
      <c r="F9" s="78">
        <v>5511691</v>
      </c>
      <c r="G9" s="78">
        <v>166901311.53</v>
      </c>
    </row>
    <row r="10" s="134" customFormat="1" ht="18" customHeight="1" spans="1:7">
      <c r="A10" s="192" t="s">
        <v>102</v>
      </c>
      <c r="B10" s="192" t="s">
        <v>103</v>
      </c>
      <c r="C10" s="165">
        <v>11268415</v>
      </c>
      <c r="D10" s="165">
        <v>11118415</v>
      </c>
      <c r="E10" s="165">
        <v>9099724</v>
      </c>
      <c r="F10" s="165">
        <v>2018691</v>
      </c>
      <c r="G10" s="165">
        <v>150000</v>
      </c>
    </row>
    <row r="11" s="134" customFormat="1" ht="18" customHeight="1" spans="1:7">
      <c r="A11" s="192" t="s">
        <v>104</v>
      </c>
      <c r="B11" s="192" t="s">
        <v>105</v>
      </c>
      <c r="C11" s="165">
        <v>3375287.5</v>
      </c>
      <c r="D11" s="165">
        <v>564696</v>
      </c>
      <c r="E11" s="165">
        <v>522696</v>
      </c>
      <c r="F11" s="165">
        <v>42000</v>
      </c>
      <c r="G11" s="165">
        <v>2810591.5</v>
      </c>
    </row>
    <row r="12" s="134" customFormat="1" ht="18" customHeight="1" spans="1:7">
      <c r="A12" s="192" t="s">
        <v>106</v>
      </c>
      <c r="B12" s="192" t="s">
        <v>107</v>
      </c>
      <c r="C12" s="165">
        <v>167391720.03</v>
      </c>
      <c r="D12" s="165">
        <v>3451000</v>
      </c>
      <c r="E12" s="165"/>
      <c r="F12" s="165">
        <v>3451000</v>
      </c>
      <c r="G12" s="165">
        <v>163940720.03</v>
      </c>
    </row>
    <row r="13" s="134" customFormat="1" ht="18" customHeight="1" spans="1:7">
      <c r="A13" s="193" t="s">
        <v>108</v>
      </c>
      <c r="B13" s="193" t="s">
        <v>109</v>
      </c>
      <c r="C13" s="165">
        <v>3321600</v>
      </c>
      <c r="D13" s="165">
        <v>3321600</v>
      </c>
      <c r="E13" s="165">
        <v>3206400</v>
      </c>
      <c r="F13" s="165">
        <v>115200</v>
      </c>
      <c r="G13" s="165"/>
    </row>
    <row r="14" s="134" customFormat="1" ht="18" customHeight="1" spans="1:7">
      <c r="A14" s="194" t="s">
        <v>110</v>
      </c>
      <c r="B14" s="194" t="s">
        <v>111</v>
      </c>
      <c r="C14" s="165">
        <v>3321600</v>
      </c>
      <c r="D14" s="165">
        <v>3321600</v>
      </c>
      <c r="E14" s="165">
        <v>3206400</v>
      </c>
      <c r="F14" s="165">
        <v>115200</v>
      </c>
      <c r="G14" s="165"/>
    </row>
    <row r="15" s="134" customFormat="1" ht="18" customHeight="1" spans="1:7">
      <c r="A15" s="192" t="s">
        <v>112</v>
      </c>
      <c r="B15" s="192" t="s">
        <v>113</v>
      </c>
      <c r="C15" s="165">
        <v>921600</v>
      </c>
      <c r="D15" s="165">
        <v>921600</v>
      </c>
      <c r="E15" s="165">
        <v>806400</v>
      </c>
      <c r="F15" s="165">
        <v>115200</v>
      </c>
      <c r="G15" s="165"/>
    </row>
    <row r="16" s="134" customFormat="1" ht="18" customHeight="1" spans="1:7">
      <c r="A16" s="192" t="s">
        <v>114</v>
      </c>
      <c r="B16" s="192" t="s">
        <v>115</v>
      </c>
      <c r="C16" s="165">
        <v>1400000</v>
      </c>
      <c r="D16" s="165">
        <v>1400000</v>
      </c>
      <c r="E16" s="165">
        <v>1400000</v>
      </c>
      <c r="F16" s="165"/>
      <c r="G16" s="165"/>
    </row>
    <row r="17" s="134" customFormat="1" ht="18" customHeight="1" spans="1:7">
      <c r="A17" s="192" t="s">
        <v>116</v>
      </c>
      <c r="B17" s="192" t="s">
        <v>117</v>
      </c>
      <c r="C17" s="165">
        <v>1000000</v>
      </c>
      <c r="D17" s="165">
        <v>1000000</v>
      </c>
      <c r="E17" s="165">
        <v>1000000</v>
      </c>
      <c r="F17" s="165"/>
      <c r="G17" s="165"/>
    </row>
    <row r="18" s="134" customFormat="1" ht="18" customHeight="1" spans="1:7">
      <c r="A18" s="193" t="s">
        <v>118</v>
      </c>
      <c r="B18" s="193" t="s">
        <v>119</v>
      </c>
      <c r="C18" s="165">
        <v>1350000</v>
      </c>
      <c r="D18" s="165">
        <v>1350000</v>
      </c>
      <c r="E18" s="165">
        <v>1350000</v>
      </c>
      <c r="F18" s="165"/>
      <c r="G18" s="165"/>
    </row>
    <row r="19" s="134" customFormat="1" ht="18" customHeight="1" spans="1:7">
      <c r="A19" s="194" t="s">
        <v>120</v>
      </c>
      <c r="B19" s="194" t="s">
        <v>121</v>
      </c>
      <c r="C19" s="165">
        <v>1350000</v>
      </c>
      <c r="D19" s="165">
        <v>1350000</v>
      </c>
      <c r="E19" s="165">
        <v>1350000</v>
      </c>
      <c r="F19" s="165"/>
      <c r="G19" s="165"/>
    </row>
    <row r="20" s="134" customFormat="1" ht="18" customHeight="1" spans="1:7">
      <c r="A20" s="192" t="s">
        <v>122</v>
      </c>
      <c r="B20" s="192" t="s">
        <v>123</v>
      </c>
      <c r="C20" s="165">
        <v>720000</v>
      </c>
      <c r="D20" s="165">
        <v>720000</v>
      </c>
      <c r="E20" s="165">
        <v>720000</v>
      </c>
      <c r="F20" s="165"/>
      <c r="G20" s="165"/>
    </row>
    <row r="21" s="134" customFormat="1" ht="18" customHeight="1" spans="1:7">
      <c r="A21" s="192" t="s">
        <v>124</v>
      </c>
      <c r="B21" s="192" t="s">
        <v>125</v>
      </c>
      <c r="C21" s="165">
        <v>530000</v>
      </c>
      <c r="D21" s="165">
        <v>530000</v>
      </c>
      <c r="E21" s="165">
        <v>530000</v>
      </c>
      <c r="F21" s="165"/>
      <c r="G21" s="165"/>
    </row>
    <row r="22" s="134" customFormat="1" ht="18" customHeight="1" spans="1:7">
      <c r="A22" s="192" t="s">
        <v>126</v>
      </c>
      <c r="B22" s="192" t="s">
        <v>127</v>
      </c>
      <c r="C22" s="165">
        <v>100000</v>
      </c>
      <c r="D22" s="165">
        <v>100000</v>
      </c>
      <c r="E22" s="165">
        <v>100000</v>
      </c>
      <c r="F22" s="165"/>
      <c r="G22" s="165"/>
    </row>
    <row r="23" s="134" customFormat="1" ht="18" customHeight="1" spans="1:7">
      <c r="A23" s="193" t="s">
        <v>128</v>
      </c>
      <c r="B23" s="193" t="s">
        <v>129</v>
      </c>
      <c r="C23" s="165">
        <v>1600000</v>
      </c>
      <c r="D23" s="165">
        <v>1600000</v>
      </c>
      <c r="E23" s="165">
        <v>1600000</v>
      </c>
      <c r="F23" s="165"/>
      <c r="G23" s="165"/>
    </row>
    <row r="24" s="134" customFormat="1" ht="18" customHeight="1" spans="1:7">
      <c r="A24" s="194" t="s">
        <v>130</v>
      </c>
      <c r="B24" s="194" t="s">
        <v>131</v>
      </c>
      <c r="C24" s="165">
        <v>1600000</v>
      </c>
      <c r="D24" s="165">
        <v>1600000</v>
      </c>
      <c r="E24" s="165">
        <v>1600000</v>
      </c>
      <c r="F24" s="165"/>
      <c r="G24" s="165"/>
    </row>
    <row r="25" s="134" customFormat="1" ht="18" customHeight="1" spans="1:7">
      <c r="A25" s="192" t="s">
        <v>132</v>
      </c>
      <c r="B25" s="192" t="s">
        <v>133</v>
      </c>
      <c r="C25" s="165">
        <v>1600000</v>
      </c>
      <c r="D25" s="165">
        <v>1600000</v>
      </c>
      <c r="E25" s="165">
        <v>1600000</v>
      </c>
      <c r="F25" s="165"/>
      <c r="G25" s="165"/>
    </row>
    <row r="26" s="134" customFormat="1" ht="18" customHeight="1" spans="1:7">
      <c r="A26" s="195" t="s">
        <v>172</v>
      </c>
      <c r="B26" s="196" t="s">
        <v>172</v>
      </c>
      <c r="C26" s="165">
        <v>188307022.53</v>
      </c>
      <c r="D26" s="165">
        <v>21405711</v>
      </c>
      <c r="E26" s="165">
        <v>15778820</v>
      </c>
      <c r="F26" s="165">
        <v>5626891</v>
      </c>
      <c r="G26" s="165">
        <v>166901311.53</v>
      </c>
    </row>
    <row r="27" s="134" customFormat="1" customHeight="1"/>
  </sheetData>
  <mergeCells count="6">
    <mergeCell ref="A3:G3"/>
    <mergeCell ref="A5:B5"/>
    <mergeCell ref="D5:F5"/>
    <mergeCell ref="A26:B26"/>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topLeftCell="C1" workbookViewId="0">
      <pane ySplit="1" topLeftCell="A27" activePane="bottomLeft" state="frozen"/>
      <selection/>
      <selection pane="bottomLeft" activeCell="E20" sqref="E20"/>
    </sheetView>
  </sheetViews>
  <sheetFormatPr defaultColWidth="10.4272727272727" defaultRowHeight="14.25" customHeight="1" outlineLevelCol="5"/>
  <cols>
    <col min="1" max="6" width="28.1454545454545" customWidth="1"/>
  </cols>
  <sheetData>
    <row r="1" customHeight="1" spans="1:6">
      <c r="A1" s="1"/>
      <c r="B1" s="1"/>
      <c r="C1" s="1"/>
      <c r="D1" s="1"/>
      <c r="E1" s="1"/>
      <c r="F1" s="1"/>
    </row>
    <row r="2" customHeight="1" spans="1:6">
      <c r="A2" s="42"/>
      <c r="B2" s="42"/>
      <c r="C2" s="42"/>
      <c r="D2" s="42"/>
      <c r="E2" s="41"/>
      <c r="F2" s="181" t="s">
        <v>173</v>
      </c>
    </row>
    <row r="3" ht="41.25" customHeight="1" spans="1:6">
      <c r="A3" s="182" t="str">
        <f>"2025"&amp;"年一般公共预算“三公”经费支出预算表"</f>
        <v>2025年一般公共预算“三公”经费支出预算表</v>
      </c>
      <c r="B3" s="42"/>
      <c r="C3" s="42"/>
      <c r="D3" s="42"/>
      <c r="E3" s="41"/>
      <c r="F3" s="42"/>
    </row>
    <row r="4" customHeight="1" spans="1:6">
      <c r="A4" s="108" t="str">
        <f>"单位名称："&amp;"昆明市五华区人民政府办公室"</f>
        <v>单位名称：昆明市五华区人民政府办公室</v>
      </c>
      <c r="B4" s="183"/>
      <c r="D4" s="42"/>
      <c r="E4" s="41"/>
      <c r="F4" s="62" t="s">
        <v>1</v>
      </c>
    </row>
    <row r="5" ht="27" customHeight="1" spans="1:6">
      <c r="A5" s="46" t="s">
        <v>174</v>
      </c>
      <c r="B5" s="46" t="s">
        <v>175</v>
      </c>
      <c r="C5" s="48" t="s">
        <v>176</v>
      </c>
      <c r="D5" s="46"/>
      <c r="E5" s="47"/>
      <c r="F5" s="46" t="s">
        <v>177</v>
      </c>
    </row>
    <row r="6" ht="28.5" customHeight="1" spans="1:6">
      <c r="A6" s="184"/>
      <c r="B6" s="50"/>
      <c r="C6" s="47" t="s">
        <v>57</v>
      </c>
      <c r="D6" s="47" t="s">
        <v>178</v>
      </c>
      <c r="E6" s="47" t="s">
        <v>179</v>
      </c>
      <c r="F6" s="49"/>
    </row>
    <row r="7" ht="17.25" customHeight="1" spans="1:6">
      <c r="A7" s="54" t="s">
        <v>83</v>
      </c>
      <c r="B7" s="54" t="s">
        <v>84</v>
      </c>
      <c r="C7" s="54" t="s">
        <v>85</v>
      </c>
      <c r="D7" s="54" t="s">
        <v>86</v>
      </c>
      <c r="E7" s="54" t="s">
        <v>87</v>
      </c>
      <c r="F7" s="54" t="s">
        <v>88</v>
      </c>
    </row>
    <row r="8" ht="17.25" customHeight="1" spans="1:6">
      <c r="A8" s="78">
        <v>1703398</v>
      </c>
      <c r="B8" s="78">
        <v>216000</v>
      </c>
      <c r="C8" s="78">
        <v>1433198</v>
      </c>
      <c r="D8" s="78">
        <v>450000</v>
      </c>
      <c r="E8" s="78">
        <v>983198</v>
      </c>
      <c r="F8" s="78">
        <v>54200</v>
      </c>
    </row>
    <row r="11" customHeight="1" spans="5:5">
      <c r="E11" s="185"/>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52"/>
  <sheetViews>
    <sheetView showZeros="0" topLeftCell="C1" workbookViewId="0">
      <pane ySplit="1" topLeftCell="A2" activePane="bottomLeft" state="frozen"/>
      <selection/>
      <selection pane="bottomLeft" activeCell="C5" sqref="C5:C8"/>
    </sheetView>
  </sheetViews>
  <sheetFormatPr defaultColWidth="9.14545454545454" defaultRowHeight="14.25" customHeight="1"/>
  <cols>
    <col min="1" max="2" width="32.8454545454545" customWidth="1"/>
    <col min="3" max="3" width="20.7090909090909" customWidth="1"/>
    <col min="4" max="4" width="31.2818181818182" customWidth="1"/>
    <col min="5" max="5" width="10.1454545454545" customWidth="1"/>
    <col min="6" max="6" width="27.1272727272727" customWidth="1"/>
    <col min="7" max="7" width="10.2818181818182" customWidth="1"/>
    <col min="8" max="8" width="23" customWidth="1"/>
    <col min="9" max="24" width="18.7090909090909"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68"/>
      <c r="C2" s="169"/>
      <c r="E2" s="170"/>
      <c r="F2" s="170"/>
      <c r="G2" s="170"/>
      <c r="H2" s="170"/>
      <c r="I2" s="80"/>
      <c r="J2" s="80"/>
      <c r="K2" s="80"/>
      <c r="L2" s="80"/>
      <c r="M2" s="80"/>
      <c r="N2" s="80"/>
      <c r="R2" s="80"/>
      <c r="V2" s="169"/>
      <c r="X2" s="3" t="s">
        <v>180</v>
      </c>
    </row>
    <row r="3" ht="45.75" customHeight="1" spans="1:24">
      <c r="A3" s="64" t="str">
        <f>"2025"&amp;"年部门基本支出预算表"</f>
        <v>2025年部门基本支出预算表</v>
      </c>
      <c r="B3" s="4"/>
      <c r="C3" s="64"/>
      <c r="D3" s="64"/>
      <c r="E3" s="64"/>
      <c r="F3" s="64"/>
      <c r="G3" s="64"/>
      <c r="H3" s="64"/>
      <c r="I3" s="64"/>
      <c r="J3" s="64"/>
      <c r="K3" s="64"/>
      <c r="L3" s="64"/>
      <c r="M3" s="64"/>
      <c r="N3" s="64"/>
      <c r="O3" s="4"/>
      <c r="P3" s="4"/>
      <c r="Q3" s="4"/>
      <c r="R3" s="64"/>
      <c r="S3" s="64"/>
      <c r="T3" s="64"/>
      <c r="U3" s="64"/>
      <c r="V3" s="64"/>
      <c r="W3" s="64"/>
      <c r="X3" s="64"/>
    </row>
    <row r="4" ht="18.75" customHeight="1" spans="1:24">
      <c r="A4" s="5" t="str">
        <f>"单位名称："&amp;"昆明市五华区人民政府办公室"</f>
        <v>单位名称：昆明市五华区人民政府办公室</v>
      </c>
      <c r="B4" s="6"/>
      <c r="C4" s="171"/>
      <c r="D4" s="171"/>
      <c r="E4" s="171"/>
      <c r="F4" s="171"/>
      <c r="G4" s="171"/>
      <c r="H4" s="171"/>
      <c r="I4" s="82"/>
      <c r="J4" s="82"/>
      <c r="K4" s="82"/>
      <c r="L4" s="82"/>
      <c r="M4" s="82"/>
      <c r="N4" s="82"/>
      <c r="O4" s="7"/>
      <c r="P4" s="7"/>
      <c r="Q4" s="7"/>
      <c r="R4" s="82"/>
      <c r="V4" s="169"/>
      <c r="X4" s="3" t="s">
        <v>1</v>
      </c>
    </row>
    <row r="5" ht="18" customHeight="1" spans="1:24">
      <c r="A5" s="9" t="s">
        <v>181</v>
      </c>
      <c r="B5" s="9" t="s">
        <v>182</v>
      </c>
      <c r="C5" s="9" t="s">
        <v>183</v>
      </c>
      <c r="D5" s="9" t="s">
        <v>184</v>
      </c>
      <c r="E5" s="9" t="s">
        <v>185</v>
      </c>
      <c r="F5" s="9" t="s">
        <v>186</v>
      </c>
      <c r="G5" s="9" t="s">
        <v>187</v>
      </c>
      <c r="H5" s="9" t="s">
        <v>188</v>
      </c>
      <c r="I5" s="176" t="s">
        <v>189</v>
      </c>
      <c r="J5" s="105" t="s">
        <v>189</v>
      </c>
      <c r="K5" s="105"/>
      <c r="L5" s="105"/>
      <c r="M5" s="105"/>
      <c r="N5" s="105"/>
      <c r="O5" s="12"/>
      <c r="P5" s="12"/>
      <c r="Q5" s="12"/>
      <c r="R5" s="98" t="s">
        <v>61</v>
      </c>
      <c r="S5" s="105" t="s">
        <v>62</v>
      </c>
      <c r="T5" s="105"/>
      <c r="U5" s="105"/>
      <c r="V5" s="105"/>
      <c r="W5" s="105"/>
      <c r="X5" s="74"/>
    </row>
    <row r="6" ht="18" customHeight="1" spans="1:24">
      <c r="A6" s="14"/>
      <c r="B6" s="27"/>
      <c r="C6" s="124"/>
      <c r="D6" s="14"/>
      <c r="E6" s="14"/>
      <c r="F6" s="14"/>
      <c r="G6" s="14"/>
      <c r="H6" s="14"/>
      <c r="I6" s="122" t="s">
        <v>190</v>
      </c>
      <c r="J6" s="176" t="s">
        <v>58</v>
      </c>
      <c r="K6" s="105"/>
      <c r="L6" s="105"/>
      <c r="M6" s="105"/>
      <c r="N6" s="74"/>
      <c r="O6" s="11" t="s">
        <v>191</v>
      </c>
      <c r="P6" s="12"/>
      <c r="Q6" s="13"/>
      <c r="R6" s="9" t="s">
        <v>61</v>
      </c>
      <c r="S6" s="176" t="s">
        <v>62</v>
      </c>
      <c r="T6" s="98" t="s">
        <v>64</v>
      </c>
      <c r="U6" s="105" t="s">
        <v>62</v>
      </c>
      <c r="V6" s="98" t="s">
        <v>66</v>
      </c>
      <c r="W6" s="98" t="s">
        <v>67</v>
      </c>
      <c r="X6" s="180" t="s">
        <v>68</v>
      </c>
    </row>
    <row r="7" ht="19.5" customHeight="1" spans="1:24">
      <c r="A7" s="27"/>
      <c r="B7" s="27"/>
      <c r="C7" s="27"/>
      <c r="D7" s="27"/>
      <c r="E7" s="27"/>
      <c r="F7" s="27"/>
      <c r="G7" s="27"/>
      <c r="H7" s="27"/>
      <c r="I7" s="27"/>
      <c r="J7" s="177" t="s">
        <v>192</v>
      </c>
      <c r="K7" s="9" t="s">
        <v>193</v>
      </c>
      <c r="L7" s="9" t="s">
        <v>194</v>
      </c>
      <c r="M7" s="9" t="s">
        <v>195</v>
      </c>
      <c r="N7" s="9" t="s">
        <v>196</v>
      </c>
      <c r="O7" s="9" t="s">
        <v>58</v>
      </c>
      <c r="P7" s="9" t="s">
        <v>59</v>
      </c>
      <c r="Q7" s="9" t="s">
        <v>60</v>
      </c>
      <c r="R7" s="27"/>
      <c r="S7" s="9" t="s">
        <v>57</v>
      </c>
      <c r="T7" s="9" t="s">
        <v>64</v>
      </c>
      <c r="U7" s="9" t="s">
        <v>197</v>
      </c>
      <c r="V7" s="9" t="s">
        <v>66</v>
      </c>
      <c r="W7" s="9" t="s">
        <v>67</v>
      </c>
      <c r="X7" s="9" t="s">
        <v>68</v>
      </c>
    </row>
    <row r="8" ht="37.5" customHeight="1" spans="1:24">
      <c r="A8" s="172"/>
      <c r="B8" s="19"/>
      <c r="C8" s="172"/>
      <c r="D8" s="172"/>
      <c r="E8" s="172"/>
      <c r="F8" s="172"/>
      <c r="G8" s="172"/>
      <c r="H8" s="172"/>
      <c r="I8" s="172"/>
      <c r="J8" s="178" t="s">
        <v>57</v>
      </c>
      <c r="K8" s="17" t="s">
        <v>198</v>
      </c>
      <c r="L8" s="17" t="s">
        <v>194</v>
      </c>
      <c r="M8" s="17" t="s">
        <v>195</v>
      </c>
      <c r="N8" s="17" t="s">
        <v>196</v>
      </c>
      <c r="O8" s="17" t="s">
        <v>194</v>
      </c>
      <c r="P8" s="17" t="s">
        <v>195</v>
      </c>
      <c r="Q8" s="17" t="s">
        <v>196</v>
      </c>
      <c r="R8" s="17" t="s">
        <v>61</v>
      </c>
      <c r="S8" s="17" t="s">
        <v>57</v>
      </c>
      <c r="T8" s="17" t="s">
        <v>64</v>
      </c>
      <c r="U8" s="17" t="s">
        <v>197</v>
      </c>
      <c r="V8" s="17" t="s">
        <v>66</v>
      </c>
      <c r="W8" s="17" t="s">
        <v>67</v>
      </c>
      <c r="X8" s="17" t="s">
        <v>68</v>
      </c>
    </row>
    <row r="9" customHeight="1" spans="1:24">
      <c r="A9" s="35">
        <v>1</v>
      </c>
      <c r="B9" s="35">
        <v>2</v>
      </c>
      <c r="C9" s="35">
        <v>3</v>
      </c>
      <c r="D9" s="35">
        <v>4</v>
      </c>
      <c r="E9" s="35">
        <v>5</v>
      </c>
      <c r="F9" s="35">
        <v>6</v>
      </c>
      <c r="G9" s="35">
        <v>7</v>
      </c>
      <c r="H9" s="35">
        <v>8</v>
      </c>
      <c r="I9" s="35">
        <v>9</v>
      </c>
      <c r="J9" s="35">
        <v>10</v>
      </c>
      <c r="K9" s="35">
        <v>11</v>
      </c>
      <c r="L9" s="35">
        <v>12</v>
      </c>
      <c r="M9" s="35">
        <v>13</v>
      </c>
      <c r="N9" s="35">
        <v>14</v>
      </c>
      <c r="O9" s="35">
        <v>15</v>
      </c>
      <c r="P9" s="35">
        <v>16</v>
      </c>
      <c r="Q9" s="35">
        <v>17</v>
      </c>
      <c r="R9" s="35">
        <v>18</v>
      </c>
      <c r="S9" s="35">
        <v>19</v>
      </c>
      <c r="T9" s="35">
        <v>20</v>
      </c>
      <c r="U9" s="35">
        <v>21</v>
      </c>
      <c r="V9" s="35">
        <v>22</v>
      </c>
      <c r="W9" s="35">
        <v>23</v>
      </c>
      <c r="X9" s="35">
        <v>24</v>
      </c>
    </row>
    <row r="10" ht="20.25" customHeight="1" spans="1:24">
      <c r="A10" s="173" t="s">
        <v>70</v>
      </c>
      <c r="B10" s="173" t="s">
        <v>70</v>
      </c>
      <c r="C10" s="173" t="s">
        <v>199</v>
      </c>
      <c r="D10" s="173" t="s">
        <v>200</v>
      </c>
      <c r="E10" s="173" t="s">
        <v>102</v>
      </c>
      <c r="F10" s="173" t="s">
        <v>103</v>
      </c>
      <c r="G10" s="173" t="s">
        <v>201</v>
      </c>
      <c r="H10" s="173" t="s">
        <v>202</v>
      </c>
      <c r="I10" s="78">
        <v>2330448</v>
      </c>
      <c r="J10" s="78">
        <v>2330448</v>
      </c>
      <c r="K10" s="78"/>
      <c r="L10" s="78"/>
      <c r="M10" s="78">
        <v>2330448</v>
      </c>
      <c r="N10" s="78"/>
      <c r="O10" s="78"/>
      <c r="P10" s="78"/>
      <c r="Q10" s="78"/>
      <c r="R10" s="78"/>
      <c r="S10" s="78"/>
      <c r="T10" s="78"/>
      <c r="U10" s="78"/>
      <c r="V10" s="78"/>
      <c r="W10" s="78"/>
      <c r="X10" s="78"/>
    </row>
    <row r="11" ht="20.25" customHeight="1" spans="1:24">
      <c r="A11" s="173" t="s">
        <v>70</v>
      </c>
      <c r="B11" s="173" t="s">
        <v>70</v>
      </c>
      <c r="C11" s="173" t="s">
        <v>199</v>
      </c>
      <c r="D11" s="173" t="s">
        <v>200</v>
      </c>
      <c r="E11" s="173" t="s">
        <v>102</v>
      </c>
      <c r="F11" s="173" t="s">
        <v>103</v>
      </c>
      <c r="G11" s="173" t="s">
        <v>203</v>
      </c>
      <c r="H11" s="173" t="s">
        <v>204</v>
      </c>
      <c r="I11" s="78">
        <v>3390900</v>
      </c>
      <c r="J11" s="78">
        <v>3390900</v>
      </c>
      <c r="K11" s="179"/>
      <c r="L11" s="179"/>
      <c r="M11" s="78">
        <v>3390900</v>
      </c>
      <c r="N11" s="179"/>
      <c r="O11" s="78"/>
      <c r="P11" s="78"/>
      <c r="Q11" s="78"/>
      <c r="R11" s="78"/>
      <c r="S11" s="78"/>
      <c r="T11" s="78"/>
      <c r="U11" s="78"/>
      <c r="V11" s="78"/>
      <c r="W11" s="78"/>
      <c r="X11" s="78"/>
    </row>
    <row r="12" ht="20.25" customHeight="1" spans="1:24">
      <c r="A12" s="173" t="s">
        <v>70</v>
      </c>
      <c r="B12" s="173" t="s">
        <v>70</v>
      </c>
      <c r="C12" s="173" t="s">
        <v>199</v>
      </c>
      <c r="D12" s="173" t="s">
        <v>200</v>
      </c>
      <c r="E12" s="173" t="s">
        <v>102</v>
      </c>
      <c r="F12" s="173" t="s">
        <v>103</v>
      </c>
      <c r="G12" s="173" t="s">
        <v>205</v>
      </c>
      <c r="H12" s="173" t="s">
        <v>206</v>
      </c>
      <c r="I12" s="78">
        <v>194204</v>
      </c>
      <c r="J12" s="78">
        <v>194204</v>
      </c>
      <c r="K12" s="179"/>
      <c r="L12" s="179"/>
      <c r="M12" s="78">
        <v>194204</v>
      </c>
      <c r="N12" s="179"/>
      <c r="O12" s="78"/>
      <c r="P12" s="78"/>
      <c r="Q12" s="78"/>
      <c r="R12" s="78"/>
      <c r="S12" s="78"/>
      <c r="T12" s="78"/>
      <c r="U12" s="78"/>
      <c r="V12" s="78"/>
      <c r="W12" s="78"/>
      <c r="X12" s="78"/>
    </row>
    <row r="13" ht="20.25" customHeight="1" spans="1:24">
      <c r="A13" s="173" t="s">
        <v>70</v>
      </c>
      <c r="B13" s="173" t="s">
        <v>70</v>
      </c>
      <c r="C13" s="173" t="s">
        <v>207</v>
      </c>
      <c r="D13" s="173" t="s">
        <v>208</v>
      </c>
      <c r="E13" s="173" t="s">
        <v>102</v>
      </c>
      <c r="F13" s="173" t="s">
        <v>103</v>
      </c>
      <c r="G13" s="173" t="s">
        <v>201</v>
      </c>
      <c r="H13" s="173" t="s">
        <v>202</v>
      </c>
      <c r="I13" s="78">
        <v>173088</v>
      </c>
      <c r="J13" s="78">
        <v>173088</v>
      </c>
      <c r="K13" s="179"/>
      <c r="L13" s="179"/>
      <c r="M13" s="78">
        <v>173088</v>
      </c>
      <c r="N13" s="179"/>
      <c r="O13" s="78"/>
      <c r="P13" s="78"/>
      <c r="Q13" s="78"/>
      <c r="R13" s="78"/>
      <c r="S13" s="78"/>
      <c r="T13" s="78"/>
      <c r="U13" s="78"/>
      <c r="V13" s="78"/>
      <c r="W13" s="78"/>
      <c r="X13" s="78"/>
    </row>
    <row r="14" ht="20.25" customHeight="1" spans="1:24">
      <c r="A14" s="173" t="s">
        <v>70</v>
      </c>
      <c r="B14" s="173" t="s">
        <v>70</v>
      </c>
      <c r="C14" s="173" t="s">
        <v>207</v>
      </c>
      <c r="D14" s="173" t="s">
        <v>208</v>
      </c>
      <c r="E14" s="173" t="s">
        <v>102</v>
      </c>
      <c r="F14" s="173" t="s">
        <v>103</v>
      </c>
      <c r="G14" s="173" t="s">
        <v>203</v>
      </c>
      <c r="H14" s="173" t="s">
        <v>204</v>
      </c>
      <c r="I14" s="78">
        <v>95400</v>
      </c>
      <c r="J14" s="78">
        <v>95400</v>
      </c>
      <c r="K14" s="179"/>
      <c r="L14" s="179"/>
      <c r="M14" s="78">
        <v>95400</v>
      </c>
      <c r="N14" s="179"/>
      <c r="O14" s="78"/>
      <c r="P14" s="78"/>
      <c r="Q14" s="78"/>
      <c r="R14" s="78"/>
      <c r="S14" s="78"/>
      <c r="T14" s="78"/>
      <c r="U14" s="78"/>
      <c r="V14" s="78"/>
      <c r="W14" s="78"/>
      <c r="X14" s="78"/>
    </row>
    <row r="15" ht="20.25" customHeight="1" spans="1:24">
      <c r="A15" s="173" t="s">
        <v>70</v>
      </c>
      <c r="B15" s="173" t="s">
        <v>70</v>
      </c>
      <c r="C15" s="173" t="s">
        <v>207</v>
      </c>
      <c r="D15" s="173" t="s">
        <v>208</v>
      </c>
      <c r="E15" s="173" t="s">
        <v>102</v>
      </c>
      <c r="F15" s="173" t="s">
        <v>103</v>
      </c>
      <c r="G15" s="173" t="s">
        <v>205</v>
      </c>
      <c r="H15" s="173" t="s">
        <v>206</v>
      </c>
      <c r="I15" s="78">
        <v>14424</v>
      </c>
      <c r="J15" s="78">
        <v>14424</v>
      </c>
      <c r="K15" s="179"/>
      <c r="L15" s="179"/>
      <c r="M15" s="78">
        <v>14424</v>
      </c>
      <c r="N15" s="179"/>
      <c r="O15" s="78"/>
      <c r="P15" s="78"/>
      <c r="Q15" s="78"/>
      <c r="R15" s="78"/>
      <c r="S15" s="78"/>
      <c r="T15" s="78"/>
      <c r="U15" s="78"/>
      <c r="V15" s="78"/>
      <c r="W15" s="78"/>
      <c r="X15" s="78"/>
    </row>
    <row r="16" ht="20.25" customHeight="1" spans="1:24">
      <c r="A16" s="173" t="s">
        <v>70</v>
      </c>
      <c r="B16" s="173" t="s">
        <v>70</v>
      </c>
      <c r="C16" s="173" t="s">
        <v>207</v>
      </c>
      <c r="D16" s="173" t="s">
        <v>208</v>
      </c>
      <c r="E16" s="173" t="s">
        <v>102</v>
      </c>
      <c r="F16" s="173" t="s">
        <v>103</v>
      </c>
      <c r="G16" s="173" t="s">
        <v>209</v>
      </c>
      <c r="H16" s="173" t="s">
        <v>210</v>
      </c>
      <c r="I16" s="78">
        <v>48120</v>
      </c>
      <c r="J16" s="78">
        <v>48120</v>
      </c>
      <c r="K16" s="179"/>
      <c r="L16" s="179"/>
      <c r="M16" s="78">
        <v>48120</v>
      </c>
      <c r="N16" s="179"/>
      <c r="O16" s="78"/>
      <c r="P16" s="78"/>
      <c r="Q16" s="78"/>
      <c r="R16" s="78"/>
      <c r="S16" s="78"/>
      <c r="T16" s="78"/>
      <c r="U16" s="78"/>
      <c r="V16" s="78"/>
      <c r="W16" s="78"/>
      <c r="X16" s="78"/>
    </row>
    <row r="17" ht="20.25" customHeight="1" spans="1:24">
      <c r="A17" s="173" t="s">
        <v>70</v>
      </c>
      <c r="B17" s="173" t="s">
        <v>70</v>
      </c>
      <c r="C17" s="173" t="s">
        <v>207</v>
      </c>
      <c r="D17" s="173" t="s">
        <v>208</v>
      </c>
      <c r="E17" s="173" t="s">
        <v>102</v>
      </c>
      <c r="F17" s="173" t="s">
        <v>103</v>
      </c>
      <c r="G17" s="173" t="s">
        <v>209</v>
      </c>
      <c r="H17" s="173" t="s">
        <v>210</v>
      </c>
      <c r="I17" s="78">
        <v>85380</v>
      </c>
      <c r="J17" s="78">
        <v>85380</v>
      </c>
      <c r="K17" s="179"/>
      <c r="L17" s="179"/>
      <c r="M17" s="78">
        <v>85380</v>
      </c>
      <c r="N17" s="179"/>
      <c r="O17" s="78"/>
      <c r="P17" s="78"/>
      <c r="Q17" s="78"/>
      <c r="R17" s="78"/>
      <c r="S17" s="78"/>
      <c r="T17" s="78"/>
      <c r="U17" s="78"/>
      <c r="V17" s="78"/>
      <c r="W17" s="78"/>
      <c r="X17" s="78"/>
    </row>
    <row r="18" ht="20.25" customHeight="1" spans="1:24">
      <c r="A18" s="173" t="s">
        <v>70</v>
      </c>
      <c r="B18" s="173" t="s">
        <v>70</v>
      </c>
      <c r="C18" s="173" t="s">
        <v>211</v>
      </c>
      <c r="D18" s="173" t="s">
        <v>212</v>
      </c>
      <c r="E18" s="173" t="s">
        <v>114</v>
      </c>
      <c r="F18" s="173" t="s">
        <v>115</v>
      </c>
      <c r="G18" s="173" t="s">
        <v>213</v>
      </c>
      <c r="H18" s="173" t="s">
        <v>214</v>
      </c>
      <c r="I18" s="78">
        <v>1400000</v>
      </c>
      <c r="J18" s="78">
        <v>1400000</v>
      </c>
      <c r="K18" s="179"/>
      <c r="L18" s="179"/>
      <c r="M18" s="78">
        <v>1400000</v>
      </c>
      <c r="N18" s="179"/>
      <c r="O18" s="78"/>
      <c r="P18" s="78"/>
      <c r="Q18" s="78"/>
      <c r="R18" s="78"/>
      <c r="S18" s="78"/>
      <c r="T18" s="78"/>
      <c r="U18" s="78"/>
      <c r="V18" s="78"/>
      <c r="W18" s="78"/>
      <c r="X18" s="78"/>
    </row>
    <row r="19" ht="20.25" customHeight="1" spans="1:24">
      <c r="A19" s="173" t="s">
        <v>70</v>
      </c>
      <c r="B19" s="173" t="s">
        <v>70</v>
      </c>
      <c r="C19" s="173" t="s">
        <v>211</v>
      </c>
      <c r="D19" s="173" t="s">
        <v>212</v>
      </c>
      <c r="E19" s="173" t="s">
        <v>116</v>
      </c>
      <c r="F19" s="173" t="s">
        <v>117</v>
      </c>
      <c r="G19" s="173" t="s">
        <v>215</v>
      </c>
      <c r="H19" s="173" t="s">
        <v>216</v>
      </c>
      <c r="I19" s="78">
        <v>1000000</v>
      </c>
      <c r="J19" s="78">
        <v>1000000</v>
      </c>
      <c r="K19" s="179"/>
      <c r="L19" s="179"/>
      <c r="M19" s="78">
        <v>1000000</v>
      </c>
      <c r="N19" s="179"/>
      <c r="O19" s="78"/>
      <c r="P19" s="78"/>
      <c r="Q19" s="78"/>
      <c r="R19" s="78"/>
      <c r="S19" s="78"/>
      <c r="T19" s="78"/>
      <c r="U19" s="78"/>
      <c r="V19" s="78"/>
      <c r="W19" s="78"/>
      <c r="X19" s="78"/>
    </row>
    <row r="20" ht="20.25" customHeight="1" spans="1:24">
      <c r="A20" s="173" t="s">
        <v>70</v>
      </c>
      <c r="B20" s="173" t="s">
        <v>70</v>
      </c>
      <c r="C20" s="173" t="s">
        <v>211</v>
      </c>
      <c r="D20" s="173" t="s">
        <v>212</v>
      </c>
      <c r="E20" s="173" t="s">
        <v>122</v>
      </c>
      <c r="F20" s="173" t="s">
        <v>123</v>
      </c>
      <c r="G20" s="173" t="s">
        <v>217</v>
      </c>
      <c r="H20" s="173" t="s">
        <v>218</v>
      </c>
      <c r="I20" s="78">
        <v>720000</v>
      </c>
      <c r="J20" s="78">
        <v>720000</v>
      </c>
      <c r="K20" s="179"/>
      <c r="L20" s="179"/>
      <c r="M20" s="78">
        <v>720000</v>
      </c>
      <c r="N20" s="179"/>
      <c r="O20" s="78"/>
      <c r="P20" s="78"/>
      <c r="Q20" s="78"/>
      <c r="R20" s="78"/>
      <c r="S20" s="78"/>
      <c r="T20" s="78"/>
      <c r="U20" s="78"/>
      <c r="V20" s="78"/>
      <c r="W20" s="78"/>
      <c r="X20" s="78"/>
    </row>
    <row r="21" ht="20.25" customHeight="1" spans="1:24">
      <c r="A21" s="173" t="s">
        <v>70</v>
      </c>
      <c r="B21" s="173" t="s">
        <v>70</v>
      </c>
      <c r="C21" s="173" t="s">
        <v>211</v>
      </c>
      <c r="D21" s="173" t="s">
        <v>212</v>
      </c>
      <c r="E21" s="173" t="s">
        <v>124</v>
      </c>
      <c r="F21" s="173" t="s">
        <v>125</v>
      </c>
      <c r="G21" s="173" t="s">
        <v>219</v>
      </c>
      <c r="H21" s="173" t="s">
        <v>220</v>
      </c>
      <c r="I21" s="78">
        <v>530000</v>
      </c>
      <c r="J21" s="78">
        <v>530000</v>
      </c>
      <c r="K21" s="179"/>
      <c r="L21" s="179"/>
      <c r="M21" s="78">
        <v>530000</v>
      </c>
      <c r="N21" s="179"/>
      <c r="O21" s="78"/>
      <c r="P21" s="78"/>
      <c r="Q21" s="78"/>
      <c r="R21" s="78"/>
      <c r="S21" s="78"/>
      <c r="T21" s="78"/>
      <c r="U21" s="78"/>
      <c r="V21" s="78"/>
      <c r="W21" s="78"/>
      <c r="X21" s="78"/>
    </row>
    <row r="22" ht="20.25" customHeight="1" spans="1:24">
      <c r="A22" s="173" t="s">
        <v>70</v>
      </c>
      <c r="B22" s="173" t="s">
        <v>70</v>
      </c>
      <c r="C22" s="173" t="s">
        <v>211</v>
      </c>
      <c r="D22" s="173" t="s">
        <v>212</v>
      </c>
      <c r="E22" s="173" t="s">
        <v>102</v>
      </c>
      <c r="F22" s="173" t="s">
        <v>103</v>
      </c>
      <c r="G22" s="173" t="s">
        <v>221</v>
      </c>
      <c r="H22" s="173" t="s">
        <v>222</v>
      </c>
      <c r="I22" s="78">
        <v>25000</v>
      </c>
      <c r="J22" s="78">
        <v>25000</v>
      </c>
      <c r="K22" s="179"/>
      <c r="L22" s="179"/>
      <c r="M22" s="78">
        <v>25000</v>
      </c>
      <c r="N22" s="179"/>
      <c r="O22" s="78"/>
      <c r="P22" s="78"/>
      <c r="Q22" s="78"/>
      <c r="R22" s="78"/>
      <c r="S22" s="78"/>
      <c r="T22" s="78"/>
      <c r="U22" s="78"/>
      <c r="V22" s="78"/>
      <c r="W22" s="78"/>
      <c r="X22" s="78"/>
    </row>
    <row r="23" ht="20.25" customHeight="1" spans="1:24">
      <c r="A23" s="173" t="s">
        <v>70</v>
      </c>
      <c r="B23" s="173" t="s">
        <v>70</v>
      </c>
      <c r="C23" s="173" t="s">
        <v>211</v>
      </c>
      <c r="D23" s="173" t="s">
        <v>212</v>
      </c>
      <c r="E23" s="173" t="s">
        <v>126</v>
      </c>
      <c r="F23" s="173" t="s">
        <v>127</v>
      </c>
      <c r="G23" s="173" t="s">
        <v>221</v>
      </c>
      <c r="H23" s="173" t="s">
        <v>222</v>
      </c>
      <c r="I23" s="78">
        <v>30000</v>
      </c>
      <c r="J23" s="78">
        <v>30000</v>
      </c>
      <c r="K23" s="179"/>
      <c r="L23" s="179"/>
      <c r="M23" s="78">
        <v>30000</v>
      </c>
      <c r="N23" s="179"/>
      <c r="O23" s="78"/>
      <c r="P23" s="78"/>
      <c r="Q23" s="78"/>
      <c r="R23" s="78"/>
      <c r="S23" s="78"/>
      <c r="T23" s="78"/>
      <c r="U23" s="78"/>
      <c r="V23" s="78"/>
      <c r="W23" s="78"/>
      <c r="X23" s="78"/>
    </row>
    <row r="24" ht="20.25" customHeight="1" spans="1:24">
      <c r="A24" s="173" t="s">
        <v>70</v>
      </c>
      <c r="B24" s="173" t="s">
        <v>70</v>
      </c>
      <c r="C24" s="173" t="s">
        <v>211</v>
      </c>
      <c r="D24" s="173" t="s">
        <v>212</v>
      </c>
      <c r="E24" s="173" t="s">
        <v>126</v>
      </c>
      <c r="F24" s="173" t="s">
        <v>127</v>
      </c>
      <c r="G24" s="173" t="s">
        <v>221</v>
      </c>
      <c r="H24" s="173" t="s">
        <v>222</v>
      </c>
      <c r="I24" s="78">
        <v>70000</v>
      </c>
      <c r="J24" s="78">
        <v>70000</v>
      </c>
      <c r="K24" s="179"/>
      <c r="L24" s="179"/>
      <c r="M24" s="78">
        <v>70000</v>
      </c>
      <c r="N24" s="179"/>
      <c r="O24" s="78"/>
      <c r="P24" s="78"/>
      <c r="Q24" s="78"/>
      <c r="R24" s="78"/>
      <c r="S24" s="78"/>
      <c r="T24" s="78"/>
      <c r="U24" s="78"/>
      <c r="V24" s="78"/>
      <c r="W24" s="78"/>
      <c r="X24" s="78"/>
    </row>
    <row r="25" ht="20.25" customHeight="1" spans="1:24">
      <c r="A25" s="173" t="s">
        <v>70</v>
      </c>
      <c r="B25" s="173" t="s">
        <v>70</v>
      </c>
      <c r="C25" s="173" t="s">
        <v>223</v>
      </c>
      <c r="D25" s="173" t="s">
        <v>133</v>
      </c>
      <c r="E25" s="173" t="s">
        <v>132</v>
      </c>
      <c r="F25" s="173" t="s">
        <v>133</v>
      </c>
      <c r="G25" s="173" t="s">
        <v>224</v>
      </c>
      <c r="H25" s="173" t="s">
        <v>133</v>
      </c>
      <c r="I25" s="78">
        <v>1600000</v>
      </c>
      <c r="J25" s="78">
        <v>1600000</v>
      </c>
      <c r="K25" s="179"/>
      <c r="L25" s="179"/>
      <c r="M25" s="78">
        <v>1600000</v>
      </c>
      <c r="N25" s="179"/>
      <c r="O25" s="78"/>
      <c r="P25" s="78"/>
      <c r="Q25" s="78"/>
      <c r="R25" s="78"/>
      <c r="S25" s="78"/>
      <c r="T25" s="78"/>
      <c r="U25" s="78"/>
      <c r="V25" s="78"/>
      <c r="W25" s="78"/>
      <c r="X25" s="78"/>
    </row>
    <row r="26" ht="20.25" customHeight="1" spans="1:24">
      <c r="A26" s="173" t="s">
        <v>70</v>
      </c>
      <c r="B26" s="173" t="s">
        <v>70</v>
      </c>
      <c r="C26" s="173" t="s">
        <v>225</v>
      </c>
      <c r="D26" s="173" t="s">
        <v>226</v>
      </c>
      <c r="E26" s="173" t="s">
        <v>102</v>
      </c>
      <c r="F26" s="173" t="s">
        <v>103</v>
      </c>
      <c r="G26" s="173" t="s">
        <v>227</v>
      </c>
      <c r="H26" s="173" t="s">
        <v>226</v>
      </c>
      <c r="I26" s="78">
        <v>983198</v>
      </c>
      <c r="J26" s="78">
        <v>983198</v>
      </c>
      <c r="K26" s="179"/>
      <c r="L26" s="179"/>
      <c r="M26" s="78">
        <v>983198</v>
      </c>
      <c r="N26" s="179"/>
      <c r="O26" s="78"/>
      <c r="P26" s="78"/>
      <c r="Q26" s="78"/>
      <c r="R26" s="78"/>
      <c r="S26" s="78"/>
      <c r="T26" s="78"/>
      <c r="U26" s="78"/>
      <c r="V26" s="78"/>
      <c r="W26" s="78"/>
      <c r="X26" s="78"/>
    </row>
    <row r="27" ht="20.25" customHeight="1" spans="1:24">
      <c r="A27" s="173" t="s">
        <v>70</v>
      </c>
      <c r="B27" s="173" t="s">
        <v>70</v>
      </c>
      <c r="C27" s="173" t="s">
        <v>228</v>
      </c>
      <c r="D27" s="173" t="s">
        <v>229</v>
      </c>
      <c r="E27" s="173" t="s">
        <v>102</v>
      </c>
      <c r="F27" s="173" t="s">
        <v>103</v>
      </c>
      <c r="G27" s="173" t="s">
        <v>230</v>
      </c>
      <c r="H27" s="173" t="s">
        <v>231</v>
      </c>
      <c r="I27" s="78">
        <v>507600</v>
      </c>
      <c r="J27" s="78">
        <v>507600</v>
      </c>
      <c r="K27" s="179"/>
      <c r="L27" s="179"/>
      <c r="M27" s="78">
        <v>507600</v>
      </c>
      <c r="N27" s="179"/>
      <c r="O27" s="78"/>
      <c r="P27" s="78"/>
      <c r="Q27" s="78"/>
      <c r="R27" s="78"/>
      <c r="S27" s="78"/>
      <c r="T27" s="78"/>
      <c r="U27" s="78"/>
      <c r="V27" s="78"/>
      <c r="W27" s="78"/>
      <c r="X27" s="78"/>
    </row>
    <row r="28" ht="20.25" customHeight="1" spans="1:24">
      <c r="A28" s="173" t="s">
        <v>70</v>
      </c>
      <c r="B28" s="173" t="s">
        <v>70</v>
      </c>
      <c r="C28" s="173" t="s">
        <v>232</v>
      </c>
      <c r="D28" s="173" t="s">
        <v>233</v>
      </c>
      <c r="E28" s="173" t="s">
        <v>102</v>
      </c>
      <c r="F28" s="173" t="s">
        <v>103</v>
      </c>
      <c r="G28" s="173" t="s">
        <v>234</v>
      </c>
      <c r="H28" s="173" t="s">
        <v>233</v>
      </c>
      <c r="I28" s="78">
        <v>3900</v>
      </c>
      <c r="J28" s="78">
        <v>3900</v>
      </c>
      <c r="K28" s="179"/>
      <c r="L28" s="179"/>
      <c r="M28" s="78">
        <v>3900</v>
      </c>
      <c r="N28" s="179"/>
      <c r="O28" s="78"/>
      <c r="P28" s="78"/>
      <c r="Q28" s="78"/>
      <c r="R28" s="78"/>
      <c r="S28" s="78"/>
      <c r="T28" s="78"/>
      <c r="U28" s="78"/>
      <c r="V28" s="78"/>
      <c r="W28" s="78"/>
      <c r="X28" s="78"/>
    </row>
    <row r="29" ht="20.25" customHeight="1" spans="1:24">
      <c r="A29" s="173" t="s">
        <v>70</v>
      </c>
      <c r="B29" s="173" t="s">
        <v>70</v>
      </c>
      <c r="C29" s="173" t="s">
        <v>232</v>
      </c>
      <c r="D29" s="173" t="s">
        <v>233</v>
      </c>
      <c r="E29" s="173" t="s">
        <v>102</v>
      </c>
      <c r="F29" s="173" t="s">
        <v>103</v>
      </c>
      <c r="G29" s="173" t="s">
        <v>234</v>
      </c>
      <c r="H29" s="173" t="s">
        <v>233</v>
      </c>
      <c r="I29" s="78">
        <v>42120</v>
      </c>
      <c r="J29" s="78">
        <v>42120</v>
      </c>
      <c r="K29" s="179"/>
      <c r="L29" s="179"/>
      <c r="M29" s="78">
        <v>42120</v>
      </c>
      <c r="N29" s="179"/>
      <c r="O29" s="78"/>
      <c r="P29" s="78"/>
      <c r="Q29" s="78"/>
      <c r="R29" s="78"/>
      <c r="S29" s="78"/>
      <c r="T29" s="78"/>
      <c r="U29" s="78"/>
      <c r="V29" s="78"/>
      <c r="W29" s="78"/>
      <c r="X29" s="78"/>
    </row>
    <row r="30" ht="20.25" customHeight="1" spans="1:24">
      <c r="A30" s="173" t="s">
        <v>70</v>
      </c>
      <c r="B30" s="173" t="s">
        <v>70</v>
      </c>
      <c r="C30" s="173" t="s">
        <v>235</v>
      </c>
      <c r="D30" s="173" t="s">
        <v>236</v>
      </c>
      <c r="E30" s="173" t="s">
        <v>102</v>
      </c>
      <c r="F30" s="173" t="s">
        <v>103</v>
      </c>
      <c r="G30" s="173" t="s">
        <v>237</v>
      </c>
      <c r="H30" s="173" t="s">
        <v>238</v>
      </c>
      <c r="I30" s="78">
        <v>21535</v>
      </c>
      <c r="J30" s="78">
        <v>21535</v>
      </c>
      <c r="K30" s="179"/>
      <c r="L30" s="179"/>
      <c r="M30" s="78">
        <v>21535</v>
      </c>
      <c r="N30" s="179"/>
      <c r="O30" s="78"/>
      <c r="P30" s="78"/>
      <c r="Q30" s="78"/>
      <c r="R30" s="78"/>
      <c r="S30" s="78"/>
      <c r="T30" s="78"/>
      <c r="U30" s="78"/>
      <c r="V30" s="78"/>
      <c r="W30" s="78"/>
      <c r="X30" s="78"/>
    </row>
    <row r="31" ht="20.25" customHeight="1" spans="1:24">
      <c r="A31" s="173" t="s">
        <v>70</v>
      </c>
      <c r="B31" s="173" t="s">
        <v>70</v>
      </c>
      <c r="C31" s="173" t="s">
        <v>235</v>
      </c>
      <c r="D31" s="173" t="s">
        <v>236</v>
      </c>
      <c r="E31" s="173" t="s">
        <v>102</v>
      </c>
      <c r="F31" s="173" t="s">
        <v>103</v>
      </c>
      <c r="G31" s="173" t="s">
        <v>237</v>
      </c>
      <c r="H31" s="173" t="s">
        <v>238</v>
      </c>
      <c r="I31" s="78">
        <v>56978</v>
      </c>
      <c r="J31" s="78">
        <v>56978</v>
      </c>
      <c r="K31" s="179"/>
      <c r="L31" s="179"/>
      <c r="M31" s="78">
        <v>56978</v>
      </c>
      <c r="N31" s="179"/>
      <c r="O31" s="78"/>
      <c r="P31" s="78"/>
      <c r="Q31" s="78"/>
      <c r="R31" s="78"/>
      <c r="S31" s="78"/>
      <c r="T31" s="78"/>
      <c r="U31" s="78"/>
      <c r="V31" s="78"/>
      <c r="W31" s="78"/>
      <c r="X31" s="78"/>
    </row>
    <row r="32" ht="20.25" customHeight="1" spans="1:24">
      <c r="A32" s="173" t="s">
        <v>70</v>
      </c>
      <c r="B32" s="173" t="s">
        <v>70</v>
      </c>
      <c r="C32" s="173" t="s">
        <v>235</v>
      </c>
      <c r="D32" s="173" t="s">
        <v>236</v>
      </c>
      <c r="E32" s="173" t="s">
        <v>102</v>
      </c>
      <c r="F32" s="173" t="s">
        <v>103</v>
      </c>
      <c r="G32" s="173" t="s">
        <v>239</v>
      </c>
      <c r="H32" s="173" t="s">
        <v>240</v>
      </c>
      <c r="I32" s="78">
        <v>35000</v>
      </c>
      <c r="J32" s="78">
        <v>35000</v>
      </c>
      <c r="K32" s="179"/>
      <c r="L32" s="179"/>
      <c r="M32" s="78">
        <v>35000</v>
      </c>
      <c r="N32" s="179"/>
      <c r="O32" s="78"/>
      <c r="P32" s="78"/>
      <c r="Q32" s="78"/>
      <c r="R32" s="78"/>
      <c r="S32" s="78"/>
      <c r="T32" s="78"/>
      <c r="U32" s="78"/>
      <c r="V32" s="78"/>
      <c r="W32" s="78"/>
      <c r="X32" s="78"/>
    </row>
    <row r="33" ht="20.25" customHeight="1" spans="1:24">
      <c r="A33" s="173" t="s">
        <v>70</v>
      </c>
      <c r="B33" s="173" t="s">
        <v>70</v>
      </c>
      <c r="C33" s="173" t="s">
        <v>235</v>
      </c>
      <c r="D33" s="173" t="s">
        <v>236</v>
      </c>
      <c r="E33" s="173" t="s">
        <v>106</v>
      </c>
      <c r="F33" s="173" t="s">
        <v>107</v>
      </c>
      <c r="G33" s="173" t="s">
        <v>239</v>
      </c>
      <c r="H33" s="173" t="s">
        <v>240</v>
      </c>
      <c r="I33" s="78">
        <v>700000</v>
      </c>
      <c r="J33" s="78">
        <v>700000</v>
      </c>
      <c r="K33" s="179"/>
      <c r="L33" s="179"/>
      <c r="M33" s="78">
        <v>700000</v>
      </c>
      <c r="N33" s="179"/>
      <c r="O33" s="78"/>
      <c r="P33" s="78"/>
      <c r="Q33" s="78"/>
      <c r="R33" s="78"/>
      <c r="S33" s="78"/>
      <c r="T33" s="78"/>
      <c r="U33" s="78"/>
      <c r="V33" s="78"/>
      <c r="W33" s="78"/>
      <c r="X33" s="78"/>
    </row>
    <row r="34" ht="20.25" customHeight="1" spans="1:24">
      <c r="A34" s="173" t="s">
        <v>70</v>
      </c>
      <c r="B34" s="173" t="s">
        <v>70</v>
      </c>
      <c r="C34" s="173" t="s">
        <v>235</v>
      </c>
      <c r="D34" s="173" t="s">
        <v>236</v>
      </c>
      <c r="E34" s="173" t="s">
        <v>106</v>
      </c>
      <c r="F34" s="173" t="s">
        <v>107</v>
      </c>
      <c r="G34" s="173" t="s">
        <v>241</v>
      </c>
      <c r="H34" s="173" t="s">
        <v>242</v>
      </c>
      <c r="I34" s="78">
        <v>2751000</v>
      </c>
      <c r="J34" s="78">
        <v>2751000</v>
      </c>
      <c r="K34" s="179"/>
      <c r="L34" s="179"/>
      <c r="M34" s="78">
        <v>2751000</v>
      </c>
      <c r="N34" s="179"/>
      <c r="O34" s="78"/>
      <c r="P34" s="78"/>
      <c r="Q34" s="78"/>
      <c r="R34" s="78"/>
      <c r="S34" s="78"/>
      <c r="T34" s="78"/>
      <c r="U34" s="78"/>
      <c r="V34" s="78"/>
      <c r="W34" s="78"/>
      <c r="X34" s="78"/>
    </row>
    <row r="35" ht="20.25" customHeight="1" spans="1:24">
      <c r="A35" s="173" t="s">
        <v>70</v>
      </c>
      <c r="B35" s="173" t="s">
        <v>70</v>
      </c>
      <c r="C35" s="173" t="s">
        <v>235</v>
      </c>
      <c r="D35" s="173" t="s">
        <v>236</v>
      </c>
      <c r="E35" s="173" t="s">
        <v>102</v>
      </c>
      <c r="F35" s="173" t="s">
        <v>103</v>
      </c>
      <c r="G35" s="173" t="s">
        <v>243</v>
      </c>
      <c r="H35" s="173" t="s">
        <v>244</v>
      </c>
      <c r="I35" s="78">
        <v>45600</v>
      </c>
      <c r="J35" s="78">
        <v>45600</v>
      </c>
      <c r="K35" s="179"/>
      <c r="L35" s="179"/>
      <c r="M35" s="78">
        <v>45600</v>
      </c>
      <c r="N35" s="179"/>
      <c r="O35" s="78"/>
      <c r="P35" s="78"/>
      <c r="Q35" s="78"/>
      <c r="R35" s="78"/>
      <c r="S35" s="78"/>
      <c r="T35" s="78"/>
      <c r="U35" s="78"/>
      <c r="V35" s="78"/>
      <c r="W35" s="78"/>
      <c r="X35" s="78"/>
    </row>
    <row r="36" ht="20.25" customHeight="1" spans="1:24">
      <c r="A36" s="173" t="s">
        <v>70</v>
      </c>
      <c r="B36" s="173" t="s">
        <v>70</v>
      </c>
      <c r="C36" s="173" t="s">
        <v>235</v>
      </c>
      <c r="D36" s="173" t="s">
        <v>236</v>
      </c>
      <c r="E36" s="173" t="s">
        <v>102</v>
      </c>
      <c r="F36" s="173" t="s">
        <v>103</v>
      </c>
      <c r="G36" s="173" t="s">
        <v>245</v>
      </c>
      <c r="H36" s="173" t="s">
        <v>246</v>
      </c>
      <c r="I36" s="78">
        <v>70000</v>
      </c>
      <c r="J36" s="78">
        <v>70000</v>
      </c>
      <c r="K36" s="179"/>
      <c r="L36" s="179"/>
      <c r="M36" s="78">
        <v>70000</v>
      </c>
      <c r="N36" s="179"/>
      <c r="O36" s="78"/>
      <c r="P36" s="78"/>
      <c r="Q36" s="78"/>
      <c r="R36" s="78"/>
      <c r="S36" s="78"/>
      <c r="T36" s="78"/>
      <c r="U36" s="78"/>
      <c r="V36" s="78"/>
      <c r="W36" s="78"/>
      <c r="X36" s="78"/>
    </row>
    <row r="37" ht="20.25" customHeight="1" spans="1:24">
      <c r="A37" s="173" t="s">
        <v>70</v>
      </c>
      <c r="B37" s="173" t="s">
        <v>70</v>
      </c>
      <c r="C37" s="173" t="s">
        <v>235</v>
      </c>
      <c r="D37" s="173" t="s">
        <v>236</v>
      </c>
      <c r="E37" s="173" t="s">
        <v>102</v>
      </c>
      <c r="F37" s="173" t="s">
        <v>103</v>
      </c>
      <c r="G37" s="173" t="s">
        <v>247</v>
      </c>
      <c r="H37" s="173" t="s">
        <v>248</v>
      </c>
      <c r="I37" s="78">
        <v>25000</v>
      </c>
      <c r="J37" s="78">
        <v>25000</v>
      </c>
      <c r="K37" s="179"/>
      <c r="L37" s="179"/>
      <c r="M37" s="78">
        <v>25000</v>
      </c>
      <c r="N37" s="179"/>
      <c r="O37" s="78"/>
      <c r="P37" s="78"/>
      <c r="Q37" s="78"/>
      <c r="R37" s="78"/>
      <c r="S37" s="78"/>
      <c r="T37" s="78"/>
      <c r="U37" s="78"/>
      <c r="V37" s="78"/>
      <c r="W37" s="78"/>
      <c r="X37" s="78"/>
    </row>
    <row r="38" ht="20.25" customHeight="1" spans="1:24">
      <c r="A38" s="173" t="s">
        <v>70</v>
      </c>
      <c r="B38" s="173" t="s">
        <v>70</v>
      </c>
      <c r="C38" s="173" t="s">
        <v>235</v>
      </c>
      <c r="D38" s="173" t="s">
        <v>236</v>
      </c>
      <c r="E38" s="173" t="s">
        <v>102</v>
      </c>
      <c r="F38" s="173" t="s">
        <v>103</v>
      </c>
      <c r="G38" s="173" t="s">
        <v>249</v>
      </c>
      <c r="H38" s="173" t="s">
        <v>250</v>
      </c>
      <c r="I38" s="78">
        <v>15000</v>
      </c>
      <c r="J38" s="78">
        <v>15000</v>
      </c>
      <c r="K38" s="179"/>
      <c r="L38" s="179"/>
      <c r="M38" s="78">
        <v>15000</v>
      </c>
      <c r="N38" s="179"/>
      <c r="O38" s="78"/>
      <c r="P38" s="78"/>
      <c r="Q38" s="78"/>
      <c r="R38" s="78"/>
      <c r="S38" s="78"/>
      <c r="T38" s="78"/>
      <c r="U38" s="78"/>
      <c r="V38" s="78"/>
      <c r="W38" s="78"/>
      <c r="X38" s="78"/>
    </row>
    <row r="39" ht="20.25" customHeight="1" spans="1:24">
      <c r="A39" s="173" t="s">
        <v>70</v>
      </c>
      <c r="B39" s="173" t="s">
        <v>70</v>
      </c>
      <c r="C39" s="173" t="s">
        <v>235</v>
      </c>
      <c r="D39" s="173" t="s">
        <v>236</v>
      </c>
      <c r="E39" s="173" t="s">
        <v>102</v>
      </c>
      <c r="F39" s="173" t="s">
        <v>103</v>
      </c>
      <c r="G39" s="173" t="s">
        <v>249</v>
      </c>
      <c r="H39" s="173" t="s">
        <v>250</v>
      </c>
      <c r="I39" s="78">
        <v>162000</v>
      </c>
      <c r="J39" s="78">
        <v>162000</v>
      </c>
      <c r="K39" s="179"/>
      <c r="L39" s="179"/>
      <c r="M39" s="78">
        <v>162000</v>
      </c>
      <c r="N39" s="179"/>
      <c r="O39" s="78"/>
      <c r="P39" s="78"/>
      <c r="Q39" s="78"/>
      <c r="R39" s="78"/>
      <c r="S39" s="78"/>
      <c r="T39" s="78"/>
      <c r="U39" s="78"/>
      <c r="V39" s="78"/>
      <c r="W39" s="78"/>
      <c r="X39" s="78"/>
    </row>
    <row r="40" ht="20.25" customHeight="1" spans="1:24">
      <c r="A40" s="173" t="s">
        <v>70</v>
      </c>
      <c r="B40" s="173" t="s">
        <v>70</v>
      </c>
      <c r="C40" s="173" t="s">
        <v>235</v>
      </c>
      <c r="D40" s="173" t="s">
        <v>236</v>
      </c>
      <c r="E40" s="173" t="s">
        <v>102</v>
      </c>
      <c r="F40" s="173" t="s">
        <v>103</v>
      </c>
      <c r="G40" s="173" t="s">
        <v>230</v>
      </c>
      <c r="H40" s="173" t="s">
        <v>231</v>
      </c>
      <c r="I40" s="78">
        <v>50760</v>
      </c>
      <c r="J40" s="78">
        <v>50760</v>
      </c>
      <c r="K40" s="179"/>
      <c r="L40" s="179"/>
      <c r="M40" s="78">
        <v>50760</v>
      </c>
      <c r="N40" s="179"/>
      <c r="O40" s="78"/>
      <c r="P40" s="78"/>
      <c r="Q40" s="78"/>
      <c r="R40" s="78"/>
      <c r="S40" s="78"/>
      <c r="T40" s="78"/>
      <c r="U40" s="78"/>
      <c r="V40" s="78"/>
      <c r="W40" s="78"/>
      <c r="X40" s="78"/>
    </row>
    <row r="41" ht="20.25" customHeight="1" spans="1:24">
      <c r="A41" s="173" t="s">
        <v>70</v>
      </c>
      <c r="B41" s="173" t="s">
        <v>70</v>
      </c>
      <c r="C41" s="173" t="s">
        <v>235</v>
      </c>
      <c r="D41" s="173" t="s">
        <v>236</v>
      </c>
      <c r="E41" s="173" t="s">
        <v>112</v>
      </c>
      <c r="F41" s="173" t="s">
        <v>113</v>
      </c>
      <c r="G41" s="173" t="s">
        <v>251</v>
      </c>
      <c r="H41" s="173" t="s">
        <v>252</v>
      </c>
      <c r="I41" s="78">
        <v>19200</v>
      </c>
      <c r="J41" s="78">
        <v>19200</v>
      </c>
      <c r="K41" s="179"/>
      <c r="L41" s="179"/>
      <c r="M41" s="78">
        <v>19200</v>
      </c>
      <c r="N41" s="179"/>
      <c r="O41" s="78"/>
      <c r="P41" s="78"/>
      <c r="Q41" s="78"/>
      <c r="R41" s="78"/>
      <c r="S41" s="78"/>
      <c r="T41" s="78"/>
      <c r="U41" s="78"/>
      <c r="V41" s="78"/>
      <c r="W41" s="78"/>
      <c r="X41" s="78"/>
    </row>
    <row r="42" ht="20.25" customHeight="1" spans="1:24">
      <c r="A42" s="173" t="s">
        <v>70</v>
      </c>
      <c r="B42" s="173" t="s">
        <v>70</v>
      </c>
      <c r="C42" s="173" t="s">
        <v>253</v>
      </c>
      <c r="D42" s="173" t="s">
        <v>254</v>
      </c>
      <c r="E42" s="173" t="s">
        <v>112</v>
      </c>
      <c r="F42" s="173" t="s">
        <v>113</v>
      </c>
      <c r="G42" s="173" t="s">
        <v>255</v>
      </c>
      <c r="H42" s="173" t="s">
        <v>256</v>
      </c>
      <c r="I42" s="78">
        <v>806400</v>
      </c>
      <c r="J42" s="78">
        <v>806400</v>
      </c>
      <c r="K42" s="179"/>
      <c r="L42" s="179"/>
      <c r="M42" s="78">
        <v>806400</v>
      </c>
      <c r="N42" s="179"/>
      <c r="O42" s="78"/>
      <c r="P42" s="78"/>
      <c r="Q42" s="78"/>
      <c r="R42" s="78"/>
      <c r="S42" s="78"/>
      <c r="T42" s="78"/>
      <c r="U42" s="78"/>
      <c r="V42" s="78"/>
      <c r="W42" s="78"/>
      <c r="X42" s="78"/>
    </row>
    <row r="43" ht="20.25" customHeight="1" spans="1:24">
      <c r="A43" s="173" t="s">
        <v>70</v>
      </c>
      <c r="B43" s="173" t="s">
        <v>70</v>
      </c>
      <c r="C43" s="173" t="s">
        <v>257</v>
      </c>
      <c r="D43" s="173" t="s">
        <v>258</v>
      </c>
      <c r="E43" s="173" t="s">
        <v>102</v>
      </c>
      <c r="F43" s="173" t="s">
        <v>103</v>
      </c>
      <c r="G43" s="173" t="s">
        <v>205</v>
      </c>
      <c r="H43" s="173" t="s">
        <v>206</v>
      </c>
      <c r="I43" s="78">
        <v>1400760</v>
      </c>
      <c r="J43" s="78">
        <v>1400760</v>
      </c>
      <c r="K43" s="179"/>
      <c r="L43" s="179"/>
      <c r="M43" s="78">
        <v>1400760</v>
      </c>
      <c r="N43" s="179"/>
      <c r="O43" s="78"/>
      <c r="P43" s="78"/>
      <c r="Q43" s="78"/>
      <c r="R43" s="78"/>
      <c r="S43" s="78"/>
      <c r="T43" s="78"/>
      <c r="U43" s="78"/>
      <c r="V43" s="78"/>
      <c r="W43" s="78"/>
      <c r="X43" s="78"/>
    </row>
    <row r="44" ht="20.25" customHeight="1" spans="1:24">
      <c r="A44" s="173" t="s">
        <v>70</v>
      </c>
      <c r="B44" s="173" t="s">
        <v>70</v>
      </c>
      <c r="C44" s="173" t="s">
        <v>257</v>
      </c>
      <c r="D44" s="173" t="s">
        <v>258</v>
      </c>
      <c r="E44" s="173" t="s">
        <v>102</v>
      </c>
      <c r="F44" s="173" t="s">
        <v>103</v>
      </c>
      <c r="G44" s="173" t="s">
        <v>205</v>
      </c>
      <c r="H44" s="173" t="s">
        <v>206</v>
      </c>
      <c r="I44" s="78">
        <v>1080000</v>
      </c>
      <c r="J44" s="78">
        <v>1080000</v>
      </c>
      <c r="K44" s="179"/>
      <c r="L44" s="179"/>
      <c r="M44" s="78">
        <v>1080000</v>
      </c>
      <c r="N44" s="179"/>
      <c r="O44" s="78"/>
      <c r="P44" s="78"/>
      <c r="Q44" s="78"/>
      <c r="R44" s="78"/>
      <c r="S44" s="78"/>
      <c r="T44" s="78"/>
      <c r="U44" s="78"/>
      <c r="V44" s="78"/>
      <c r="W44" s="78"/>
      <c r="X44" s="78"/>
    </row>
    <row r="45" ht="20.25" customHeight="1" spans="1:24">
      <c r="A45" s="173" t="s">
        <v>70</v>
      </c>
      <c r="B45" s="173" t="s">
        <v>70</v>
      </c>
      <c r="C45" s="173" t="s">
        <v>259</v>
      </c>
      <c r="D45" s="173" t="s">
        <v>260</v>
      </c>
      <c r="E45" s="173" t="s">
        <v>102</v>
      </c>
      <c r="F45" s="173" t="s">
        <v>103</v>
      </c>
      <c r="G45" s="173" t="s">
        <v>205</v>
      </c>
      <c r="H45" s="173" t="s">
        <v>206</v>
      </c>
      <c r="I45" s="78">
        <v>172000</v>
      </c>
      <c r="J45" s="78">
        <v>172000</v>
      </c>
      <c r="K45" s="179"/>
      <c r="L45" s="179"/>
      <c r="M45" s="78">
        <v>172000</v>
      </c>
      <c r="N45" s="179"/>
      <c r="O45" s="78"/>
      <c r="P45" s="78"/>
      <c r="Q45" s="78"/>
      <c r="R45" s="78"/>
      <c r="S45" s="78"/>
      <c r="T45" s="78"/>
      <c r="U45" s="78"/>
      <c r="V45" s="78"/>
      <c r="W45" s="78"/>
      <c r="X45" s="78"/>
    </row>
    <row r="46" ht="20.25" customHeight="1" spans="1:24">
      <c r="A46" s="173" t="s">
        <v>70</v>
      </c>
      <c r="B46" s="173" t="s">
        <v>70</v>
      </c>
      <c r="C46" s="173" t="s">
        <v>259</v>
      </c>
      <c r="D46" s="173" t="s">
        <v>260</v>
      </c>
      <c r="E46" s="173" t="s">
        <v>102</v>
      </c>
      <c r="F46" s="173" t="s">
        <v>103</v>
      </c>
      <c r="G46" s="173" t="s">
        <v>209</v>
      </c>
      <c r="H46" s="173" t="s">
        <v>210</v>
      </c>
      <c r="I46" s="78">
        <v>48000</v>
      </c>
      <c r="J46" s="78">
        <v>48000</v>
      </c>
      <c r="K46" s="179"/>
      <c r="L46" s="179"/>
      <c r="M46" s="78">
        <v>48000</v>
      </c>
      <c r="N46" s="179"/>
      <c r="O46" s="78"/>
      <c r="P46" s="78"/>
      <c r="Q46" s="78"/>
      <c r="R46" s="78"/>
      <c r="S46" s="78"/>
      <c r="T46" s="78"/>
      <c r="U46" s="78"/>
      <c r="V46" s="78"/>
      <c r="W46" s="78"/>
      <c r="X46" s="78"/>
    </row>
    <row r="47" ht="20.25" customHeight="1" spans="1:24">
      <c r="A47" s="173" t="s">
        <v>70</v>
      </c>
      <c r="B47" s="173" t="s">
        <v>70</v>
      </c>
      <c r="C47" s="173" t="s">
        <v>259</v>
      </c>
      <c r="D47" s="173" t="s">
        <v>260</v>
      </c>
      <c r="E47" s="173" t="s">
        <v>102</v>
      </c>
      <c r="F47" s="173" t="s">
        <v>103</v>
      </c>
      <c r="G47" s="173" t="s">
        <v>209</v>
      </c>
      <c r="H47" s="173" t="s">
        <v>210</v>
      </c>
      <c r="I47" s="78">
        <v>42000</v>
      </c>
      <c r="J47" s="78">
        <v>42000</v>
      </c>
      <c r="K47" s="179"/>
      <c r="L47" s="179"/>
      <c r="M47" s="78">
        <v>42000</v>
      </c>
      <c r="N47" s="179"/>
      <c r="O47" s="78"/>
      <c r="P47" s="78"/>
      <c r="Q47" s="78"/>
      <c r="R47" s="78"/>
      <c r="S47" s="78"/>
      <c r="T47" s="78"/>
      <c r="U47" s="78"/>
      <c r="V47" s="78"/>
      <c r="W47" s="78"/>
      <c r="X47" s="78"/>
    </row>
    <row r="48" ht="20.25" customHeight="1" spans="1:24">
      <c r="A48" s="173" t="s">
        <v>70</v>
      </c>
      <c r="B48" s="173" t="s">
        <v>70</v>
      </c>
      <c r="C48" s="173" t="s">
        <v>261</v>
      </c>
      <c r="D48" s="173" t="s">
        <v>262</v>
      </c>
      <c r="E48" s="173" t="s">
        <v>112</v>
      </c>
      <c r="F48" s="173" t="s">
        <v>113</v>
      </c>
      <c r="G48" s="173" t="s">
        <v>249</v>
      </c>
      <c r="H48" s="173" t="s">
        <v>250</v>
      </c>
      <c r="I48" s="78">
        <v>96000</v>
      </c>
      <c r="J48" s="78">
        <v>96000</v>
      </c>
      <c r="K48" s="179"/>
      <c r="L48" s="179"/>
      <c r="M48" s="78">
        <v>96000</v>
      </c>
      <c r="N48" s="179"/>
      <c r="O48" s="78"/>
      <c r="P48" s="78"/>
      <c r="Q48" s="78"/>
      <c r="R48" s="78"/>
      <c r="S48" s="78"/>
      <c r="T48" s="78"/>
      <c r="U48" s="78"/>
      <c r="V48" s="78"/>
      <c r="W48" s="78"/>
      <c r="X48" s="78"/>
    </row>
    <row r="49" ht="20.25" customHeight="1" spans="1:24">
      <c r="A49" s="173" t="s">
        <v>70</v>
      </c>
      <c r="B49" s="173" t="s">
        <v>70</v>
      </c>
      <c r="C49" s="173" t="s">
        <v>263</v>
      </c>
      <c r="D49" s="173" t="s">
        <v>264</v>
      </c>
      <c r="E49" s="173" t="s">
        <v>104</v>
      </c>
      <c r="F49" s="173" t="s">
        <v>105</v>
      </c>
      <c r="G49" s="173" t="s">
        <v>265</v>
      </c>
      <c r="H49" s="173" t="s">
        <v>266</v>
      </c>
      <c r="I49" s="78">
        <v>444696</v>
      </c>
      <c r="J49" s="78">
        <v>444696</v>
      </c>
      <c r="K49" s="179"/>
      <c r="L49" s="179"/>
      <c r="M49" s="78">
        <v>444696</v>
      </c>
      <c r="N49" s="179"/>
      <c r="O49" s="78"/>
      <c r="P49" s="78"/>
      <c r="Q49" s="78"/>
      <c r="R49" s="78"/>
      <c r="S49" s="78"/>
      <c r="T49" s="78"/>
      <c r="U49" s="78"/>
      <c r="V49" s="78"/>
      <c r="W49" s="78"/>
      <c r="X49" s="78"/>
    </row>
    <row r="50" ht="20.25" customHeight="1" spans="1:24">
      <c r="A50" s="173" t="s">
        <v>70</v>
      </c>
      <c r="B50" s="173" t="s">
        <v>70</v>
      </c>
      <c r="C50" s="173" t="s">
        <v>267</v>
      </c>
      <c r="D50" s="173" t="s">
        <v>268</v>
      </c>
      <c r="E50" s="173" t="s">
        <v>104</v>
      </c>
      <c r="F50" s="173" t="s">
        <v>105</v>
      </c>
      <c r="G50" s="173" t="s">
        <v>251</v>
      </c>
      <c r="H50" s="173" t="s">
        <v>252</v>
      </c>
      <c r="I50" s="78">
        <v>42000</v>
      </c>
      <c r="J50" s="78">
        <v>42000</v>
      </c>
      <c r="K50" s="179"/>
      <c r="L50" s="179"/>
      <c r="M50" s="78">
        <v>42000</v>
      </c>
      <c r="N50" s="179"/>
      <c r="O50" s="78"/>
      <c r="P50" s="78"/>
      <c r="Q50" s="78"/>
      <c r="R50" s="78"/>
      <c r="S50" s="78"/>
      <c r="T50" s="78"/>
      <c r="U50" s="78"/>
      <c r="V50" s="78"/>
      <c r="W50" s="78"/>
      <c r="X50" s="78"/>
    </row>
    <row r="51" ht="20.25" customHeight="1" spans="1:24">
      <c r="A51" s="173" t="s">
        <v>70</v>
      </c>
      <c r="B51" s="173" t="s">
        <v>70</v>
      </c>
      <c r="C51" s="173" t="s">
        <v>269</v>
      </c>
      <c r="D51" s="173" t="s">
        <v>270</v>
      </c>
      <c r="E51" s="173" t="s">
        <v>104</v>
      </c>
      <c r="F51" s="173" t="s">
        <v>105</v>
      </c>
      <c r="G51" s="173" t="s">
        <v>255</v>
      </c>
      <c r="H51" s="173" t="s">
        <v>256</v>
      </c>
      <c r="I51" s="78">
        <v>78000</v>
      </c>
      <c r="J51" s="78">
        <v>78000</v>
      </c>
      <c r="K51" s="179"/>
      <c r="L51" s="179"/>
      <c r="M51" s="78">
        <v>78000</v>
      </c>
      <c r="N51" s="179"/>
      <c r="O51" s="78"/>
      <c r="P51" s="78"/>
      <c r="Q51" s="78"/>
      <c r="R51" s="78"/>
      <c r="S51" s="78"/>
      <c r="T51" s="78"/>
      <c r="U51" s="78"/>
      <c r="V51" s="78"/>
      <c r="W51" s="78"/>
      <c r="X51" s="78"/>
    </row>
    <row r="52" ht="17.25" customHeight="1" spans="1:24">
      <c r="A52" s="31" t="s">
        <v>172</v>
      </c>
      <c r="B52" s="32"/>
      <c r="C52" s="174"/>
      <c r="D52" s="174"/>
      <c r="E52" s="174"/>
      <c r="F52" s="174"/>
      <c r="G52" s="174"/>
      <c r="H52" s="175"/>
      <c r="I52" s="78">
        <v>21405711</v>
      </c>
      <c r="J52" s="78">
        <v>21405711</v>
      </c>
      <c r="K52" s="78"/>
      <c r="L52" s="78"/>
      <c r="M52" s="78">
        <v>21405711</v>
      </c>
      <c r="N52" s="78"/>
      <c r="O52" s="78"/>
      <c r="P52" s="78"/>
      <c r="Q52" s="78"/>
      <c r="R52" s="78"/>
      <c r="S52" s="78"/>
      <c r="T52" s="78"/>
      <c r="U52" s="78"/>
      <c r="V52" s="78"/>
      <c r="W52" s="78"/>
      <c r="X52" s="78"/>
    </row>
  </sheetData>
  <mergeCells count="31">
    <mergeCell ref="A3:X3"/>
    <mergeCell ref="A4:H4"/>
    <mergeCell ref="I5:X5"/>
    <mergeCell ref="J6:N6"/>
    <mergeCell ref="O6:Q6"/>
    <mergeCell ref="S6:X6"/>
    <mergeCell ref="A52:H52"/>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9"/>
  <sheetViews>
    <sheetView showZeros="0" workbookViewId="0">
      <pane ySplit="1" topLeftCell="A18" activePane="bottomLeft" state="frozen"/>
      <selection/>
      <selection pane="bottomLeft" activeCell="A40" sqref="A40"/>
    </sheetView>
  </sheetViews>
  <sheetFormatPr defaultColWidth="9.14545454545454" defaultRowHeight="14.25" customHeight="1"/>
  <cols>
    <col min="1" max="1" width="10.2818181818182" style="134" customWidth="1"/>
    <col min="2" max="2" width="17.2545454545455" style="134" customWidth="1"/>
    <col min="3" max="3" width="32.8454545454545" style="134" customWidth="1"/>
    <col min="4" max="4" width="23.8454545454545" style="134" customWidth="1"/>
    <col min="5" max="5" width="11.1454545454545" style="134" customWidth="1"/>
    <col min="6" max="6" width="17.7090909090909" style="134" customWidth="1"/>
    <col min="7" max="7" width="9.84545454545455" style="134" customWidth="1"/>
    <col min="8" max="8" width="17.7090909090909" style="134" customWidth="1"/>
    <col min="9" max="13" width="20" style="134" customWidth="1"/>
    <col min="14" max="14" width="12.2818181818182" style="134" customWidth="1"/>
    <col min="15" max="15" width="12.7090909090909" style="134" customWidth="1"/>
    <col min="16" max="16" width="11.1454545454545" style="134" customWidth="1"/>
    <col min="17" max="21" width="19.8454545454545" style="134" customWidth="1"/>
    <col min="22" max="22" width="20" style="134" customWidth="1"/>
    <col min="23" max="23" width="19.8454545454545" style="134" customWidth="1"/>
    <col min="24" max="16384" width="9.14545454545454" style="134"/>
  </cols>
  <sheetData>
    <row r="1" customHeight="1" spans="1:23">
      <c r="A1" s="135"/>
      <c r="B1" s="135"/>
      <c r="C1" s="135"/>
      <c r="D1" s="135"/>
      <c r="E1" s="135"/>
      <c r="F1" s="135"/>
      <c r="G1" s="135"/>
      <c r="H1" s="135"/>
      <c r="I1" s="135"/>
      <c r="J1" s="135"/>
      <c r="K1" s="135"/>
      <c r="L1" s="135"/>
      <c r="M1" s="135"/>
      <c r="N1" s="135"/>
      <c r="O1" s="135"/>
      <c r="P1" s="135"/>
      <c r="Q1" s="135"/>
      <c r="R1" s="135"/>
      <c r="S1" s="135"/>
      <c r="T1" s="135"/>
      <c r="U1" s="135"/>
      <c r="V1" s="135"/>
      <c r="W1" s="135"/>
    </row>
    <row r="2" ht="13.5" customHeight="1" spans="2:23">
      <c r="B2" s="136"/>
      <c r="E2" s="137"/>
      <c r="F2" s="137"/>
      <c r="G2" s="137"/>
      <c r="H2" s="137"/>
      <c r="U2" s="136"/>
      <c r="W2" s="166" t="s">
        <v>271</v>
      </c>
    </row>
    <row r="3" ht="46.5" customHeight="1" spans="1:23">
      <c r="A3" s="138" t="str">
        <f>"2025"&amp;"年部门项目支出预算表"</f>
        <v>2025年部门项目支出预算表</v>
      </c>
      <c r="B3" s="138"/>
      <c r="C3" s="138"/>
      <c r="D3" s="138"/>
      <c r="E3" s="138"/>
      <c r="F3" s="138"/>
      <c r="G3" s="138"/>
      <c r="H3" s="138"/>
      <c r="I3" s="138"/>
      <c r="J3" s="138"/>
      <c r="K3" s="138"/>
      <c r="L3" s="138"/>
      <c r="M3" s="138"/>
      <c r="N3" s="138"/>
      <c r="O3" s="138"/>
      <c r="P3" s="138"/>
      <c r="Q3" s="138"/>
      <c r="R3" s="138"/>
      <c r="S3" s="138"/>
      <c r="T3" s="138"/>
      <c r="U3" s="138"/>
      <c r="V3" s="138"/>
      <c r="W3" s="138"/>
    </row>
    <row r="4" ht="13.5" customHeight="1" spans="1:23">
      <c r="A4" s="139" t="str">
        <f>"单位名称："&amp;"昆明市五华区人民政府办公室"</f>
        <v>单位名称：昆明市五华区人民政府办公室</v>
      </c>
      <c r="B4" s="140"/>
      <c r="C4" s="140"/>
      <c r="D4" s="140"/>
      <c r="E4" s="140"/>
      <c r="F4" s="140"/>
      <c r="G4" s="140"/>
      <c r="H4" s="140"/>
      <c r="I4" s="154"/>
      <c r="J4" s="154"/>
      <c r="K4" s="154"/>
      <c r="L4" s="154"/>
      <c r="M4" s="154"/>
      <c r="N4" s="154"/>
      <c r="O4" s="154"/>
      <c r="P4" s="154"/>
      <c r="Q4" s="154"/>
      <c r="U4" s="136"/>
      <c r="W4" s="167" t="s">
        <v>1</v>
      </c>
    </row>
    <row r="5" ht="21.75" customHeight="1" spans="1:23">
      <c r="A5" s="141" t="s">
        <v>272</v>
      </c>
      <c r="B5" s="142" t="s">
        <v>183</v>
      </c>
      <c r="C5" s="141" t="s">
        <v>184</v>
      </c>
      <c r="D5" s="141" t="s">
        <v>273</v>
      </c>
      <c r="E5" s="142" t="s">
        <v>185</v>
      </c>
      <c r="F5" s="142" t="s">
        <v>186</v>
      </c>
      <c r="G5" s="142" t="s">
        <v>274</v>
      </c>
      <c r="H5" s="142" t="s">
        <v>275</v>
      </c>
      <c r="I5" s="155" t="s">
        <v>55</v>
      </c>
      <c r="J5" s="156" t="s">
        <v>276</v>
      </c>
      <c r="K5" s="157"/>
      <c r="L5" s="157"/>
      <c r="M5" s="158"/>
      <c r="N5" s="156" t="s">
        <v>191</v>
      </c>
      <c r="O5" s="157"/>
      <c r="P5" s="158"/>
      <c r="Q5" s="142" t="s">
        <v>61</v>
      </c>
      <c r="R5" s="156" t="s">
        <v>62</v>
      </c>
      <c r="S5" s="157"/>
      <c r="T5" s="157"/>
      <c r="U5" s="157"/>
      <c r="V5" s="157"/>
      <c r="W5" s="158"/>
    </row>
    <row r="6" ht="21.75" customHeight="1" spans="1:23">
      <c r="A6" s="143"/>
      <c r="B6" s="144"/>
      <c r="C6" s="143"/>
      <c r="D6" s="143"/>
      <c r="E6" s="145"/>
      <c r="F6" s="145"/>
      <c r="G6" s="145"/>
      <c r="H6" s="145"/>
      <c r="I6" s="144"/>
      <c r="J6" s="159" t="s">
        <v>58</v>
      </c>
      <c r="K6" s="160"/>
      <c r="L6" s="142" t="s">
        <v>59</v>
      </c>
      <c r="M6" s="142" t="s">
        <v>60</v>
      </c>
      <c r="N6" s="142" t="s">
        <v>58</v>
      </c>
      <c r="O6" s="142" t="s">
        <v>59</v>
      </c>
      <c r="P6" s="142" t="s">
        <v>60</v>
      </c>
      <c r="Q6" s="145"/>
      <c r="R6" s="142" t="s">
        <v>57</v>
      </c>
      <c r="S6" s="142" t="s">
        <v>64</v>
      </c>
      <c r="T6" s="142" t="s">
        <v>197</v>
      </c>
      <c r="U6" s="142" t="s">
        <v>66</v>
      </c>
      <c r="V6" s="142" t="s">
        <v>67</v>
      </c>
      <c r="W6" s="142" t="s">
        <v>68</v>
      </c>
    </row>
    <row r="7" ht="21" customHeight="1" spans="1:23">
      <c r="A7" s="144"/>
      <c r="B7" s="144"/>
      <c r="C7" s="144"/>
      <c r="D7" s="144"/>
      <c r="E7" s="144"/>
      <c r="F7" s="144"/>
      <c r="G7" s="144"/>
      <c r="H7" s="144"/>
      <c r="I7" s="144"/>
      <c r="J7" s="161" t="s">
        <v>57</v>
      </c>
      <c r="K7" s="162"/>
      <c r="L7" s="144"/>
      <c r="M7" s="144"/>
      <c r="N7" s="144"/>
      <c r="O7" s="144"/>
      <c r="P7" s="144"/>
      <c r="Q7" s="144"/>
      <c r="R7" s="144"/>
      <c r="S7" s="144"/>
      <c r="T7" s="144"/>
      <c r="U7" s="144"/>
      <c r="V7" s="144"/>
      <c r="W7" s="144"/>
    </row>
    <row r="8" ht="39.75" customHeight="1" spans="1:23">
      <c r="A8" s="146"/>
      <c r="B8" s="147"/>
      <c r="C8" s="146"/>
      <c r="D8" s="146"/>
      <c r="E8" s="148"/>
      <c r="F8" s="148"/>
      <c r="G8" s="148"/>
      <c r="H8" s="148"/>
      <c r="I8" s="147"/>
      <c r="J8" s="163" t="s">
        <v>57</v>
      </c>
      <c r="K8" s="163" t="s">
        <v>277</v>
      </c>
      <c r="L8" s="148"/>
      <c r="M8" s="148"/>
      <c r="N8" s="148"/>
      <c r="O8" s="148"/>
      <c r="P8" s="148"/>
      <c r="Q8" s="148"/>
      <c r="R8" s="148"/>
      <c r="S8" s="148"/>
      <c r="T8" s="148"/>
      <c r="U8" s="147"/>
      <c r="V8" s="148"/>
      <c r="W8" s="148"/>
    </row>
    <row r="9" ht="15" customHeight="1" spans="1:23">
      <c r="A9" s="149">
        <v>1</v>
      </c>
      <c r="B9" s="149">
        <v>2</v>
      </c>
      <c r="C9" s="149">
        <v>3</v>
      </c>
      <c r="D9" s="149">
        <v>4</v>
      </c>
      <c r="E9" s="149">
        <v>5</v>
      </c>
      <c r="F9" s="149">
        <v>6</v>
      </c>
      <c r="G9" s="149">
        <v>7</v>
      </c>
      <c r="H9" s="149">
        <v>8</v>
      </c>
      <c r="I9" s="149">
        <v>9</v>
      </c>
      <c r="J9" s="149">
        <v>10</v>
      </c>
      <c r="K9" s="149">
        <v>11</v>
      </c>
      <c r="L9" s="164">
        <v>12</v>
      </c>
      <c r="M9" s="164">
        <v>13</v>
      </c>
      <c r="N9" s="164">
        <v>14</v>
      </c>
      <c r="O9" s="164">
        <v>15</v>
      </c>
      <c r="P9" s="164">
        <v>16</v>
      </c>
      <c r="Q9" s="164">
        <v>17</v>
      </c>
      <c r="R9" s="164">
        <v>18</v>
      </c>
      <c r="S9" s="164">
        <v>19</v>
      </c>
      <c r="T9" s="164">
        <v>20</v>
      </c>
      <c r="U9" s="149">
        <v>21</v>
      </c>
      <c r="V9" s="164">
        <v>22</v>
      </c>
      <c r="W9" s="149">
        <v>23</v>
      </c>
    </row>
    <row r="10" ht="21.75" customHeight="1" spans="1:23">
      <c r="A10" s="150" t="s">
        <v>278</v>
      </c>
      <c r="B10" s="150" t="s">
        <v>279</v>
      </c>
      <c r="C10" s="150" t="s">
        <v>280</v>
      </c>
      <c r="D10" s="150" t="s">
        <v>70</v>
      </c>
      <c r="E10" s="150" t="s">
        <v>102</v>
      </c>
      <c r="F10" s="150" t="s">
        <v>103</v>
      </c>
      <c r="G10" s="150" t="s">
        <v>251</v>
      </c>
      <c r="H10" s="150" t="s">
        <v>252</v>
      </c>
      <c r="I10" s="165">
        <v>150000</v>
      </c>
      <c r="J10" s="165">
        <v>150000</v>
      </c>
      <c r="K10" s="165">
        <v>150000</v>
      </c>
      <c r="L10" s="165"/>
      <c r="M10" s="165"/>
      <c r="N10" s="165"/>
      <c r="O10" s="165"/>
      <c r="P10" s="165"/>
      <c r="Q10" s="165"/>
      <c r="R10" s="165"/>
      <c r="S10" s="165"/>
      <c r="T10" s="165"/>
      <c r="U10" s="165"/>
      <c r="V10" s="165"/>
      <c r="W10" s="165"/>
    </row>
    <row r="11" ht="21.75" customHeight="1" spans="1:23">
      <c r="A11" s="150" t="s">
        <v>278</v>
      </c>
      <c r="B11" s="150" t="s">
        <v>281</v>
      </c>
      <c r="C11" s="150" t="s">
        <v>282</v>
      </c>
      <c r="D11" s="150" t="s">
        <v>70</v>
      </c>
      <c r="E11" s="150" t="s">
        <v>104</v>
      </c>
      <c r="F11" s="150" t="s">
        <v>105</v>
      </c>
      <c r="G11" s="150" t="s">
        <v>237</v>
      </c>
      <c r="H11" s="150" t="s">
        <v>238</v>
      </c>
      <c r="I11" s="165">
        <v>20000</v>
      </c>
      <c r="J11" s="165">
        <v>20000</v>
      </c>
      <c r="K11" s="165">
        <v>20000</v>
      </c>
      <c r="L11" s="165"/>
      <c r="M11" s="165"/>
      <c r="N11" s="165"/>
      <c r="O11" s="165"/>
      <c r="P11" s="165"/>
      <c r="Q11" s="165"/>
      <c r="R11" s="165"/>
      <c r="S11" s="165"/>
      <c r="T11" s="165"/>
      <c r="U11" s="165"/>
      <c r="V11" s="165"/>
      <c r="W11" s="165"/>
    </row>
    <row r="12" s="134" customFormat="1" ht="21.75" customHeight="1" spans="1:23">
      <c r="A12" s="150" t="s">
        <v>278</v>
      </c>
      <c r="B12" s="150" t="s">
        <v>283</v>
      </c>
      <c r="C12" s="150" t="s">
        <v>284</v>
      </c>
      <c r="D12" s="150" t="s">
        <v>70</v>
      </c>
      <c r="E12" s="150" t="s">
        <v>106</v>
      </c>
      <c r="F12" s="150" t="s">
        <v>107</v>
      </c>
      <c r="G12" s="150" t="s">
        <v>285</v>
      </c>
      <c r="H12" s="150" t="s">
        <v>286</v>
      </c>
      <c r="I12" s="165">
        <v>45886496.02</v>
      </c>
      <c r="J12" s="165">
        <v>45886496.02</v>
      </c>
      <c r="K12" s="165">
        <v>45886496.02</v>
      </c>
      <c r="L12" s="165"/>
      <c r="M12" s="165"/>
      <c r="N12" s="165"/>
      <c r="O12" s="165"/>
      <c r="P12" s="165"/>
      <c r="Q12" s="165"/>
      <c r="R12" s="165"/>
      <c r="S12" s="165"/>
      <c r="T12" s="165"/>
      <c r="U12" s="165"/>
      <c r="V12" s="165"/>
      <c r="W12" s="165"/>
    </row>
    <row r="13" s="134" customFormat="1" ht="21.75" customHeight="1" spans="1:23">
      <c r="A13" s="150" t="s">
        <v>278</v>
      </c>
      <c r="B13" s="150" t="s">
        <v>287</v>
      </c>
      <c r="C13" s="150" t="s">
        <v>288</v>
      </c>
      <c r="D13" s="150" t="s">
        <v>70</v>
      </c>
      <c r="E13" s="150" t="s">
        <v>106</v>
      </c>
      <c r="F13" s="150" t="s">
        <v>107</v>
      </c>
      <c r="G13" s="150" t="s">
        <v>251</v>
      </c>
      <c r="H13" s="150" t="s">
        <v>252</v>
      </c>
      <c r="I13" s="165">
        <v>42476951.06</v>
      </c>
      <c r="J13" s="165">
        <v>42476951.06</v>
      </c>
      <c r="K13" s="165">
        <v>42476951.06</v>
      </c>
      <c r="L13" s="165"/>
      <c r="M13" s="165"/>
      <c r="N13" s="165"/>
      <c r="O13" s="165"/>
      <c r="P13" s="165"/>
      <c r="Q13" s="165"/>
      <c r="R13" s="165"/>
      <c r="S13" s="165"/>
      <c r="T13" s="165"/>
      <c r="U13" s="165"/>
      <c r="V13" s="165"/>
      <c r="W13" s="165"/>
    </row>
    <row r="14" s="134" customFormat="1" ht="21.75" customHeight="1" spans="1:23">
      <c r="A14" s="150" t="s">
        <v>278</v>
      </c>
      <c r="B14" s="150" t="s">
        <v>289</v>
      </c>
      <c r="C14" s="150" t="s">
        <v>290</v>
      </c>
      <c r="D14" s="150" t="s">
        <v>70</v>
      </c>
      <c r="E14" s="150" t="s">
        <v>106</v>
      </c>
      <c r="F14" s="150" t="s">
        <v>107</v>
      </c>
      <c r="G14" s="150" t="s">
        <v>285</v>
      </c>
      <c r="H14" s="150" t="s">
        <v>286</v>
      </c>
      <c r="I14" s="165">
        <v>60000000</v>
      </c>
      <c r="J14" s="165">
        <v>60000000</v>
      </c>
      <c r="K14" s="165">
        <v>60000000</v>
      </c>
      <c r="L14" s="165"/>
      <c r="M14" s="165"/>
      <c r="N14" s="165"/>
      <c r="O14" s="165"/>
      <c r="P14" s="165"/>
      <c r="Q14" s="165"/>
      <c r="R14" s="165"/>
      <c r="S14" s="165"/>
      <c r="T14" s="165"/>
      <c r="U14" s="165"/>
      <c r="V14" s="165"/>
      <c r="W14" s="165"/>
    </row>
    <row r="15" ht="21.75" customHeight="1" spans="1:23">
      <c r="A15" s="150" t="s">
        <v>291</v>
      </c>
      <c r="B15" s="150" t="s">
        <v>292</v>
      </c>
      <c r="C15" s="150" t="s">
        <v>293</v>
      </c>
      <c r="D15" s="150" t="s">
        <v>70</v>
      </c>
      <c r="E15" s="150" t="s">
        <v>104</v>
      </c>
      <c r="F15" s="150" t="s">
        <v>105</v>
      </c>
      <c r="G15" s="150" t="s">
        <v>237</v>
      </c>
      <c r="H15" s="150" t="s">
        <v>238</v>
      </c>
      <c r="I15" s="165">
        <v>1995716</v>
      </c>
      <c r="J15" s="165">
        <v>1995716</v>
      </c>
      <c r="K15" s="165">
        <v>1995716</v>
      </c>
      <c r="L15" s="165"/>
      <c r="M15" s="165"/>
      <c r="N15" s="165"/>
      <c r="O15" s="165"/>
      <c r="P15" s="165"/>
      <c r="Q15" s="165"/>
      <c r="R15" s="165"/>
      <c r="S15" s="165"/>
      <c r="T15" s="165"/>
      <c r="U15" s="165"/>
      <c r="V15" s="165"/>
      <c r="W15" s="165"/>
    </row>
    <row r="16" ht="21.75" customHeight="1" spans="1:23">
      <c r="A16" s="150" t="s">
        <v>291</v>
      </c>
      <c r="B16" s="150" t="s">
        <v>292</v>
      </c>
      <c r="C16" s="150" t="s">
        <v>293</v>
      </c>
      <c r="D16" s="150" t="s">
        <v>70</v>
      </c>
      <c r="E16" s="150" t="s">
        <v>104</v>
      </c>
      <c r="F16" s="150" t="s">
        <v>105</v>
      </c>
      <c r="G16" s="150" t="s">
        <v>294</v>
      </c>
      <c r="H16" s="150" t="s">
        <v>295</v>
      </c>
      <c r="I16" s="165">
        <v>3000</v>
      </c>
      <c r="J16" s="165">
        <v>3000</v>
      </c>
      <c r="K16" s="165">
        <v>3000</v>
      </c>
      <c r="L16" s="165"/>
      <c r="M16" s="165"/>
      <c r="N16" s="165"/>
      <c r="O16" s="165"/>
      <c r="P16" s="165"/>
      <c r="Q16" s="165"/>
      <c r="R16" s="165"/>
      <c r="S16" s="165"/>
      <c r="T16" s="165"/>
      <c r="U16" s="165"/>
      <c r="V16" s="165"/>
      <c r="W16" s="165"/>
    </row>
    <row r="17" ht="21.75" customHeight="1" spans="1:23">
      <c r="A17" s="150" t="s">
        <v>291</v>
      </c>
      <c r="B17" s="150" t="s">
        <v>292</v>
      </c>
      <c r="C17" s="150" t="s">
        <v>293</v>
      </c>
      <c r="D17" s="150" t="s">
        <v>70</v>
      </c>
      <c r="E17" s="150" t="s">
        <v>104</v>
      </c>
      <c r="F17" s="150" t="s">
        <v>105</v>
      </c>
      <c r="G17" s="150" t="s">
        <v>296</v>
      </c>
      <c r="H17" s="150" t="s">
        <v>297</v>
      </c>
      <c r="I17" s="165">
        <v>73000</v>
      </c>
      <c r="J17" s="165">
        <v>73000</v>
      </c>
      <c r="K17" s="165">
        <v>73000</v>
      </c>
      <c r="L17" s="165"/>
      <c r="M17" s="165"/>
      <c r="N17" s="165"/>
      <c r="O17" s="165"/>
      <c r="P17" s="165"/>
      <c r="Q17" s="165"/>
      <c r="R17" s="165"/>
      <c r="S17" s="165"/>
      <c r="T17" s="165"/>
      <c r="U17" s="165"/>
      <c r="V17" s="165"/>
      <c r="W17" s="165"/>
    </row>
    <row r="18" ht="21.75" customHeight="1" spans="1:23">
      <c r="A18" s="150" t="s">
        <v>291</v>
      </c>
      <c r="B18" s="150" t="s">
        <v>292</v>
      </c>
      <c r="C18" s="150" t="s">
        <v>293</v>
      </c>
      <c r="D18" s="150" t="s">
        <v>70</v>
      </c>
      <c r="E18" s="150" t="s">
        <v>104</v>
      </c>
      <c r="F18" s="150" t="s">
        <v>105</v>
      </c>
      <c r="G18" s="150" t="s">
        <v>298</v>
      </c>
      <c r="H18" s="150" t="s">
        <v>299</v>
      </c>
      <c r="I18" s="165">
        <v>83475.5</v>
      </c>
      <c r="J18" s="165">
        <v>83475.5</v>
      </c>
      <c r="K18" s="165">
        <v>83475.5</v>
      </c>
      <c r="L18" s="165"/>
      <c r="M18" s="165"/>
      <c r="N18" s="165"/>
      <c r="O18" s="165"/>
      <c r="P18" s="165"/>
      <c r="Q18" s="165"/>
      <c r="R18" s="165"/>
      <c r="S18" s="165"/>
      <c r="T18" s="165"/>
      <c r="U18" s="165"/>
      <c r="V18" s="165"/>
      <c r="W18" s="165"/>
    </row>
    <row r="19" s="134" customFormat="1" ht="21.75" customHeight="1" spans="1:23">
      <c r="A19" s="150" t="s">
        <v>291</v>
      </c>
      <c r="B19" s="150" t="s">
        <v>300</v>
      </c>
      <c r="C19" s="150" t="s">
        <v>301</v>
      </c>
      <c r="D19" s="150" t="s">
        <v>70</v>
      </c>
      <c r="E19" s="150" t="s">
        <v>106</v>
      </c>
      <c r="F19" s="150" t="s">
        <v>107</v>
      </c>
      <c r="G19" s="150" t="s">
        <v>237</v>
      </c>
      <c r="H19" s="150" t="s">
        <v>238</v>
      </c>
      <c r="I19" s="165">
        <v>963127.63</v>
      </c>
      <c r="J19" s="165">
        <v>963127.63</v>
      </c>
      <c r="K19" s="165">
        <v>963127.63</v>
      </c>
      <c r="L19" s="165"/>
      <c r="M19" s="165"/>
      <c r="N19" s="165"/>
      <c r="O19" s="165"/>
      <c r="P19" s="165"/>
      <c r="Q19" s="165"/>
      <c r="R19" s="165"/>
      <c r="S19" s="165"/>
      <c r="T19" s="165"/>
      <c r="U19" s="165"/>
      <c r="V19" s="165"/>
      <c r="W19" s="165"/>
    </row>
    <row r="20" s="134" customFormat="1" ht="21.75" customHeight="1" spans="1:23">
      <c r="A20" s="150" t="s">
        <v>291</v>
      </c>
      <c r="B20" s="150" t="s">
        <v>300</v>
      </c>
      <c r="C20" s="150" t="s">
        <v>301</v>
      </c>
      <c r="D20" s="150" t="s">
        <v>70</v>
      </c>
      <c r="E20" s="150" t="s">
        <v>106</v>
      </c>
      <c r="F20" s="150" t="s">
        <v>107</v>
      </c>
      <c r="G20" s="150" t="s">
        <v>296</v>
      </c>
      <c r="H20" s="150" t="s">
        <v>297</v>
      </c>
      <c r="I20" s="165">
        <v>1987552</v>
      </c>
      <c r="J20" s="165">
        <v>1987552</v>
      </c>
      <c r="K20" s="165">
        <v>1987552</v>
      </c>
      <c r="L20" s="165"/>
      <c r="M20" s="165"/>
      <c r="N20" s="165"/>
      <c r="O20" s="165"/>
      <c r="P20" s="165"/>
      <c r="Q20" s="165"/>
      <c r="R20" s="165"/>
      <c r="S20" s="165"/>
      <c r="T20" s="165"/>
      <c r="U20" s="165"/>
      <c r="V20" s="165"/>
      <c r="W20" s="165"/>
    </row>
    <row r="21" s="134" customFormat="1" ht="21.75" customHeight="1" spans="1:23">
      <c r="A21" s="150" t="s">
        <v>291</v>
      </c>
      <c r="B21" s="150" t="s">
        <v>300</v>
      </c>
      <c r="C21" s="150" t="s">
        <v>301</v>
      </c>
      <c r="D21" s="150" t="s">
        <v>70</v>
      </c>
      <c r="E21" s="150" t="s">
        <v>106</v>
      </c>
      <c r="F21" s="150" t="s">
        <v>107</v>
      </c>
      <c r="G21" s="150" t="s">
        <v>298</v>
      </c>
      <c r="H21" s="150" t="s">
        <v>299</v>
      </c>
      <c r="I21" s="165">
        <v>327360</v>
      </c>
      <c r="J21" s="165">
        <v>327360</v>
      </c>
      <c r="K21" s="165">
        <v>327360</v>
      </c>
      <c r="L21" s="165"/>
      <c r="M21" s="165"/>
      <c r="N21" s="165"/>
      <c r="O21" s="165"/>
      <c r="P21" s="165"/>
      <c r="Q21" s="165"/>
      <c r="R21" s="165"/>
      <c r="S21" s="165"/>
      <c r="T21" s="165"/>
      <c r="U21" s="165"/>
      <c r="V21" s="165"/>
      <c r="W21" s="165"/>
    </row>
    <row r="22" ht="21.75" customHeight="1" spans="1:23">
      <c r="A22" s="150" t="s">
        <v>291</v>
      </c>
      <c r="B22" s="150" t="s">
        <v>302</v>
      </c>
      <c r="C22" s="150" t="s">
        <v>303</v>
      </c>
      <c r="D22" s="150" t="s">
        <v>70</v>
      </c>
      <c r="E22" s="150" t="s">
        <v>104</v>
      </c>
      <c r="F22" s="150" t="s">
        <v>105</v>
      </c>
      <c r="G22" s="150" t="s">
        <v>237</v>
      </c>
      <c r="H22" s="150" t="s">
        <v>238</v>
      </c>
      <c r="I22" s="165">
        <v>262400</v>
      </c>
      <c r="J22" s="165">
        <v>262400</v>
      </c>
      <c r="K22" s="165">
        <v>262400</v>
      </c>
      <c r="L22" s="165"/>
      <c r="M22" s="165"/>
      <c r="N22" s="165"/>
      <c r="O22" s="165"/>
      <c r="P22" s="165"/>
      <c r="Q22" s="165"/>
      <c r="R22" s="165"/>
      <c r="S22" s="165"/>
      <c r="T22" s="165"/>
      <c r="U22" s="165"/>
      <c r="V22" s="165"/>
      <c r="W22" s="165"/>
    </row>
    <row r="23" ht="21.75" customHeight="1" spans="1:23">
      <c r="A23" s="150" t="s">
        <v>291</v>
      </c>
      <c r="B23" s="150" t="s">
        <v>302</v>
      </c>
      <c r="C23" s="150" t="s">
        <v>303</v>
      </c>
      <c r="D23" s="150" t="s">
        <v>70</v>
      </c>
      <c r="E23" s="150" t="s">
        <v>104</v>
      </c>
      <c r="F23" s="150" t="s">
        <v>105</v>
      </c>
      <c r="G23" s="150" t="s">
        <v>304</v>
      </c>
      <c r="H23" s="150" t="s">
        <v>305</v>
      </c>
      <c r="I23" s="165">
        <v>40000</v>
      </c>
      <c r="J23" s="165">
        <v>40000</v>
      </c>
      <c r="K23" s="165">
        <v>40000</v>
      </c>
      <c r="L23" s="165"/>
      <c r="M23" s="165"/>
      <c r="N23" s="165"/>
      <c r="O23" s="165"/>
      <c r="P23" s="165"/>
      <c r="Q23" s="165"/>
      <c r="R23" s="165"/>
      <c r="S23" s="165"/>
      <c r="T23" s="165"/>
      <c r="U23" s="165"/>
      <c r="V23" s="165"/>
      <c r="W23" s="165"/>
    </row>
    <row r="24" ht="21.75" customHeight="1" spans="1:23">
      <c r="A24" s="150" t="s">
        <v>291</v>
      </c>
      <c r="B24" s="150" t="s">
        <v>306</v>
      </c>
      <c r="C24" s="150" t="s">
        <v>307</v>
      </c>
      <c r="D24" s="150" t="s">
        <v>70</v>
      </c>
      <c r="E24" s="150" t="s">
        <v>104</v>
      </c>
      <c r="F24" s="150" t="s">
        <v>105</v>
      </c>
      <c r="G24" s="150" t="s">
        <v>237</v>
      </c>
      <c r="H24" s="150" t="s">
        <v>238</v>
      </c>
      <c r="I24" s="165">
        <v>62800</v>
      </c>
      <c r="J24" s="165">
        <v>62800</v>
      </c>
      <c r="K24" s="165">
        <v>62800</v>
      </c>
      <c r="L24" s="165"/>
      <c r="M24" s="165"/>
      <c r="N24" s="165"/>
      <c r="O24" s="165"/>
      <c r="P24" s="165"/>
      <c r="Q24" s="165"/>
      <c r="R24" s="165"/>
      <c r="S24" s="165"/>
      <c r="T24" s="165"/>
      <c r="U24" s="165"/>
      <c r="V24" s="165"/>
      <c r="W24" s="165"/>
    </row>
    <row r="25" ht="21.75" customHeight="1" spans="1:23">
      <c r="A25" s="150" t="s">
        <v>291</v>
      </c>
      <c r="B25" s="150" t="s">
        <v>306</v>
      </c>
      <c r="C25" s="150" t="s">
        <v>307</v>
      </c>
      <c r="D25" s="150" t="s">
        <v>70</v>
      </c>
      <c r="E25" s="150" t="s">
        <v>104</v>
      </c>
      <c r="F25" s="150" t="s">
        <v>105</v>
      </c>
      <c r="G25" s="150" t="s">
        <v>308</v>
      </c>
      <c r="H25" s="150" t="s">
        <v>309</v>
      </c>
      <c r="I25" s="165">
        <v>216000</v>
      </c>
      <c r="J25" s="165">
        <v>216000</v>
      </c>
      <c r="K25" s="165">
        <v>216000</v>
      </c>
      <c r="L25" s="165"/>
      <c r="M25" s="165"/>
      <c r="N25" s="165"/>
      <c r="O25" s="165"/>
      <c r="P25" s="165"/>
      <c r="Q25" s="165"/>
      <c r="R25" s="165"/>
      <c r="S25" s="165"/>
      <c r="T25" s="165"/>
      <c r="U25" s="165"/>
      <c r="V25" s="165"/>
      <c r="W25" s="165"/>
    </row>
    <row r="26" ht="21.75" customHeight="1" spans="1:23">
      <c r="A26" s="150" t="s">
        <v>291</v>
      </c>
      <c r="B26" s="150" t="s">
        <v>306</v>
      </c>
      <c r="C26" s="150" t="s">
        <v>307</v>
      </c>
      <c r="D26" s="150" t="s">
        <v>70</v>
      </c>
      <c r="E26" s="150" t="s">
        <v>104</v>
      </c>
      <c r="F26" s="150" t="s">
        <v>105</v>
      </c>
      <c r="G26" s="150" t="s">
        <v>310</v>
      </c>
      <c r="H26" s="150" t="s">
        <v>177</v>
      </c>
      <c r="I26" s="165">
        <v>54200</v>
      </c>
      <c r="J26" s="165">
        <v>54200</v>
      </c>
      <c r="K26" s="165">
        <v>54200</v>
      </c>
      <c r="L26" s="165"/>
      <c r="M26" s="165"/>
      <c r="N26" s="165"/>
      <c r="O26" s="165"/>
      <c r="P26" s="165"/>
      <c r="Q26" s="165"/>
      <c r="R26" s="165"/>
      <c r="S26" s="165"/>
      <c r="T26" s="165"/>
      <c r="U26" s="165"/>
      <c r="V26" s="165"/>
      <c r="W26" s="165"/>
    </row>
    <row r="27" s="134" customFormat="1" ht="21.75" customHeight="1" spans="1:23">
      <c r="A27" s="150" t="s">
        <v>291</v>
      </c>
      <c r="B27" s="150" t="s">
        <v>311</v>
      </c>
      <c r="C27" s="150" t="s">
        <v>312</v>
      </c>
      <c r="D27" s="150" t="s">
        <v>70</v>
      </c>
      <c r="E27" s="150" t="s">
        <v>106</v>
      </c>
      <c r="F27" s="150" t="s">
        <v>107</v>
      </c>
      <c r="G27" s="150" t="s">
        <v>313</v>
      </c>
      <c r="H27" s="150" t="s">
        <v>314</v>
      </c>
      <c r="I27" s="165">
        <v>11849233.32</v>
      </c>
      <c r="J27" s="165">
        <v>11849233.32</v>
      </c>
      <c r="K27" s="165">
        <v>11849233.32</v>
      </c>
      <c r="L27" s="165"/>
      <c r="M27" s="165"/>
      <c r="N27" s="165"/>
      <c r="O27" s="165"/>
      <c r="P27" s="165"/>
      <c r="Q27" s="165"/>
      <c r="R27" s="165"/>
      <c r="S27" s="165"/>
      <c r="T27" s="165"/>
      <c r="U27" s="165"/>
      <c r="V27" s="165"/>
      <c r="W27" s="165"/>
    </row>
    <row r="28" s="134" customFormat="1" ht="21.75" customHeight="1" spans="1:23">
      <c r="A28" s="150" t="s">
        <v>291</v>
      </c>
      <c r="B28" s="150" t="s">
        <v>315</v>
      </c>
      <c r="C28" s="150" t="s">
        <v>316</v>
      </c>
      <c r="D28" s="150" t="s">
        <v>70</v>
      </c>
      <c r="E28" s="150" t="s">
        <v>106</v>
      </c>
      <c r="F28" s="150" t="s">
        <v>107</v>
      </c>
      <c r="G28" s="150" t="s">
        <v>317</v>
      </c>
      <c r="H28" s="150" t="s">
        <v>318</v>
      </c>
      <c r="I28" s="165">
        <v>450000</v>
      </c>
      <c r="J28" s="165">
        <v>450000</v>
      </c>
      <c r="K28" s="165">
        <v>450000</v>
      </c>
      <c r="L28" s="165"/>
      <c r="M28" s="165"/>
      <c r="N28" s="165"/>
      <c r="O28" s="165"/>
      <c r="P28" s="165"/>
      <c r="Q28" s="165"/>
      <c r="R28" s="165"/>
      <c r="S28" s="165"/>
      <c r="T28" s="165"/>
      <c r="U28" s="165"/>
      <c r="V28" s="165"/>
      <c r="W28" s="165"/>
    </row>
    <row r="29" ht="18.75" customHeight="1" spans="1:23">
      <c r="A29" s="151" t="s">
        <v>172</v>
      </c>
      <c r="B29" s="152"/>
      <c r="C29" s="152"/>
      <c r="D29" s="152"/>
      <c r="E29" s="152"/>
      <c r="F29" s="152"/>
      <c r="G29" s="152"/>
      <c r="H29" s="153"/>
      <c r="I29" s="165">
        <v>166901311.53</v>
      </c>
      <c r="J29" s="165">
        <v>166901311.53</v>
      </c>
      <c r="K29" s="165">
        <v>166901311.53</v>
      </c>
      <c r="L29" s="165"/>
      <c r="M29" s="165"/>
      <c r="N29" s="165"/>
      <c r="O29" s="165"/>
      <c r="P29" s="165"/>
      <c r="Q29" s="165"/>
      <c r="R29" s="165"/>
      <c r="S29" s="165"/>
      <c r="T29" s="165"/>
      <c r="U29" s="165"/>
      <c r="V29" s="165"/>
      <c r="W29" s="165"/>
    </row>
  </sheetData>
  <mergeCells count="28">
    <mergeCell ref="A3:W3"/>
    <mergeCell ref="A4:H4"/>
    <mergeCell ref="J5:M5"/>
    <mergeCell ref="N5:P5"/>
    <mergeCell ref="R5:W5"/>
    <mergeCell ref="A29:H29"/>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20"/>
  <sheetViews>
    <sheetView showZeros="0" tabSelected="1" topLeftCell="B1" workbookViewId="0">
      <pane ySplit="1" topLeftCell="A9" activePane="bottomLeft" state="frozen"/>
      <selection/>
      <selection pane="bottomLeft" activeCell="B9" sqref="B9:B15"/>
    </sheetView>
  </sheetViews>
  <sheetFormatPr defaultColWidth="9.14545454545454" defaultRowHeight="12" customHeight="1"/>
  <cols>
    <col min="1" max="1" width="34.2818181818182" customWidth="1"/>
    <col min="2" max="2" width="29" customWidth="1"/>
    <col min="3" max="5" width="23.5727272727273" customWidth="1"/>
    <col min="6" max="6" width="11.2818181818182" customWidth="1"/>
    <col min="7" max="7" width="25.1454545454545" customWidth="1"/>
    <col min="8" max="8" width="15.5727272727273" customWidth="1"/>
    <col min="9" max="9" width="13.4272727272727" customWidth="1"/>
    <col min="10" max="10" width="99.6272727272727" customWidth="1"/>
  </cols>
  <sheetData>
    <row r="1" customHeight="1" spans="1:10">
      <c r="A1" s="1"/>
      <c r="B1" s="1"/>
      <c r="C1" s="1"/>
      <c r="D1" s="1"/>
      <c r="E1" s="1"/>
      <c r="F1" s="1"/>
      <c r="G1" s="1"/>
      <c r="H1" s="1"/>
      <c r="I1" s="1"/>
      <c r="J1" s="1"/>
    </row>
    <row r="2" ht="18" customHeight="1" spans="10:10">
      <c r="J2" s="3" t="s">
        <v>319</v>
      </c>
    </row>
    <row r="3" ht="39.75" customHeight="1" spans="1:10">
      <c r="A3" s="63" t="str">
        <f>"2025"&amp;"年部门项目支出绩效目标表"</f>
        <v>2025年部门项目支出绩效目标表</v>
      </c>
      <c r="B3" s="4"/>
      <c r="C3" s="4"/>
      <c r="D3" s="4"/>
      <c r="E3" s="4"/>
      <c r="F3" s="64"/>
      <c r="G3" s="4"/>
      <c r="H3" s="64"/>
      <c r="I3" s="64"/>
      <c r="J3" s="4"/>
    </row>
    <row r="4" ht="17.25" customHeight="1" spans="1:1">
      <c r="A4" s="5" t="str">
        <f>"单位名称："&amp;"昆明市五华区人民政府办公室"</f>
        <v>单位名称：昆明市五华区人民政府办公室</v>
      </c>
    </row>
    <row r="5" ht="44.25" customHeight="1" spans="1:10">
      <c r="A5" s="65" t="s">
        <v>184</v>
      </c>
      <c r="B5" s="65" t="s">
        <v>320</v>
      </c>
      <c r="C5" s="65" t="s">
        <v>321</v>
      </c>
      <c r="D5" s="65" t="s">
        <v>322</v>
      </c>
      <c r="E5" s="65" t="s">
        <v>323</v>
      </c>
      <c r="F5" s="66" t="s">
        <v>324</v>
      </c>
      <c r="G5" s="65" t="s">
        <v>325</v>
      </c>
      <c r="H5" s="66" t="s">
        <v>326</v>
      </c>
      <c r="I5" s="66" t="s">
        <v>327</v>
      </c>
      <c r="J5" s="65" t="s">
        <v>328</v>
      </c>
    </row>
    <row r="6" ht="18.75" customHeight="1" spans="1:10">
      <c r="A6" s="131">
        <v>1</v>
      </c>
      <c r="B6" s="131">
        <v>2</v>
      </c>
      <c r="C6" s="131">
        <v>3</v>
      </c>
      <c r="D6" s="131">
        <v>4</v>
      </c>
      <c r="E6" s="131">
        <v>5</v>
      </c>
      <c r="F6" s="35">
        <v>6</v>
      </c>
      <c r="G6" s="131">
        <v>7</v>
      </c>
      <c r="H6" s="35">
        <v>8</v>
      </c>
      <c r="I6" s="35">
        <v>9</v>
      </c>
      <c r="J6" s="131">
        <v>10</v>
      </c>
    </row>
    <row r="7" ht="42" customHeight="1" spans="1:10">
      <c r="A7" s="28" t="s">
        <v>70</v>
      </c>
      <c r="B7" s="67"/>
      <c r="C7" s="67"/>
      <c r="D7" s="67"/>
      <c r="E7" s="53"/>
      <c r="F7" s="68"/>
      <c r="G7" s="53"/>
      <c r="H7" s="68"/>
      <c r="I7" s="68"/>
      <c r="J7" s="53"/>
    </row>
    <row r="8" ht="42" customHeight="1" spans="1:10">
      <c r="A8" s="132" t="s">
        <v>70</v>
      </c>
      <c r="B8" s="21"/>
      <c r="C8" s="21"/>
      <c r="D8" s="21"/>
      <c r="E8" s="28"/>
      <c r="F8" s="21"/>
      <c r="G8" s="28"/>
      <c r="H8" s="21"/>
      <c r="I8" s="21"/>
      <c r="J8" s="28"/>
    </row>
    <row r="9" ht="42" customHeight="1" spans="1:10">
      <c r="A9" s="133" t="s">
        <v>312</v>
      </c>
      <c r="B9" s="21" t="s">
        <v>329</v>
      </c>
      <c r="C9" s="21" t="s">
        <v>330</v>
      </c>
      <c r="D9" s="21" t="s">
        <v>331</v>
      </c>
      <c r="E9" s="28" t="s">
        <v>332</v>
      </c>
      <c r="F9" s="21" t="s">
        <v>333</v>
      </c>
      <c r="G9" s="28" t="s">
        <v>334</v>
      </c>
      <c r="H9" s="21" t="s">
        <v>335</v>
      </c>
      <c r="I9" s="21" t="s">
        <v>336</v>
      </c>
      <c r="J9" s="28" t="s">
        <v>337</v>
      </c>
    </row>
    <row r="10" ht="42" customHeight="1" spans="1:10">
      <c r="A10" s="133" t="s">
        <v>312</v>
      </c>
      <c r="B10" s="21" t="s">
        <v>338</v>
      </c>
      <c r="C10" s="21" t="s">
        <v>330</v>
      </c>
      <c r="D10" s="21" t="s">
        <v>339</v>
      </c>
      <c r="E10" s="28" t="s">
        <v>340</v>
      </c>
      <c r="F10" s="21" t="s">
        <v>333</v>
      </c>
      <c r="G10" s="28" t="s">
        <v>341</v>
      </c>
      <c r="H10" s="21" t="s">
        <v>342</v>
      </c>
      <c r="I10" s="21" t="s">
        <v>336</v>
      </c>
      <c r="J10" s="28" t="s">
        <v>343</v>
      </c>
    </row>
    <row r="11" ht="42" customHeight="1" spans="1:10">
      <c r="A11" s="133" t="s">
        <v>312</v>
      </c>
      <c r="B11" s="21" t="s">
        <v>338</v>
      </c>
      <c r="C11" s="21" t="s">
        <v>330</v>
      </c>
      <c r="D11" s="21" t="s">
        <v>339</v>
      </c>
      <c r="E11" s="28" t="s">
        <v>344</v>
      </c>
      <c r="F11" s="21" t="s">
        <v>345</v>
      </c>
      <c r="G11" s="28" t="s">
        <v>346</v>
      </c>
      <c r="H11" s="21" t="s">
        <v>342</v>
      </c>
      <c r="I11" s="21" t="s">
        <v>336</v>
      </c>
      <c r="J11" s="28" t="s">
        <v>347</v>
      </c>
    </row>
    <row r="12" ht="42" customHeight="1" spans="1:10">
      <c r="A12" s="133" t="s">
        <v>312</v>
      </c>
      <c r="B12" s="21" t="s">
        <v>338</v>
      </c>
      <c r="C12" s="21" t="s">
        <v>330</v>
      </c>
      <c r="D12" s="21" t="s">
        <v>348</v>
      </c>
      <c r="E12" s="28" t="s">
        <v>349</v>
      </c>
      <c r="F12" s="21" t="s">
        <v>345</v>
      </c>
      <c r="G12" s="28" t="s">
        <v>346</v>
      </c>
      <c r="H12" s="21" t="s">
        <v>342</v>
      </c>
      <c r="I12" s="21" t="s">
        <v>336</v>
      </c>
      <c r="J12" s="28" t="s">
        <v>350</v>
      </c>
    </row>
    <row r="13" ht="42" customHeight="1" spans="1:10">
      <c r="A13" s="133" t="s">
        <v>312</v>
      </c>
      <c r="B13" s="21" t="s">
        <v>338</v>
      </c>
      <c r="C13" s="21" t="s">
        <v>330</v>
      </c>
      <c r="D13" s="21" t="s">
        <v>351</v>
      </c>
      <c r="E13" s="28" t="s">
        <v>352</v>
      </c>
      <c r="F13" s="21" t="s">
        <v>353</v>
      </c>
      <c r="G13" s="28" t="s">
        <v>354</v>
      </c>
      <c r="H13" s="21" t="s">
        <v>355</v>
      </c>
      <c r="I13" s="21" t="s">
        <v>336</v>
      </c>
      <c r="J13" s="28" t="s">
        <v>356</v>
      </c>
    </row>
    <row r="14" ht="42" customHeight="1" spans="1:10">
      <c r="A14" s="133" t="s">
        <v>312</v>
      </c>
      <c r="B14" s="21" t="s">
        <v>338</v>
      </c>
      <c r="C14" s="21" t="s">
        <v>357</v>
      </c>
      <c r="D14" s="21" t="s">
        <v>358</v>
      </c>
      <c r="E14" s="28" t="s">
        <v>359</v>
      </c>
      <c r="F14" s="21" t="s">
        <v>345</v>
      </c>
      <c r="G14" s="28" t="s">
        <v>346</v>
      </c>
      <c r="H14" s="21" t="s">
        <v>342</v>
      </c>
      <c r="I14" s="21" t="s">
        <v>336</v>
      </c>
      <c r="J14" s="28" t="s">
        <v>360</v>
      </c>
    </row>
    <row r="15" ht="42" customHeight="1" spans="1:10">
      <c r="A15" s="133" t="s">
        <v>312</v>
      </c>
      <c r="B15" s="21" t="s">
        <v>338</v>
      </c>
      <c r="C15" s="21" t="s">
        <v>361</v>
      </c>
      <c r="D15" s="21" t="s">
        <v>362</v>
      </c>
      <c r="E15" s="28" t="s">
        <v>363</v>
      </c>
      <c r="F15" s="21" t="s">
        <v>345</v>
      </c>
      <c r="G15" s="28" t="s">
        <v>346</v>
      </c>
      <c r="H15" s="21" t="s">
        <v>342</v>
      </c>
      <c r="I15" s="21" t="s">
        <v>336</v>
      </c>
      <c r="J15" s="28" t="s">
        <v>364</v>
      </c>
    </row>
    <row r="16" ht="42" customHeight="1" spans="1:10">
      <c r="A16" s="133" t="s">
        <v>307</v>
      </c>
      <c r="B16" s="21" t="s">
        <v>365</v>
      </c>
      <c r="C16" s="21" t="s">
        <v>330</v>
      </c>
      <c r="D16" s="21" t="s">
        <v>331</v>
      </c>
      <c r="E16" s="28" t="s">
        <v>366</v>
      </c>
      <c r="F16" s="21" t="s">
        <v>333</v>
      </c>
      <c r="G16" s="28">
        <v>1</v>
      </c>
      <c r="H16" s="21" t="s">
        <v>367</v>
      </c>
      <c r="I16" s="21" t="s">
        <v>336</v>
      </c>
      <c r="J16" s="28" t="s">
        <v>368</v>
      </c>
    </row>
    <row r="17" ht="42" customHeight="1" spans="1:10">
      <c r="A17" s="133" t="s">
        <v>307</v>
      </c>
      <c r="B17" s="21" t="s">
        <v>365</v>
      </c>
      <c r="C17" s="21" t="s">
        <v>330</v>
      </c>
      <c r="D17" s="21" t="s">
        <v>331</v>
      </c>
      <c r="E17" s="28" t="s">
        <v>369</v>
      </c>
      <c r="F17" s="21" t="s">
        <v>333</v>
      </c>
      <c r="G17" s="28">
        <v>1</v>
      </c>
      <c r="H17" s="21" t="s">
        <v>370</v>
      </c>
      <c r="I17" s="21" t="s">
        <v>336</v>
      </c>
      <c r="J17" s="28" t="s">
        <v>371</v>
      </c>
    </row>
    <row r="18" ht="42" customHeight="1" spans="1:10">
      <c r="A18" s="133" t="s">
        <v>307</v>
      </c>
      <c r="B18" s="21" t="s">
        <v>365</v>
      </c>
      <c r="C18" s="21" t="s">
        <v>330</v>
      </c>
      <c r="D18" s="21" t="s">
        <v>339</v>
      </c>
      <c r="E18" s="28" t="s">
        <v>372</v>
      </c>
      <c r="F18" s="21" t="s">
        <v>345</v>
      </c>
      <c r="G18" s="28" t="s">
        <v>373</v>
      </c>
      <c r="H18" s="21" t="s">
        <v>342</v>
      </c>
      <c r="I18" s="21" t="s">
        <v>336</v>
      </c>
      <c r="J18" s="28" t="s">
        <v>374</v>
      </c>
    </row>
    <row r="19" ht="42" customHeight="1" spans="1:10">
      <c r="A19" s="133" t="s">
        <v>307</v>
      </c>
      <c r="B19" s="21" t="s">
        <v>365</v>
      </c>
      <c r="C19" s="21" t="s">
        <v>330</v>
      </c>
      <c r="D19" s="21" t="s">
        <v>339</v>
      </c>
      <c r="E19" s="28" t="s">
        <v>375</v>
      </c>
      <c r="F19" s="21" t="s">
        <v>333</v>
      </c>
      <c r="G19" s="28" t="s">
        <v>341</v>
      </c>
      <c r="H19" s="21" t="s">
        <v>342</v>
      </c>
      <c r="I19" s="21" t="s">
        <v>336</v>
      </c>
      <c r="J19" s="28" t="s">
        <v>376</v>
      </c>
    </row>
    <row r="20" ht="42" customHeight="1" spans="1:10">
      <c r="A20" s="133" t="s">
        <v>307</v>
      </c>
      <c r="B20" s="21" t="s">
        <v>365</v>
      </c>
      <c r="C20" s="21" t="s">
        <v>330</v>
      </c>
      <c r="D20" s="21" t="s">
        <v>339</v>
      </c>
      <c r="E20" s="28" t="s">
        <v>377</v>
      </c>
      <c r="F20" s="21" t="s">
        <v>333</v>
      </c>
      <c r="G20" s="28" t="s">
        <v>341</v>
      </c>
      <c r="H20" s="21" t="s">
        <v>342</v>
      </c>
      <c r="I20" s="21" t="s">
        <v>336</v>
      </c>
      <c r="J20" s="28" t="s">
        <v>378</v>
      </c>
    </row>
    <row r="21" ht="42" customHeight="1" spans="1:10">
      <c r="A21" s="133" t="s">
        <v>307</v>
      </c>
      <c r="B21" s="21" t="s">
        <v>365</v>
      </c>
      <c r="C21" s="21" t="s">
        <v>330</v>
      </c>
      <c r="D21" s="21" t="s">
        <v>348</v>
      </c>
      <c r="E21" s="28" t="s">
        <v>379</v>
      </c>
      <c r="F21" s="21" t="s">
        <v>353</v>
      </c>
      <c r="G21" s="28" t="s">
        <v>380</v>
      </c>
      <c r="H21" s="21" t="s">
        <v>381</v>
      </c>
      <c r="I21" s="21" t="s">
        <v>336</v>
      </c>
      <c r="J21" s="28" t="s">
        <v>382</v>
      </c>
    </row>
    <row r="22" ht="42" customHeight="1" spans="1:10">
      <c r="A22" s="133" t="s">
        <v>307</v>
      </c>
      <c r="B22" s="21" t="s">
        <v>365</v>
      </c>
      <c r="C22" s="21" t="s">
        <v>330</v>
      </c>
      <c r="D22" s="21" t="s">
        <v>351</v>
      </c>
      <c r="E22" s="28" t="s">
        <v>352</v>
      </c>
      <c r="F22" s="21" t="s">
        <v>353</v>
      </c>
      <c r="G22" s="28" t="s">
        <v>354</v>
      </c>
      <c r="H22" s="21" t="s">
        <v>355</v>
      </c>
      <c r="I22" s="21" t="s">
        <v>336</v>
      </c>
      <c r="J22" s="28" t="s">
        <v>383</v>
      </c>
    </row>
    <row r="23" ht="42" customHeight="1" spans="1:10">
      <c r="A23" s="133" t="s">
        <v>307</v>
      </c>
      <c r="B23" s="21" t="s">
        <v>365</v>
      </c>
      <c r="C23" s="21" t="s">
        <v>357</v>
      </c>
      <c r="D23" s="21" t="s">
        <v>358</v>
      </c>
      <c r="E23" s="28" t="s">
        <v>384</v>
      </c>
      <c r="F23" s="21" t="s">
        <v>333</v>
      </c>
      <c r="G23" s="28">
        <v>1</v>
      </c>
      <c r="H23" s="21" t="s">
        <v>370</v>
      </c>
      <c r="I23" s="21" t="s">
        <v>336</v>
      </c>
      <c r="J23" s="28" t="s">
        <v>385</v>
      </c>
    </row>
    <row r="24" ht="42" customHeight="1" spans="1:10">
      <c r="A24" s="133" t="s">
        <v>307</v>
      </c>
      <c r="B24" s="21" t="s">
        <v>365</v>
      </c>
      <c r="C24" s="21" t="s">
        <v>357</v>
      </c>
      <c r="D24" s="21" t="s">
        <v>358</v>
      </c>
      <c r="E24" s="28" t="s">
        <v>386</v>
      </c>
      <c r="F24" s="21" t="s">
        <v>333</v>
      </c>
      <c r="G24" s="28">
        <v>1</v>
      </c>
      <c r="H24" s="21" t="s">
        <v>370</v>
      </c>
      <c r="I24" s="21" t="s">
        <v>336</v>
      </c>
      <c r="J24" s="28" t="s">
        <v>387</v>
      </c>
    </row>
    <row r="25" ht="42" customHeight="1" spans="1:10">
      <c r="A25" s="133" t="s">
        <v>307</v>
      </c>
      <c r="B25" s="21" t="s">
        <v>365</v>
      </c>
      <c r="C25" s="21" t="s">
        <v>357</v>
      </c>
      <c r="D25" s="21" t="s">
        <v>358</v>
      </c>
      <c r="E25" s="28" t="s">
        <v>388</v>
      </c>
      <c r="F25" s="21" t="s">
        <v>333</v>
      </c>
      <c r="G25" s="28" t="s">
        <v>389</v>
      </c>
      <c r="H25" s="21" t="s">
        <v>390</v>
      </c>
      <c r="I25" s="21" t="s">
        <v>336</v>
      </c>
      <c r="J25" s="28" t="s">
        <v>391</v>
      </c>
    </row>
    <row r="26" ht="42" customHeight="1" spans="1:10">
      <c r="A26" s="133" t="s">
        <v>307</v>
      </c>
      <c r="B26" s="21" t="s">
        <v>365</v>
      </c>
      <c r="C26" s="21" t="s">
        <v>361</v>
      </c>
      <c r="D26" s="21" t="s">
        <v>362</v>
      </c>
      <c r="E26" s="28" t="s">
        <v>392</v>
      </c>
      <c r="F26" s="21" t="s">
        <v>345</v>
      </c>
      <c r="G26" s="28" t="s">
        <v>346</v>
      </c>
      <c r="H26" s="21" t="s">
        <v>342</v>
      </c>
      <c r="I26" s="21" t="s">
        <v>336</v>
      </c>
      <c r="J26" s="28" t="s">
        <v>362</v>
      </c>
    </row>
    <row r="27" ht="42" customHeight="1" spans="1:10">
      <c r="A27" s="133" t="s">
        <v>284</v>
      </c>
      <c r="B27" s="21" t="s">
        <v>393</v>
      </c>
      <c r="C27" s="21" t="s">
        <v>330</v>
      </c>
      <c r="D27" s="21" t="s">
        <v>331</v>
      </c>
      <c r="E27" s="28" t="s">
        <v>394</v>
      </c>
      <c r="F27" s="21" t="s">
        <v>333</v>
      </c>
      <c r="G27" s="28">
        <v>1</v>
      </c>
      <c r="H27" s="21" t="s">
        <v>395</v>
      </c>
      <c r="I27" s="21" t="s">
        <v>336</v>
      </c>
      <c r="J27" s="28" t="s">
        <v>396</v>
      </c>
    </row>
    <row r="28" ht="42" customHeight="1" spans="1:10">
      <c r="A28" s="133" t="s">
        <v>284</v>
      </c>
      <c r="B28" s="21" t="s">
        <v>393</v>
      </c>
      <c r="C28" s="21" t="s">
        <v>330</v>
      </c>
      <c r="D28" s="21" t="s">
        <v>339</v>
      </c>
      <c r="E28" s="28" t="s">
        <v>397</v>
      </c>
      <c r="F28" s="21" t="s">
        <v>345</v>
      </c>
      <c r="G28" s="28" t="s">
        <v>346</v>
      </c>
      <c r="H28" s="21" t="s">
        <v>342</v>
      </c>
      <c r="I28" s="21" t="s">
        <v>336</v>
      </c>
      <c r="J28" s="28" t="s">
        <v>398</v>
      </c>
    </row>
    <row r="29" ht="42" customHeight="1" spans="1:10">
      <c r="A29" s="133" t="s">
        <v>284</v>
      </c>
      <c r="B29" s="21" t="s">
        <v>393</v>
      </c>
      <c r="C29" s="21" t="s">
        <v>330</v>
      </c>
      <c r="D29" s="21" t="s">
        <v>348</v>
      </c>
      <c r="E29" s="28" t="s">
        <v>399</v>
      </c>
      <c r="F29" s="21" t="s">
        <v>353</v>
      </c>
      <c r="G29" s="28">
        <v>1</v>
      </c>
      <c r="H29" s="21" t="s">
        <v>381</v>
      </c>
      <c r="I29" s="21" t="s">
        <v>336</v>
      </c>
      <c r="J29" s="28" t="s">
        <v>400</v>
      </c>
    </row>
    <row r="30" ht="42" customHeight="1" spans="1:10">
      <c r="A30" s="133" t="s">
        <v>284</v>
      </c>
      <c r="B30" s="21" t="s">
        <v>393</v>
      </c>
      <c r="C30" s="21" t="s">
        <v>330</v>
      </c>
      <c r="D30" s="21" t="s">
        <v>351</v>
      </c>
      <c r="E30" s="28" t="s">
        <v>352</v>
      </c>
      <c r="F30" s="21" t="s">
        <v>353</v>
      </c>
      <c r="G30" s="28" t="s">
        <v>346</v>
      </c>
      <c r="H30" s="21" t="s">
        <v>342</v>
      </c>
      <c r="I30" s="21" t="s">
        <v>336</v>
      </c>
      <c r="J30" s="28" t="s">
        <v>401</v>
      </c>
    </row>
    <row r="31" ht="42" customHeight="1" spans="1:10">
      <c r="A31" s="133" t="s">
        <v>284</v>
      </c>
      <c r="B31" s="21" t="s">
        <v>393</v>
      </c>
      <c r="C31" s="21" t="s">
        <v>357</v>
      </c>
      <c r="D31" s="21" t="s">
        <v>358</v>
      </c>
      <c r="E31" s="28" t="s">
        <v>402</v>
      </c>
      <c r="F31" s="21" t="s">
        <v>333</v>
      </c>
      <c r="G31" s="28" t="s">
        <v>403</v>
      </c>
      <c r="H31" s="21" t="s">
        <v>404</v>
      </c>
      <c r="I31" s="21" t="s">
        <v>405</v>
      </c>
      <c r="J31" s="28" t="s">
        <v>406</v>
      </c>
    </row>
    <row r="32" ht="42" customHeight="1" spans="1:10">
      <c r="A32" s="133" t="s">
        <v>284</v>
      </c>
      <c r="B32" s="21" t="s">
        <v>393</v>
      </c>
      <c r="C32" s="21" t="s">
        <v>361</v>
      </c>
      <c r="D32" s="21" t="s">
        <v>362</v>
      </c>
      <c r="E32" s="28" t="s">
        <v>407</v>
      </c>
      <c r="F32" s="21" t="s">
        <v>345</v>
      </c>
      <c r="G32" s="28" t="s">
        <v>373</v>
      </c>
      <c r="H32" s="21" t="s">
        <v>342</v>
      </c>
      <c r="I32" s="21" t="s">
        <v>336</v>
      </c>
      <c r="J32" s="28" t="s">
        <v>408</v>
      </c>
    </row>
    <row r="33" ht="42" customHeight="1" spans="1:10">
      <c r="A33" s="133" t="s">
        <v>290</v>
      </c>
      <c r="B33" s="21" t="s">
        <v>393</v>
      </c>
      <c r="C33" s="21" t="s">
        <v>330</v>
      </c>
      <c r="D33" s="21" t="s">
        <v>331</v>
      </c>
      <c r="E33" s="28" t="s">
        <v>394</v>
      </c>
      <c r="F33" s="21" t="s">
        <v>333</v>
      </c>
      <c r="G33" s="28" t="s">
        <v>409</v>
      </c>
      <c r="H33" s="21" t="s">
        <v>410</v>
      </c>
      <c r="I33" s="21" t="s">
        <v>336</v>
      </c>
      <c r="J33" s="28" t="s">
        <v>396</v>
      </c>
    </row>
    <row r="34" ht="42" customHeight="1" spans="1:10">
      <c r="A34" s="133" t="s">
        <v>290</v>
      </c>
      <c r="B34" s="21" t="s">
        <v>393</v>
      </c>
      <c r="C34" s="21" t="s">
        <v>330</v>
      </c>
      <c r="D34" s="21" t="s">
        <v>339</v>
      </c>
      <c r="E34" s="28" t="s">
        <v>397</v>
      </c>
      <c r="F34" s="21" t="s">
        <v>345</v>
      </c>
      <c r="G34" s="28" t="s">
        <v>346</v>
      </c>
      <c r="H34" s="21" t="s">
        <v>342</v>
      </c>
      <c r="I34" s="21" t="s">
        <v>336</v>
      </c>
      <c r="J34" s="28" t="s">
        <v>398</v>
      </c>
    </row>
    <row r="35" ht="42" customHeight="1" spans="1:10">
      <c r="A35" s="133" t="s">
        <v>290</v>
      </c>
      <c r="B35" s="21" t="s">
        <v>393</v>
      </c>
      <c r="C35" s="21" t="s">
        <v>330</v>
      </c>
      <c r="D35" s="21" t="s">
        <v>348</v>
      </c>
      <c r="E35" s="28" t="s">
        <v>399</v>
      </c>
      <c r="F35" s="21" t="s">
        <v>353</v>
      </c>
      <c r="G35" s="28">
        <v>1</v>
      </c>
      <c r="H35" s="21" t="s">
        <v>381</v>
      </c>
      <c r="I35" s="21" t="s">
        <v>336</v>
      </c>
      <c r="J35" s="28" t="s">
        <v>400</v>
      </c>
    </row>
    <row r="36" ht="42" customHeight="1" spans="1:10">
      <c r="A36" s="133" t="s">
        <v>290</v>
      </c>
      <c r="B36" s="21" t="s">
        <v>393</v>
      </c>
      <c r="C36" s="21" t="s">
        <v>330</v>
      </c>
      <c r="D36" s="21" t="s">
        <v>351</v>
      </c>
      <c r="E36" s="28" t="s">
        <v>352</v>
      </c>
      <c r="F36" s="21" t="s">
        <v>353</v>
      </c>
      <c r="G36" s="28" t="s">
        <v>346</v>
      </c>
      <c r="H36" s="21" t="s">
        <v>342</v>
      </c>
      <c r="I36" s="21" t="s">
        <v>336</v>
      </c>
      <c r="J36" s="28" t="s">
        <v>401</v>
      </c>
    </row>
    <row r="37" ht="42" customHeight="1" spans="1:10">
      <c r="A37" s="133" t="s">
        <v>290</v>
      </c>
      <c r="B37" s="21" t="s">
        <v>393</v>
      </c>
      <c r="C37" s="21" t="s">
        <v>357</v>
      </c>
      <c r="D37" s="21" t="s">
        <v>358</v>
      </c>
      <c r="E37" s="28" t="s">
        <v>402</v>
      </c>
      <c r="F37" s="21" t="s">
        <v>333</v>
      </c>
      <c r="G37" s="28" t="s">
        <v>403</v>
      </c>
      <c r="H37" s="21" t="s">
        <v>404</v>
      </c>
      <c r="I37" s="21" t="s">
        <v>405</v>
      </c>
      <c r="J37" s="28" t="s">
        <v>406</v>
      </c>
    </row>
    <row r="38" ht="42" customHeight="1" spans="1:10">
      <c r="A38" s="133" t="s">
        <v>290</v>
      </c>
      <c r="B38" s="21" t="s">
        <v>393</v>
      </c>
      <c r="C38" s="21" t="s">
        <v>361</v>
      </c>
      <c r="D38" s="21" t="s">
        <v>362</v>
      </c>
      <c r="E38" s="28" t="s">
        <v>407</v>
      </c>
      <c r="F38" s="21" t="s">
        <v>345</v>
      </c>
      <c r="G38" s="28" t="s">
        <v>373</v>
      </c>
      <c r="H38" s="21" t="s">
        <v>342</v>
      </c>
      <c r="I38" s="21" t="s">
        <v>336</v>
      </c>
      <c r="J38" s="28" t="s">
        <v>408</v>
      </c>
    </row>
    <row r="39" ht="42" customHeight="1" spans="1:10">
      <c r="A39" s="133" t="s">
        <v>288</v>
      </c>
      <c r="B39" s="21" t="s">
        <v>411</v>
      </c>
      <c r="C39" s="21" t="s">
        <v>330</v>
      </c>
      <c r="D39" s="21" t="s">
        <v>331</v>
      </c>
      <c r="E39" s="28" t="s">
        <v>412</v>
      </c>
      <c r="F39" s="21" t="s">
        <v>333</v>
      </c>
      <c r="G39" s="28" t="s">
        <v>413</v>
      </c>
      <c r="H39" s="21" t="s">
        <v>414</v>
      </c>
      <c r="I39" s="21" t="s">
        <v>336</v>
      </c>
      <c r="J39" s="28" t="s">
        <v>415</v>
      </c>
    </row>
    <row r="40" ht="42" customHeight="1" spans="1:10">
      <c r="A40" s="133" t="s">
        <v>288</v>
      </c>
      <c r="B40" s="21" t="s">
        <v>411</v>
      </c>
      <c r="C40" s="21" t="s">
        <v>330</v>
      </c>
      <c r="D40" s="21" t="s">
        <v>339</v>
      </c>
      <c r="E40" s="28" t="s">
        <v>416</v>
      </c>
      <c r="F40" s="21" t="s">
        <v>333</v>
      </c>
      <c r="G40" s="28" t="s">
        <v>417</v>
      </c>
      <c r="H40" s="21" t="s">
        <v>404</v>
      </c>
      <c r="I40" s="21" t="s">
        <v>405</v>
      </c>
      <c r="J40" s="28" t="s">
        <v>418</v>
      </c>
    </row>
    <row r="41" ht="42" customHeight="1" spans="1:10">
      <c r="A41" s="133" t="s">
        <v>288</v>
      </c>
      <c r="B41" s="21" t="s">
        <v>411</v>
      </c>
      <c r="C41" s="21" t="s">
        <v>330</v>
      </c>
      <c r="D41" s="21" t="s">
        <v>348</v>
      </c>
      <c r="E41" s="28" t="s">
        <v>419</v>
      </c>
      <c r="F41" s="21" t="s">
        <v>353</v>
      </c>
      <c r="G41" s="28">
        <v>1</v>
      </c>
      <c r="H41" s="21" t="s">
        <v>381</v>
      </c>
      <c r="I41" s="21" t="s">
        <v>336</v>
      </c>
      <c r="J41" s="28" t="s">
        <v>420</v>
      </c>
    </row>
    <row r="42" ht="42" customHeight="1" spans="1:10">
      <c r="A42" s="133" t="s">
        <v>288</v>
      </c>
      <c r="B42" s="21" t="s">
        <v>411</v>
      </c>
      <c r="C42" s="21" t="s">
        <v>330</v>
      </c>
      <c r="D42" s="21" t="s">
        <v>351</v>
      </c>
      <c r="E42" s="28" t="s">
        <v>352</v>
      </c>
      <c r="F42" s="21" t="s">
        <v>353</v>
      </c>
      <c r="G42" s="28" t="s">
        <v>373</v>
      </c>
      <c r="H42" s="21" t="s">
        <v>342</v>
      </c>
      <c r="I42" s="21" t="s">
        <v>336</v>
      </c>
      <c r="J42" s="28" t="s">
        <v>421</v>
      </c>
    </row>
    <row r="43" ht="42" customHeight="1" spans="1:10">
      <c r="A43" s="133" t="s">
        <v>288</v>
      </c>
      <c r="B43" s="21" t="s">
        <v>411</v>
      </c>
      <c r="C43" s="21" t="s">
        <v>357</v>
      </c>
      <c r="D43" s="21" t="s">
        <v>358</v>
      </c>
      <c r="E43" s="28" t="s">
        <v>422</v>
      </c>
      <c r="F43" s="21" t="s">
        <v>333</v>
      </c>
      <c r="G43" s="28" t="s">
        <v>403</v>
      </c>
      <c r="H43" s="21" t="s">
        <v>404</v>
      </c>
      <c r="I43" s="21" t="s">
        <v>405</v>
      </c>
      <c r="J43" s="28" t="s">
        <v>423</v>
      </c>
    </row>
    <row r="44" ht="42" customHeight="1" spans="1:10">
      <c r="A44" s="133" t="s">
        <v>288</v>
      </c>
      <c r="B44" s="21" t="s">
        <v>411</v>
      </c>
      <c r="C44" s="21" t="s">
        <v>361</v>
      </c>
      <c r="D44" s="21" t="s">
        <v>362</v>
      </c>
      <c r="E44" s="28" t="s">
        <v>424</v>
      </c>
      <c r="F44" s="21" t="s">
        <v>345</v>
      </c>
      <c r="G44" s="28" t="s">
        <v>373</v>
      </c>
      <c r="H44" s="21" t="s">
        <v>342</v>
      </c>
      <c r="I44" s="21" t="s">
        <v>336</v>
      </c>
      <c r="J44" s="28" t="s">
        <v>425</v>
      </c>
    </row>
    <row r="45" ht="42" customHeight="1" spans="1:10">
      <c r="A45" s="133" t="s">
        <v>316</v>
      </c>
      <c r="B45" s="21" t="s">
        <v>426</v>
      </c>
      <c r="C45" s="21" t="s">
        <v>330</v>
      </c>
      <c r="D45" s="21" t="s">
        <v>331</v>
      </c>
      <c r="E45" s="28" t="s">
        <v>427</v>
      </c>
      <c r="F45" s="21" t="s">
        <v>333</v>
      </c>
      <c r="G45" s="28">
        <v>1</v>
      </c>
      <c r="H45" s="21" t="s">
        <v>428</v>
      </c>
      <c r="I45" s="21" t="s">
        <v>336</v>
      </c>
      <c r="J45" s="28" t="s">
        <v>429</v>
      </c>
    </row>
    <row r="46" ht="42" customHeight="1" spans="1:10">
      <c r="A46" s="133" t="s">
        <v>316</v>
      </c>
      <c r="B46" s="21" t="s">
        <v>426</v>
      </c>
      <c r="C46" s="21" t="s">
        <v>330</v>
      </c>
      <c r="D46" s="21" t="s">
        <v>339</v>
      </c>
      <c r="E46" s="28" t="s">
        <v>430</v>
      </c>
      <c r="F46" s="21" t="s">
        <v>333</v>
      </c>
      <c r="G46" s="28" t="s">
        <v>341</v>
      </c>
      <c r="H46" s="21" t="s">
        <v>342</v>
      </c>
      <c r="I46" s="21" t="s">
        <v>336</v>
      </c>
      <c r="J46" s="28" t="s">
        <v>431</v>
      </c>
    </row>
    <row r="47" ht="42" customHeight="1" spans="1:10">
      <c r="A47" s="133" t="s">
        <v>316</v>
      </c>
      <c r="B47" s="21" t="s">
        <v>426</v>
      </c>
      <c r="C47" s="21" t="s">
        <v>330</v>
      </c>
      <c r="D47" s="21" t="s">
        <v>339</v>
      </c>
      <c r="E47" s="28" t="s">
        <v>432</v>
      </c>
      <c r="F47" s="21" t="s">
        <v>433</v>
      </c>
      <c r="G47" s="28" t="s">
        <v>346</v>
      </c>
      <c r="H47" s="21" t="s">
        <v>342</v>
      </c>
      <c r="I47" s="21" t="s">
        <v>336</v>
      </c>
      <c r="J47" s="28" t="s">
        <v>434</v>
      </c>
    </row>
    <row r="48" ht="42" customHeight="1" spans="1:10">
      <c r="A48" s="133" t="s">
        <v>316</v>
      </c>
      <c r="B48" s="21" t="s">
        <v>426</v>
      </c>
      <c r="C48" s="21" t="s">
        <v>330</v>
      </c>
      <c r="D48" s="21" t="s">
        <v>348</v>
      </c>
      <c r="E48" s="28" t="s">
        <v>379</v>
      </c>
      <c r="F48" s="21" t="s">
        <v>333</v>
      </c>
      <c r="G48" s="28" t="s">
        <v>435</v>
      </c>
      <c r="H48" s="21" t="s">
        <v>404</v>
      </c>
      <c r="I48" s="21" t="s">
        <v>405</v>
      </c>
      <c r="J48" s="28" t="s">
        <v>436</v>
      </c>
    </row>
    <row r="49" ht="42" customHeight="1" spans="1:10">
      <c r="A49" s="133" t="s">
        <v>316</v>
      </c>
      <c r="B49" s="21" t="s">
        <v>426</v>
      </c>
      <c r="C49" s="21" t="s">
        <v>330</v>
      </c>
      <c r="D49" s="21" t="s">
        <v>351</v>
      </c>
      <c r="E49" s="28" t="s">
        <v>352</v>
      </c>
      <c r="F49" s="21" t="s">
        <v>353</v>
      </c>
      <c r="G49" s="28" t="s">
        <v>354</v>
      </c>
      <c r="H49" s="21" t="s">
        <v>355</v>
      </c>
      <c r="I49" s="21" t="s">
        <v>336</v>
      </c>
      <c r="J49" s="28" t="s">
        <v>437</v>
      </c>
    </row>
    <row r="50" ht="42" customHeight="1" spans="1:10">
      <c r="A50" s="133" t="s">
        <v>316</v>
      </c>
      <c r="B50" s="21" t="s">
        <v>426</v>
      </c>
      <c r="C50" s="21" t="s">
        <v>357</v>
      </c>
      <c r="D50" s="21" t="s">
        <v>358</v>
      </c>
      <c r="E50" s="28" t="s">
        <v>438</v>
      </c>
      <c r="F50" s="21" t="s">
        <v>333</v>
      </c>
      <c r="G50" s="28" t="s">
        <v>439</v>
      </c>
      <c r="H50" s="21" t="s">
        <v>404</v>
      </c>
      <c r="I50" s="21" t="s">
        <v>405</v>
      </c>
      <c r="J50" s="28" t="s">
        <v>440</v>
      </c>
    </row>
    <row r="51" ht="42" customHeight="1" spans="1:10">
      <c r="A51" s="133" t="s">
        <v>316</v>
      </c>
      <c r="B51" s="21" t="s">
        <v>426</v>
      </c>
      <c r="C51" s="21" t="s">
        <v>357</v>
      </c>
      <c r="D51" s="21" t="s">
        <v>441</v>
      </c>
      <c r="E51" s="28" t="s">
        <v>442</v>
      </c>
      <c r="F51" s="21" t="s">
        <v>345</v>
      </c>
      <c r="G51" s="28" t="s">
        <v>86</v>
      </c>
      <c r="H51" s="21" t="s">
        <v>381</v>
      </c>
      <c r="I51" s="21" t="s">
        <v>336</v>
      </c>
      <c r="J51" s="28" t="s">
        <v>443</v>
      </c>
    </row>
    <row r="52" ht="42" customHeight="1" spans="1:10">
      <c r="A52" s="133" t="s">
        <v>316</v>
      </c>
      <c r="B52" s="21" t="s">
        <v>426</v>
      </c>
      <c r="C52" s="21" t="s">
        <v>361</v>
      </c>
      <c r="D52" s="21" t="s">
        <v>362</v>
      </c>
      <c r="E52" s="28" t="s">
        <v>444</v>
      </c>
      <c r="F52" s="21" t="s">
        <v>345</v>
      </c>
      <c r="G52" s="28" t="s">
        <v>373</v>
      </c>
      <c r="H52" s="21" t="s">
        <v>342</v>
      </c>
      <c r="I52" s="21" t="s">
        <v>336</v>
      </c>
      <c r="J52" s="28" t="s">
        <v>445</v>
      </c>
    </row>
    <row r="53" ht="42" customHeight="1" spans="1:10">
      <c r="A53" s="133" t="s">
        <v>282</v>
      </c>
      <c r="B53" s="21" t="s">
        <v>446</v>
      </c>
      <c r="C53" s="21" t="s">
        <v>330</v>
      </c>
      <c r="D53" s="21" t="s">
        <v>331</v>
      </c>
      <c r="E53" s="28" t="s">
        <v>447</v>
      </c>
      <c r="F53" s="21" t="s">
        <v>345</v>
      </c>
      <c r="G53" s="28">
        <v>1</v>
      </c>
      <c r="H53" s="21" t="s">
        <v>390</v>
      </c>
      <c r="I53" s="21" t="s">
        <v>336</v>
      </c>
      <c r="J53" s="28" t="s">
        <v>448</v>
      </c>
    </row>
    <row r="54" ht="42" customHeight="1" spans="1:10">
      <c r="A54" s="133" t="s">
        <v>282</v>
      </c>
      <c r="B54" s="21" t="s">
        <v>446</v>
      </c>
      <c r="C54" s="21" t="s">
        <v>330</v>
      </c>
      <c r="D54" s="21" t="s">
        <v>331</v>
      </c>
      <c r="E54" s="28" t="s">
        <v>449</v>
      </c>
      <c r="F54" s="21" t="s">
        <v>333</v>
      </c>
      <c r="G54" s="28" t="s">
        <v>450</v>
      </c>
      <c r="H54" s="21" t="s">
        <v>414</v>
      </c>
      <c r="I54" s="21" t="s">
        <v>336</v>
      </c>
      <c r="J54" s="28" t="s">
        <v>451</v>
      </c>
    </row>
    <row r="55" ht="42" customHeight="1" spans="1:10">
      <c r="A55" s="133" t="s">
        <v>282</v>
      </c>
      <c r="B55" s="21" t="s">
        <v>446</v>
      </c>
      <c r="C55" s="21" t="s">
        <v>330</v>
      </c>
      <c r="D55" s="21" t="s">
        <v>339</v>
      </c>
      <c r="E55" s="28" t="s">
        <v>397</v>
      </c>
      <c r="F55" s="21" t="s">
        <v>345</v>
      </c>
      <c r="G55" s="28" t="s">
        <v>346</v>
      </c>
      <c r="H55" s="21" t="s">
        <v>342</v>
      </c>
      <c r="I55" s="21" t="s">
        <v>336</v>
      </c>
      <c r="J55" s="28" t="s">
        <v>452</v>
      </c>
    </row>
    <row r="56" ht="42" customHeight="1" spans="1:10">
      <c r="A56" s="133" t="s">
        <v>282</v>
      </c>
      <c r="B56" s="21" t="s">
        <v>446</v>
      </c>
      <c r="C56" s="21" t="s">
        <v>330</v>
      </c>
      <c r="D56" s="21" t="s">
        <v>348</v>
      </c>
      <c r="E56" s="28" t="s">
        <v>453</v>
      </c>
      <c r="F56" s="21" t="s">
        <v>333</v>
      </c>
      <c r="G56" s="28" t="s">
        <v>341</v>
      </c>
      <c r="H56" s="21" t="s">
        <v>342</v>
      </c>
      <c r="I56" s="21" t="s">
        <v>336</v>
      </c>
      <c r="J56" s="28" t="s">
        <v>454</v>
      </c>
    </row>
    <row r="57" ht="42" customHeight="1" spans="1:10">
      <c r="A57" s="133" t="s">
        <v>282</v>
      </c>
      <c r="B57" s="21" t="s">
        <v>446</v>
      </c>
      <c r="C57" s="21" t="s">
        <v>330</v>
      </c>
      <c r="D57" s="21" t="s">
        <v>351</v>
      </c>
      <c r="E57" s="28" t="s">
        <v>352</v>
      </c>
      <c r="F57" s="21" t="s">
        <v>353</v>
      </c>
      <c r="G57" s="28" t="s">
        <v>5</v>
      </c>
      <c r="H57" s="21" t="s">
        <v>410</v>
      </c>
      <c r="I57" s="21" t="s">
        <v>336</v>
      </c>
      <c r="J57" s="28" t="s">
        <v>455</v>
      </c>
    </row>
    <row r="58" ht="42" customHeight="1" spans="1:10">
      <c r="A58" s="133" t="s">
        <v>282</v>
      </c>
      <c r="B58" s="21" t="s">
        <v>446</v>
      </c>
      <c r="C58" s="21" t="s">
        <v>357</v>
      </c>
      <c r="D58" s="21" t="s">
        <v>358</v>
      </c>
      <c r="E58" s="28" t="s">
        <v>456</v>
      </c>
      <c r="F58" s="21" t="s">
        <v>333</v>
      </c>
      <c r="G58" s="28" t="s">
        <v>457</v>
      </c>
      <c r="H58" s="21" t="s">
        <v>404</v>
      </c>
      <c r="I58" s="21" t="s">
        <v>405</v>
      </c>
      <c r="J58" s="28" t="s">
        <v>456</v>
      </c>
    </row>
    <row r="59" ht="42" customHeight="1" spans="1:10">
      <c r="A59" s="133" t="s">
        <v>282</v>
      </c>
      <c r="B59" s="21" t="s">
        <v>446</v>
      </c>
      <c r="C59" s="21" t="s">
        <v>361</v>
      </c>
      <c r="D59" s="21" t="s">
        <v>362</v>
      </c>
      <c r="E59" s="28" t="s">
        <v>458</v>
      </c>
      <c r="F59" s="21" t="s">
        <v>345</v>
      </c>
      <c r="G59" s="28" t="s">
        <v>346</v>
      </c>
      <c r="H59" s="21" t="s">
        <v>342</v>
      </c>
      <c r="I59" s="21" t="s">
        <v>336</v>
      </c>
      <c r="J59" s="28" t="s">
        <v>459</v>
      </c>
    </row>
    <row r="60" ht="48" spans="1:10">
      <c r="A60" s="133" t="s">
        <v>301</v>
      </c>
      <c r="B60" s="21" t="s">
        <v>460</v>
      </c>
      <c r="C60" s="21" t="s">
        <v>330</v>
      </c>
      <c r="D60" s="21" t="s">
        <v>331</v>
      </c>
      <c r="E60" s="28" t="s">
        <v>461</v>
      </c>
      <c r="F60" s="21" t="s">
        <v>333</v>
      </c>
      <c r="G60" s="28">
        <v>10</v>
      </c>
      <c r="H60" s="21" t="s">
        <v>395</v>
      </c>
      <c r="I60" s="21" t="s">
        <v>336</v>
      </c>
      <c r="J60" s="28" t="s">
        <v>462</v>
      </c>
    </row>
    <row r="61" ht="42" customHeight="1" spans="1:10">
      <c r="A61" s="133" t="s">
        <v>301</v>
      </c>
      <c r="B61" s="21" t="s">
        <v>460</v>
      </c>
      <c r="C61" s="21" t="s">
        <v>330</v>
      </c>
      <c r="D61" s="21" t="s">
        <v>331</v>
      </c>
      <c r="E61" s="28" t="s">
        <v>463</v>
      </c>
      <c r="F61" s="21" t="s">
        <v>333</v>
      </c>
      <c r="G61" s="28">
        <v>1</v>
      </c>
      <c r="H61" s="21" t="s">
        <v>395</v>
      </c>
      <c r="I61" s="21" t="s">
        <v>336</v>
      </c>
      <c r="J61" s="28" t="s">
        <v>464</v>
      </c>
    </row>
    <row r="62" ht="42" customHeight="1" spans="1:10">
      <c r="A62" s="133" t="s">
        <v>301</v>
      </c>
      <c r="B62" s="21" t="s">
        <v>460</v>
      </c>
      <c r="C62" s="21" t="s">
        <v>330</v>
      </c>
      <c r="D62" s="21" t="s">
        <v>331</v>
      </c>
      <c r="E62" s="28" t="s">
        <v>465</v>
      </c>
      <c r="F62" s="21" t="s">
        <v>333</v>
      </c>
      <c r="G62" s="28">
        <v>1</v>
      </c>
      <c r="H62" s="21" t="s">
        <v>395</v>
      </c>
      <c r="I62" s="21" t="s">
        <v>336</v>
      </c>
      <c r="J62" s="28" t="s">
        <v>466</v>
      </c>
    </row>
    <row r="63" ht="42" customHeight="1" spans="1:10">
      <c r="A63" s="133" t="s">
        <v>301</v>
      </c>
      <c r="B63" s="21" t="s">
        <v>460</v>
      </c>
      <c r="C63" s="21" t="s">
        <v>330</v>
      </c>
      <c r="D63" s="21" t="s">
        <v>331</v>
      </c>
      <c r="E63" s="28" t="s">
        <v>467</v>
      </c>
      <c r="F63" s="21" t="s">
        <v>333</v>
      </c>
      <c r="G63" s="28">
        <v>11</v>
      </c>
      <c r="H63" s="21" t="s">
        <v>468</v>
      </c>
      <c r="I63" s="21" t="s">
        <v>336</v>
      </c>
      <c r="J63" s="28" t="s">
        <v>469</v>
      </c>
    </row>
    <row r="64" ht="42" customHeight="1" spans="1:10">
      <c r="A64" s="133" t="s">
        <v>301</v>
      </c>
      <c r="B64" s="21" t="s">
        <v>460</v>
      </c>
      <c r="C64" s="21" t="s">
        <v>330</v>
      </c>
      <c r="D64" s="21" t="s">
        <v>331</v>
      </c>
      <c r="E64" s="28" t="s">
        <v>470</v>
      </c>
      <c r="F64" s="21" t="s">
        <v>333</v>
      </c>
      <c r="G64" s="28">
        <v>1</v>
      </c>
      <c r="H64" s="21" t="s">
        <v>395</v>
      </c>
      <c r="I64" s="21" t="s">
        <v>336</v>
      </c>
      <c r="J64" s="28" t="s">
        <v>471</v>
      </c>
    </row>
    <row r="65" ht="42" customHeight="1" spans="1:10">
      <c r="A65" s="133" t="s">
        <v>301</v>
      </c>
      <c r="B65" s="21" t="s">
        <v>460</v>
      </c>
      <c r="C65" s="21" t="s">
        <v>330</v>
      </c>
      <c r="D65" s="21" t="s">
        <v>331</v>
      </c>
      <c r="E65" s="28" t="s">
        <v>472</v>
      </c>
      <c r="F65" s="21" t="s">
        <v>333</v>
      </c>
      <c r="G65" s="28">
        <v>3</v>
      </c>
      <c r="H65" s="21" t="s">
        <v>395</v>
      </c>
      <c r="I65" s="21" t="s">
        <v>336</v>
      </c>
      <c r="J65" s="28" t="s">
        <v>473</v>
      </c>
    </row>
    <row r="66" ht="42" customHeight="1" spans="1:10">
      <c r="A66" s="133" t="s">
        <v>301</v>
      </c>
      <c r="B66" s="21" t="s">
        <v>460</v>
      </c>
      <c r="C66" s="21" t="s">
        <v>330</v>
      </c>
      <c r="D66" s="21" t="s">
        <v>331</v>
      </c>
      <c r="E66" s="28" t="s">
        <v>474</v>
      </c>
      <c r="F66" s="21" t="s">
        <v>333</v>
      </c>
      <c r="G66" s="28">
        <v>1</v>
      </c>
      <c r="H66" s="21" t="s">
        <v>395</v>
      </c>
      <c r="I66" s="21" t="s">
        <v>405</v>
      </c>
      <c r="J66" s="28" t="s">
        <v>475</v>
      </c>
    </row>
    <row r="67" ht="42" customHeight="1" spans="1:10">
      <c r="A67" s="133" t="s">
        <v>301</v>
      </c>
      <c r="B67" s="21" t="s">
        <v>460</v>
      </c>
      <c r="C67" s="21" t="s">
        <v>330</v>
      </c>
      <c r="D67" s="21" t="s">
        <v>331</v>
      </c>
      <c r="E67" s="28" t="s">
        <v>476</v>
      </c>
      <c r="F67" s="21" t="s">
        <v>333</v>
      </c>
      <c r="G67" s="28">
        <v>1</v>
      </c>
      <c r="H67" s="21" t="s">
        <v>395</v>
      </c>
      <c r="I67" s="21" t="s">
        <v>336</v>
      </c>
      <c r="J67" s="28" t="s">
        <v>477</v>
      </c>
    </row>
    <row r="68" ht="42" customHeight="1" spans="1:10">
      <c r="A68" s="133" t="s">
        <v>301</v>
      </c>
      <c r="B68" s="21" t="s">
        <v>460</v>
      </c>
      <c r="C68" s="21" t="s">
        <v>330</v>
      </c>
      <c r="D68" s="21" t="s">
        <v>339</v>
      </c>
      <c r="E68" s="28" t="s">
        <v>478</v>
      </c>
      <c r="F68" s="21" t="s">
        <v>333</v>
      </c>
      <c r="G68" s="28" t="s">
        <v>346</v>
      </c>
      <c r="H68" s="21" t="s">
        <v>342</v>
      </c>
      <c r="I68" s="21" t="s">
        <v>336</v>
      </c>
      <c r="J68" s="28" t="s">
        <v>479</v>
      </c>
    </row>
    <row r="69" ht="42" customHeight="1" spans="1:10">
      <c r="A69" s="133" t="s">
        <v>301</v>
      </c>
      <c r="B69" s="21" t="s">
        <v>460</v>
      </c>
      <c r="C69" s="21" t="s">
        <v>330</v>
      </c>
      <c r="D69" s="21" t="s">
        <v>339</v>
      </c>
      <c r="E69" s="28" t="s">
        <v>480</v>
      </c>
      <c r="F69" s="21" t="s">
        <v>333</v>
      </c>
      <c r="G69" s="28" t="s">
        <v>346</v>
      </c>
      <c r="H69" s="21" t="s">
        <v>342</v>
      </c>
      <c r="I69" s="21" t="s">
        <v>336</v>
      </c>
      <c r="J69" s="28" t="s">
        <v>481</v>
      </c>
    </row>
    <row r="70" ht="42" customHeight="1" spans="1:10">
      <c r="A70" s="133" t="s">
        <v>301</v>
      </c>
      <c r="B70" s="21" t="s">
        <v>460</v>
      </c>
      <c r="C70" s="21" t="s">
        <v>330</v>
      </c>
      <c r="D70" s="21" t="s">
        <v>339</v>
      </c>
      <c r="E70" s="28" t="s">
        <v>482</v>
      </c>
      <c r="F70" s="21" t="s">
        <v>333</v>
      </c>
      <c r="G70" s="28" t="s">
        <v>346</v>
      </c>
      <c r="H70" s="21" t="s">
        <v>342</v>
      </c>
      <c r="I70" s="21" t="s">
        <v>336</v>
      </c>
      <c r="J70" s="28" t="s">
        <v>483</v>
      </c>
    </row>
    <row r="71" ht="42" customHeight="1" spans="1:10">
      <c r="A71" s="133" t="s">
        <v>301</v>
      </c>
      <c r="B71" s="21" t="s">
        <v>460</v>
      </c>
      <c r="C71" s="21" t="s">
        <v>330</v>
      </c>
      <c r="D71" s="21" t="s">
        <v>339</v>
      </c>
      <c r="E71" s="28" t="s">
        <v>484</v>
      </c>
      <c r="F71" s="21" t="s">
        <v>333</v>
      </c>
      <c r="G71" s="28" t="s">
        <v>346</v>
      </c>
      <c r="H71" s="21" t="s">
        <v>342</v>
      </c>
      <c r="I71" s="21" t="s">
        <v>336</v>
      </c>
      <c r="J71" s="28" t="s">
        <v>485</v>
      </c>
    </row>
    <row r="72" ht="42" customHeight="1" spans="1:10">
      <c r="A72" s="133" t="s">
        <v>301</v>
      </c>
      <c r="B72" s="21" t="s">
        <v>460</v>
      </c>
      <c r="C72" s="21" t="s">
        <v>330</v>
      </c>
      <c r="D72" s="21" t="s">
        <v>339</v>
      </c>
      <c r="E72" s="28" t="s">
        <v>486</v>
      </c>
      <c r="F72" s="21" t="s">
        <v>333</v>
      </c>
      <c r="G72" s="28" t="s">
        <v>346</v>
      </c>
      <c r="H72" s="21" t="s">
        <v>342</v>
      </c>
      <c r="I72" s="21" t="s">
        <v>336</v>
      </c>
      <c r="J72" s="28" t="s">
        <v>487</v>
      </c>
    </row>
    <row r="73" ht="42" customHeight="1" spans="1:10">
      <c r="A73" s="133" t="s">
        <v>301</v>
      </c>
      <c r="B73" s="21" t="s">
        <v>460</v>
      </c>
      <c r="C73" s="21" t="s">
        <v>330</v>
      </c>
      <c r="D73" s="21" t="s">
        <v>339</v>
      </c>
      <c r="E73" s="28" t="s">
        <v>488</v>
      </c>
      <c r="F73" s="21" t="s">
        <v>333</v>
      </c>
      <c r="G73" s="28" t="s">
        <v>346</v>
      </c>
      <c r="H73" s="21" t="s">
        <v>342</v>
      </c>
      <c r="I73" s="21" t="s">
        <v>336</v>
      </c>
      <c r="J73" s="28" t="s">
        <v>489</v>
      </c>
    </row>
    <row r="74" ht="42" customHeight="1" spans="1:10">
      <c r="A74" s="133" t="s">
        <v>301</v>
      </c>
      <c r="B74" s="21" t="s">
        <v>460</v>
      </c>
      <c r="C74" s="21" t="s">
        <v>330</v>
      </c>
      <c r="D74" s="21" t="s">
        <v>348</v>
      </c>
      <c r="E74" s="28" t="s">
        <v>490</v>
      </c>
      <c r="F74" s="21" t="s">
        <v>333</v>
      </c>
      <c r="G74" s="28" t="s">
        <v>491</v>
      </c>
      <c r="H74" s="21" t="s">
        <v>381</v>
      </c>
      <c r="I74" s="21" t="s">
        <v>405</v>
      </c>
      <c r="J74" s="28" t="s">
        <v>492</v>
      </c>
    </row>
    <row r="75" ht="42" customHeight="1" spans="1:10">
      <c r="A75" s="133" t="s">
        <v>301</v>
      </c>
      <c r="B75" s="21" t="s">
        <v>460</v>
      </c>
      <c r="C75" s="21" t="s">
        <v>330</v>
      </c>
      <c r="D75" s="21" t="s">
        <v>351</v>
      </c>
      <c r="E75" s="28" t="s">
        <v>352</v>
      </c>
      <c r="F75" s="21" t="s">
        <v>353</v>
      </c>
      <c r="G75" s="28" t="s">
        <v>354</v>
      </c>
      <c r="H75" s="21" t="s">
        <v>355</v>
      </c>
      <c r="I75" s="21" t="s">
        <v>336</v>
      </c>
      <c r="J75" s="28" t="s">
        <v>493</v>
      </c>
    </row>
    <row r="76" ht="42" customHeight="1" spans="1:10">
      <c r="A76" s="133" t="s">
        <v>301</v>
      </c>
      <c r="B76" s="21" t="s">
        <v>460</v>
      </c>
      <c r="C76" s="21" t="s">
        <v>357</v>
      </c>
      <c r="D76" s="21" t="s">
        <v>358</v>
      </c>
      <c r="E76" s="28" t="s">
        <v>494</v>
      </c>
      <c r="F76" s="21" t="s">
        <v>333</v>
      </c>
      <c r="G76" s="28" t="s">
        <v>495</v>
      </c>
      <c r="H76" s="21" t="s">
        <v>381</v>
      </c>
      <c r="I76" s="21" t="s">
        <v>405</v>
      </c>
      <c r="J76" s="28" t="s">
        <v>496</v>
      </c>
    </row>
    <row r="77" ht="42" customHeight="1" spans="1:10">
      <c r="A77" s="133" t="s">
        <v>301</v>
      </c>
      <c r="B77" s="21" t="s">
        <v>460</v>
      </c>
      <c r="C77" s="21" t="s">
        <v>357</v>
      </c>
      <c r="D77" s="21" t="s">
        <v>358</v>
      </c>
      <c r="E77" s="28" t="s">
        <v>497</v>
      </c>
      <c r="F77" s="21" t="s">
        <v>333</v>
      </c>
      <c r="G77" s="28" t="s">
        <v>495</v>
      </c>
      <c r="H77" s="21" t="s">
        <v>381</v>
      </c>
      <c r="I77" s="21" t="s">
        <v>405</v>
      </c>
      <c r="J77" s="28" t="s">
        <v>498</v>
      </c>
    </row>
    <row r="78" ht="42" customHeight="1" spans="1:10">
      <c r="A78" s="133" t="s">
        <v>301</v>
      </c>
      <c r="B78" s="21" t="s">
        <v>460</v>
      </c>
      <c r="C78" s="21" t="s">
        <v>357</v>
      </c>
      <c r="D78" s="21" t="s">
        <v>358</v>
      </c>
      <c r="E78" s="28" t="s">
        <v>499</v>
      </c>
      <c r="F78" s="21" t="s">
        <v>333</v>
      </c>
      <c r="G78" s="28" t="s">
        <v>500</v>
      </c>
      <c r="H78" s="21" t="s">
        <v>381</v>
      </c>
      <c r="I78" s="21" t="s">
        <v>405</v>
      </c>
      <c r="J78" s="28" t="s">
        <v>501</v>
      </c>
    </row>
    <row r="79" ht="42" customHeight="1" spans="1:10">
      <c r="A79" s="133" t="s">
        <v>301</v>
      </c>
      <c r="B79" s="21" t="s">
        <v>460</v>
      </c>
      <c r="C79" s="21" t="s">
        <v>361</v>
      </c>
      <c r="D79" s="21" t="s">
        <v>362</v>
      </c>
      <c r="E79" s="28" t="s">
        <v>362</v>
      </c>
      <c r="F79" s="21" t="s">
        <v>345</v>
      </c>
      <c r="G79" s="28" t="s">
        <v>373</v>
      </c>
      <c r="H79" s="21" t="s">
        <v>342</v>
      </c>
      <c r="I79" s="21" t="s">
        <v>336</v>
      </c>
      <c r="J79" s="28" t="s">
        <v>362</v>
      </c>
    </row>
    <row r="80" ht="42" customHeight="1" spans="1:10">
      <c r="A80" s="133" t="s">
        <v>303</v>
      </c>
      <c r="B80" s="21" t="s">
        <v>502</v>
      </c>
      <c r="C80" s="21" t="s">
        <v>330</v>
      </c>
      <c r="D80" s="21" t="s">
        <v>331</v>
      </c>
      <c r="E80" s="28" t="s">
        <v>503</v>
      </c>
      <c r="F80" s="21" t="s">
        <v>333</v>
      </c>
      <c r="G80" s="28" t="s">
        <v>504</v>
      </c>
      <c r="H80" s="21" t="s">
        <v>390</v>
      </c>
      <c r="I80" s="21" t="s">
        <v>336</v>
      </c>
      <c r="J80" s="28" t="s">
        <v>505</v>
      </c>
    </row>
    <row r="81" ht="42" customHeight="1" spans="1:10">
      <c r="A81" s="133" t="s">
        <v>303</v>
      </c>
      <c r="B81" s="21" t="s">
        <v>502</v>
      </c>
      <c r="C81" s="21" t="s">
        <v>330</v>
      </c>
      <c r="D81" s="21" t="s">
        <v>331</v>
      </c>
      <c r="E81" s="28" t="s">
        <v>506</v>
      </c>
      <c r="F81" s="21" t="s">
        <v>333</v>
      </c>
      <c r="G81" s="28" t="s">
        <v>395</v>
      </c>
      <c r="H81" s="21" t="s">
        <v>395</v>
      </c>
      <c r="I81" s="21" t="s">
        <v>336</v>
      </c>
      <c r="J81" s="28" t="s">
        <v>507</v>
      </c>
    </row>
    <row r="82" ht="42" customHeight="1" spans="1:10">
      <c r="A82" s="133" t="s">
        <v>303</v>
      </c>
      <c r="B82" s="21" t="s">
        <v>502</v>
      </c>
      <c r="C82" s="21" t="s">
        <v>330</v>
      </c>
      <c r="D82" s="21" t="s">
        <v>331</v>
      </c>
      <c r="E82" s="28" t="s">
        <v>508</v>
      </c>
      <c r="F82" s="21" t="s">
        <v>333</v>
      </c>
      <c r="G82" s="28" t="s">
        <v>504</v>
      </c>
      <c r="H82" s="21" t="s">
        <v>390</v>
      </c>
      <c r="I82" s="21" t="s">
        <v>336</v>
      </c>
      <c r="J82" s="28" t="s">
        <v>509</v>
      </c>
    </row>
    <row r="83" ht="42" customHeight="1" spans="1:10">
      <c r="A83" s="133" t="s">
        <v>303</v>
      </c>
      <c r="B83" s="21" t="s">
        <v>502</v>
      </c>
      <c r="C83" s="21" t="s">
        <v>330</v>
      </c>
      <c r="D83" s="21" t="s">
        <v>331</v>
      </c>
      <c r="E83" s="28" t="s">
        <v>510</v>
      </c>
      <c r="F83" s="21" t="s">
        <v>333</v>
      </c>
      <c r="G83" s="28" t="s">
        <v>504</v>
      </c>
      <c r="H83" s="21" t="s">
        <v>370</v>
      </c>
      <c r="I83" s="21" t="s">
        <v>336</v>
      </c>
      <c r="J83" s="28" t="s">
        <v>511</v>
      </c>
    </row>
    <row r="84" ht="42" customHeight="1" spans="1:10">
      <c r="A84" s="133" t="s">
        <v>303</v>
      </c>
      <c r="B84" s="21" t="s">
        <v>502</v>
      </c>
      <c r="C84" s="21" t="s">
        <v>330</v>
      </c>
      <c r="D84" s="21" t="s">
        <v>339</v>
      </c>
      <c r="E84" s="28" t="s">
        <v>512</v>
      </c>
      <c r="F84" s="21" t="s">
        <v>333</v>
      </c>
      <c r="G84" s="28" t="s">
        <v>513</v>
      </c>
      <c r="H84" s="21" t="s">
        <v>404</v>
      </c>
      <c r="I84" s="21" t="s">
        <v>405</v>
      </c>
      <c r="J84" s="28" t="s">
        <v>514</v>
      </c>
    </row>
    <row r="85" ht="42" customHeight="1" spans="1:10">
      <c r="A85" s="133" t="s">
        <v>303</v>
      </c>
      <c r="B85" s="21" t="s">
        <v>502</v>
      </c>
      <c r="C85" s="21" t="s">
        <v>330</v>
      </c>
      <c r="D85" s="21" t="s">
        <v>339</v>
      </c>
      <c r="E85" s="28" t="s">
        <v>515</v>
      </c>
      <c r="F85" s="21" t="s">
        <v>333</v>
      </c>
      <c r="G85" s="28" t="s">
        <v>516</v>
      </c>
      <c r="H85" s="21" t="s">
        <v>404</v>
      </c>
      <c r="I85" s="21" t="s">
        <v>405</v>
      </c>
      <c r="J85" s="28" t="s">
        <v>517</v>
      </c>
    </row>
    <row r="86" ht="42" customHeight="1" spans="1:10">
      <c r="A86" s="133" t="s">
        <v>303</v>
      </c>
      <c r="B86" s="21" t="s">
        <v>502</v>
      </c>
      <c r="C86" s="21" t="s">
        <v>330</v>
      </c>
      <c r="D86" s="21" t="s">
        <v>339</v>
      </c>
      <c r="E86" s="28" t="s">
        <v>518</v>
      </c>
      <c r="F86" s="21" t="s">
        <v>345</v>
      </c>
      <c r="G86" s="28" t="s">
        <v>373</v>
      </c>
      <c r="H86" s="21" t="s">
        <v>342</v>
      </c>
      <c r="I86" s="21" t="s">
        <v>336</v>
      </c>
      <c r="J86" s="28" t="s">
        <v>519</v>
      </c>
    </row>
    <row r="87" ht="42" customHeight="1" spans="1:10">
      <c r="A87" s="133" t="s">
        <v>303</v>
      </c>
      <c r="B87" s="21" t="s">
        <v>502</v>
      </c>
      <c r="C87" s="21" t="s">
        <v>330</v>
      </c>
      <c r="D87" s="21" t="s">
        <v>339</v>
      </c>
      <c r="E87" s="28" t="s">
        <v>520</v>
      </c>
      <c r="F87" s="21" t="s">
        <v>333</v>
      </c>
      <c r="G87" s="28" t="s">
        <v>341</v>
      </c>
      <c r="H87" s="21" t="s">
        <v>342</v>
      </c>
      <c r="I87" s="21" t="s">
        <v>336</v>
      </c>
      <c r="J87" s="28" t="s">
        <v>521</v>
      </c>
    </row>
    <row r="88" ht="42" customHeight="1" spans="1:10">
      <c r="A88" s="133" t="s">
        <v>303</v>
      </c>
      <c r="B88" s="21" t="s">
        <v>502</v>
      </c>
      <c r="C88" s="21" t="s">
        <v>330</v>
      </c>
      <c r="D88" s="21" t="s">
        <v>348</v>
      </c>
      <c r="E88" s="28" t="s">
        <v>522</v>
      </c>
      <c r="F88" s="21" t="s">
        <v>333</v>
      </c>
      <c r="G88" s="28" t="s">
        <v>341</v>
      </c>
      <c r="H88" s="21" t="s">
        <v>342</v>
      </c>
      <c r="I88" s="21" t="s">
        <v>336</v>
      </c>
      <c r="J88" s="28" t="s">
        <v>523</v>
      </c>
    </row>
    <row r="89" ht="42" customHeight="1" spans="1:10">
      <c r="A89" s="133" t="s">
        <v>303</v>
      </c>
      <c r="B89" s="21" t="s">
        <v>502</v>
      </c>
      <c r="C89" s="21" t="s">
        <v>330</v>
      </c>
      <c r="D89" s="21" t="s">
        <v>348</v>
      </c>
      <c r="E89" s="28" t="s">
        <v>524</v>
      </c>
      <c r="F89" s="21" t="s">
        <v>333</v>
      </c>
      <c r="G89" s="28" t="s">
        <v>341</v>
      </c>
      <c r="H89" s="21" t="s">
        <v>342</v>
      </c>
      <c r="I89" s="21" t="s">
        <v>336</v>
      </c>
      <c r="J89" s="28" t="s">
        <v>525</v>
      </c>
    </row>
    <row r="90" ht="42" customHeight="1" spans="1:10">
      <c r="A90" s="133" t="s">
        <v>303</v>
      </c>
      <c r="B90" s="21" t="s">
        <v>502</v>
      </c>
      <c r="C90" s="21" t="s">
        <v>330</v>
      </c>
      <c r="D90" s="21" t="s">
        <v>351</v>
      </c>
      <c r="E90" s="28" t="s">
        <v>352</v>
      </c>
      <c r="F90" s="21" t="s">
        <v>353</v>
      </c>
      <c r="G90" s="28" t="s">
        <v>354</v>
      </c>
      <c r="H90" s="21" t="s">
        <v>355</v>
      </c>
      <c r="I90" s="21" t="s">
        <v>336</v>
      </c>
      <c r="J90" s="28" t="s">
        <v>526</v>
      </c>
    </row>
    <row r="91" ht="42" customHeight="1" spans="1:10">
      <c r="A91" s="133" t="s">
        <v>303</v>
      </c>
      <c r="B91" s="21" t="s">
        <v>502</v>
      </c>
      <c r="C91" s="21" t="s">
        <v>357</v>
      </c>
      <c r="D91" s="21" t="s">
        <v>527</v>
      </c>
      <c r="E91" s="28" t="s">
        <v>528</v>
      </c>
      <c r="F91" s="21" t="s">
        <v>333</v>
      </c>
      <c r="G91" s="28" t="s">
        <v>341</v>
      </c>
      <c r="H91" s="21" t="s">
        <v>342</v>
      </c>
      <c r="I91" s="21" t="s">
        <v>336</v>
      </c>
      <c r="J91" s="28" t="s">
        <v>529</v>
      </c>
    </row>
    <row r="92" ht="42" customHeight="1" spans="1:10">
      <c r="A92" s="133" t="s">
        <v>303</v>
      </c>
      <c r="B92" s="21" t="s">
        <v>502</v>
      </c>
      <c r="C92" s="21" t="s">
        <v>357</v>
      </c>
      <c r="D92" s="21" t="s">
        <v>358</v>
      </c>
      <c r="E92" s="28" t="s">
        <v>530</v>
      </c>
      <c r="F92" s="21" t="s">
        <v>333</v>
      </c>
      <c r="G92" s="28" t="s">
        <v>531</v>
      </c>
      <c r="H92" s="21" t="s">
        <v>404</v>
      </c>
      <c r="I92" s="21" t="s">
        <v>405</v>
      </c>
      <c r="J92" s="28" t="s">
        <v>532</v>
      </c>
    </row>
    <row r="93" ht="42" customHeight="1" spans="1:10">
      <c r="A93" s="133" t="s">
        <v>303</v>
      </c>
      <c r="B93" s="21" t="s">
        <v>502</v>
      </c>
      <c r="C93" s="21" t="s">
        <v>357</v>
      </c>
      <c r="D93" s="21" t="s">
        <v>533</v>
      </c>
      <c r="E93" s="28" t="s">
        <v>534</v>
      </c>
      <c r="F93" s="21" t="s">
        <v>333</v>
      </c>
      <c r="G93" s="28" t="s">
        <v>535</v>
      </c>
      <c r="H93" s="21" t="s">
        <v>404</v>
      </c>
      <c r="I93" s="21" t="s">
        <v>405</v>
      </c>
      <c r="J93" s="28" t="s">
        <v>536</v>
      </c>
    </row>
    <row r="94" ht="42" customHeight="1" spans="1:10">
      <c r="A94" s="133" t="s">
        <v>303</v>
      </c>
      <c r="B94" s="21" t="s">
        <v>502</v>
      </c>
      <c r="C94" s="21" t="s">
        <v>357</v>
      </c>
      <c r="D94" s="21" t="s">
        <v>533</v>
      </c>
      <c r="E94" s="28" t="s">
        <v>537</v>
      </c>
      <c r="F94" s="21" t="s">
        <v>333</v>
      </c>
      <c r="G94" s="28" t="s">
        <v>538</v>
      </c>
      <c r="H94" s="21" t="s">
        <v>404</v>
      </c>
      <c r="I94" s="21" t="s">
        <v>405</v>
      </c>
      <c r="J94" s="28" t="s">
        <v>539</v>
      </c>
    </row>
    <row r="95" ht="42" customHeight="1" spans="1:10">
      <c r="A95" s="133" t="s">
        <v>303</v>
      </c>
      <c r="B95" s="21" t="s">
        <v>502</v>
      </c>
      <c r="C95" s="21" t="s">
        <v>361</v>
      </c>
      <c r="D95" s="21" t="s">
        <v>362</v>
      </c>
      <c r="E95" s="28" t="s">
        <v>424</v>
      </c>
      <c r="F95" s="21" t="s">
        <v>345</v>
      </c>
      <c r="G95" s="28" t="s">
        <v>373</v>
      </c>
      <c r="H95" s="21" t="s">
        <v>342</v>
      </c>
      <c r="I95" s="21" t="s">
        <v>336</v>
      </c>
      <c r="J95" s="28" t="s">
        <v>540</v>
      </c>
    </row>
    <row r="96" ht="42" customHeight="1" spans="1:10">
      <c r="A96" s="133" t="s">
        <v>293</v>
      </c>
      <c r="B96" s="21" t="s">
        <v>541</v>
      </c>
      <c r="C96" s="21" t="s">
        <v>330</v>
      </c>
      <c r="D96" s="21" t="s">
        <v>331</v>
      </c>
      <c r="E96" s="28" t="s">
        <v>542</v>
      </c>
      <c r="F96" s="21" t="s">
        <v>345</v>
      </c>
      <c r="G96" s="28" t="s">
        <v>85</v>
      </c>
      <c r="H96" s="21" t="s">
        <v>543</v>
      </c>
      <c r="I96" s="21" t="s">
        <v>336</v>
      </c>
      <c r="J96" s="28" t="s">
        <v>544</v>
      </c>
    </row>
    <row r="97" ht="42" customHeight="1" spans="1:10">
      <c r="A97" s="133" t="s">
        <v>293</v>
      </c>
      <c r="B97" s="21" t="s">
        <v>541</v>
      </c>
      <c r="C97" s="21" t="s">
        <v>330</v>
      </c>
      <c r="D97" s="21" t="s">
        <v>331</v>
      </c>
      <c r="E97" s="28" t="s">
        <v>545</v>
      </c>
      <c r="F97" s="21" t="s">
        <v>333</v>
      </c>
      <c r="G97" s="28">
        <v>1</v>
      </c>
      <c r="H97" s="21" t="s">
        <v>395</v>
      </c>
      <c r="I97" s="21" t="s">
        <v>336</v>
      </c>
      <c r="J97" s="28" t="s">
        <v>546</v>
      </c>
    </row>
    <row r="98" ht="42" customHeight="1" spans="1:10">
      <c r="A98" s="133" t="s">
        <v>293</v>
      </c>
      <c r="B98" s="21" t="s">
        <v>541</v>
      </c>
      <c r="C98" s="21" t="s">
        <v>330</v>
      </c>
      <c r="D98" s="21" t="s">
        <v>331</v>
      </c>
      <c r="E98" s="28" t="s">
        <v>547</v>
      </c>
      <c r="F98" s="21" t="s">
        <v>333</v>
      </c>
      <c r="G98" s="28">
        <v>1</v>
      </c>
      <c r="H98" s="21" t="s">
        <v>395</v>
      </c>
      <c r="I98" s="21" t="s">
        <v>336</v>
      </c>
      <c r="J98" s="28" t="s">
        <v>548</v>
      </c>
    </row>
    <row r="99" ht="42" customHeight="1" spans="1:10">
      <c r="A99" s="133" t="s">
        <v>293</v>
      </c>
      <c r="B99" s="21" t="s">
        <v>541</v>
      </c>
      <c r="C99" s="21" t="s">
        <v>330</v>
      </c>
      <c r="D99" s="21" t="s">
        <v>331</v>
      </c>
      <c r="E99" s="28" t="s">
        <v>549</v>
      </c>
      <c r="F99" s="21" t="s">
        <v>333</v>
      </c>
      <c r="G99" s="28">
        <v>1</v>
      </c>
      <c r="H99" s="21" t="s">
        <v>550</v>
      </c>
      <c r="I99" s="21" t="s">
        <v>336</v>
      </c>
      <c r="J99" s="28" t="s">
        <v>551</v>
      </c>
    </row>
    <row r="100" ht="42" customHeight="1" spans="1:10">
      <c r="A100" s="133" t="s">
        <v>293</v>
      </c>
      <c r="B100" s="21" t="s">
        <v>541</v>
      </c>
      <c r="C100" s="21" t="s">
        <v>330</v>
      </c>
      <c r="D100" s="21" t="s">
        <v>331</v>
      </c>
      <c r="E100" s="28" t="s">
        <v>552</v>
      </c>
      <c r="F100" s="21" t="s">
        <v>333</v>
      </c>
      <c r="G100" s="28">
        <v>2</v>
      </c>
      <c r="H100" s="21" t="s">
        <v>395</v>
      </c>
      <c r="I100" s="21" t="s">
        <v>336</v>
      </c>
      <c r="J100" s="28" t="s">
        <v>553</v>
      </c>
    </row>
    <row r="101" ht="42" customHeight="1" spans="1:10">
      <c r="A101" s="133" t="s">
        <v>293</v>
      </c>
      <c r="B101" s="21" t="s">
        <v>541</v>
      </c>
      <c r="C101" s="21" t="s">
        <v>330</v>
      </c>
      <c r="D101" s="21" t="s">
        <v>331</v>
      </c>
      <c r="E101" s="28" t="s">
        <v>554</v>
      </c>
      <c r="F101" s="21" t="s">
        <v>333</v>
      </c>
      <c r="G101" s="28">
        <v>10</v>
      </c>
      <c r="H101" s="21" t="s">
        <v>468</v>
      </c>
      <c r="I101" s="21" t="s">
        <v>336</v>
      </c>
      <c r="J101" s="28" t="s">
        <v>555</v>
      </c>
    </row>
    <row r="102" ht="42" customHeight="1" spans="1:10">
      <c r="A102" s="133" t="s">
        <v>293</v>
      </c>
      <c r="B102" s="21" t="s">
        <v>541</v>
      </c>
      <c r="C102" s="21" t="s">
        <v>330</v>
      </c>
      <c r="D102" s="21" t="s">
        <v>331</v>
      </c>
      <c r="E102" s="28" t="s">
        <v>556</v>
      </c>
      <c r="F102" s="21" t="s">
        <v>333</v>
      </c>
      <c r="G102" s="28">
        <v>1</v>
      </c>
      <c r="H102" s="21" t="s">
        <v>395</v>
      </c>
      <c r="I102" s="21" t="s">
        <v>336</v>
      </c>
      <c r="J102" s="28" t="s">
        <v>557</v>
      </c>
    </row>
    <row r="103" ht="42" customHeight="1" spans="1:10">
      <c r="A103" s="133" t="s">
        <v>293</v>
      </c>
      <c r="B103" s="21" t="s">
        <v>541</v>
      </c>
      <c r="C103" s="21" t="s">
        <v>330</v>
      </c>
      <c r="D103" s="21" t="s">
        <v>331</v>
      </c>
      <c r="E103" s="28" t="s">
        <v>558</v>
      </c>
      <c r="F103" s="21" t="s">
        <v>333</v>
      </c>
      <c r="G103" s="28">
        <v>1</v>
      </c>
      <c r="H103" s="21" t="s">
        <v>355</v>
      </c>
      <c r="I103" s="21" t="s">
        <v>336</v>
      </c>
      <c r="J103" s="28" t="s">
        <v>559</v>
      </c>
    </row>
    <row r="104" ht="42" customHeight="1" spans="1:10">
      <c r="A104" s="133" t="s">
        <v>293</v>
      </c>
      <c r="B104" s="21" t="s">
        <v>541</v>
      </c>
      <c r="C104" s="21" t="s">
        <v>330</v>
      </c>
      <c r="D104" s="21" t="s">
        <v>331</v>
      </c>
      <c r="E104" s="28" t="s">
        <v>560</v>
      </c>
      <c r="F104" s="21" t="s">
        <v>345</v>
      </c>
      <c r="G104" s="28" t="s">
        <v>561</v>
      </c>
      <c r="H104" s="21" t="s">
        <v>381</v>
      </c>
      <c r="I104" s="21" t="s">
        <v>336</v>
      </c>
      <c r="J104" s="28" t="s">
        <v>562</v>
      </c>
    </row>
    <row r="105" ht="42" customHeight="1" spans="1:10">
      <c r="A105" s="133" t="s">
        <v>293</v>
      </c>
      <c r="B105" s="21" t="s">
        <v>541</v>
      </c>
      <c r="C105" s="21" t="s">
        <v>330</v>
      </c>
      <c r="D105" s="21" t="s">
        <v>339</v>
      </c>
      <c r="E105" s="28" t="s">
        <v>563</v>
      </c>
      <c r="F105" s="21" t="s">
        <v>333</v>
      </c>
      <c r="G105" s="28" t="s">
        <v>341</v>
      </c>
      <c r="H105" s="21" t="s">
        <v>342</v>
      </c>
      <c r="I105" s="21" t="s">
        <v>336</v>
      </c>
      <c r="J105" s="28" t="s">
        <v>564</v>
      </c>
    </row>
    <row r="106" ht="42" customHeight="1" spans="1:10">
      <c r="A106" s="133" t="s">
        <v>293</v>
      </c>
      <c r="B106" s="21" t="s">
        <v>541</v>
      </c>
      <c r="C106" s="21" t="s">
        <v>330</v>
      </c>
      <c r="D106" s="21" t="s">
        <v>339</v>
      </c>
      <c r="E106" s="28" t="s">
        <v>565</v>
      </c>
      <c r="F106" s="21" t="s">
        <v>333</v>
      </c>
      <c r="G106" s="28" t="s">
        <v>341</v>
      </c>
      <c r="H106" s="21" t="s">
        <v>342</v>
      </c>
      <c r="I106" s="21" t="s">
        <v>336</v>
      </c>
      <c r="J106" s="28" t="s">
        <v>566</v>
      </c>
    </row>
    <row r="107" ht="42" customHeight="1" spans="1:10">
      <c r="A107" s="133" t="s">
        <v>293</v>
      </c>
      <c r="B107" s="21" t="s">
        <v>541</v>
      </c>
      <c r="C107" s="21" t="s">
        <v>330</v>
      </c>
      <c r="D107" s="21" t="s">
        <v>339</v>
      </c>
      <c r="E107" s="28" t="s">
        <v>430</v>
      </c>
      <c r="F107" s="21" t="s">
        <v>333</v>
      </c>
      <c r="G107" s="28" t="s">
        <v>341</v>
      </c>
      <c r="H107" s="21" t="s">
        <v>342</v>
      </c>
      <c r="I107" s="21" t="s">
        <v>336</v>
      </c>
      <c r="J107" s="28" t="s">
        <v>567</v>
      </c>
    </row>
    <row r="108" ht="42" customHeight="1" spans="1:10">
      <c r="A108" s="133" t="s">
        <v>293</v>
      </c>
      <c r="B108" s="21" t="s">
        <v>541</v>
      </c>
      <c r="C108" s="21" t="s">
        <v>330</v>
      </c>
      <c r="D108" s="21" t="s">
        <v>339</v>
      </c>
      <c r="E108" s="28" t="s">
        <v>568</v>
      </c>
      <c r="F108" s="21" t="s">
        <v>333</v>
      </c>
      <c r="G108" s="28" t="s">
        <v>341</v>
      </c>
      <c r="H108" s="21" t="s">
        <v>342</v>
      </c>
      <c r="I108" s="21" t="s">
        <v>336</v>
      </c>
      <c r="J108" s="28" t="s">
        <v>569</v>
      </c>
    </row>
    <row r="109" ht="42" customHeight="1" spans="1:10">
      <c r="A109" s="133" t="s">
        <v>293</v>
      </c>
      <c r="B109" s="21" t="s">
        <v>541</v>
      </c>
      <c r="C109" s="21" t="s">
        <v>330</v>
      </c>
      <c r="D109" s="21" t="s">
        <v>339</v>
      </c>
      <c r="E109" s="28" t="s">
        <v>570</v>
      </c>
      <c r="F109" s="21" t="s">
        <v>345</v>
      </c>
      <c r="G109" s="28" t="s">
        <v>346</v>
      </c>
      <c r="H109" s="21" t="s">
        <v>342</v>
      </c>
      <c r="I109" s="21" t="s">
        <v>336</v>
      </c>
      <c r="J109" s="28" t="s">
        <v>571</v>
      </c>
    </row>
    <row r="110" ht="42" customHeight="1" spans="1:10">
      <c r="A110" s="133" t="s">
        <v>293</v>
      </c>
      <c r="B110" s="21" t="s">
        <v>541</v>
      </c>
      <c r="C110" s="21" t="s">
        <v>330</v>
      </c>
      <c r="D110" s="21" t="s">
        <v>348</v>
      </c>
      <c r="E110" s="28" t="s">
        <v>379</v>
      </c>
      <c r="F110" s="21" t="s">
        <v>333</v>
      </c>
      <c r="G110" s="28" t="s">
        <v>380</v>
      </c>
      <c r="H110" s="21" t="s">
        <v>381</v>
      </c>
      <c r="I110" s="21" t="s">
        <v>336</v>
      </c>
      <c r="J110" s="28" t="s">
        <v>382</v>
      </c>
    </row>
    <row r="111" ht="42" customHeight="1" spans="1:10">
      <c r="A111" s="133" t="s">
        <v>293</v>
      </c>
      <c r="B111" s="21" t="s">
        <v>541</v>
      </c>
      <c r="C111" s="21" t="s">
        <v>330</v>
      </c>
      <c r="D111" s="21" t="s">
        <v>351</v>
      </c>
      <c r="E111" s="28" t="s">
        <v>352</v>
      </c>
      <c r="F111" s="21" t="s">
        <v>353</v>
      </c>
      <c r="G111" s="28" t="s">
        <v>354</v>
      </c>
      <c r="H111" s="21" t="s">
        <v>355</v>
      </c>
      <c r="I111" s="21" t="s">
        <v>336</v>
      </c>
      <c r="J111" s="28" t="s">
        <v>572</v>
      </c>
    </row>
    <row r="112" ht="42" customHeight="1" spans="1:10">
      <c r="A112" s="133" t="s">
        <v>293</v>
      </c>
      <c r="B112" s="21" t="s">
        <v>541</v>
      </c>
      <c r="C112" s="21" t="s">
        <v>357</v>
      </c>
      <c r="D112" s="21" t="s">
        <v>358</v>
      </c>
      <c r="E112" s="28" t="s">
        <v>573</v>
      </c>
      <c r="F112" s="21" t="s">
        <v>333</v>
      </c>
      <c r="G112" s="28" t="s">
        <v>538</v>
      </c>
      <c r="H112" s="21" t="s">
        <v>574</v>
      </c>
      <c r="I112" s="21" t="s">
        <v>405</v>
      </c>
      <c r="J112" s="28" t="s">
        <v>575</v>
      </c>
    </row>
    <row r="113" ht="42" customHeight="1" spans="1:10">
      <c r="A113" s="133" t="s">
        <v>293</v>
      </c>
      <c r="B113" s="21" t="s">
        <v>541</v>
      </c>
      <c r="C113" s="21" t="s">
        <v>357</v>
      </c>
      <c r="D113" s="21" t="s">
        <v>358</v>
      </c>
      <c r="E113" s="28" t="s">
        <v>576</v>
      </c>
      <c r="F113" s="21" t="s">
        <v>333</v>
      </c>
      <c r="G113" s="28" t="s">
        <v>577</v>
      </c>
      <c r="H113" s="21" t="s">
        <v>574</v>
      </c>
      <c r="I113" s="21" t="s">
        <v>405</v>
      </c>
      <c r="J113" s="28" t="s">
        <v>578</v>
      </c>
    </row>
    <row r="114" ht="42" customHeight="1" spans="1:10">
      <c r="A114" s="133" t="s">
        <v>293</v>
      </c>
      <c r="B114" s="21" t="s">
        <v>541</v>
      </c>
      <c r="C114" s="21" t="s">
        <v>357</v>
      </c>
      <c r="D114" s="21" t="s">
        <v>358</v>
      </c>
      <c r="E114" s="28" t="s">
        <v>579</v>
      </c>
      <c r="F114" s="21" t="s">
        <v>333</v>
      </c>
      <c r="G114" s="28" t="s">
        <v>580</v>
      </c>
      <c r="H114" s="21" t="s">
        <v>574</v>
      </c>
      <c r="I114" s="21" t="s">
        <v>405</v>
      </c>
      <c r="J114" s="28" t="s">
        <v>581</v>
      </c>
    </row>
    <row r="115" ht="42" customHeight="1" spans="1:10">
      <c r="A115" s="133" t="s">
        <v>293</v>
      </c>
      <c r="B115" s="21" t="s">
        <v>541</v>
      </c>
      <c r="C115" s="21" t="s">
        <v>361</v>
      </c>
      <c r="D115" s="21" t="s">
        <v>362</v>
      </c>
      <c r="E115" s="28" t="s">
        <v>582</v>
      </c>
      <c r="F115" s="21" t="s">
        <v>345</v>
      </c>
      <c r="G115" s="28" t="s">
        <v>346</v>
      </c>
      <c r="H115" s="21" t="s">
        <v>342</v>
      </c>
      <c r="I115" s="21" t="s">
        <v>336</v>
      </c>
      <c r="J115" s="28" t="s">
        <v>583</v>
      </c>
    </row>
    <row r="116" ht="42" customHeight="1" spans="1:10">
      <c r="A116" s="133" t="s">
        <v>280</v>
      </c>
      <c r="B116" s="21" t="s">
        <v>584</v>
      </c>
      <c r="C116" s="21" t="s">
        <v>330</v>
      </c>
      <c r="D116" s="21" t="s">
        <v>331</v>
      </c>
      <c r="E116" s="28" t="s">
        <v>585</v>
      </c>
      <c r="F116" s="21" t="s">
        <v>333</v>
      </c>
      <c r="G116" s="28" t="s">
        <v>97</v>
      </c>
      <c r="H116" s="21" t="s">
        <v>414</v>
      </c>
      <c r="I116" s="21" t="s">
        <v>336</v>
      </c>
      <c r="J116" s="28" t="s">
        <v>586</v>
      </c>
    </row>
    <row r="117" ht="42" customHeight="1" spans="1:10">
      <c r="A117" s="133" t="s">
        <v>280</v>
      </c>
      <c r="B117" s="21" t="s">
        <v>584</v>
      </c>
      <c r="C117" s="21" t="s">
        <v>330</v>
      </c>
      <c r="D117" s="21" t="s">
        <v>331</v>
      </c>
      <c r="E117" s="28" t="s">
        <v>587</v>
      </c>
      <c r="F117" s="21" t="s">
        <v>333</v>
      </c>
      <c r="G117" s="28" t="s">
        <v>92</v>
      </c>
      <c r="H117" s="21" t="s">
        <v>414</v>
      </c>
      <c r="I117" s="21" t="s">
        <v>336</v>
      </c>
      <c r="J117" s="28" t="s">
        <v>588</v>
      </c>
    </row>
    <row r="118" ht="42" customHeight="1" spans="1:10">
      <c r="A118" s="133" t="s">
        <v>280</v>
      </c>
      <c r="B118" s="21" t="s">
        <v>584</v>
      </c>
      <c r="C118" s="21" t="s">
        <v>330</v>
      </c>
      <c r="D118" s="21" t="s">
        <v>348</v>
      </c>
      <c r="E118" s="28" t="s">
        <v>453</v>
      </c>
      <c r="F118" s="21" t="s">
        <v>333</v>
      </c>
      <c r="G118" s="28" t="s">
        <v>341</v>
      </c>
      <c r="H118" s="21" t="s">
        <v>342</v>
      </c>
      <c r="I118" s="21" t="s">
        <v>336</v>
      </c>
      <c r="J118" s="28" t="s">
        <v>454</v>
      </c>
    </row>
    <row r="119" ht="42" customHeight="1" spans="1:10">
      <c r="A119" s="133" t="s">
        <v>280</v>
      </c>
      <c r="B119" s="21" t="s">
        <v>584</v>
      </c>
      <c r="C119" s="21" t="s">
        <v>357</v>
      </c>
      <c r="D119" s="21" t="s">
        <v>358</v>
      </c>
      <c r="E119" s="28" t="s">
        <v>589</v>
      </c>
      <c r="F119" s="21" t="s">
        <v>333</v>
      </c>
      <c r="G119" s="28" t="s">
        <v>590</v>
      </c>
      <c r="H119" s="21" t="s">
        <v>404</v>
      </c>
      <c r="I119" s="21" t="s">
        <v>405</v>
      </c>
      <c r="J119" s="28" t="s">
        <v>591</v>
      </c>
    </row>
    <row r="120" ht="42" customHeight="1" spans="1:10">
      <c r="A120" s="133" t="s">
        <v>280</v>
      </c>
      <c r="B120" s="21" t="s">
        <v>584</v>
      </c>
      <c r="C120" s="21" t="s">
        <v>361</v>
      </c>
      <c r="D120" s="21" t="s">
        <v>362</v>
      </c>
      <c r="E120" s="28" t="s">
        <v>592</v>
      </c>
      <c r="F120" s="21" t="s">
        <v>345</v>
      </c>
      <c r="G120" s="28" t="s">
        <v>346</v>
      </c>
      <c r="H120" s="21" t="s">
        <v>342</v>
      </c>
      <c r="I120" s="21" t="s">
        <v>336</v>
      </c>
      <c r="J120" s="28" t="s">
        <v>593</v>
      </c>
    </row>
  </sheetData>
  <mergeCells count="24">
    <mergeCell ref="A3:J3"/>
    <mergeCell ref="A4:H4"/>
    <mergeCell ref="A9:A15"/>
    <mergeCell ref="A16:A26"/>
    <mergeCell ref="A27:A32"/>
    <mergeCell ref="A33:A38"/>
    <mergeCell ref="A39:A44"/>
    <mergeCell ref="A45:A52"/>
    <mergeCell ref="A53:A59"/>
    <mergeCell ref="A60:A79"/>
    <mergeCell ref="A80:A95"/>
    <mergeCell ref="A96:A115"/>
    <mergeCell ref="A116:A120"/>
    <mergeCell ref="B9:B15"/>
    <mergeCell ref="B16:B26"/>
    <mergeCell ref="B27:B32"/>
    <mergeCell ref="B33:B38"/>
    <mergeCell ref="B39:B44"/>
    <mergeCell ref="B45:B52"/>
    <mergeCell ref="B53:B59"/>
    <mergeCell ref="B60:B79"/>
    <mergeCell ref="B80:B95"/>
    <mergeCell ref="B96:B115"/>
    <mergeCell ref="B116:B120"/>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区对下转移支付预算表09-1</vt:lpstr>
      <vt:lpstr>区对下转移支付绩效目标表09-2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景鸿成</cp:lastModifiedBy>
  <dcterms:created xsi:type="dcterms:W3CDTF">2025-03-03T03:28:00Z</dcterms:created>
  <dcterms:modified xsi:type="dcterms:W3CDTF">2025-04-17T14:53:01Z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6CD12B9C5BCF4E43B2A31F080D9049E0_13</vt:lpwstr>
  </property>
  <property fmtid="{D5CDD505-2E9C-101B-9397-08002B2CF9AE}" pid="3" name="KSOProductBuildVer">
    <vt:lpwstr>2052-12.1.0.20784</vt:lpwstr>
  </property>
</Properties>
</file>