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部门基本支出预算表04!$A$8:$X$51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Area" localSheetId="2">'部门支出预算表01-3'!$A$5:$F$26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<sst xmlns="http://schemas.openxmlformats.org/spreadsheetml/2006/main" count="1238" uniqueCount="435">
  <si>
    <t>预算01-1表</t>
  </si>
  <si>
    <t>单位名称：云南省昆明市女子中学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</si>
  <si>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</si>
  <si>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</si>
  <si>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</si>
  <si>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</si>
  <si>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</si>
  <si>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</si>
  <si>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</si>
  <si>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</si>
  <si>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</si>
  <si>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</si>
  <si>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</si>
  <si>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</si>
  <si>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</si>
  <si>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</si>
  <si>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</si>
  <si>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</si>
  <si>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</si>
  <si>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</si>
  <si>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</si>
  <si>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</si>
  <si>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</si>
  <si>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</si>
  <si>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</si>
  <si>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</si>
  <si>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</si>
  <si>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</si>
  <si>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</si>
  <si>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</si>
  <si>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</si>
  <si>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</si>
  <si>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</si>
  <si>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</si>
  <si>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</si>
  <si>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</si>
  <si>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</si>
  <si>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</si>
  <si>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</si>
  <si>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</si>
  <si>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</si>
  <si>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</si>
  <si>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</si>
  <si>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</si>
  <si>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</si>
  <si>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</si>
  <si>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</si>
  <si>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</si>
  <si>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</si>
  <si>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</si>
  <si>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</si>
  <si>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</si>
  <si>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</si>
  <si>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</si>
  <si>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</si>
  <si>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</si>
  <si>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</si>
  <si>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</si>
  <si>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</si>
  <si>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</si>
  <si>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</si>
  <si>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</si>
  <si>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</si>
  <si>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</si>
  <si>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</si>
  <si>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</si>
  <si>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</si>
  <si>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</si>
  <si>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</si>
  <si>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</si>
  <si>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云南省昆明市女子中学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</si>
  <si>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</si>
  <si>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</si>
  <si>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</si>
  <si>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</si>
  <si>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</si>
  <si>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</si>
  <si>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</si>
  <si>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</si>
  <si>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</si>
  <si>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</si>
  <si>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</si>
  <si>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</si>
  <si>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</si>
  <si>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</si>
  <si>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</si>
  <si>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</si>
  <si>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</si>
  <si>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</si>
  <si>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</si>
  <si>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</si>
  <si>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</si>
  <si>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</si>
  <si>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</si>
  <si>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</si>
  <si>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</si>
  <si>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</si>
  <si>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</si>
  <si>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</si>
  <si>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</si>
  <si>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</si>
  <si>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</si>
  <si>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</si>
  <si>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</si>
  <si>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</si>
  <si>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</si>
  <si>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</si>
  <si>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</si>
  <si>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</si>
  <si>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</si>
  <si>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</si>
  <si>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</si>
  <si>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</si>
  <si>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</si>
  <si>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</si>
  <si>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</si>
  <si>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</si>
  <si>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</si>
  <si>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</si>
  <si>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</si>
  <si>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</si>
  <si>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</si>
  <si>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</si>
  <si>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</si>
  <si>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</si>
  <si>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</si>
  <si>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</si>
  <si>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</si>
  <si>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</si>
  <si>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</si>
  <si>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</si>
  <si>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</si>
  <si>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</si>
  <si>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</si>
  <si>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</si>
  <si>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</si>
  <si>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</si>
  <si>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</si>
  <si>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</si>
  <si>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</si>
  <si>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</si>
  <si>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</si>
  <si>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</si>
  <si>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</si>
  <si>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</si>
  <si>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</si>
  <si>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</si>
  <si>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</si>
  <si>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</si>
  <si>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</si>
  <si>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</si>
  <si>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</si>
  <si>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</si>
  <si>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</si>
  <si>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</si>
  <si>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</si>
  <si>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</si>
  <si>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</si>
  <si>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</si>
  <si>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</si>
  <si>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</si>
  <si>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</si>
  <si>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</si>
  <si>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</si>
  <si>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</si>
  <si>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</si>
  <si>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</si>
  <si>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</si>
  <si>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</si>
  <si>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</si>
  <si>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</si>
  <si>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</si>
  <si>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</si>
  <si>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</si>
  <si>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</si>
  <si>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</si>
  <si>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</si>
  <si>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</si>
  <si>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</si>
  <si>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备注：云南省昆明市女子中学无“三公”经费支出。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</si>
  <si>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</si>
  <si>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</si>
  <si>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</si>
  <si>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</si>
  <si>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</si>
  <si>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</si>
  <si>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</si>
  <si>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</si>
  <si>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</si>
  <si>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</si>
  <si>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</si>
  <si>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</si>
  <si>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</si>
  <si>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</si>
  <si>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</si>
  <si>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</si>
  <si>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</si>
  <si>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</si>
  <si>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</si>
  <si>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五华区教育体育局</t>
  </si>
  <si>
    <t>530102210000000001195</t>
  </si>
  <si>
    <t>一般公用经费</t>
  </si>
  <si>
    <t>30209</t>
  </si>
  <si>
    <t>物业管理费</t>
  </si>
  <si>
    <t>30213</t>
  </si>
  <si>
    <t>维修（护）费</t>
  </si>
  <si>
    <t>30216</t>
  </si>
  <si>
    <t>培训费</t>
  </si>
  <si>
    <t>30226</t>
  </si>
  <si>
    <t>劳务费</t>
  </si>
  <si>
    <t>30227</t>
  </si>
  <si>
    <t>委托业务费</t>
  </si>
  <si>
    <t>30229</t>
  </si>
  <si>
    <t>福利费</t>
  </si>
  <si>
    <t>30299</t>
  </si>
  <si>
    <t>其他商品和服务支出</t>
  </si>
  <si>
    <t>530102231100001244744</t>
  </si>
  <si>
    <t>学生生均公用经费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</si>
  <si>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</si>
  <si>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</si>
  <si>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</si>
  <si>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</si>
  <si>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</si>
  <si>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</si>
  <si>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</si>
  <si>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</si>
  <si>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530102231100001462148</t>
  </si>
  <si>
    <t>事业人员绩效奖励</t>
  </si>
  <si>
    <t>30103</t>
  </si>
  <si>
    <t>奖金</t>
  </si>
  <si>
    <t>30107</t>
  </si>
  <si>
    <t>绩效工资</t>
  </si>
  <si>
    <t>530102210000000001279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</si>
  <si>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</si>
  <si>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</si>
  <si>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</si>
  <si>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</si>
  <si>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</si>
  <si>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</si>
  <si>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</si>
  <si>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</si>
  <si>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</si>
  <si>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530102210000000001285</t>
  </si>
  <si>
    <t>工会经费</t>
  </si>
  <si>
    <t>30228</t>
  </si>
  <si>
    <t>530102231100001462170</t>
  </si>
  <si>
    <t>离退休及特殊人员福利费</t>
  </si>
  <si>
    <t>530102231100001245444</t>
  </si>
  <si>
    <t>离退休人员支出</t>
  </si>
  <si>
    <t>30305</t>
  </si>
  <si>
    <t>生活补助</t>
  </si>
  <si>
    <t>530102210000000001277</t>
  </si>
  <si>
    <t>事业人员工资支出</t>
  </si>
  <si>
    <t>30101</t>
  </si>
  <si>
    <t>基本工资</t>
  </si>
  <si>
    <t>30102</t>
  </si>
  <si>
    <t>津贴补贴</t>
  </si>
  <si>
    <t>530102210000000001281</t>
  </si>
  <si>
    <t>30113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</si>
  <si>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</si>
  <si>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</si>
  <si>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</si>
  <si>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</si>
  <si>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</si>
  <si>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</si>
  <si>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</si>
  <si>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229 其他运转类</t>
  </si>
  <si>
    <t>530102251100003690121</t>
  </si>
  <si>
    <t>银龄讲师经费</t>
  </si>
  <si>
    <t>114 对个人和家庭的补助</t>
  </si>
  <si>
    <t>530102251100003691240</t>
  </si>
  <si>
    <t>2025年校长职级资金</t>
  </si>
  <si>
    <t>30309</t>
  </si>
  <si>
    <t>奖励金</t>
  </si>
  <si>
    <t>313 事业发展类</t>
  </si>
  <si>
    <t>530102251100003863522</t>
  </si>
  <si>
    <t>五华春蕾班经费</t>
  </si>
  <si>
    <t>30308</t>
  </si>
  <si>
    <t>助学金</t>
  </si>
  <si>
    <t>216 其他公用支出</t>
  </si>
  <si>
    <t>530102251100003866291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</si>
  <si>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</si>
  <si>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</si>
  <si>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</si>
  <si>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</si>
  <si>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</si>
  <si>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</si>
  <si>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</si>
  <si>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</si>
  <si>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</si>
  <si>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</si>
  <si>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</si>
  <si>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2025年校长职级资金预算</t>
  </si>
  <si>
    <t>产出指标</t>
  </si>
  <si>
    <t>时效指标</t>
  </si>
  <si>
    <t>项目完成时间</t>
  </si>
  <si>
    <t>=</t>
  </si>
  <si>
    <t>2025年12月31日前</t>
  </si>
  <si>
    <t>项</t>
  </si>
  <si>
    <t>定量指标</t>
  </si>
  <si>
    <t xml:space="preserve">年度项目完成率
</t>
  </si>
  <si>
    <t>效益指标</t>
  </si>
  <si>
    <t>社会效益</t>
  </si>
  <si>
    <t>补助对象政策知晓度</t>
  </si>
  <si>
    <t>100</t>
  </si>
  <si>
    <t>%</t>
  </si>
  <si>
    <t xml:space="preserve">补助对象政策知晓度
</t>
  </si>
  <si>
    <t>满意度指标</t>
  </si>
  <si>
    <t>服务对象满意度</t>
  </si>
  <si>
    <t>&gt;=</t>
  </si>
  <si>
    <t>90</t>
  </si>
  <si>
    <t xml:space="preserve">服务对象满意度
</t>
  </si>
  <si>
    <t xml:space="preserve"> 1.充分利用退休教师优势资源，调动优秀退休教师继续投身教育的积极性，2025年引进2名银龄讲师帮带中青年教师快速成长，提高教师队伍整体素质；
2.引领示范作用明显，带动学校教育教学和管理水平提升。一是银龄教师参与课堂教学；二是参与指导教师培训，辅导中青年骨干教师；三是银龄教师考核合格。 </t>
  </si>
  <si>
    <t>数量指标</t>
  </si>
  <si>
    <t xml:space="preserve">引进银龄讲师人数 </t>
  </si>
  <si>
    <t>人</t>
  </si>
  <si>
    <t xml:space="preserve">引进银龄讲师人数
</t>
  </si>
  <si>
    <t>质量指标</t>
  </si>
  <si>
    <t xml:space="preserve">银龄教师考核情况 </t>
  </si>
  <si>
    <t xml:space="preserve">银龄教师考核情况
</t>
  </si>
  <si>
    <t xml:space="preserve">银龄讲师工作完成率 </t>
  </si>
  <si>
    <t>补贴发放及时率</t>
  </si>
  <si>
    <t>成本指标</t>
  </si>
  <si>
    <t>经济成本指标</t>
  </si>
  <si>
    <t>400000</t>
  </si>
  <si>
    <t>元</t>
  </si>
  <si>
    <t xml:space="preserve">反映银龄教师经费支出情况
</t>
  </si>
  <si>
    <t>引领示范作用</t>
  </si>
  <si>
    <t>效果明显</t>
  </si>
  <si>
    <t xml:space="preserve">引领示范作用
</t>
  </si>
  <si>
    <t>教师满意度</t>
  </si>
  <si>
    <t>95</t>
  </si>
  <si>
    <t xml:space="preserve">教师满意度
</t>
  </si>
  <si>
    <t>2025年此项目的总体目标如下：
1. 五华春蕾班高中各学科学业水平考试合格率达90%以上。
2. 五华春蕾班学生毕业率达100%以上。
3.  2025年高考，五华春蕾班本科率达80%以上，学业水平考试合格率90%以上。
4..学校根据春蕾生特点，进行规范管理、科学管理和精心管理，从安全、教学、生活、心理等全面实施春蕾生成长规划方案。学校认真贯彻、落实《中共中央国务院关于深化教育改革全面推进素质教育的决定》，德、智、体、美、劳“五育”并举，全面发展素质教育。以培养“博.雅”现代女性为育人目标——外塑“文明达观、自然优雅”之形象，内强“博学多思、自律奋进”之素质。</t>
  </si>
  <si>
    <t>当年毕业人数</t>
  </si>
  <si>
    <t>40</t>
  </si>
  <si>
    <t xml:space="preserve">依据五教体通【2024】21号，招生40人
</t>
  </si>
  <si>
    <t>享受春蕾学生补助人数（三个年级）</t>
  </si>
  <si>
    <t>120</t>
  </si>
  <si>
    <t>补助学生人数</t>
  </si>
  <si>
    <t>享受春蕾学生补助人数（2025年入学）</t>
  </si>
  <si>
    <t>2025年新入学五华春蕾经费学生（校服、行李、军训、学考）补助人数</t>
  </si>
  <si>
    <t>学业水平考试合格率</t>
  </si>
  <si>
    <t>补贴对象认定差错率</t>
  </si>
  <si>
    <t>&lt;=</t>
  </si>
  <si>
    <t>补贴兑现准确率</t>
  </si>
  <si>
    <t>项目预算完成时间</t>
  </si>
  <si>
    <t>1.00</t>
  </si>
  <si>
    <t>年</t>
  </si>
  <si>
    <t>补贴发放完成及时率</t>
  </si>
  <si>
    <t>帮扶对象对政策感受温暖的程度</t>
  </si>
  <si>
    <t>程度较高</t>
  </si>
  <si>
    <t>定性指标</t>
  </si>
  <si>
    <t xml:space="preserve">帮扶对象对政策感受温暖的程度
</t>
  </si>
  <si>
    <t>五华春蕾班本科率</t>
  </si>
  <si>
    <t>80</t>
  </si>
  <si>
    <t>五华春蕾班学生毕业率</t>
  </si>
  <si>
    <t>受益对象满意度</t>
  </si>
  <si>
    <t>&gt;</t>
  </si>
  <si>
    <t xml:space="preserve">受益对象满意度
</t>
  </si>
  <si>
    <t>公用经费保障人数</t>
  </si>
  <si>
    <t>96</t>
  </si>
  <si>
    <t xml:space="preserve">反映公用经费保障部门（单位）正常运转的在职人数情况。在职人数主要指办公、会议、培训、差旅、水费、电费等公用经费中服务保障的人数。
</t>
  </si>
  <si>
    <r>
      <rPr>
        <sz val="9"/>
        <color rgb="FF000000"/>
        <rFont val="宋体"/>
        <charset val="134"/>
      </rPr>
      <t>做好本部门人员、公用经费保障，按规定落实干部职工各项待遇，支持部门正常履职。</t>
    </r>
    <r>
      <rPr>
        <sz val="9"/>
        <color rgb="FF000000"/>
        <rFont val="Arial"/>
        <charset val="134"/>
      </rPr>
      <t xml:space="preserve">						</t>
    </r>
    <r>
      <rPr>
        <sz val="9"/>
        <color rgb="FF000000"/>
        <rFont val="宋体"/>
        <charset val="134"/>
      </rPr>
      <t xml:space="preserve">
</t>
    </r>
  </si>
  <si>
    <t>部门运转</t>
  </si>
  <si>
    <t>正常运转</t>
  </si>
  <si>
    <t xml:space="preserve">反映部门（单位）正常运转情况。
</t>
  </si>
  <si>
    <t>单位人员满意度</t>
  </si>
  <si>
    <t xml:space="preserve">反映社会公众对部门（单位）履职情况的满意程度。
</t>
  </si>
  <si>
    <t xml:space="preserve">    产出指标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</si>
  <si>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</si>
  <si>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</si>
  <si>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</si>
  <si>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</si>
  <si>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</si>
  <si>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</si>
  <si>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反映部门（单位）运转情况。</t>
  </si>
  <si>
    <t xml:space="preserve">    满意度指标</t>
  </si>
  <si>
    <t>服务对象满意度指标</t>
  </si>
  <si>
    <t>反映部门（单位）人员对工资福利发放的满意程度。</t>
  </si>
  <si>
    <t>社会公众满意度</t>
  </si>
  <si>
    <t>反映社会公众对部门（单位）履职情况的满意程度。</t>
  </si>
  <si>
    <t>预算06表</t>
  </si>
  <si>
    <t>政府性基金预算支出预算表</t>
  </si>
  <si>
    <t>政府性基金预算支出</t>
  </si>
  <si>
    <t>备注：云南省昆明市女子中学无政府性基金。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</si>
  <si>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</si>
  <si>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</si>
  <si>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</si>
  <si>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</si>
  <si>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</si>
  <si>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</si>
  <si>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</si>
  <si>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</si>
  <si>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</si>
  <si>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</si>
  <si>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</si>
  <si>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</si>
  <si>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</si>
  <si>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</si>
  <si>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</si>
  <si>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</si>
  <si>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</si>
  <si>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</si>
  <si>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</si>
  <si>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</si>
  <si>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备注：云南省昆明市女子中学无部门政府购买服务预算。</t>
  </si>
  <si>
    <t>预算09-1表</t>
  </si>
  <si>
    <t>单位名称（项目）</t>
  </si>
  <si>
    <t>地区</t>
  </si>
  <si>
    <t>备注：云南省昆明市女子中学无区对下转移支付。</t>
  </si>
  <si>
    <t>预算09-2表</t>
  </si>
  <si>
    <t>备注：云南省昆明市女子中学无区对下转移支付绩效目标。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</si>
  <si>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</si>
  <si>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</si>
  <si>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</si>
  <si>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</si>
  <si>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</si>
  <si>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</si>
  <si>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</si>
  <si>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</si>
  <si>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备注：云南省昆明市女子中学无新增资产配置。</t>
  </si>
  <si>
    <t>预算11表</t>
  </si>
  <si>
    <t>上级补助</t>
  </si>
  <si>
    <t>备注：云南省昆明市女子中学无上级补助项目支出。</t>
  </si>
  <si>
    <t>预算12表</t>
  </si>
  <si>
    <t>项目级次</t>
  </si>
  <si>
    <t>人员类、运转类公用经费项目</t>
  </si>
  <si>
    <t>本级</t>
  </si>
  <si>
    <t>其他商品服务支出</t>
  </si>
  <si>
    <t>其他运转类</t>
  </si>
  <si>
    <t>银龄奖学经费</t>
  </si>
  <si>
    <t>专项业务类</t>
  </si>
  <si>
    <t>对个人和家庭的补助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</si>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</sst>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 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9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7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  <xf numFmtId="0" fontId="38" fillId="0" borderId="0"/>
  </cellStyleXfs>
  <cellXfs count="23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0" fontId="5" fillId="0" borderId="7" xfId="57" applyFont="1" applyFill="1" applyBorder="1" applyAlignment="1" applyProtection="1">
      <alignment horizontal="left" vertical="center"/>
      <protection locked="0"/>
    </xf>
    <xf numFmtId="4" fontId="6" fillId="0" borderId="8" xfId="0" applyNumberFormat="1" applyFont="1" applyFill="1" applyBorder="1" applyAlignment="1">
      <alignment horizontal="right" vertical="center"/>
    </xf>
    <xf numFmtId="0" fontId="2" fillId="3" borderId="8" xfId="57" applyFont="1" applyFill="1" applyBorder="1" applyAlignment="1" applyProtection="1">
      <alignment horizontal="left" vertical="center" wrapText="1"/>
      <protection locked="0"/>
    </xf>
    <xf numFmtId="0" fontId="2" fillId="3" borderId="8" xfId="57" applyFont="1" applyFill="1" applyBorder="1" applyAlignment="1" applyProtection="1">
      <alignment horizontal="lef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7" xfId="56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49" fontId="2" fillId="0" borderId="8" xfId="57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2" fillId="0" borderId="12" xfId="57" applyFont="1" applyFill="1" applyBorder="1" applyAlignment="1" applyProtection="1">
      <alignment horizontal="left" vertical="center" wrapText="1"/>
    </xf>
    <xf numFmtId="4" fontId="5" fillId="0" borderId="12" xfId="57" applyNumberFormat="1" applyFont="1" applyFill="1" applyBorder="1" applyAlignment="1" applyProtection="1">
      <alignment horizontal="right" vertical="center"/>
      <protection locked="0"/>
    </xf>
    <xf numFmtId="181" fontId="2" fillId="0" borderId="12" xfId="57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/>
    <xf numFmtId="0" fontId="6" fillId="0" borderId="0" xfId="0" applyFont="1"/>
    <xf numFmtId="0" fontId="5" fillId="0" borderId="0" xfId="57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0" fontId="5" fillId="0" borderId="5" xfId="57" applyFont="1" applyFill="1" applyBorder="1" applyAlignment="1" applyProtection="1">
      <alignment vertical="center"/>
    </xf>
    <xf numFmtId="0" fontId="2" fillId="0" borderId="7" xfId="57" applyFont="1" applyFill="1" applyBorder="1" applyAlignment="1" applyProtection="1">
      <alignment horizontal="left" vertical="center" wrapText="1"/>
    </xf>
    <xf numFmtId="0" fontId="5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13" fillId="0" borderId="7" xfId="0" applyFont="1" applyFill="1" applyBorder="1" applyAlignment="1">
      <alignment horizontal="center" vertical="center" wrapText="1"/>
    </xf>
    <xf numFmtId="0" fontId="2" fillId="0" borderId="8" xfId="57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top"/>
      <protection locked="0"/>
    </xf>
    <xf numFmtId="49" fontId="1" fillId="0" borderId="0" xfId="0" applyNumberFormat="1" applyFont="1" applyBorder="1" applyProtection="1"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 applyProtection="1">
      <alignment horizontal="right" vertical="center"/>
      <protection locked="0"/>
    </xf>
    <xf numFmtId="178" fontId="5" fillId="0" borderId="7" xfId="54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2" fillId="0" borderId="0" xfId="57" applyFont="1" applyFill="1" applyBorder="1" applyAlignment="1" applyProtection="1">
      <alignment horizontal="left" vertical="center"/>
    </xf>
    <xf numFmtId="0" fontId="17" fillId="0" borderId="0" xfId="57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4" fontId="15" fillId="0" borderId="7" xfId="0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" xfId="57" applyFont="1" applyFill="1" applyBorder="1" applyAlignment="1" applyProtection="1">
      <alignment horizontal="left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5" fillId="0" borderId="7" xfId="0" applyNumberFormat="1" applyFont="1" applyBorder="1" applyAlignment="1" applyProtection="1">
      <alignment horizontal="right" vertical="center"/>
      <protection locked="0"/>
    </xf>
    <xf numFmtId="0" fontId="14" fillId="0" borderId="7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5" activePane="bottomLeft" state="frozen"/>
      <selection/>
      <selection pane="bottomLeft" activeCell="A41" sqref="A41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2"/>
      <c r="B2" s="52"/>
      <c r="C2" s="52"/>
      <c r="D2" s="71" t="s">
        <v>0</v>
      </c>
    </row>
    <row r="3" ht="41.25" customHeight="1" spans="1:1">
      <c r="A3" s="47" t="str">
        <f>"2025"&amp;"年部门财务收支预算总表"</f>
        <v>2025年部门财务收支预算总表</v>
      </c>
    </row>
    <row r="4" ht="17.25" customHeight="1" spans="1:4">
      <c r="A4" s="185" t="s">
        <v>1</v>
      </c>
      <c r="B4" s="186"/>
      <c r="D4" s="160" t="s">
        <v>2</v>
      </c>
    </row>
    <row r="5" ht="23.25" customHeight="1" spans="1:4">
      <c r="A5" s="194" t="s">
        <v>3</v>
      </c>
      <c r="B5" s="195"/>
      <c r="C5" s="194" t="s">
        <v>4</v>
      </c>
      <c r="D5" s="195"/>
    </row>
    <row r="6" ht="24" customHeight="1" spans="1:4">
      <c r="A6" s="194" t="s">
        <v>5</v>
      </c>
      <c r="B6" s="194" t="s">
        <v>6</v>
      </c>
      <c r="C6" s="194" t="s">
        <v>7</v>
      </c>
      <c r="D6" s="194" t="s">
        <v>6</v>
      </c>
    </row>
    <row r="7" ht="17.25" customHeight="1" spans="1:4">
      <c r="A7" s="196" t="s">
        <v>8</v>
      </c>
      <c r="B7" s="65">
        <v>26036778</v>
      </c>
      <c r="C7" s="196" t="s">
        <v>9</v>
      </c>
      <c r="D7" s="88"/>
    </row>
    <row r="8" ht="17.25" customHeight="1" spans="1:4">
      <c r="A8" s="196" t="s">
        <v>10</v>
      </c>
      <c r="B8" s="88"/>
      <c r="C8" s="196" t="s">
        <v>11</v>
      </c>
      <c r="D8" s="88"/>
    </row>
    <row r="9" ht="17.25" customHeight="1" spans="1:4">
      <c r="A9" s="196" t="s">
        <v>12</v>
      </c>
      <c r="B9" s="88"/>
      <c r="C9" s="229" t="s">
        <v>13</v>
      </c>
      <c r="D9" s="88"/>
    </row>
    <row r="10" ht="17.25" customHeight="1" spans="1:4">
      <c r="A10" s="196" t="s">
        <v>14</v>
      </c>
      <c r="B10" s="88"/>
      <c r="C10" s="229" t="s">
        <v>15</v>
      </c>
      <c r="D10" s="88"/>
    </row>
    <row r="11" ht="17.25" customHeight="1" spans="1:4">
      <c r="A11" s="196" t="s">
        <v>16</v>
      </c>
      <c r="B11" s="88"/>
      <c r="C11" s="229" t="s">
        <v>17</v>
      </c>
      <c r="D11" s="65">
        <v>17793537</v>
      </c>
    </row>
    <row r="12" ht="17.25" customHeight="1" spans="1:4">
      <c r="A12" s="196" t="s">
        <v>18</v>
      </c>
      <c r="B12" s="88"/>
      <c r="C12" s="229" t="s">
        <v>19</v>
      </c>
      <c r="D12" s="65"/>
    </row>
    <row r="13" ht="17.25" customHeight="1" spans="1:4">
      <c r="A13" s="196" t="s">
        <v>20</v>
      </c>
      <c r="B13" s="88"/>
      <c r="C13" s="37" t="s">
        <v>21</v>
      </c>
      <c r="D13" s="65"/>
    </row>
    <row r="14" ht="17.25" customHeight="1" spans="1:4">
      <c r="A14" s="196" t="s">
        <v>22</v>
      </c>
      <c r="B14" s="88"/>
      <c r="C14" s="37" t="s">
        <v>23</v>
      </c>
      <c r="D14" s="65">
        <v>4651035</v>
      </c>
    </row>
    <row r="15" ht="17.25" customHeight="1" spans="1:4">
      <c r="A15" s="196" t="s">
        <v>24</v>
      </c>
      <c r="B15" s="88"/>
      <c r="C15" s="37" t="s">
        <v>25</v>
      </c>
      <c r="D15" s="65">
        <v>1872054</v>
      </c>
    </row>
    <row r="16" ht="17.25" customHeight="1" spans="1:4">
      <c r="A16" s="196" t="s">
        <v>26</v>
      </c>
      <c r="B16" s="88"/>
      <c r="C16" s="37" t="s">
        <v>27</v>
      </c>
      <c r="D16" s="65"/>
    </row>
    <row r="17" ht="17.25" customHeight="1" spans="1:4">
      <c r="A17" s="197"/>
      <c r="B17" s="88"/>
      <c r="C17" s="37" t="s">
        <v>28</v>
      </c>
      <c r="D17" s="192"/>
    </row>
    <row r="18" ht="17.25" customHeight="1" spans="1:4">
      <c r="A18" s="198"/>
      <c r="B18" s="88"/>
      <c r="C18" s="37" t="s">
        <v>29</v>
      </c>
      <c r="D18" s="192"/>
    </row>
    <row r="19" ht="17.25" customHeight="1" spans="1:4">
      <c r="A19" s="198"/>
      <c r="B19" s="88"/>
      <c r="C19" s="37" t="s">
        <v>30</v>
      </c>
      <c r="D19" s="192"/>
    </row>
    <row r="20" ht="17.25" customHeight="1" spans="1:4">
      <c r="A20" s="198"/>
      <c r="B20" s="88"/>
      <c r="C20" s="37" t="s">
        <v>31</v>
      </c>
      <c r="D20" s="192"/>
    </row>
    <row r="21" ht="17.25" customHeight="1" spans="1:4">
      <c r="A21" s="198"/>
      <c r="B21" s="88"/>
      <c r="C21" s="37" t="s">
        <v>32</v>
      </c>
      <c r="D21" s="192"/>
    </row>
    <row r="22" ht="17.25" customHeight="1" spans="1:4">
      <c r="A22" s="198"/>
      <c r="B22" s="88"/>
      <c r="C22" s="37" t="s">
        <v>33</v>
      </c>
      <c r="D22" s="192"/>
    </row>
    <row r="23" ht="17.25" customHeight="1" spans="1:4">
      <c r="A23" s="198"/>
      <c r="B23" s="88"/>
      <c r="C23" s="37" t="s">
        <v>34</v>
      </c>
      <c r="D23" s="192"/>
    </row>
    <row r="24" ht="17.25" customHeight="1" spans="1:4">
      <c r="A24" s="198"/>
      <c r="B24" s="88"/>
      <c r="C24" s="37" t="s">
        <v>35</v>
      </c>
      <c r="D24" s="192"/>
    </row>
    <row r="25" ht="17.25" customHeight="1" spans="1:4">
      <c r="A25" s="198"/>
      <c r="B25" s="88"/>
      <c r="C25" s="37" t="s">
        <v>36</v>
      </c>
      <c r="D25" s="192">
        <v>1720152</v>
      </c>
    </row>
    <row r="26" ht="17.25" customHeight="1" spans="1:4">
      <c r="A26" s="198"/>
      <c r="B26" s="88"/>
      <c r="C26" s="37" t="s">
        <v>37</v>
      </c>
      <c r="D26" s="88"/>
    </row>
    <row r="27" ht="17.25" customHeight="1" spans="1:4">
      <c r="A27" s="198"/>
      <c r="B27" s="88"/>
      <c r="C27" s="197" t="s">
        <v>38</v>
      </c>
      <c r="D27" s="88"/>
    </row>
    <row r="28" ht="17.25" customHeight="1" spans="1:4">
      <c r="A28" s="198"/>
      <c r="B28" s="88"/>
      <c r="C28" s="37" t="s">
        <v>39</v>
      </c>
      <c r="D28" s="88"/>
    </row>
    <row r="29" ht="16.5" customHeight="1" spans="1:4">
      <c r="A29" s="198"/>
      <c r="B29" s="88"/>
      <c r="C29" s="37" t="s">
        <v>40</v>
      </c>
      <c r="D29" s="88"/>
    </row>
    <row r="30" ht="16.5" customHeight="1" spans="1:4">
      <c r="A30" s="198"/>
      <c r="B30" s="88"/>
      <c r="C30" s="197" t="s">
        <v>41</v>
      </c>
      <c r="D30" s="88"/>
    </row>
    <row r="31" ht="17.25" customHeight="1" spans="1:4">
      <c r="A31" s="198"/>
      <c r="B31" s="88"/>
      <c r="C31" s="197" t="s">
        <v>42</v>
      </c>
      <c r="D31" s="88"/>
    </row>
    <row r="32" ht="17.25" customHeight="1" spans="1:4">
      <c r="A32" s="198"/>
      <c r="B32" s="88"/>
      <c r="C32" s="37" t="s">
        <v>43</v>
      </c>
      <c r="D32" s="88"/>
    </row>
    <row r="33" ht="16.5" customHeight="1" spans="1:4">
      <c r="A33" s="198" t="s">
        <v>44</v>
      </c>
      <c r="B33" s="200">
        <v>26036778</v>
      </c>
      <c r="C33" s="198" t="s">
        <v>45</v>
      </c>
      <c r="D33" s="230">
        <v>26036778</v>
      </c>
    </row>
    <row r="34" ht="16.5" customHeight="1" spans="1:4">
      <c r="A34" s="197" t="s">
        <v>46</v>
      </c>
      <c r="B34" s="88"/>
      <c r="C34" s="197" t="s">
        <v>47</v>
      </c>
      <c r="D34" s="88"/>
    </row>
    <row r="35" ht="16.5" customHeight="1" spans="1:4">
      <c r="A35" s="37" t="s">
        <v>48</v>
      </c>
      <c r="B35" s="88"/>
      <c r="C35" s="37" t="s">
        <v>48</v>
      </c>
      <c r="D35" s="88"/>
    </row>
    <row r="36" ht="16.5" customHeight="1" spans="1:4">
      <c r="A36" s="37" t="s">
        <v>49</v>
      </c>
      <c r="B36" s="88"/>
      <c r="C36" s="37" t="s">
        <v>50</v>
      </c>
      <c r="D36" s="88"/>
    </row>
    <row r="37" ht="16.5" customHeight="1" spans="1:4">
      <c r="A37" s="199" t="s">
        <v>51</v>
      </c>
      <c r="B37" s="200">
        <v>26036778</v>
      </c>
      <c r="C37" s="199" t="s">
        <v>52</v>
      </c>
      <c r="D37" s="230">
        <v>26036778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0">
        <v>1</v>
      </c>
      <c r="B2" s="131">
        <v>0</v>
      </c>
      <c r="C2" s="130">
        <v>1</v>
      </c>
      <c r="D2" s="132"/>
      <c r="E2" s="132"/>
      <c r="F2" s="129" t="s">
        <v>382</v>
      </c>
    </row>
    <row r="3" ht="42" customHeight="1" spans="1:6">
      <c r="A3" s="133" t="str">
        <f>"2025"&amp;"年部门政府性基金预算支出预算表"</f>
        <v>2025年部门政府性基金预算支出预算表</v>
      </c>
      <c r="B3" s="133" t="s">
        <v>383</v>
      </c>
      <c r="C3" s="134"/>
      <c r="D3" s="135"/>
      <c r="E3" s="135"/>
      <c r="F3" s="135"/>
    </row>
    <row r="4" ht="13.5" customHeight="1" spans="1:6">
      <c r="A4" s="5" t="s">
        <v>1</v>
      </c>
      <c r="B4" s="5"/>
      <c r="C4" s="130"/>
      <c r="D4" s="132"/>
      <c r="E4" s="132"/>
      <c r="F4" s="129" t="s">
        <v>2</v>
      </c>
    </row>
    <row r="5" ht="19.5" customHeight="1" spans="1:6">
      <c r="A5" s="136" t="s">
        <v>182</v>
      </c>
      <c r="B5" s="137" t="s">
        <v>72</v>
      </c>
      <c r="C5" s="136" t="s">
        <v>73</v>
      </c>
      <c r="D5" s="11" t="s">
        <v>384</v>
      </c>
      <c r="E5" s="12"/>
      <c r="F5" s="13"/>
    </row>
    <row r="6" ht="18.75" customHeight="1" spans="1:6">
      <c r="A6" s="138"/>
      <c r="B6" s="139"/>
      <c r="C6" s="138"/>
      <c r="D6" s="16" t="s">
        <v>56</v>
      </c>
      <c r="E6" s="11" t="s">
        <v>75</v>
      </c>
      <c r="F6" s="16" t="s">
        <v>76</v>
      </c>
    </row>
    <row r="7" ht="18.75" customHeight="1" spans="1:6">
      <c r="A7" s="75">
        <v>1</v>
      </c>
      <c r="B7" s="140" t="s">
        <v>83</v>
      </c>
      <c r="C7" s="75">
        <v>3</v>
      </c>
      <c r="D7" s="141">
        <v>4</v>
      </c>
      <c r="E7" s="141">
        <v>5</v>
      </c>
      <c r="F7" s="141">
        <v>6</v>
      </c>
    </row>
    <row r="8" ht="21" customHeight="1" spans="1:6">
      <c r="A8" s="35"/>
      <c r="B8" s="35"/>
      <c r="C8" s="35"/>
      <c r="D8" s="88"/>
      <c r="E8" s="88"/>
      <c r="F8" s="88"/>
    </row>
    <row r="9" ht="21" customHeight="1" spans="1:6">
      <c r="A9" s="35"/>
      <c r="B9" s="35"/>
      <c r="C9" s="35"/>
      <c r="D9" s="88"/>
      <c r="E9" s="88"/>
      <c r="F9" s="88"/>
    </row>
    <row r="10" ht="18.75" customHeight="1" spans="1:6">
      <c r="A10" s="142" t="s">
        <v>171</v>
      </c>
      <c r="B10" s="142" t="s">
        <v>171</v>
      </c>
      <c r="C10" s="143" t="s">
        <v>171</v>
      </c>
      <c r="D10" s="88"/>
      <c r="E10" s="88"/>
      <c r="F10" s="88"/>
    </row>
    <row r="12" customHeight="1" spans="1:1">
      <c r="A12" s="70" t="s">
        <v>385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1" sqref="A11:S1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0"/>
      <c r="C2" s="90"/>
      <c r="R2" s="3"/>
      <c r="S2" s="3" t="s">
        <v>386</v>
      </c>
    </row>
    <row r="3" ht="41.25" customHeight="1" spans="1:19">
      <c r="A3" s="80" t="str">
        <f>"2025"&amp;"年部门政府采购预算表"</f>
        <v>2025年部门政府采购预算表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M3" s="73"/>
      <c r="N3" s="4"/>
      <c r="O3" s="4"/>
      <c r="P3" s="73"/>
      <c r="Q3" s="4"/>
      <c r="R3" s="73"/>
      <c r="S3" s="73"/>
    </row>
    <row r="4" ht="18.75" customHeight="1" spans="1:19">
      <c r="A4" s="118" t="s">
        <v>1</v>
      </c>
      <c r="B4" s="92"/>
      <c r="C4" s="92"/>
      <c r="D4" s="7"/>
      <c r="E4" s="7"/>
      <c r="F4" s="7"/>
      <c r="G4" s="7"/>
      <c r="H4" s="7"/>
      <c r="I4" s="7"/>
      <c r="J4" s="7"/>
      <c r="K4" s="7"/>
      <c r="L4" s="7"/>
      <c r="R4" s="8"/>
      <c r="S4" s="129" t="s">
        <v>2</v>
      </c>
    </row>
    <row r="5" ht="15.75" customHeight="1" spans="1:19">
      <c r="A5" s="10" t="s">
        <v>181</v>
      </c>
      <c r="B5" s="93" t="s">
        <v>182</v>
      </c>
      <c r="C5" s="93" t="s">
        <v>387</v>
      </c>
      <c r="D5" s="94" t="s">
        <v>388</v>
      </c>
      <c r="E5" s="94" t="s">
        <v>389</v>
      </c>
      <c r="F5" s="94" t="s">
        <v>390</v>
      </c>
      <c r="G5" s="94" t="s">
        <v>391</v>
      </c>
      <c r="H5" s="94" t="s">
        <v>392</v>
      </c>
      <c r="I5" s="107" t="s">
        <v>189</v>
      </c>
      <c r="J5" s="107"/>
      <c r="K5" s="107"/>
      <c r="L5" s="107"/>
      <c r="M5" s="108"/>
      <c r="N5" s="107"/>
      <c r="O5" s="107"/>
      <c r="P5" s="115"/>
      <c r="Q5" s="107"/>
      <c r="R5" s="108"/>
      <c r="S5" s="84"/>
    </row>
    <row r="6" ht="17.25" customHeight="1" spans="1:19">
      <c r="A6" s="15"/>
      <c r="B6" s="95"/>
      <c r="C6" s="95"/>
      <c r="D6" s="96"/>
      <c r="E6" s="96"/>
      <c r="F6" s="96"/>
      <c r="G6" s="96"/>
      <c r="H6" s="96"/>
      <c r="I6" s="96" t="s">
        <v>56</v>
      </c>
      <c r="J6" s="96" t="s">
        <v>59</v>
      </c>
      <c r="K6" s="96" t="s">
        <v>393</v>
      </c>
      <c r="L6" s="96" t="s">
        <v>394</v>
      </c>
      <c r="M6" s="109" t="s">
        <v>395</v>
      </c>
      <c r="N6" s="110" t="s">
        <v>396</v>
      </c>
      <c r="O6" s="110"/>
      <c r="P6" s="116"/>
      <c r="Q6" s="110"/>
      <c r="R6" s="117"/>
      <c r="S6" s="97"/>
    </row>
    <row r="7" ht="54" customHeight="1" spans="1:19">
      <c r="A7" s="18"/>
      <c r="B7" s="97"/>
      <c r="C7" s="97"/>
      <c r="D7" s="98"/>
      <c r="E7" s="98"/>
      <c r="F7" s="98"/>
      <c r="G7" s="98"/>
      <c r="H7" s="98"/>
      <c r="I7" s="98"/>
      <c r="J7" s="98" t="s">
        <v>58</v>
      </c>
      <c r="K7" s="98"/>
      <c r="L7" s="98"/>
      <c r="M7" s="111"/>
      <c r="N7" s="98" t="s">
        <v>58</v>
      </c>
      <c r="O7" s="98" t="s">
        <v>65</v>
      </c>
      <c r="P7" s="97" t="s">
        <v>66</v>
      </c>
      <c r="Q7" s="98" t="s">
        <v>67</v>
      </c>
      <c r="R7" s="111" t="s">
        <v>68</v>
      </c>
      <c r="S7" s="97" t="s">
        <v>69</v>
      </c>
    </row>
    <row r="8" ht="18" customHeight="1" spans="1:19">
      <c r="A8" s="119">
        <v>1</v>
      </c>
      <c r="B8" s="119" t="s">
        <v>83</v>
      </c>
      <c r="C8" s="120">
        <v>3</v>
      </c>
      <c r="D8" s="120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</row>
    <row r="9" ht="21" customHeight="1" spans="1:19">
      <c r="A9" s="42" t="s">
        <v>199</v>
      </c>
      <c r="B9" s="121" t="s">
        <v>70</v>
      </c>
      <c r="C9" s="122" t="s">
        <v>201</v>
      </c>
      <c r="D9" s="101" t="s">
        <v>203</v>
      </c>
      <c r="E9" s="123" t="s">
        <v>397</v>
      </c>
      <c r="F9" s="123" t="s">
        <v>298</v>
      </c>
      <c r="G9" s="124">
        <v>1</v>
      </c>
      <c r="H9" s="125">
        <v>0</v>
      </c>
      <c r="I9" s="124">
        <v>100000</v>
      </c>
      <c r="J9" s="124">
        <v>100000</v>
      </c>
      <c r="K9" s="88"/>
      <c r="L9" s="88"/>
      <c r="M9" s="88"/>
      <c r="N9" s="88"/>
      <c r="O9" s="88"/>
      <c r="P9" s="88"/>
      <c r="Q9" s="88"/>
      <c r="R9" s="88"/>
      <c r="S9" s="88"/>
    </row>
    <row r="10" ht="21" customHeight="1" spans="1:19">
      <c r="A10" s="102" t="s">
        <v>171</v>
      </c>
      <c r="B10" s="103"/>
      <c r="C10" s="103"/>
      <c r="D10" s="104"/>
      <c r="E10" s="104"/>
      <c r="F10" s="104"/>
      <c r="G10" s="126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ht="21" customHeight="1" spans="1:19">
      <c r="A11" s="118" t="s">
        <v>398</v>
      </c>
      <c r="B11" s="5"/>
      <c r="C11" s="5"/>
      <c r="D11" s="118"/>
      <c r="E11" s="118"/>
      <c r="F11" s="118"/>
      <c r="G11" s="127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9"/>
      <c r="B2" s="90"/>
      <c r="C2" s="90"/>
      <c r="D2" s="90"/>
      <c r="E2" s="90"/>
      <c r="F2" s="90"/>
      <c r="G2" s="90"/>
      <c r="H2" s="89"/>
      <c r="I2" s="89"/>
      <c r="J2" s="89"/>
      <c r="K2" s="89"/>
      <c r="L2" s="89"/>
      <c r="M2" s="89"/>
      <c r="N2" s="105"/>
      <c r="O2" s="89"/>
      <c r="P2" s="89"/>
      <c r="Q2" s="90"/>
      <c r="R2" s="89"/>
      <c r="S2" s="113"/>
      <c r="T2" s="113" t="s">
        <v>399</v>
      </c>
    </row>
    <row r="3" ht="41.25" customHeight="1" spans="1:20">
      <c r="A3" s="80" t="str">
        <f>"2025"&amp;"年部门政府购买服务预算表"</f>
        <v>2025年部门政府购买服务预算表</v>
      </c>
      <c r="B3" s="73"/>
      <c r="C3" s="73"/>
      <c r="D3" s="73"/>
      <c r="E3" s="73"/>
      <c r="F3" s="73"/>
      <c r="G3" s="73"/>
      <c r="H3" s="91"/>
      <c r="I3" s="91"/>
      <c r="J3" s="91"/>
      <c r="K3" s="91"/>
      <c r="L3" s="91"/>
      <c r="M3" s="91"/>
      <c r="N3" s="106"/>
      <c r="O3" s="91"/>
      <c r="P3" s="91"/>
      <c r="Q3" s="73"/>
      <c r="R3" s="91"/>
      <c r="S3" s="106"/>
      <c r="T3" s="73"/>
    </row>
    <row r="4" ht="22.5" customHeight="1" spans="1:20">
      <c r="A4" s="81" t="s">
        <v>1</v>
      </c>
      <c r="B4" s="92"/>
      <c r="C4" s="92"/>
      <c r="D4" s="92"/>
      <c r="E4" s="92"/>
      <c r="F4" s="92"/>
      <c r="G4" s="92"/>
      <c r="H4" s="82"/>
      <c r="I4" s="82"/>
      <c r="J4" s="82"/>
      <c r="K4" s="82"/>
      <c r="L4" s="82"/>
      <c r="M4" s="82"/>
      <c r="N4" s="105"/>
      <c r="O4" s="89"/>
      <c r="P4" s="89"/>
      <c r="Q4" s="90"/>
      <c r="R4" s="89"/>
      <c r="S4" s="114"/>
      <c r="T4" s="113" t="s">
        <v>2</v>
      </c>
    </row>
    <row r="5" ht="24" customHeight="1" spans="1:20">
      <c r="A5" s="10" t="s">
        <v>181</v>
      </c>
      <c r="B5" s="93" t="s">
        <v>182</v>
      </c>
      <c r="C5" s="93" t="s">
        <v>387</v>
      </c>
      <c r="D5" s="93" t="s">
        <v>400</v>
      </c>
      <c r="E5" s="93" t="s">
        <v>401</v>
      </c>
      <c r="F5" s="93" t="s">
        <v>402</v>
      </c>
      <c r="G5" s="93" t="s">
        <v>403</v>
      </c>
      <c r="H5" s="94" t="s">
        <v>404</v>
      </c>
      <c r="I5" s="94" t="s">
        <v>405</v>
      </c>
      <c r="J5" s="107" t="s">
        <v>189</v>
      </c>
      <c r="K5" s="107"/>
      <c r="L5" s="107"/>
      <c r="M5" s="107"/>
      <c r="N5" s="108"/>
      <c r="O5" s="107"/>
      <c r="P5" s="107"/>
      <c r="Q5" s="115"/>
      <c r="R5" s="107"/>
      <c r="S5" s="108"/>
      <c r="T5" s="84"/>
    </row>
    <row r="6" ht="24" customHeight="1" spans="1:20">
      <c r="A6" s="15"/>
      <c r="B6" s="95"/>
      <c r="C6" s="95"/>
      <c r="D6" s="95"/>
      <c r="E6" s="95"/>
      <c r="F6" s="95"/>
      <c r="G6" s="95"/>
      <c r="H6" s="96"/>
      <c r="I6" s="96"/>
      <c r="J6" s="96" t="s">
        <v>56</v>
      </c>
      <c r="K6" s="96" t="s">
        <v>59</v>
      </c>
      <c r="L6" s="96" t="s">
        <v>393</v>
      </c>
      <c r="M6" s="96" t="s">
        <v>394</v>
      </c>
      <c r="N6" s="109" t="s">
        <v>395</v>
      </c>
      <c r="O6" s="110" t="s">
        <v>396</v>
      </c>
      <c r="P6" s="110"/>
      <c r="Q6" s="116"/>
      <c r="R6" s="110"/>
      <c r="S6" s="117"/>
      <c r="T6" s="97"/>
    </row>
    <row r="7" ht="54" customHeight="1" spans="1:20">
      <c r="A7" s="18"/>
      <c r="B7" s="97"/>
      <c r="C7" s="97"/>
      <c r="D7" s="97"/>
      <c r="E7" s="97"/>
      <c r="F7" s="97"/>
      <c r="G7" s="97"/>
      <c r="H7" s="98"/>
      <c r="I7" s="98"/>
      <c r="J7" s="98"/>
      <c r="K7" s="98" t="s">
        <v>58</v>
      </c>
      <c r="L7" s="98"/>
      <c r="M7" s="98"/>
      <c r="N7" s="111"/>
      <c r="O7" s="98" t="s">
        <v>58</v>
      </c>
      <c r="P7" s="98" t="s">
        <v>65</v>
      </c>
      <c r="Q7" s="97" t="s">
        <v>66</v>
      </c>
      <c r="R7" s="98" t="s">
        <v>67</v>
      </c>
      <c r="S7" s="111" t="s">
        <v>68</v>
      </c>
      <c r="T7" s="97" t="s">
        <v>69</v>
      </c>
    </row>
    <row r="8" ht="17.25" customHeight="1" spans="1:20">
      <c r="A8" s="19">
        <v>1</v>
      </c>
      <c r="B8" s="97">
        <v>2</v>
      </c>
      <c r="C8" s="19">
        <v>3</v>
      </c>
      <c r="D8" s="19">
        <v>4</v>
      </c>
      <c r="E8" s="97">
        <v>5</v>
      </c>
      <c r="F8" s="19">
        <v>6</v>
      </c>
      <c r="G8" s="19">
        <v>7</v>
      </c>
      <c r="H8" s="97">
        <v>8</v>
      </c>
      <c r="I8" s="19">
        <v>9</v>
      </c>
      <c r="J8" s="19">
        <v>10</v>
      </c>
      <c r="K8" s="97">
        <v>11</v>
      </c>
      <c r="L8" s="19">
        <v>12</v>
      </c>
      <c r="M8" s="19">
        <v>13</v>
      </c>
      <c r="N8" s="97">
        <v>14</v>
      </c>
      <c r="O8" s="19">
        <v>15</v>
      </c>
      <c r="P8" s="19">
        <v>16</v>
      </c>
      <c r="Q8" s="97">
        <v>17</v>
      </c>
      <c r="R8" s="19">
        <v>18</v>
      </c>
      <c r="S8" s="19">
        <v>19</v>
      </c>
      <c r="T8" s="19">
        <v>20</v>
      </c>
    </row>
    <row r="9" ht="21" customHeight="1" spans="1:20">
      <c r="A9" s="99"/>
      <c r="B9" s="100"/>
      <c r="C9" s="100"/>
      <c r="D9" s="100"/>
      <c r="E9" s="100"/>
      <c r="F9" s="100"/>
      <c r="G9" s="100"/>
      <c r="H9" s="101"/>
      <c r="I9" s="101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ht="21" customHeight="1" spans="1:20">
      <c r="A10" s="102" t="s">
        <v>171</v>
      </c>
      <c r="B10" s="103"/>
      <c r="C10" s="103"/>
      <c r="D10" s="103"/>
      <c r="E10" s="103"/>
      <c r="F10" s="103"/>
      <c r="G10" s="103"/>
      <c r="H10" s="104"/>
      <c r="I10" s="112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2" customHeight="1" spans="1:1">
      <c r="A12" s="70" t="s">
        <v>406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9"/>
      <c r="E2" s="3" t="s">
        <v>407</v>
      </c>
    </row>
    <row r="3" ht="41.25" customHeight="1" spans="1:5">
      <c r="A3" s="80" t="str">
        <f>"2025"&amp;"年区对下转移支付预算表"</f>
        <v>2025年区对下转移支付预算表</v>
      </c>
      <c r="B3" s="4"/>
      <c r="C3" s="4"/>
      <c r="D3" s="4"/>
      <c r="E3" s="73"/>
    </row>
    <row r="4" ht="18" customHeight="1" spans="1:5">
      <c r="A4" s="81" t="s">
        <v>1</v>
      </c>
      <c r="B4" s="82"/>
      <c r="C4" s="82"/>
      <c r="D4" s="83"/>
      <c r="E4" s="8" t="s">
        <v>2</v>
      </c>
    </row>
    <row r="5" ht="19.5" customHeight="1" spans="1:5">
      <c r="A5" s="32" t="s">
        <v>408</v>
      </c>
      <c r="B5" s="11" t="s">
        <v>189</v>
      </c>
      <c r="C5" s="12"/>
      <c r="D5" s="12"/>
      <c r="E5" s="84"/>
    </row>
    <row r="6" ht="40.5" customHeight="1" spans="1:5">
      <c r="A6" s="19"/>
      <c r="B6" s="33" t="s">
        <v>56</v>
      </c>
      <c r="C6" s="10" t="s">
        <v>59</v>
      </c>
      <c r="D6" s="85" t="s">
        <v>393</v>
      </c>
      <c r="E6" s="86" t="s">
        <v>409</v>
      </c>
    </row>
    <row r="7" ht="19.5" customHeight="1" spans="1:5">
      <c r="A7" s="20">
        <v>1</v>
      </c>
      <c r="B7" s="20">
        <v>2</v>
      </c>
      <c r="C7" s="20">
        <v>3</v>
      </c>
      <c r="D7" s="87">
        <v>4</v>
      </c>
      <c r="E7" s="42">
        <v>5</v>
      </c>
    </row>
    <row r="8" ht="19.5" customHeight="1" spans="1:5">
      <c r="A8" s="34"/>
      <c r="B8" s="88"/>
      <c r="C8" s="88"/>
      <c r="D8" s="88"/>
      <c r="E8" s="88"/>
    </row>
    <row r="9" ht="19.5" customHeight="1" spans="1:5">
      <c r="A9" s="76"/>
      <c r="B9" s="88"/>
      <c r="C9" s="88"/>
      <c r="D9" s="88"/>
      <c r="E9" s="88"/>
    </row>
    <row r="10" customHeight="1" spans="1:1">
      <c r="A10" s="70" t="s">
        <v>410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2" sqref="D12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411</v>
      </c>
    </row>
    <row r="3" ht="41.25" customHeight="1" spans="1:10">
      <c r="A3" s="72" t="str">
        <f>"2025"&amp;"年区对下转移支付绩效目标表"</f>
        <v>2025年区对下转移支付绩效目标表</v>
      </c>
      <c r="B3" s="4"/>
      <c r="C3" s="4"/>
      <c r="D3" s="4"/>
      <c r="E3" s="4"/>
      <c r="F3" s="73"/>
      <c r="G3" s="4"/>
      <c r="H3" s="73"/>
      <c r="I3" s="73"/>
      <c r="J3" s="4"/>
    </row>
    <row r="4" ht="17.25" customHeight="1" spans="1:1">
      <c r="A4" s="5" t="s">
        <v>1</v>
      </c>
    </row>
    <row r="5" ht="44.25" customHeight="1" spans="1:10">
      <c r="A5" s="74" t="s">
        <v>408</v>
      </c>
      <c r="B5" s="74" t="s">
        <v>283</v>
      </c>
      <c r="C5" s="74" t="s">
        <v>284</v>
      </c>
      <c r="D5" s="74" t="s">
        <v>285</v>
      </c>
      <c r="E5" s="74" t="s">
        <v>286</v>
      </c>
      <c r="F5" s="75" t="s">
        <v>287</v>
      </c>
      <c r="G5" s="74" t="s">
        <v>288</v>
      </c>
      <c r="H5" s="75" t="s">
        <v>289</v>
      </c>
      <c r="I5" s="75" t="s">
        <v>290</v>
      </c>
      <c r="J5" s="74" t="s">
        <v>291</v>
      </c>
    </row>
    <row r="6" ht="14.25" customHeight="1" spans="1:10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5">
        <v>6</v>
      </c>
      <c r="G6" s="74">
        <v>7</v>
      </c>
      <c r="H6" s="75">
        <v>8</v>
      </c>
      <c r="I6" s="75">
        <v>9</v>
      </c>
      <c r="J6" s="74">
        <v>10</v>
      </c>
    </row>
    <row r="7" ht="42" customHeight="1" spans="1:10">
      <c r="A7" s="34"/>
      <c r="B7" s="76"/>
      <c r="C7" s="76"/>
      <c r="D7" s="76"/>
      <c r="E7" s="77"/>
      <c r="F7" s="78"/>
      <c r="G7" s="77"/>
      <c r="H7" s="78"/>
      <c r="I7" s="78"/>
      <c r="J7" s="77"/>
    </row>
    <row r="8" ht="42" customHeight="1" spans="1:10">
      <c r="A8" s="34"/>
      <c r="B8" s="35"/>
      <c r="C8" s="35"/>
      <c r="D8" s="35"/>
      <c r="E8" s="34"/>
      <c r="F8" s="35"/>
      <c r="G8" s="34"/>
      <c r="H8" s="35"/>
      <c r="I8" s="35"/>
      <c r="J8" s="34"/>
    </row>
    <row r="9" customHeight="1" spans="1:1">
      <c r="A9" s="70" t="s">
        <v>412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4" t="s">
        <v>413</v>
      </c>
      <c r="B2" s="45"/>
      <c r="C2" s="45"/>
      <c r="D2" s="46"/>
      <c r="E2" s="46"/>
      <c r="F2" s="46"/>
      <c r="G2" s="45"/>
      <c r="H2" s="45"/>
      <c r="I2" s="46"/>
    </row>
    <row r="3" ht="41.25" customHeight="1" spans="1:9">
      <c r="A3" s="47" t="str">
        <f>"2025"&amp;"年新增资产配置预算表"</f>
        <v>2025年新增资产配置预算表</v>
      </c>
      <c r="B3" s="48"/>
      <c r="C3" s="48"/>
      <c r="D3" s="49"/>
      <c r="E3" s="49"/>
      <c r="F3" s="49"/>
      <c r="G3" s="48"/>
      <c r="H3" s="48"/>
      <c r="I3" s="49"/>
    </row>
    <row r="4" customHeight="1" spans="1:9">
      <c r="A4" s="50" t="s">
        <v>1</v>
      </c>
      <c r="B4" s="51"/>
      <c r="C4" s="51"/>
      <c r="D4" s="52"/>
      <c r="F4" s="49"/>
      <c r="G4" s="48"/>
      <c r="H4" s="48"/>
      <c r="I4" s="71" t="s">
        <v>2</v>
      </c>
    </row>
    <row r="5" ht="28.5" customHeight="1" spans="1:9">
      <c r="A5" s="53" t="s">
        <v>181</v>
      </c>
      <c r="B5" s="54" t="s">
        <v>182</v>
      </c>
      <c r="C5" s="55" t="s">
        <v>414</v>
      </c>
      <c r="D5" s="53" t="s">
        <v>415</v>
      </c>
      <c r="E5" s="53" t="s">
        <v>416</v>
      </c>
      <c r="F5" s="53" t="s">
        <v>417</v>
      </c>
      <c r="G5" s="54" t="s">
        <v>418</v>
      </c>
      <c r="H5" s="42"/>
      <c r="I5" s="53"/>
    </row>
    <row r="6" ht="21" customHeight="1" spans="1:9">
      <c r="A6" s="55"/>
      <c r="B6" s="56"/>
      <c r="C6" s="56"/>
      <c r="D6" s="57"/>
      <c r="E6" s="56"/>
      <c r="F6" s="56"/>
      <c r="G6" s="54" t="s">
        <v>391</v>
      </c>
      <c r="H6" s="54" t="s">
        <v>419</v>
      </c>
      <c r="I6" s="54" t="s">
        <v>420</v>
      </c>
    </row>
    <row r="7" ht="17.25" customHeight="1" spans="1:9">
      <c r="A7" s="58" t="s">
        <v>82</v>
      </c>
      <c r="B7" s="59"/>
      <c r="C7" s="60" t="s">
        <v>83</v>
      </c>
      <c r="D7" s="58" t="s">
        <v>84</v>
      </c>
      <c r="E7" s="61" t="s">
        <v>85</v>
      </c>
      <c r="F7" s="58" t="s">
        <v>86</v>
      </c>
      <c r="G7" s="60" t="s">
        <v>87</v>
      </c>
      <c r="H7" s="62" t="s">
        <v>88</v>
      </c>
      <c r="I7" s="61" t="s">
        <v>89</v>
      </c>
    </row>
    <row r="8" ht="19.5" customHeight="1" spans="1:9">
      <c r="A8" s="63"/>
      <c r="B8" s="37"/>
      <c r="C8" s="37"/>
      <c r="D8" s="34"/>
      <c r="E8" s="35"/>
      <c r="F8" s="62"/>
      <c r="G8" s="64"/>
      <c r="H8" s="65"/>
      <c r="I8" s="65"/>
    </row>
    <row r="9" ht="19.5" customHeight="1" spans="1:9">
      <c r="A9" s="66" t="s">
        <v>56</v>
      </c>
      <c r="B9" s="67"/>
      <c r="C9" s="67"/>
      <c r="D9" s="68"/>
      <c r="E9" s="69"/>
      <c r="F9" s="69"/>
      <c r="G9" s="64"/>
      <c r="H9" s="65"/>
      <c r="I9" s="65"/>
    </row>
    <row r="10" customHeight="1" spans="1:1">
      <c r="A10" s="70" t="s">
        <v>421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422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260</v>
      </c>
      <c r="B5" s="9" t="s">
        <v>184</v>
      </c>
      <c r="C5" s="9" t="s">
        <v>261</v>
      </c>
      <c r="D5" s="10" t="s">
        <v>185</v>
      </c>
      <c r="E5" s="10" t="s">
        <v>186</v>
      </c>
      <c r="F5" s="10" t="s">
        <v>262</v>
      </c>
      <c r="G5" s="10" t="s">
        <v>263</v>
      </c>
      <c r="H5" s="32" t="s">
        <v>56</v>
      </c>
      <c r="I5" s="11" t="s">
        <v>423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3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2">
        <v>10</v>
      </c>
      <c r="K8" s="42">
        <v>11</v>
      </c>
    </row>
    <row r="9" ht="18.75" customHeight="1" spans="1:11">
      <c r="A9" s="34"/>
      <c r="B9" s="35"/>
      <c r="C9" s="34"/>
      <c r="D9" s="34"/>
      <c r="E9" s="34"/>
      <c r="F9" s="34"/>
      <c r="G9" s="34"/>
      <c r="H9" s="36"/>
      <c r="I9" s="43"/>
      <c r="J9" s="43"/>
      <c r="K9" s="36"/>
    </row>
    <row r="10" ht="18.75" customHeight="1" spans="1:11">
      <c r="A10" s="37"/>
      <c r="B10" s="35"/>
      <c r="C10" s="35"/>
      <c r="D10" s="35"/>
      <c r="E10" s="35"/>
      <c r="F10" s="35"/>
      <c r="G10" s="35"/>
      <c r="H10" s="31"/>
      <c r="I10" s="31"/>
      <c r="J10" s="31"/>
      <c r="K10" s="36"/>
    </row>
    <row r="11" ht="18.75" customHeight="1" spans="1:11">
      <c r="A11" s="38" t="s">
        <v>171</v>
      </c>
      <c r="B11" s="39"/>
      <c r="C11" s="39"/>
      <c r="D11" s="39"/>
      <c r="E11" s="39"/>
      <c r="F11" s="39"/>
      <c r="G11" s="40"/>
      <c r="H11" s="31"/>
      <c r="I11" s="31"/>
      <c r="J11" s="31"/>
      <c r="K11" s="36"/>
    </row>
    <row r="12" customHeight="1" spans="1:4">
      <c r="A12" s="41" t="s">
        <v>424</v>
      </c>
      <c r="B12" s="41"/>
      <c r="C12" s="41"/>
      <c r="D12" s="41"/>
    </row>
  </sheetData>
  <mergeCells count="16">
    <mergeCell ref="A3:K3"/>
    <mergeCell ref="A4:G4"/>
    <mergeCell ref="I5:K5"/>
    <mergeCell ref="A11:G11"/>
    <mergeCell ref="A12:D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tabSelected="1" workbookViewId="0">
      <pane ySplit="1" topLeftCell="A2" activePane="bottomLeft" state="frozen"/>
      <selection/>
      <selection pane="bottomLeft" activeCell="F31" sqref="F31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261</v>
      </c>
      <c r="B5" s="9" t="s">
        <v>260</v>
      </c>
      <c r="C5" s="9" t="s">
        <v>184</v>
      </c>
      <c r="D5" s="10" t="s">
        <v>426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70</v>
      </c>
      <c r="B9" s="22" t="s">
        <v>427</v>
      </c>
      <c r="C9" s="22" t="s">
        <v>201</v>
      </c>
      <c r="D9" s="21" t="s">
        <v>428</v>
      </c>
      <c r="E9" s="23">
        <v>879240</v>
      </c>
      <c r="F9" s="23">
        <v>879240</v>
      </c>
      <c r="G9" s="23">
        <v>879240</v>
      </c>
    </row>
    <row r="10" ht="15" customHeight="1" spans="1:7">
      <c r="A10" s="21" t="s">
        <v>70</v>
      </c>
      <c r="B10" s="22" t="s">
        <v>427</v>
      </c>
      <c r="C10" s="22" t="s">
        <v>217</v>
      </c>
      <c r="D10" s="21" t="s">
        <v>428</v>
      </c>
      <c r="E10" s="23">
        <v>513424</v>
      </c>
      <c r="F10" s="23">
        <v>513424</v>
      </c>
      <c r="G10" s="23">
        <v>513424</v>
      </c>
    </row>
    <row r="11" ht="15" customHeight="1" spans="1:7">
      <c r="A11" s="21" t="s">
        <v>70</v>
      </c>
      <c r="B11" s="22" t="s">
        <v>427</v>
      </c>
      <c r="C11" s="22" t="s">
        <v>227</v>
      </c>
      <c r="D11" s="21" t="s">
        <v>428</v>
      </c>
      <c r="E11" s="23">
        <v>5030400</v>
      </c>
      <c r="F11" s="23">
        <v>5030400</v>
      </c>
      <c r="G11" s="23">
        <v>5030400</v>
      </c>
    </row>
    <row r="12" ht="15" customHeight="1" spans="1:7">
      <c r="A12" s="21" t="s">
        <v>70</v>
      </c>
      <c r="B12" s="22" t="s">
        <v>427</v>
      </c>
      <c r="C12" s="22" t="s">
        <v>252</v>
      </c>
      <c r="D12" s="21" t="s">
        <v>428</v>
      </c>
      <c r="E12" s="23">
        <v>10424193</v>
      </c>
      <c r="F12" s="23">
        <v>10424193</v>
      </c>
      <c r="G12" s="23">
        <v>10424193</v>
      </c>
    </row>
    <row r="13" ht="15" customHeight="1" spans="1:7">
      <c r="A13" s="21" t="s">
        <v>70</v>
      </c>
      <c r="B13" s="22" t="s">
        <v>427</v>
      </c>
      <c r="C13" s="22" t="s">
        <v>233</v>
      </c>
      <c r="D13" s="21" t="s">
        <v>428</v>
      </c>
      <c r="E13" s="23">
        <v>3719489</v>
      </c>
      <c r="F13" s="23">
        <v>3719489</v>
      </c>
      <c r="G13" s="23">
        <v>3719489</v>
      </c>
    </row>
    <row r="14" ht="15" customHeight="1" spans="1:7">
      <c r="A14" s="21" t="s">
        <v>70</v>
      </c>
      <c r="B14" s="22" t="s">
        <v>427</v>
      </c>
      <c r="C14" s="22" t="s">
        <v>429</v>
      </c>
      <c r="D14" s="21" t="s">
        <v>428</v>
      </c>
      <c r="E14" s="23">
        <v>16400</v>
      </c>
      <c r="F14" s="23">
        <v>16400</v>
      </c>
      <c r="G14" s="23">
        <v>16400</v>
      </c>
    </row>
    <row r="15" ht="15" customHeight="1" spans="1:7">
      <c r="A15" s="21" t="s">
        <v>70</v>
      </c>
      <c r="B15" s="22" t="s">
        <v>427</v>
      </c>
      <c r="C15" s="22" t="s">
        <v>248</v>
      </c>
      <c r="D15" s="21" t="s">
        <v>428</v>
      </c>
      <c r="E15" s="23">
        <v>2385600</v>
      </c>
      <c r="F15" s="23">
        <v>2385600</v>
      </c>
      <c r="G15" s="23">
        <v>2385600</v>
      </c>
    </row>
    <row r="16" ht="15" customHeight="1" spans="1:7">
      <c r="A16" s="21" t="s">
        <v>70</v>
      </c>
      <c r="B16" s="22" t="s">
        <v>427</v>
      </c>
      <c r="C16" s="22" t="s">
        <v>246</v>
      </c>
      <c r="D16" s="21" t="s">
        <v>428</v>
      </c>
      <c r="E16" s="23">
        <v>348000</v>
      </c>
      <c r="F16" s="23">
        <v>348000</v>
      </c>
      <c r="G16" s="23">
        <v>348000</v>
      </c>
    </row>
    <row r="17" ht="15" customHeight="1" spans="1:7">
      <c r="A17" s="21" t="s">
        <v>70</v>
      </c>
      <c r="B17" s="22" t="s">
        <v>427</v>
      </c>
      <c r="C17" s="22" t="s">
        <v>243</v>
      </c>
      <c r="D17" s="21" t="s">
        <v>428</v>
      </c>
      <c r="E17" s="23">
        <v>74880</v>
      </c>
      <c r="F17" s="23">
        <v>74880</v>
      </c>
      <c r="G17" s="23">
        <v>74880</v>
      </c>
    </row>
    <row r="18" ht="15" customHeight="1" spans="1:7">
      <c r="A18" s="21" t="s">
        <v>70</v>
      </c>
      <c r="B18" s="22" t="s">
        <v>427</v>
      </c>
      <c r="C18" s="22" t="s">
        <v>132</v>
      </c>
      <c r="D18" s="21" t="s">
        <v>428</v>
      </c>
      <c r="E18" s="23">
        <v>1720152</v>
      </c>
      <c r="F18" s="23">
        <v>1720152</v>
      </c>
      <c r="G18" s="23">
        <v>1720152</v>
      </c>
    </row>
    <row r="19" ht="15" customHeight="1" spans="1:7">
      <c r="A19" s="21" t="s">
        <v>70</v>
      </c>
      <c r="B19" s="24" t="s">
        <v>430</v>
      </c>
      <c r="C19" s="25" t="s">
        <v>431</v>
      </c>
      <c r="D19" s="21" t="s">
        <v>428</v>
      </c>
      <c r="E19" s="26">
        <v>400000</v>
      </c>
      <c r="F19" s="26">
        <v>400000</v>
      </c>
      <c r="G19" s="26">
        <v>400000</v>
      </c>
    </row>
    <row r="20" ht="15" customHeight="1" spans="1:7">
      <c r="A20" s="21" t="s">
        <v>70</v>
      </c>
      <c r="B20" s="24" t="s">
        <v>432</v>
      </c>
      <c r="C20" s="25" t="s">
        <v>276</v>
      </c>
      <c r="D20" s="21" t="s">
        <v>428</v>
      </c>
      <c r="E20" s="26">
        <v>332000</v>
      </c>
      <c r="F20" s="26">
        <v>332000</v>
      </c>
      <c r="G20" s="26">
        <v>332000</v>
      </c>
    </row>
    <row r="21" ht="15" customHeight="1" spans="1:7">
      <c r="A21" s="21" t="s">
        <v>70</v>
      </c>
      <c r="B21" s="24" t="s">
        <v>432</v>
      </c>
      <c r="C21" s="25" t="s">
        <v>276</v>
      </c>
      <c r="D21" s="21" t="s">
        <v>428</v>
      </c>
      <c r="E21" s="26">
        <v>168000</v>
      </c>
      <c r="F21" s="26">
        <v>168000</v>
      </c>
      <c r="G21" s="26">
        <v>168000</v>
      </c>
    </row>
    <row r="22" ht="15" customHeight="1" spans="1:7">
      <c r="A22" s="21" t="s">
        <v>70</v>
      </c>
      <c r="B22" s="24" t="s">
        <v>433</v>
      </c>
      <c r="C22" s="27" t="s">
        <v>271</v>
      </c>
      <c r="D22" s="21" t="s">
        <v>428</v>
      </c>
      <c r="E22" s="23">
        <v>25000</v>
      </c>
      <c r="F22" s="23">
        <v>25000</v>
      </c>
      <c r="G22" s="23">
        <v>25000</v>
      </c>
    </row>
    <row r="23" ht="18.75" customHeight="1" spans="1:7">
      <c r="A23" s="28" t="s">
        <v>56</v>
      </c>
      <c r="B23" s="29" t="s">
        <v>434</v>
      </c>
      <c r="C23" s="29"/>
      <c r="D23" s="30"/>
      <c r="E23" s="31">
        <f t="shared" ref="E23:G23" si="0">SUM(E9:E22)</f>
        <v>26036778</v>
      </c>
      <c r="F23" s="31">
        <f t="shared" si="0"/>
        <v>26036778</v>
      </c>
      <c r="G23" s="31">
        <f t="shared" si="0"/>
        <v>26036778</v>
      </c>
    </row>
  </sheetData>
  <mergeCells count="11">
    <mergeCell ref="A3:G3"/>
    <mergeCell ref="A4:D4"/>
    <mergeCell ref="E5:G5"/>
    <mergeCell ref="A23:D2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B9" sqref="B9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71" t="s">
        <v>53</v>
      </c>
    </row>
    <row r="3" ht="41.25" customHeight="1" spans="1:1">
      <c r="A3" s="47" t="str">
        <f>"2025"&amp;"年部门收入预算表"</f>
        <v>2025年部门收入预算表</v>
      </c>
    </row>
    <row r="4" ht="17.25" customHeight="1" spans="1:19">
      <c r="A4" s="185" t="s">
        <v>1</v>
      </c>
      <c r="B4" s="186"/>
      <c r="S4" s="52" t="s">
        <v>2</v>
      </c>
    </row>
    <row r="5" ht="21.75" customHeight="1" spans="1:19">
      <c r="A5" s="215" t="s">
        <v>54</v>
      </c>
      <c r="B5" s="216" t="s">
        <v>55</v>
      </c>
      <c r="C5" s="216" t="s">
        <v>56</v>
      </c>
      <c r="D5" s="217" t="s">
        <v>57</v>
      </c>
      <c r="E5" s="217"/>
      <c r="F5" s="217"/>
      <c r="G5" s="217"/>
      <c r="H5" s="217"/>
      <c r="I5" s="142"/>
      <c r="J5" s="217"/>
      <c r="K5" s="217"/>
      <c r="L5" s="217"/>
      <c r="M5" s="217"/>
      <c r="N5" s="224"/>
      <c r="O5" s="217" t="s">
        <v>46</v>
      </c>
      <c r="P5" s="217"/>
      <c r="Q5" s="217"/>
      <c r="R5" s="217"/>
      <c r="S5" s="224"/>
    </row>
    <row r="6" ht="27" customHeight="1" spans="1:19">
      <c r="A6" s="218"/>
      <c r="B6" s="219"/>
      <c r="C6" s="219"/>
      <c r="D6" s="219" t="s">
        <v>58</v>
      </c>
      <c r="E6" s="219" t="s">
        <v>59</v>
      </c>
      <c r="F6" s="219" t="s">
        <v>60</v>
      </c>
      <c r="G6" s="219" t="s">
        <v>61</v>
      </c>
      <c r="H6" s="219" t="s">
        <v>62</v>
      </c>
      <c r="I6" s="225" t="s">
        <v>63</v>
      </c>
      <c r="J6" s="226"/>
      <c r="K6" s="226"/>
      <c r="L6" s="226"/>
      <c r="M6" s="226"/>
      <c r="N6" s="227"/>
      <c r="O6" s="219" t="s">
        <v>58</v>
      </c>
      <c r="P6" s="219" t="s">
        <v>59</v>
      </c>
      <c r="Q6" s="219" t="s">
        <v>60</v>
      </c>
      <c r="R6" s="219" t="s">
        <v>61</v>
      </c>
      <c r="S6" s="219" t="s">
        <v>64</v>
      </c>
    </row>
    <row r="7" ht="30" customHeight="1" spans="1:19">
      <c r="A7" s="220"/>
      <c r="B7" s="112"/>
      <c r="C7" s="126"/>
      <c r="D7" s="126"/>
      <c r="E7" s="126"/>
      <c r="F7" s="126"/>
      <c r="G7" s="126"/>
      <c r="H7" s="126"/>
      <c r="I7" s="78" t="s">
        <v>58</v>
      </c>
      <c r="J7" s="227" t="s">
        <v>65</v>
      </c>
      <c r="K7" s="227" t="s">
        <v>66</v>
      </c>
      <c r="L7" s="227" t="s">
        <v>67</v>
      </c>
      <c r="M7" s="227" t="s">
        <v>68</v>
      </c>
      <c r="N7" s="227" t="s">
        <v>69</v>
      </c>
      <c r="O7" s="228"/>
      <c r="P7" s="228"/>
      <c r="Q7" s="228"/>
      <c r="R7" s="228"/>
      <c r="S7" s="126"/>
    </row>
    <row r="8" ht="15" customHeight="1" spans="1:19">
      <c r="A8" s="221">
        <v>1</v>
      </c>
      <c r="B8" s="221">
        <v>2</v>
      </c>
      <c r="C8" s="221">
        <v>3</v>
      </c>
      <c r="D8" s="221">
        <v>4</v>
      </c>
      <c r="E8" s="221">
        <v>5</v>
      </c>
      <c r="F8" s="221">
        <v>6</v>
      </c>
      <c r="G8" s="221">
        <v>7</v>
      </c>
      <c r="H8" s="221">
        <v>8</v>
      </c>
      <c r="I8" s="78">
        <v>9</v>
      </c>
      <c r="J8" s="221">
        <v>10</v>
      </c>
      <c r="K8" s="221">
        <v>11</v>
      </c>
      <c r="L8" s="221">
        <v>12</v>
      </c>
      <c r="M8" s="221">
        <v>13</v>
      </c>
      <c r="N8" s="221">
        <v>14</v>
      </c>
      <c r="O8" s="221">
        <v>15</v>
      </c>
      <c r="P8" s="221">
        <v>16</v>
      </c>
      <c r="Q8" s="221">
        <v>17</v>
      </c>
      <c r="R8" s="221">
        <v>18</v>
      </c>
      <c r="S8" s="221">
        <v>19</v>
      </c>
    </row>
    <row r="9" ht="18" customHeight="1" spans="1:19">
      <c r="A9" s="222">
        <v>105</v>
      </c>
      <c r="B9" s="150" t="s">
        <v>70</v>
      </c>
      <c r="C9" s="26">
        <v>26036778</v>
      </c>
      <c r="D9" s="26">
        <v>26036778</v>
      </c>
      <c r="E9" s="26">
        <v>26036778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ht="18" customHeight="1" spans="1:19">
      <c r="A10" s="150">
        <v>105010</v>
      </c>
      <c r="B10" s="150" t="s">
        <v>70</v>
      </c>
      <c r="C10" s="26">
        <v>26036778</v>
      </c>
      <c r="D10" s="26">
        <v>26036778</v>
      </c>
      <c r="E10" s="26">
        <v>26036778</v>
      </c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ht="18" customHeight="1" spans="1:19">
      <c r="A11" s="55" t="s">
        <v>56</v>
      </c>
      <c r="B11" s="223"/>
      <c r="C11" s="26">
        <v>26036778</v>
      </c>
      <c r="D11" s="26">
        <v>26036778</v>
      </c>
      <c r="E11" s="26">
        <v>26036778</v>
      </c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B28" sqref="B28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2" t="s">
        <v>71</v>
      </c>
    </row>
    <row r="3" ht="41.25" customHeight="1" spans="1:1">
      <c r="A3" s="47" t="str">
        <f>"2025"&amp;"年部门支出预算表"</f>
        <v>2025年部门支出预算表</v>
      </c>
    </row>
    <row r="4" ht="17.25" customHeight="1" spans="1:15">
      <c r="A4" s="185" t="s">
        <v>1</v>
      </c>
      <c r="B4" s="186"/>
      <c r="O4" s="52" t="s">
        <v>2</v>
      </c>
    </row>
    <row r="5" ht="27" customHeight="1" spans="1:15">
      <c r="A5" s="201" t="s">
        <v>72</v>
      </c>
      <c r="B5" s="201" t="s">
        <v>73</v>
      </c>
      <c r="C5" s="201" t="s">
        <v>56</v>
      </c>
      <c r="D5" s="202" t="s">
        <v>59</v>
      </c>
      <c r="E5" s="203"/>
      <c r="F5" s="204"/>
      <c r="G5" s="205" t="s">
        <v>60</v>
      </c>
      <c r="H5" s="205" t="s">
        <v>61</v>
      </c>
      <c r="I5" s="205" t="s">
        <v>74</v>
      </c>
      <c r="J5" s="202" t="s">
        <v>63</v>
      </c>
      <c r="K5" s="203"/>
      <c r="L5" s="203"/>
      <c r="M5" s="203"/>
      <c r="N5" s="212"/>
      <c r="O5" s="213"/>
    </row>
    <row r="6" ht="42" customHeight="1" spans="1:15">
      <c r="A6" s="206"/>
      <c r="B6" s="206"/>
      <c r="C6" s="207"/>
      <c r="D6" s="208" t="s">
        <v>58</v>
      </c>
      <c r="E6" s="208" t="s">
        <v>75</v>
      </c>
      <c r="F6" s="208" t="s">
        <v>76</v>
      </c>
      <c r="G6" s="207"/>
      <c r="H6" s="207"/>
      <c r="I6" s="214"/>
      <c r="J6" s="208" t="s">
        <v>58</v>
      </c>
      <c r="K6" s="194" t="s">
        <v>77</v>
      </c>
      <c r="L6" s="194" t="s">
        <v>78</v>
      </c>
      <c r="M6" s="194" t="s">
        <v>79</v>
      </c>
      <c r="N6" s="194" t="s">
        <v>80</v>
      </c>
      <c r="O6" s="194" t="s">
        <v>81</v>
      </c>
    </row>
    <row r="7" ht="18" customHeight="1" spans="1:15">
      <c r="A7" s="58" t="s">
        <v>82</v>
      </c>
      <c r="B7" s="58" t="s">
        <v>83</v>
      </c>
      <c r="C7" s="58" t="s">
        <v>84</v>
      </c>
      <c r="D7" s="62" t="s">
        <v>85</v>
      </c>
      <c r="E7" s="62" t="s">
        <v>86</v>
      </c>
      <c r="F7" s="62" t="s">
        <v>87</v>
      </c>
      <c r="G7" s="62" t="s">
        <v>88</v>
      </c>
      <c r="H7" s="62" t="s">
        <v>89</v>
      </c>
      <c r="I7" s="62" t="s">
        <v>90</v>
      </c>
      <c r="J7" s="62" t="s">
        <v>91</v>
      </c>
      <c r="K7" s="62" t="s">
        <v>92</v>
      </c>
      <c r="L7" s="62" t="s">
        <v>93</v>
      </c>
      <c r="M7" s="62" t="s">
        <v>94</v>
      </c>
      <c r="N7" s="58" t="s">
        <v>95</v>
      </c>
      <c r="O7" s="62" t="s">
        <v>96</v>
      </c>
    </row>
    <row r="8" ht="18" customHeight="1" spans="1:15">
      <c r="A8" s="191" t="s">
        <v>97</v>
      </c>
      <c r="B8" s="63" t="s">
        <v>98</v>
      </c>
      <c r="C8" s="192">
        <v>17793537</v>
      </c>
      <c r="D8" s="192">
        <v>17793537</v>
      </c>
      <c r="E8" s="26">
        <v>16852137</v>
      </c>
      <c r="F8" s="26">
        <v>941400</v>
      </c>
      <c r="G8" s="62"/>
      <c r="H8" s="62"/>
      <c r="I8" s="62"/>
      <c r="J8" s="62"/>
      <c r="K8" s="62"/>
      <c r="L8" s="62"/>
      <c r="M8" s="62"/>
      <c r="N8" s="58"/>
      <c r="O8" s="62"/>
    </row>
    <row r="9" ht="18" customHeight="1" spans="1:15">
      <c r="A9" s="191" t="s">
        <v>99</v>
      </c>
      <c r="B9" s="209" t="s">
        <v>100</v>
      </c>
      <c r="C9" s="192">
        <v>17792295</v>
      </c>
      <c r="D9" s="192">
        <v>17792295</v>
      </c>
      <c r="E9" s="26">
        <v>16850895</v>
      </c>
      <c r="F9" s="26">
        <v>941400</v>
      </c>
      <c r="G9" s="62"/>
      <c r="H9" s="62"/>
      <c r="I9" s="62"/>
      <c r="J9" s="62"/>
      <c r="K9" s="62"/>
      <c r="L9" s="62"/>
      <c r="M9" s="62"/>
      <c r="N9" s="58"/>
      <c r="O9" s="62"/>
    </row>
    <row r="10" ht="18" customHeight="1" spans="1:15">
      <c r="A10" s="191" t="s">
        <v>101</v>
      </c>
      <c r="B10" s="210" t="s">
        <v>102</v>
      </c>
      <c r="C10" s="192">
        <v>10330477</v>
      </c>
      <c r="D10" s="192">
        <v>10330477</v>
      </c>
      <c r="E10" s="26">
        <v>10314077</v>
      </c>
      <c r="F10" s="26">
        <v>16400</v>
      </c>
      <c r="G10" s="62"/>
      <c r="H10" s="62"/>
      <c r="I10" s="62"/>
      <c r="J10" s="62"/>
      <c r="K10" s="62"/>
      <c r="L10" s="62"/>
      <c r="M10" s="62"/>
      <c r="N10" s="58"/>
      <c r="O10" s="62"/>
    </row>
    <row r="11" ht="18" customHeight="1" spans="1:15">
      <c r="A11" s="191" t="s">
        <v>103</v>
      </c>
      <c r="B11" s="210" t="s">
        <v>104</v>
      </c>
      <c r="C11" s="192">
        <v>7461818</v>
      </c>
      <c r="D11" s="192">
        <v>7461818</v>
      </c>
      <c r="E11" s="26">
        <v>6536818</v>
      </c>
      <c r="F11" s="26">
        <v>925000</v>
      </c>
      <c r="G11" s="62"/>
      <c r="H11" s="62"/>
      <c r="I11" s="62"/>
      <c r="J11" s="62"/>
      <c r="K11" s="62"/>
      <c r="L11" s="62"/>
      <c r="M11" s="62"/>
      <c r="N11" s="58"/>
      <c r="O11" s="62"/>
    </row>
    <row r="12" ht="18" customHeight="1" spans="1:15">
      <c r="A12" s="191" t="s">
        <v>105</v>
      </c>
      <c r="B12" s="209" t="s">
        <v>106</v>
      </c>
      <c r="C12" s="192">
        <v>1242</v>
      </c>
      <c r="D12" s="192">
        <v>1242</v>
      </c>
      <c r="E12" s="26">
        <v>1242</v>
      </c>
      <c r="F12" s="62"/>
      <c r="G12" s="62"/>
      <c r="H12" s="62"/>
      <c r="I12" s="62"/>
      <c r="J12" s="62"/>
      <c r="K12" s="62"/>
      <c r="L12" s="62"/>
      <c r="M12" s="62"/>
      <c r="N12" s="58"/>
      <c r="O12" s="62"/>
    </row>
    <row r="13" ht="18" customHeight="1" spans="1:15">
      <c r="A13" s="191" t="s">
        <v>107</v>
      </c>
      <c r="B13" s="210" t="s">
        <v>108</v>
      </c>
      <c r="C13" s="192">
        <v>1242</v>
      </c>
      <c r="D13" s="192">
        <v>1242</v>
      </c>
      <c r="E13" s="26">
        <v>1242</v>
      </c>
      <c r="F13" s="62"/>
      <c r="G13" s="62"/>
      <c r="H13" s="62"/>
      <c r="I13" s="62"/>
      <c r="J13" s="62"/>
      <c r="K13" s="62"/>
      <c r="L13" s="62"/>
      <c r="M13" s="62"/>
      <c r="N13" s="58"/>
      <c r="O13" s="62"/>
    </row>
    <row r="14" ht="18" customHeight="1" spans="1:15">
      <c r="A14" s="191" t="s">
        <v>109</v>
      </c>
      <c r="B14" s="63" t="s">
        <v>110</v>
      </c>
      <c r="C14" s="192">
        <v>4651035</v>
      </c>
      <c r="D14" s="192">
        <v>4651035</v>
      </c>
      <c r="E14" s="26">
        <v>4651035</v>
      </c>
      <c r="F14" s="62"/>
      <c r="G14" s="62"/>
      <c r="H14" s="62"/>
      <c r="I14" s="62"/>
      <c r="J14" s="62"/>
      <c r="K14" s="62"/>
      <c r="L14" s="62"/>
      <c r="M14" s="62"/>
      <c r="N14" s="58"/>
      <c r="O14" s="62"/>
    </row>
    <row r="15" ht="18" customHeight="1" spans="1:15">
      <c r="A15" s="191" t="s">
        <v>111</v>
      </c>
      <c r="B15" s="209" t="s">
        <v>112</v>
      </c>
      <c r="C15" s="192">
        <v>4651035</v>
      </c>
      <c r="D15" s="192">
        <v>4651035</v>
      </c>
      <c r="E15" s="26">
        <v>4651035</v>
      </c>
      <c r="F15" s="62"/>
      <c r="G15" s="62"/>
      <c r="H15" s="62"/>
      <c r="I15" s="62"/>
      <c r="J15" s="62"/>
      <c r="K15" s="62"/>
      <c r="L15" s="62"/>
      <c r="M15" s="62"/>
      <c r="N15" s="58"/>
      <c r="O15" s="62"/>
    </row>
    <row r="16" ht="18" customHeight="1" spans="1:15">
      <c r="A16" s="191" t="s">
        <v>113</v>
      </c>
      <c r="B16" s="210" t="s">
        <v>114</v>
      </c>
      <c r="C16" s="192">
        <v>2803600</v>
      </c>
      <c r="D16" s="192">
        <v>2803600</v>
      </c>
      <c r="E16" s="26">
        <v>2803600</v>
      </c>
      <c r="F16" s="62"/>
      <c r="G16" s="62"/>
      <c r="H16" s="62"/>
      <c r="I16" s="62"/>
      <c r="J16" s="62"/>
      <c r="K16" s="62"/>
      <c r="L16" s="62"/>
      <c r="M16" s="62"/>
      <c r="N16" s="58"/>
      <c r="O16" s="62"/>
    </row>
    <row r="17" ht="18" customHeight="1" spans="1:15">
      <c r="A17" s="191" t="s">
        <v>115</v>
      </c>
      <c r="B17" s="210" t="s">
        <v>116</v>
      </c>
      <c r="C17" s="192">
        <v>1609702</v>
      </c>
      <c r="D17" s="192">
        <v>1609702</v>
      </c>
      <c r="E17" s="26">
        <v>1609702</v>
      </c>
      <c r="F17" s="62"/>
      <c r="G17" s="62"/>
      <c r="H17" s="62"/>
      <c r="I17" s="62"/>
      <c r="J17" s="62"/>
      <c r="K17" s="62"/>
      <c r="L17" s="62"/>
      <c r="M17" s="62"/>
      <c r="N17" s="58"/>
      <c r="O17" s="62"/>
    </row>
    <row r="18" ht="18" customHeight="1" spans="1:15">
      <c r="A18" s="191" t="s">
        <v>117</v>
      </c>
      <c r="B18" s="210" t="s">
        <v>118</v>
      </c>
      <c r="C18" s="192">
        <v>237733</v>
      </c>
      <c r="D18" s="192">
        <v>237733</v>
      </c>
      <c r="E18" s="26">
        <v>237733</v>
      </c>
      <c r="F18" s="62"/>
      <c r="G18" s="62"/>
      <c r="H18" s="62"/>
      <c r="I18" s="62"/>
      <c r="J18" s="62"/>
      <c r="K18" s="62"/>
      <c r="L18" s="62"/>
      <c r="M18" s="62"/>
      <c r="N18" s="58"/>
      <c r="O18" s="62"/>
    </row>
    <row r="19" ht="18" customHeight="1" spans="1:15">
      <c r="A19" s="191" t="s">
        <v>119</v>
      </c>
      <c r="B19" s="63" t="s">
        <v>120</v>
      </c>
      <c r="C19" s="192">
        <v>1872054</v>
      </c>
      <c r="D19" s="192">
        <v>1872054</v>
      </c>
      <c r="E19" s="26">
        <v>1872054</v>
      </c>
      <c r="F19" s="62"/>
      <c r="G19" s="62"/>
      <c r="H19" s="62"/>
      <c r="I19" s="62"/>
      <c r="J19" s="62"/>
      <c r="K19" s="62"/>
      <c r="L19" s="62"/>
      <c r="M19" s="62"/>
      <c r="N19" s="58"/>
      <c r="O19" s="62"/>
    </row>
    <row r="20" ht="18" customHeight="1" spans="1:15">
      <c r="A20" s="191" t="s">
        <v>121</v>
      </c>
      <c r="B20" s="209" t="s">
        <v>122</v>
      </c>
      <c r="C20" s="192">
        <v>1872054</v>
      </c>
      <c r="D20" s="192">
        <v>1872054</v>
      </c>
      <c r="E20" s="26">
        <v>1872054</v>
      </c>
      <c r="F20" s="62"/>
      <c r="G20" s="62"/>
      <c r="H20" s="62"/>
      <c r="I20" s="62"/>
      <c r="J20" s="62"/>
      <c r="K20" s="62"/>
      <c r="L20" s="62"/>
      <c r="M20" s="62"/>
      <c r="N20" s="58"/>
      <c r="O20" s="62"/>
    </row>
    <row r="21" ht="18" customHeight="1" spans="1:15">
      <c r="A21" s="191" t="s">
        <v>123</v>
      </c>
      <c r="B21" s="210" t="s">
        <v>124</v>
      </c>
      <c r="C21" s="192">
        <v>1851933</v>
      </c>
      <c r="D21" s="192">
        <v>1851933</v>
      </c>
      <c r="E21" s="26">
        <v>1851933</v>
      </c>
      <c r="F21" s="62"/>
      <c r="G21" s="62"/>
      <c r="H21" s="62"/>
      <c r="I21" s="62"/>
      <c r="J21" s="62"/>
      <c r="K21" s="62"/>
      <c r="L21" s="62"/>
      <c r="M21" s="62"/>
      <c r="N21" s="58"/>
      <c r="O21" s="62"/>
    </row>
    <row r="22" ht="18" customHeight="1" spans="1:15">
      <c r="A22" s="191" t="s">
        <v>125</v>
      </c>
      <c r="B22" s="210" t="s">
        <v>126</v>
      </c>
      <c r="C22" s="192">
        <v>20121</v>
      </c>
      <c r="D22" s="192">
        <v>20121</v>
      </c>
      <c r="E22" s="26">
        <v>20121</v>
      </c>
      <c r="F22" s="62"/>
      <c r="G22" s="62"/>
      <c r="H22" s="62"/>
      <c r="I22" s="62"/>
      <c r="J22" s="62"/>
      <c r="K22" s="62"/>
      <c r="L22" s="62"/>
      <c r="M22" s="62"/>
      <c r="N22" s="58"/>
      <c r="O22" s="62"/>
    </row>
    <row r="23" ht="18" customHeight="1" spans="1:15">
      <c r="A23" s="191" t="s">
        <v>127</v>
      </c>
      <c r="B23" s="63" t="s">
        <v>128</v>
      </c>
      <c r="C23" s="192">
        <v>1720152</v>
      </c>
      <c r="D23" s="192">
        <v>1720152</v>
      </c>
      <c r="E23" s="26">
        <v>1720152</v>
      </c>
      <c r="F23" s="62"/>
      <c r="G23" s="62"/>
      <c r="H23" s="62"/>
      <c r="I23" s="62"/>
      <c r="J23" s="62"/>
      <c r="K23" s="62"/>
      <c r="L23" s="62"/>
      <c r="M23" s="62"/>
      <c r="N23" s="58"/>
      <c r="O23" s="62"/>
    </row>
    <row r="24" ht="18" customHeight="1" spans="1:15">
      <c r="A24" s="191" t="s">
        <v>129</v>
      </c>
      <c r="B24" s="209" t="s">
        <v>130</v>
      </c>
      <c r="C24" s="192">
        <v>1720152</v>
      </c>
      <c r="D24" s="192">
        <v>1720152</v>
      </c>
      <c r="E24" s="26">
        <v>1720152</v>
      </c>
      <c r="F24" s="62"/>
      <c r="G24" s="62"/>
      <c r="H24" s="62"/>
      <c r="I24" s="62"/>
      <c r="J24" s="62"/>
      <c r="K24" s="62"/>
      <c r="L24" s="62"/>
      <c r="M24" s="62"/>
      <c r="N24" s="58"/>
      <c r="O24" s="62"/>
    </row>
    <row r="25" ht="18" customHeight="1" spans="1:15">
      <c r="A25" s="191" t="s">
        <v>131</v>
      </c>
      <c r="B25" s="210" t="s">
        <v>132</v>
      </c>
      <c r="C25" s="192">
        <v>1720152</v>
      </c>
      <c r="D25" s="192">
        <v>1720152</v>
      </c>
      <c r="E25" s="26">
        <v>1720152</v>
      </c>
      <c r="F25" s="62"/>
      <c r="G25" s="62"/>
      <c r="H25" s="62"/>
      <c r="I25" s="62"/>
      <c r="J25" s="62"/>
      <c r="K25" s="62"/>
      <c r="L25" s="62"/>
      <c r="M25" s="62"/>
      <c r="N25" s="58"/>
      <c r="O25" s="62"/>
    </row>
    <row r="26" ht="21" customHeight="1" spans="1:15">
      <c r="A26" s="211" t="s">
        <v>56</v>
      </c>
      <c r="B26" s="40"/>
      <c r="C26" s="88">
        <f>C8+C14+C20+C23</f>
        <v>26036778</v>
      </c>
      <c r="D26" s="88">
        <f>D8+D14+D20+D23</f>
        <v>26036778</v>
      </c>
      <c r="E26" s="88">
        <f>E8+E14+E20+E23</f>
        <v>25095378</v>
      </c>
      <c r="F26" s="88">
        <f>F8+F14+F20+F23</f>
        <v>941400</v>
      </c>
      <c r="G26" s="88"/>
      <c r="H26" s="88"/>
      <c r="I26" s="88"/>
      <c r="J26" s="88"/>
      <c r="K26" s="88"/>
      <c r="L26" s="88"/>
      <c r="M26" s="88"/>
      <c r="N26" s="88"/>
      <c r="O26" s="88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77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5" activePane="bottomLeft" state="frozen"/>
      <selection/>
      <selection pane="bottomLeft" activeCell="C60" sqref="C60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52"/>
      <c r="C2" s="52"/>
      <c r="D2" s="52" t="s">
        <v>133</v>
      </c>
    </row>
    <row r="3" ht="41.25" customHeight="1" spans="1:1">
      <c r="A3" s="47" t="str">
        <f>"2025"&amp;"年部门财政拨款收支预算总表"</f>
        <v>2025年部门财政拨款收支预算总表</v>
      </c>
    </row>
    <row r="4" ht="17.25" customHeight="1" spans="1:4">
      <c r="A4" s="185" t="s">
        <v>1</v>
      </c>
      <c r="B4" s="186"/>
      <c r="D4" s="52" t="s">
        <v>2</v>
      </c>
    </row>
    <row r="5" ht="17.25" customHeight="1" spans="1:4">
      <c r="A5" s="194" t="s">
        <v>3</v>
      </c>
      <c r="B5" s="195"/>
      <c r="C5" s="194" t="s">
        <v>4</v>
      </c>
      <c r="D5" s="195"/>
    </row>
    <row r="6" ht="18.75" customHeight="1" spans="1:4">
      <c r="A6" s="194" t="s">
        <v>5</v>
      </c>
      <c r="B6" s="194" t="s">
        <v>6</v>
      </c>
      <c r="C6" s="194" t="s">
        <v>7</v>
      </c>
      <c r="D6" s="194" t="s">
        <v>6</v>
      </c>
    </row>
    <row r="7" ht="16.5" customHeight="1" spans="1:4">
      <c r="A7" s="196" t="s">
        <v>134</v>
      </c>
      <c r="B7" s="65">
        <v>26036778</v>
      </c>
      <c r="C7" s="196" t="s">
        <v>135</v>
      </c>
      <c r="D7" s="65">
        <v>26036778</v>
      </c>
    </row>
    <row r="8" ht="16.5" customHeight="1" spans="1:4">
      <c r="A8" s="196" t="s">
        <v>136</v>
      </c>
      <c r="B8" s="65">
        <v>26036778</v>
      </c>
      <c r="C8" s="196" t="s">
        <v>137</v>
      </c>
      <c r="D8" s="88"/>
    </row>
    <row r="9" ht="16.5" customHeight="1" spans="1:4">
      <c r="A9" s="196" t="s">
        <v>138</v>
      </c>
      <c r="B9" s="88"/>
      <c r="C9" s="196" t="s">
        <v>139</v>
      </c>
      <c r="D9" s="88"/>
    </row>
    <row r="10" ht="16.5" customHeight="1" spans="1:4">
      <c r="A10" s="196" t="s">
        <v>140</v>
      </c>
      <c r="B10" s="88"/>
      <c r="C10" s="196" t="s">
        <v>141</v>
      </c>
      <c r="D10" s="88"/>
    </row>
    <row r="11" ht="16.5" customHeight="1" spans="1:4">
      <c r="A11" s="196" t="s">
        <v>142</v>
      </c>
      <c r="B11" s="88"/>
      <c r="C11" s="196" t="s">
        <v>143</v>
      </c>
      <c r="D11" s="88"/>
    </row>
    <row r="12" ht="16.5" customHeight="1" spans="1:4">
      <c r="A12" s="196" t="s">
        <v>136</v>
      </c>
      <c r="B12" s="88"/>
      <c r="C12" s="196" t="s">
        <v>144</v>
      </c>
      <c r="D12" s="65">
        <v>17793537</v>
      </c>
    </row>
    <row r="13" ht="16.5" customHeight="1" spans="1:4">
      <c r="A13" s="197" t="s">
        <v>138</v>
      </c>
      <c r="B13" s="88"/>
      <c r="C13" s="76" t="s">
        <v>145</v>
      </c>
      <c r="D13" s="65"/>
    </row>
    <row r="14" ht="16.5" customHeight="1" spans="1:4">
      <c r="A14" s="197" t="s">
        <v>140</v>
      </c>
      <c r="B14" s="88"/>
      <c r="C14" s="76" t="s">
        <v>146</v>
      </c>
      <c r="D14" s="65"/>
    </row>
    <row r="15" ht="16.5" customHeight="1" spans="1:4">
      <c r="A15" s="198"/>
      <c r="B15" s="88"/>
      <c r="C15" s="76" t="s">
        <v>147</v>
      </c>
      <c r="D15" s="65">
        <v>4651035</v>
      </c>
    </row>
    <row r="16" ht="16.5" customHeight="1" spans="1:4">
      <c r="A16" s="198"/>
      <c r="B16" s="88"/>
      <c r="C16" s="76" t="s">
        <v>148</v>
      </c>
      <c r="D16" s="65">
        <v>1872054</v>
      </c>
    </row>
    <row r="17" ht="16.5" customHeight="1" spans="1:4">
      <c r="A17" s="198"/>
      <c r="B17" s="88"/>
      <c r="C17" s="76" t="s">
        <v>149</v>
      </c>
      <c r="D17" s="65"/>
    </row>
    <row r="18" ht="16.5" customHeight="1" spans="1:4">
      <c r="A18" s="198"/>
      <c r="B18" s="88"/>
      <c r="C18" s="76" t="s">
        <v>150</v>
      </c>
      <c r="D18" s="192"/>
    </row>
    <row r="19" ht="16.5" customHeight="1" spans="1:4">
      <c r="A19" s="198"/>
      <c r="B19" s="88"/>
      <c r="C19" s="76" t="s">
        <v>151</v>
      </c>
      <c r="D19" s="192"/>
    </row>
    <row r="20" ht="16.5" customHeight="1" spans="1:4">
      <c r="A20" s="198"/>
      <c r="B20" s="88"/>
      <c r="C20" s="76" t="s">
        <v>152</v>
      </c>
      <c r="D20" s="192"/>
    </row>
    <row r="21" ht="16.5" customHeight="1" spans="1:4">
      <c r="A21" s="198"/>
      <c r="B21" s="88"/>
      <c r="C21" s="76" t="s">
        <v>153</v>
      </c>
      <c r="D21" s="192"/>
    </row>
    <row r="22" ht="16.5" customHeight="1" spans="1:4">
      <c r="A22" s="198"/>
      <c r="B22" s="88"/>
      <c r="C22" s="76" t="s">
        <v>154</v>
      </c>
      <c r="D22" s="192"/>
    </row>
    <row r="23" ht="16.5" customHeight="1" spans="1:4">
      <c r="A23" s="198"/>
      <c r="B23" s="88"/>
      <c r="C23" s="76" t="s">
        <v>155</v>
      </c>
      <c r="D23" s="192"/>
    </row>
    <row r="24" ht="16.5" customHeight="1" spans="1:4">
      <c r="A24" s="198"/>
      <c r="B24" s="88"/>
      <c r="C24" s="76" t="s">
        <v>156</v>
      </c>
      <c r="D24" s="192"/>
    </row>
    <row r="25" ht="16.5" customHeight="1" spans="1:4">
      <c r="A25" s="198"/>
      <c r="B25" s="88"/>
      <c r="C25" s="76" t="s">
        <v>157</v>
      </c>
      <c r="D25" s="192"/>
    </row>
    <row r="26" ht="16.5" customHeight="1" spans="1:4">
      <c r="A26" s="198"/>
      <c r="B26" s="88"/>
      <c r="C26" s="76" t="s">
        <v>158</v>
      </c>
      <c r="D26" s="192">
        <v>1720152</v>
      </c>
    </row>
    <row r="27" ht="16.5" customHeight="1" spans="1:4">
      <c r="A27" s="198"/>
      <c r="B27" s="88"/>
      <c r="C27" s="76" t="s">
        <v>159</v>
      </c>
      <c r="D27" s="88"/>
    </row>
    <row r="28" ht="16.5" customHeight="1" spans="1:4">
      <c r="A28" s="198"/>
      <c r="B28" s="88"/>
      <c r="C28" s="76" t="s">
        <v>160</v>
      </c>
      <c r="D28" s="88"/>
    </row>
    <row r="29" ht="16.5" customHeight="1" spans="1:4">
      <c r="A29" s="198"/>
      <c r="B29" s="88"/>
      <c r="C29" s="76" t="s">
        <v>161</v>
      </c>
      <c r="D29" s="88"/>
    </row>
    <row r="30" ht="16.5" customHeight="1" spans="1:4">
      <c r="A30" s="198"/>
      <c r="B30" s="88"/>
      <c r="C30" s="76" t="s">
        <v>162</v>
      </c>
      <c r="D30" s="88"/>
    </row>
    <row r="31" ht="16.5" customHeight="1" spans="1:4">
      <c r="A31" s="198"/>
      <c r="B31" s="88"/>
      <c r="C31" s="76" t="s">
        <v>163</v>
      </c>
      <c r="D31" s="88"/>
    </row>
    <row r="32" ht="16.5" customHeight="1" spans="1:4">
      <c r="A32" s="198"/>
      <c r="B32" s="88"/>
      <c r="C32" s="197" t="s">
        <v>164</v>
      </c>
      <c r="D32" s="88"/>
    </row>
    <row r="33" ht="16.5" customHeight="1" spans="1:4">
      <c r="A33" s="198"/>
      <c r="B33" s="88"/>
      <c r="C33" s="197" t="s">
        <v>165</v>
      </c>
      <c r="D33" s="88"/>
    </row>
    <row r="34" ht="16.5" customHeight="1" spans="1:4">
      <c r="A34" s="198"/>
      <c r="B34" s="88"/>
      <c r="C34" s="34" t="s">
        <v>166</v>
      </c>
      <c r="D34" s="88"/>
    </row>
    <row r="35" ht="15" customHeight="1" spans="1:4">
      <c r="A35" s="199" t="s">
        <v>51</v>
      </c>
      <c r="B35" s="200">
        <v>26036778</v>
      </c>
      <c r="C35" s="199" t="s">
        <v>52</v>
      </c>
      <c r="D35" s="200">
        <v>26036778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D31" sqref="D3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2"/>
      <c r="F2" s="79"/>
      <c r="G2" s="160" t="s">
        <v>167</v>
      </c>
    </row>
    <row r="3" ht="41.25" customHeight="1" spans="1:7">
      <c r="A3" s="135" t="str">
        <f>"2025"&amp;"年一般公共预算支出预算表（按功能科目分类）"</f>
        <v>2025年一般公共预算支出预算表（按功能科目分类）</v>
      </c>
      <c r="B3" s="135"/>
      <c r="C3" s="135"/>
      <c r="D3" s="135"/>
      <c r="E3" s="135"/>
      <c r="F3" s="135"/>
      <c r="G3" s="135"/>
    </row>
    <row r="4" ht="18" customHeight="1" spans="1:7">
      <c r="A4" s="185" t="s">
        <v>1</v>
      </c>
      <c r="B4" s="186"/>
      <c r="F4" s="132"/>
      <c r="G4" s="160" t="s">
        <v>2</v>
      </c>
    </row>
    <row r="5" ht="20.25" customHeight="1" spans="1:7">
      <c r="A5" s="188" t="s">
        <v>168</v>
      </c>
      <c r="B5" s="189"/>
      <c r="C5" s="136" t="s">
        <v>56</v>
      </c>
      <c r="D5" s="176" t="s">
        <v>75</v>
      </c>
      <c r="E5" s="12"/>
      <c r="F5" s="13"/>
      <c r="G5" s="157" t="s">
        <v>76</v>
      </c>
    </row>
    <row r="6" ht="20.25" customHeight="1" spans="1:7">
      <c r="A6" s="190" t="s">
        <v>72</v>
      </c>
      <c r="B6" s="190" t="s">
        <v>73</v>
      </c>
      <c r="C6" s="19"/>
      <c r="D6" s="141" t="s">
        <v>58</v>
      </c>
      <c r="E6" s="141" t="s">
        <v>169</v>
      </c>
      <c r="F6" s="141" t="s">
        <v>170</v>
      </c>
      <c r="G6" s="159"/>
    </row>
    <row r="7" ht="15" customHeight="1" spans="1:7">
      <c r="A7" s="66" t="s">
        <v>82</v>
      </c>
      <c r="B7" s="66" t="s">
        <v>83</v>
      </c>
      <c r="C7" s="66" t="s">
        <v>84</v>
      </c>
      <c r="D7" s="66" t="s">
        <v>85</v>
      </c>
      <c r="E7" s="66" t="s">
        <v>86</v>
      </c>
      <c r="F7" s="66" t="s">
        <v>87</v>
      </c>
      <c r="G7" s="66" t="s">
        <v>88</v>
      </c>
    </row>
    <row r="8" ht="15" customHeight="1" spans="1:7">
      <c r="A8" s="191" t="s">
        <v>97</v>
      </c>
      <c r="B8" s="191" t="s">
        <v>98</v>
      </c>
      <c r="C8" s="192">
        <v>17793537</v>
      </c>
      <c r="D8" s="26">
        <v>16852137</v>
      </c>
      <c r="E8" s="26">
        <v>15454593</v>
      </c>
      <c r="F8" s="26">
        <v>1397544</v>
      </c>
      <c r="G8" s="26">
        <v>941400</v>
      </c>
    </row>
    <row r="9" ht="15" customHeight="1" spans="1:7">
      <c r="A9" s="191" t="s">
        <v>99</v>
      </c>
      <c r="B9" s="191" t="s">
        <v>100</v>
      </c>
      <c r="C9" s="192">
        <v>17792295</v>
      </c>
      <c r="D9" s="26">
        <v>16850895</v>
      </c>
      <c r="E9" s="26">
        <v>15454593</v>
      </c>
      <c r="F9" s="26">
        <v>1396302</v>
      </c>
      <c r="G9" s="26">
        <v>941400</v>
      </c>
    </row>
    <row r="10" ht="15" customHeight="1" spans="1:7">
      <c r="A10" s="191" t="s">
        <v>101</v>
      </c>
      <c r="B10" s="191" t="s">
        <v>102</v>
      </c>
      <c r="C10" s="192">
        <v>10330477</v>
      </c>
      <c r="D10" s="26">
        <v>10314077</v>
      </c>
      <c r="E10" s="26">
        <v>9566037</v>
      </c>
      <c r="F10" s="26">
        <v>748040</v>
      </c>
      <c r="G10" s="26">
        <v>16400</v>
      </c>
    </row>
    <row r="11" ht="15" customHeight="1" spans="1:7">
      <c r="A11" s="191" t="s">
        <v>103</v>
      </c>
      <c r="B11" s="191" t="s">
        <v>104</v>
      </c>
      <c r="C11" s="192">
        <v>7461818</v>
      </c>
      <c r="D11" s="26">
        <v>6536818</v>
      </c>
      <c r="E11" s="26">
        <v>5888556</v>
      </c>
      <c r="F11" s="26">
        <v>648262</v>
      </c>
      <c r="G11" s="26">
        <v>925000</v>
      </c>
    </row>
    <row r="12" ht="15" customHeight="1" spans="1:7">
      <c r="A12" s="191" t="s">
        <v>105</v>
      </c>
      <c r="B12" s="191" t="s">
        <v>106</v>
      </c>
      <c r="C12" s="192">
        <v>1242</v>
      </c>
      <c r="D12" s="26">
        <v>1242</v>
      </c>
      <c r="E12" s="26"/>
      <c r="F12" s="26">
        <v>1242</v>
      </c>
      <c r="G12" s="26"/>
    </row>
    <row r="13" ht="15" customHeight="1" spans="1:7">
      <c r="A13" s="191" t="s">
        <v>107</v>
      </c>
      <c r="B13" s="191" t="s">
        <v>108</v>
      </c>
      <c r="C13" s="192">
        <v>1242</v>
      </c>
      <c r="D13" s="26">
        <v>1242</v>
      </c>
      <c r="E13" s="26"/>
      <c r="F13" s="26">
        <v>1242</v>
      </c>
      <c r="G13" s="26"/>
    </row>
    <row r="14" ht="15" customHeight="1" spans="1:7">
      <c r="A14" s="191" t="s">
        <v>109</v>
      </c>
      <c r="B14" s="191" t="s">
        <v>110</v>
      </c>
      <c r="C14" s="192">
        <v>4651035</v>
      </c>
      <c r="D14" s="26">
        <v>4651035</v>
      </c>
      <c r="E14" s="26">
        <v>4233035</v>
      </c>
      <c r="F14" s="26">
        <v>418000</v>
      </c>
      <c r="G14" s="26"/>
    </row>
    <row r="15" ht="15" customHeight="1" spans="1:7">
      <c r="A15" s="191" t="s">
        <v>111</v>
      </c>
      <c r="B15" s="191" t="s">
        <v>112</v>
      </c>
      <c r="C15" s="192">
        <v>4651035</v>
      </c>
      <c r="D15" s="26">
        <v>4651035</v>
      </c>
      <c r="E15" s="26">
        <v>4233035</v>
      </c>
      <c r="F15" s="26">
        <v>418000</v>
      </c>
      <c r="G15" s="26"/>
    </row>
    <row r="16" ht="15" customHeight="1" spans="1:7">
      <c r="A16" s="191" t="s">
        <v>113</v>
      </c>
      <c r="B16" s="191" t="s">
        <v>114</v>
      </c>
      <c r="C16" s="192">
        <v>2803600</v>
      </c>
      <c r="D16" s="26">
        <v>2803600</v>
      </c>
      <c r="E16" s="26">
        <v>2385600</v>
      </c>
      <c r="F16" s="26">
        <v>418000</v>
      </c>
      <c r="G16" s="26"/>
    </row>
    <row r="17" ht="15" customHeight="1" spans="1:7">
      <c r="A17" s="191" t="s">
        <v>115</v>
      </c>
      <c r="B17" s="191" t="s">
        <v>116</v>
      </c>
      <c r="C17" s="192">
        <v>1609702</v>
      </c>
      <c r="D17" s="26">
        <v>1609702</v>
      </c>
      <c r="E17" s="26">
        <v>1609702</v>
      </c>
      <c r="F17" s="26"/>
      <c r="G17" s="26"/>
    </row>
    <row r="18" ht="15" customHeight="1" spans="1:7">
      <c r="A18" s="191" t="s">
        <v>117</v>
      </c>
      <c r="B18" s="191" t="s">
        <v>118</v>
      </c>
      <c r="C18" s="192">
        <v>237733</v>
      </c>
      <c r="D18" s="26">
        <v>237733</v>
      </c>
      <c r="E18" s="26">
        <v>237733</v>
      </c>
      <c r="F18" s="26"/>
      <c r="G18" s="26"/>
    </row>
    <row r="19" ht="15" customHeight="1" spans="1:7">
      <c r="A19" s="191" t="s">
        <v>119</v>
      </c>
      <c r="B19" s="191" t="s">
        <v>120</v>
      </c>
      <c r="C19" s="192">
        <v>1872054</v>
      </c>
      <c r="D19" s="26">
        <v>1872054</v>
      </c>
      <c r="E19" s="26">
        <v>1872054</v>
      </c>
      <c r="F19" s="26"/>
      <c r="G19" s="26"/>
    </row>
    <row r="20" ht="15" customHeight="1" spans="1:7">
      <c r="A20" s="191" t="s">
        <v>121</v>
      </c>
      <c r="B20" s="191" t="s">
        <v>122</v>
      </c>
      <c r="C20" s="192">
        <v>1872054</v>
      </c>
      <c r="D20" s="26">
        <v>1872054</v>
      </c>
      <c r="E20" s="26">
        <v>1872054</v>
      </c>
      <c r="F20" s="26"/>
      <c r="G20" s="26"/>
    </row>
    <row r="21" ht="15" customHeight="1" spans="1:7">
      <c r="A21" s="191" t="s">
        <v>123</v>
      </c>
      <c r="B21" s="191" t="s">
        <v>124</v>
      </c>
      <c r="C21" s="192">
        <v>1851933</v>
      </c>
      <c r="D21" s="26">
        <v>1851933</v>
      </c>
      <c r="E21" s="26">
        <v>1851933</v>
      </c>
      <c r="F21" s="26"/>
      <c r="G21" s="26"/>
    </row>
    <row r="22" ht="15" customHeight="1" spans="1:7">
      <c r="A22" s="191" t="s">
        <v>125</v>
      </c>
      <c r="B22" s="191" t="s">
        <v>126</v>
      </c>
      <c r="C22" s="192">
        <v>20121</v>
      </c>
      <c r="D22" s="26">
        <v>20121</v>
      </c>
      <c r="E22" s="26">
        <v>20121</v>
      </c>
      <c r="F22" s="26"/>
      <c r="G22" s="26"/>
    </row>
    <row r="23" ht="15" customHeight="1" spans="1:7">
      <c r="A23" s="191" t="s">
        <v>127</v>
      </c>
      <c r="B23" s="191" t="s">
        <v>128</v>
      </c>
      <c r="C23" s="192">
        <v>1720152</v>
      </c>
      <c r="D23" s="26">
        <v>1720152</v>
      </c>
      <c r="E23" s="26">
        <v>1720152</v>
      </c>
      <c r="F23" s="26"/>
      <c r="G23" s="26"/>
    </row>
    <row r="24" ht="15" customHeight="1" spans="1:7">
      <c r="A24" s="191" t="s">
        <v>129</v>
      </c>
      <c r="B24" s="191" t="s">
        <v>130</v>
      </c>
      <c r="C24" s="192">
        <v>1720152</v>
      </c>
      <c r="D24" s="26">
        <v>1720152</v>
      </c>
      <c r="E24" s="26">
        <v>1720152</v>
      </c>
      <c r="F24" s="26"/>
      <c r="G24" s="26"/>
    </row>
    <row r="25" ht="18" customHeight="1" spans="1:7">
      <c r="A25" s="191" t="s">
        <v>131</v>
      </c>
      <c r="B25" s="191" t="s">
        <v>132</v>
      </c>
      <c r="C25" s="192">
        <v>1720152</v>
      </c>
      <c r="D25" s="26">
        <v>1720152</v>
      </c>
      <c r="E25" s="26">
        <v>1720152</v>
      </c>
      <c r="F25" s="26"/>
      <c r="G25" s="26"/>
    </row>
    <row r="26" ht="18" customHeight="1" spans="1:7">
      <c r="A26" s="87" t="s">
        <v>171</v>
      </c>
      <c r="B26" s="193" t="s">
        <v>171</v>
      </c>
      <c r="C26" s="88">
        <f>C8+C14+C19+C23</f>
        <v>26036778</v>
      </c>
      <c r="D26" s="88">
        <f>D8+D14+D19+D23</f>
        <v>25095378</v>
      </c>
      <c r="E26" s="88">
        <f>E8+E14+E19+E23</f>
        <v>23279834</v>
      </c>
      <c r="F26" s="88">
        <f>F8+F14+F19+F23</f>
        <v>1815544</v>
      </c>
      <c r="G26" s="88">
        <f>G8+G14+G19+G23</f>
        <v>941400</v>
      </c>
    </row>
  </sheetData>
  <mergeCells count="7">
    <mergeCell ref="A3:G3"/>
    <mergeCell ref="A4:B4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9"/>
      <c r="B2" s="49"/>
      <c r="C2" s="49"/>
      <c r="D2" s="49"/>
      <c r="E2" s="48"/>
      <c r="F2" s="183" t="s">
        <v>172</v>
      </c>
    </row>
    <row r="3" ht="41.25" customHeight="1" spans="1:6">
      <c r="A3" s="184" t="str">
        <f>"2025"&amp;"年一般公共预算“三公”经费支出预算表"</f>
        <v>2025年一般公共预算“三公”经费支出预算表</v>
      </c>
      <c r="B3" s="49"/>
      <c r="C3" s="49"/>
      <c r="D3" s="49"/>
      <c r="E3" s="48"/>
      <c r="F3" s="49"/>
    </row>
    <row r="4" customHeight="1" spans="1:6">
      <c r="A4" s="185" t="s">
        <v>1</v>
      </c>
      <c r="B4" s="186"/>
      <c r="D4" s="49"/>
      <c r="E4" s="48"/>
      <c r="F4" s="71" t="s">
        <v>2</v>
      </c>
    </row>
    <row r="5" ht="27" customHeight="1" spans="1:6">
      <c r="A5" s="53" t="s">
        <v>173</v>
      </c>
      <c r="B5" s="53" t="s">
        <v>174</v>
      </c>
      <c r="C5" s="55" t="s">
        <v>175</v>
      </c>
      <c r="D5" s="53"/>
      <c r="E5" s="54"/>
      <c r="F5" s="53" t="s">
        <v>176</v>
      </c>
    </row>
    <row r="6" ht="28.5" customHeight="1" spans="1:6">
      <c r="A6" s="187"/>
      <c r="B6" s="57"/>
      <c r="C6" s="54" t="s">
        <v>58</v>
      </c>
      <c r="D6" s="54" t="s">
        <v>177</v>
      </c>
      <c r="E6" s="54" t="s">
        <v>178</v>
      </c>
      <c r="F6" s="56"/>
    </row>
    <row r="7" ht="17.25" customHeight="1" spans="1:6">
      <c r="A7" s="62" t="s">
        <v>82</v>
      </c>
      <c r="B7" s="62" t="s">
        <v>83</v>
      </c>
      <c r="C7" s="62" t="s">
        <v>84</v>
      </c>
      <c r="D7" s="62" t="s">
        <v>85</v>
      </c>
      <c r="E7" s="62" t="s">
        <v>86</v>
      </c>
      <c r="F7" s="62" t="s">
        <v>87</v>
      </c>
    </row>
    <row r="8" ht="17.25" customHeight="1" spans="1:6">
      <c r="A8" s="88"/>
      <c r="B8" s="88"/>
      <c r="C8" s="88"/>
      <c r="D8" s="88"/>
      <c r="E8" s="88"/>
      <c r="F8" s="88"/>
    </row>
    <row r="10" customHeight="1" spans="1:1">
      <c r="A10" s="70" t="s">
        <v>179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1"/>
  <sheetViews>
    <sheetView showZeros="0" workbookViewId="0">
      <pane ySplit="1" topLeftCell="A23" activePane="bottomLeft" state="frozen"/>
      <selection/>
      <selection pane="bottomLeft" activeCell="D10" sqref="D10"/>
    </sheetView>
  </sheetViews>
  <sheetFormatPr defaultColWidth="9.13888888888889" defaultRowHeight="14.25" customHeight="1"/>
  <cols>
    <col min="1" max="1" width="19.75" customWidth="1"/>
    <col min="2" max="2" width="21.3796296296296" customWidth="1"/>
    <col min="3" max="3" width="22" style="161" customWidth="1"/>
    <col min="4" max="4" width="19.75" customWidth="1"/>
    <col min="5" max="5" width="10.1388888888889" customWidth="1"/>
    <col min="6" max="6" width="27.3796296296296" customWidth="1"/>
    <col min="7" max="7" width="10.287037037037" customWidth="1"/>
    <col min="8" max="8" width="25.5555555555556" customWidth="1"/>
    <col min="9" max="24" width="18.712962962963" customWidth="1"/>
  </cols>
  <sheetData>
    <row r="1" customHeight="1" spans="1:24">
      <c r="A1" s="1"/>
      <c r="B1" s="1"/>
      <c r="C1" s="16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2"/>
      <c r="C2" s="163"/>
      <c r="E2" s="164"/>
      <c r="F2" s="164"/>
      <c r="G2" s="164"/>
      <c r="H2" s="164"/>
      <c r="I2" s="90"/>
      <c r="J2" s="90"/>
      <c r="K2" s="90"/>
      <c r="L2" s="90"/>
      <c r="M2" s="90"/>
      <c r="N2" s="90"/>
      <c r="R2" s="90"/>
      <c r="V2" s="181"/>
      <c r="X2" s="3" t="s">
        <v>180</v>
      </c>
    </row>
    <row r="3" ht="45.75" customHeight="1" spans="1:24">
      <c r="A3" s="73" t="str">
        <f>"2025"&amp;"年部门基本支出预算表"</f>
        <v>2025年部门基本支出预算表</v>
      </c>
      <c r="B3" s="4"/>
      <c r="C3" s="165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4"/>
      <c r="P3" s="4"/>
      <c r="Q3" s="4"/>
      <c r="R3" s="73"/>
      <c r="S3" s="73"/>
      <c r="T3" s="73"/>
      <c r="U3" s="73"/>
      <c r="V3" s="73"/>
      <c r="W3" s="73"/>
      <c r="X3" s="73"/>
    </row>
    <row r="4" ht="18.75" customHeight="1" spans="1:24">
      <c r="A4" s="5" t="s">
        <v>1</v>
      </c>
      <c r="B4" s="6"/>
      <c r="C4" s="5"/>
      <c r="D4" s="166"/>
      <c r="E4" s="166"/>
      <c r="F4" s="166"/>
      <c r="G4" s="166"/>
      <c r="H4" s="166"/>
      <c r="I4" s="92"/>
      <c r="J4" s="92"/>
      <c r="K4" s="92"/>
      <c r="L4" s="92"/>
      <c r="M4" s="92"/>
      <c r="N4" s="92"/>
      <c r="O4" s="7"/>
      <c r="P4" s="7"/>
      <c r="Q4" s="7"/>
      <c r="R4" s="92"/>
      <c r="V4" s="181"/>
      <c r="X4" s="3" t="s">
        <v>2</v>
      </c>
    </row>
    <row r="5" ht="18" customHeight="1" spans="1:24">
      <c r="A5" s="9" t="s">
        <v>181</v>
      </c>
      <c r="B5" s="9" t="s">
        <v>182</v>
      </c>
      <c r="C5" s="167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76" t="s">
        <v>189</v>
      </c>
      <c r="J5" s="115" t="s">
        <v>189</v>
      </c>
      <c r="K5" s="115"/>
      <c r="L5" s="115"/>
      <c r="M5" s="115"/>
      <c r="N5" s="115"/>
      <c r="O5" s="12"/>
      <c r="P5" s="12"/>
      <c r="Q5" s="12"/>
      <c r="R5" s="108" t="s">
        <v>62</v>
      </c>
      <c r="S5" s="115" t="s">
        <v>63</v>
      </c>
      <c r="T5" s="115"/>
      <c r="U5" s="115"/>
      <c r="V5" s="115"/>
      <c r="W5" s="115"/>
      <c r="X5" s="84"/>
    </row>
    <row r="6" ht="18" customHeight="1" spans="1:24">
      <c r="A6" s="14"/>
      <c r="B6" s="33"/>
      <c r="C6" s="168"/>
      <c r="D6" s="14"/>
      <c r="E6" s="14"/>
      <c r="F6" s="14"/>
      <c r="G6" s="14"/>
      <c r="H6" s="14"/>
      <c r="I6" s="136" t="s">
        <v>190</v>
      </c>
      <c r="J6" s="176" t="s">
        <v>59</v>
      </c>
      <c r="K6" s="115"/>
      <c r="L6" s="115"/>
      <c r="M6" s="115"/>
      <c r="N6" s="84"/>
      <c r="O6" s="11" t="s">
        <v>191</v>
      </c>
      <c r="P6" s="12"/>
      <c r="Q6" s="13"/>
      <c r="R6" s="9" t="s">
        <v>62</v>
      </c>
      <c r="S6" s="176" t="s">
        <v>63</v>
      </c>
      <c r="T6" s="108" t="s">
        <v>65</v>
      </c>
      <c r="U6" s="115" t="s">
        <v>63</v>
      </c>
      <c r="V6" s="108" t="s">
        <v>67</v>
      </c>
      <c r="W6" s="108" t="s">
        <v>68</v>
      </c>
      <c r="X6" s="182" t="s">
        <v>69</v>
      </c>
    </row>
    <row r="7" ht="19.5" customHeight="1" spans="1:24">
      <c r="A7" s="33"/>
      <c r="B7" s="33"/>
      <c r="C7" s="169"/>
      <c r="D7" s="33"/>
      <c r="E7" s="33"/>
      <c r="F7" s="33"/>
      <c r="G7" s="33"/>
      <c r="H7" s="33"/>
      <c r="I7" s="33"/>
      <c r="J7" s="177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59</v>
      </c>
      <c r="P7" s="9" t="s">
        <v>60</v>
      </c>
      <c r="Q7" s="9" t="s">
        <v>61</v>
      </c>
      <c r="R7" s="33"/>
      <c r="S7" s="9" t="s">
        <v>58</v>
      </c>
      <c r="T7" s="9" t="s">
        <v>65</v>
      </c>
      <c r="U7" s="9" t="s">
        <v>197</v>
      </c>
      <c r="V7" s="9" t="s">
        <v>67</v>
      </c>
      <c r="W7" s="9" t="s">
        <v>68</v>
      </c>
      <c r="X7" s="9" t="s">
        <v>69</v>
      </c>
    </row>
    <row r="8" ht="37.5" customHeight="1" spans="1:24">
      <c r="A8" s="170"/>
      <c r="B8" s="19"/>
      <c r="C8" s="171"/>
      <c r="D8" s="170"/>
      <c r="E8" s="170"/>
      <c r="F8" s="170"/>
      <c r="G8" s="170"/>
      <c r="H8" s="170"/>
      <c r="I8" s="170"/>
      <c r="J8" s="178" t="s">
        <v>58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62</v>
      </c>
      <c r="S8" s="17" t="s">
        <v>58</v>
      </c>
      <c r="T8" s="17" t="s">
        <v>65</v>
      </c>
      <c r="U8" s="17" t="s">
        <v>197</v>
      </c>
      <c r="V8" s="17" t="s">
        <v>67</v>
      </c>
      <c r="W8" s="17" t="s">
        <v>68</v>
      </c>
      <c r="X8" s="17" t="s">
        <v>69</v>
      </c>
    </row>
    <row r="9" customHeight="1" spans="1:24">
      <c r="A9" s="42">
        <v>1</v>
      </c>
      <c r="B9" s="42">
        <v>2</v>
      </c>
      <c r="C9" s="17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42">
        <v>21</v>
      </c>
      <c r="V9" s="42">
        <v>22</v>
      </c>
      <c r="W9" s="42">
        <v>23</v>
      </c>
      <c r="X9" s="42">
        <v>24</v>
      </c>
    </row>
    <row r="10" customHeight="1" spans="1:24">
      <c r="A10" s="42" t="s">
        <v>199</v>
      </c>
      <c r="B10" s="121" t="s">
        <v>70</v>
      </c>
      <c r="C10" s="173" t="s">
        <v>200</v>
      </c>
      <c r="D10" s="122" t="s">
        <v>201</v>
      </c>
      <c r="E10" s="122" t="s">
        <v>101</v>
      </c>
      <c r="F10" s="122" t="s">
        <v>102</v>
      </c>
      <c r="G10" s="122" t="s">
        <v>202</v>
      </c>
      <c r="H10" s="122" t="s">
        <v>203</v>
      </c>
      <c r="I10" s="179">
        <v>100000</v>
      </c>
      <c r="J10" s="179">
        <v>100000</v>
      </c>
      <c r="K10" s="42"/>
      <c r="L10" s="42"/>
      <c r="M10" s="179">
        <v>100000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customHeight="1" spans="1:24">
      <c r="A11" s="42" t="s">
        <v>199</v>
      </c>
      <c r="B11" s="121" t="s">
        <v>70</v>
      </c>
      <c r="C11" s="173" t="s">
        <v>200</v>
      </c>
      <c r="D11" s="122" t="s">
        <v>201</v>
      </c>
      <c r="E11" s="122" t="s">
        <v>101</v>
      </c>
      <c r="F11" s="122" t="s">
        <v>102</v>
      </c>
      <c r="G11" s="122" t="s">
        <v>204</v>
      </c>
      <c r="H11" s="122" t="s">
        <v>205</v>
      </c>
      <c r="I11" s="179">
        <v>143422</v>
      </c>
      <c r="J11" s="179">
        <v>143422</v>
      </c>
      <c r="K11" s="42"/>
      <c r="L11" s="42"/>
      <c r="M11" s="179">
        <v>143422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customHeight="1" spans="1:24">
      <c r="A12" s="42" t="s">
        <v>199</v>
      </c>
      <c r="B12" s="121" t="s">
        <v>70</v>
      </c>
      <c r="C12" s="173" t="s">
        <v>200</v>
      </c>
      <c r="D12" s="122" t="s">
        <v>201</v>
      </c>
      <c r="E12" s="122" t="s">
        <v>101</v>
      </c>
      <c r="F12" s="122" t="s">
        <v>102</v>
      </c>
      <c r="G12" s="122" t="s">
        <v>206</v>
      </c>
      <c r="H12" s="122" t="s">
        <v>207</v>
      </c>
      <c r="I12" s="179">
        <v>200000</v>
      </c>
      <c r="J12" s="179">
        <v>200000</v>
      </c>
      <c r="K12" s="42"/>
      <c r="L12" s="42"/>
      <c r="M12" s="179">
        <v>200000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customHeight="1" spans="1:24">
      <c r="A13" s="42" t="s">
        <v>199</v>
      </c>
      <c r="B13" s="121" t="s">
        <v>70</v>
      </c>
      <c r="C13" s="173" t="s">
        <v>200</v>
      </c>
      <c r="D13" s="122" t="s">
        <v>201</v>
      </c>
      <c r="E13" s="122" t="s">
        <v>101</v>
      </c>
      <c r="F13" s="122" t="s">
        <v>102</v>
      </c>
      <c r="G13" s="122" t="s">
        <v>208</v>
      </c>
      <c r="H13" s="122" t="s">
        <v>209</v>
      </c>
      <c r="I13" s="179">
        <v>47818</v>
      </c>
      <c r="J13" s="179">
        <v>47818</v>
      </c>
      <c r="K13" s="42"/>
      <c r="L13" s="42"/>
      <c r="M13" s="179">
        <v>47818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customHeight="1" spans="1:24">
      <c r="A14" s="42" t="s">
        <v>199</v>
      </c>
      <c r="B14" s="121" t="s">
        <v>70</v>
      </c>
      <c r="C14" s="173" t="s">
        <v>200</v>
      </c>
      <c r="D14" s="122" t="s">
        <v>201</v>
      </c>
      <c r="E14" s="122" t="s">
        <v>101</v>
      </c>
      <c r="F14" s="122" t="s">
        <v>102</v>
      </c>
      <c r="G14" s="122" t="s">
        <v>210</v>
      </c>
      <c r="H14" s="122" t="s">
        <v>211</v>
      </c>
      <c r="I14" s="179">
        <v>30000</v>
      </c>
      <c r="J14" s="179">
        <v>30000</v>
      </c>
      <c r="K14" s="42"/>
      <c r="L14" s="42"/>
      <c r="M14" s="179">
        <v>30000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customHeight="1" spans="1:24">
      <c r="A15" s="42" t="s">
        <v>199</v>
      </c>
      <c r="B15" s="121" t="s">
        <v>70</v>
      </c>
      <c r="C15" s="173" t="s">
        <v>200</v>
      </c>
      <c r="D15" s="122" t="s">
        <v>201</v>
      </c>
      <c r="E15" s="122" t="s">
        <v>101</v>
      </c>
      <c r="F15" s="122" t="s">
        <v>102</v>
      </c>
      <c r="G15" s="122" t="s">
        <v>212</v>
      </c>
      <c r="H15" s="122" t="s">
        <v>213</v>
      </c>
      <c r="I15" s="179">
        <v>180000</v>
      </c>
      <c r="J15" s="179">
        <v>180000</v>
      </c>
      <c r="K15" s="42"/>
      <c r="L15" s="42"/>
      <c r="M15" s="179">
        <v>180000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customHeight="1" spans="1:24">
      <c r="A16" s="42" t="s">
        <v>199</v>
      </c>
      <c r="B16" s="121" t="s">
        <v>70</v>
      </c>
      <c r="C16" s="173" t="s">
        <v>200</v>
      </c>
      <c r="D16" s="122" t="s">
        <v>201</v>
      </c>
      <c r="E16" s="122" t="s">
        <v>103</v>
      </c>
      <c r="F16" s="122" t="s">
        <v>104</v>
      </c>
      <c r="G16" s="122" t="s">
        <v>212</v>
      </c>
      <c r="H16" s="122" t="s">
        <v>213</v>
      </c>
      <c r="I16" s="179">
        <v>108000</v>
      </c>
      <c r="J16" s="179">
        <v>108000</v>
      </c>
      <c r="K16" s="42"/>
      <c r="L16" s="42"/>
      <c r="M16" s="179">
        <v>108000</v>
      </c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customHeight="1" spans="1:24">
      <c r="A17" s="42" t="s">
        <v>199</v>
      </c>
      <c r="B17" s="121" t="s">
        <v>70</v>
      </c>
      <c r="C17" s="173" t="s">
        <v>200</v>
      </c>
      <c r="D17" s="122" t="s">
        <v>201</v>
      </c>
      <c r="E17" s="122" t="s">
        <v>113</v>
      </c>
      <c r="F17" s="122" t="s">
        <v>114</v>
      </c>
      <c r="G17" s="122" t="s">
        <v>214</v>
      </c>
      <c r="H17" s="122" t="s">
        <v>215</v>
      </c>
      <c r="I17" s="179">
        <v>1000</v>
      </c>
      <c r="J17" s="179">
        <v>1000</v>
      </c>
      <c r="K17" s="42"/>
      <c r="L17" s="42"/>
      <c r="M17" s="179">
        <v>1000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customHeight="1" spans="1:24">
      <c r="A18" s="42" t="s">
        <v>199</v>
      </c>
      <c r="B18" s="121" t="s">
        <v>70</v>
      </c>
      <c r="C18" s="173" t="s">
        <v>200</v>
      </c>
      <c r="D18" s="122" t="s">
        <v>201</v>
      </c>
      <c r="E18" s="122" t="s">
        <v>113</v>
      </c>
      <c r="F18" s="122" t="s">
        <v>114</v>
      </c>
      <c r="G18" s="122" t="s">
        <v>214</v>
      </c>
      <c r="H18" s="122" t="s">
        <v>215</v>
      </c>
      <c r="I18" s="179">
        <v>69000</v>
      </c>
      <c r="J18" s="179">
        <v>69000</v>
      </c>
      <c r="K18" s="42"/>
      <c r="L18" s="42"/>
      <c r="M18" s="179">
        <v>69000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customHeight="1" spans="1:24">
      <c r="A19" s="42" t="s">
        <v>199</v>
      </c>
      <c r="B19" s="121" t="s">
        <v>70</v>
      </c>
      <c r="C19" s="173" t="s">
        <v>216</v>
      </c>
      <c r="D19" s="122" t="s">
        <v>217</v>
      </c>
      <c r="E19" s="122" t="s">
        <v>107</v>
      </c>
      <c r="F19" s="122" t="s">
        <v>108</v>
      </c>
      <c r="G19" s="122" t="s">
        <v>218</v>
      </c>
      <c r="H19" s="122" t="s">
        <v>219</v>
      </c>
      <c r="I19" s="179">
        <v>1242</v>
      </c>
      <c r="J19" s="179">
        <v>1242</v>
      </c>
      <c r="K19" s="42"/>
      <c r="L19" s="42"/>
      <c r="M19" s="179">
        <v>1242</v>
      </c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customHeight="1" spans="1:24">
      <c r="A20" s="42" t="s">
        <v>199</v>
      </c>
      <c r="B20" s="121" t="s">
        <v>70</v>
      </c>
      <c r="C20" s="173" t="s">
        <v>216</v>
      </c>
      <c r="D20" s="122" t="s">
        <v>217</v>
      </c>
      <c r="E20" s="122" t="s">
        <v>103</v>
      </c>
      <c r="F20" s="122" t="s">
        <v>104</v>
      </c>
      <c r="G20" s="122" t="s">
        <v>220</v>
      </c>
      <c r="H20" s="122" t="s">
        <v>221</v>
      </c>
      <c r="I20" s="179">
        <v>70000</v>
      </c>
      <c r="J20" s="179">
        <v>70000</v>
      </c>
      <c r="K20" s="42"/>
      <c r="L20" s="42"/>
      <c r="M20" s="179">
        <v>70000</v>
      </c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customHeight="1" spans="1:24">
      <c r="A21" s="42" t="s">
        <v>199</v>
      </c>
      <c r="B21" s="121" t="s">
        <v>70</v>
      </c>
      <c r="C21" s="173" t="s">
        <v>216</v>
      </c>
      <c r="D21" s="122" t="s">
        <v>217</v>
      </c>
      <c r="E21" s="122" t="s">
        <v>103</v>
      </c>
      <c r="F21" s="122" t="s">
        <v>104</v>
      </c>
      <c r="G21" s="122" t="s">
        <v>222</v>
      </c>
      <c r="H21" s="122" t="s">
        <v>223</v>
      </c>
      <c r="I21" s="179">
        <v>100000</v>
      </c>
      <c r="J21" s="179">
        <v>100000</v>
      </c>
      <c r="K21" s="42"/>
      <c r="L21" s="42"/>
      <c r="M21" s="179">
        <v>100000</v>
      </c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customHeight="1" spans="1:24">
      <c r="A22" s="42" t="s">
        <v>199</v>
      </c>
      <c r="B22" s="121" t="s">
        <v>70</v>
      </c>
      <c r="C22" s="173" t="s">
        <v>216</v>
      </c>
      <c r="D22" s="122" t="s">
        <v>217</v>
      </c>
      <c r="E22" s="122" t="s">
        <v>103</v>
      </c>
      <c r="F22" s="122" t="s">
        <v>104</v>
      </c>
      <c r="G22" s="122" t="s">
        <v>224</v>
      </c>
      <c r="H22" s="122" t="s">
        <v>225</v>
      </c>
      <c r="I22" s="179">
        <v>222000</v>
      </c>
      <c r="J22" s="179">
        <v>222000</v>
      </c>
      <c r="K22" s="42"/>
      <c r="L22" s="42"/>
      <c r="M22" s="179">
        <v>222000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customHeight="1" spans="1:24">
      <c r="A23" s="42" t="s">
        <v>199</v>
      </c>
      <c r="B23" s="121" t="s">
        <v>70</v>
      </c>
      <c r="C23" s="173" t="s">
        <v>216</v>
      </c>
      <c r="D23" s="122" t="s">
        <v>217</v>
      </c>
      <c r="E23" s="122" t="s">
        <v>103</v>
      </c>
      <c r="F23" s="122" t="s">
        <v>104</v>
      </c>
      <c r="G23" s="122" t="s">
        <v>208</v>
      </c>
      <c r="H23" s="122" t="s">
        <v>209</v>
      </c>
      <c r="I23" s="179">
        <v>120182</v>
      </c>
      <c r="J23" s="179">
        <v>120182</v>
      </c>
      <c r="K23" s="42"/>
      <c r="L23" s="42"/>
      <c r="M23" s="179">
        <v>120182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customHeight="1" spans="1:24">
      <c r="A24" s="42" t="s">
        <v>199</v>
      </c>
      <c r="B24" s="121" t="s">
        <v>70</v>
      </c>
      <c r="C24" s="173" t="s">
        <v>226</v>
      </c>
      <c r="D24" s="122" t="s">
        <v>227</v>
      </c>
      <c r="E24" s="122" t="s">
        <v>101</v>
      </c>
      <c r="F24" s="122" t="s">
        <v>102</v>
      </c>
      <c r="G24" s="122" t="s">
        <v>228</v>
      </c>
      <c r="H24" s="122" t="s">
        <v>229</v>
      </c>
      <c r="I24" s="179">
        <v>2064000</v>
      </c>
      <c r="J24" s="179">
        <v>2064000</v>
      </c>
      <c r="K24" s="42"/>
      <c r="L24" s="42"/>
      <c r="M24" s="179">
        <v>2064000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customHeight="1" spans="1:24">
      <c r="A25" s="42" t="s">
        <v>199</v>
      </c>
      <c r="B25" s="121" t="s">
        <v>70</v>
      </c>
      <c r="C25" s="173" t="s">
        <v>226</v>
      </c>
      <c r="D25" s="122" t="s">
        <v>227</v>
      </c>
      <c r="E25" s="122" t="s">
        <v>103</v>
      </c>
      <c r="F25" s="122" t="s">
        <v>104</v>
      </c>
      <c r="G25" s="122" t="s">
        <v>228</v>
      </c>
      <c r="H25" s="122" t="s">
        <v>229</v>
      </c>
      <c r="I25" s="179">
        <v>1238400</v>
      </c>
      <c r="J25" s="179">
        <v>1238400</v>
      </c>
      <c r="K25" s="42"/>
      <c r="L25" s="42"/>
      <c r="M25" s="179">
        <v>1238400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customHeight="1" spans="1:24">
      <c r="A26" s="42" t="s">
        <v>199</v>
      </c>
      <c r="B26" s="121" t="s">
        <v>70</v>
      </c>
      <c r="C26" s="173" t="s">
        <v>226</v>
      </c>
      <c r="D26" s="122" t="s">
        <v>227</v>
      </c>
      <c r="E26" s="122" t="s">
        <v>101</v>
      </c>
      <c r="F26" s="122" t="s">
        <v>102</v>
      </c>
      <c r="G26" s="122" t="s">
        <v>230</v>
      </c>
      <c r="H26" s="122" t="s">
        <v>231</v>
      </c>
      <c r="I26" s="179">
        <v>504000</v>
      </c>
      <c r="J26" s="179">
        <v>504000</v>
      </c>
      <c r="K26" s="42"/>
      <c r="L26" s="42"/>
      <c r="M26" s="179">
        <v>504000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customHeight="1" spans="1:24">
      <c r="A27" s="42" t="s">
        <v>199</v>
      </c>
      <c r="B27" s="121" t="s">
        <v>70</v>
      </c>
      <c r="C27" s="173" t="s">
        <v>226</v>
      </c>
      <c r="D27" s="122" t="s">
        <v>227</v>
      </c>
      <c r="E27" s="122" t="s">
        <v>101</v>
      </c>
      <c r="F27" s="122" t="s">
        <v>102</v>
      </c>
      <c r="G27" s="122" t="s">
        <v>230</v>
      </c>
      <c r="H27" s="122" t="s">
        <v>231</v>
      </c>
      <c r="I27" s="179">
        <v>576000</v>
      </c>
      <c r="J27" s="179">
        <v>576000</v>
      </c>
      <c r="K27" s="42"/>
      <c r="L27" s="42"/>
      <c r="M27" s="179">
        <v>576000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customHeight="1" spans="1:24">
      <c r="A28" s="42" t="s">
        <v>199</v>
      </c>
      <c r="B28" s="121" t="s">
        <v>70</v>
      </c>
      <c r="C28" s="173" t="s">
        <v>226</v>
      </c>
      <c r="D28" s="122" t="s">
        <v>227</v>
      </c>
      <c r="E28" s="122" t="s">
        <v>103</v>
      </c>
      <c r="F28" s="122" t="s">
        <v>104</v>
      </c>
      <c r="G28" s="122" t="s">
        <v>230</v>
      </c>
      <c r="H28" s="122" t="s">
        <v>231</v>
      </c>
      <c r="I28" s="179">
        <v>345600</v>
      </c>
      <c r="J28" s="179">
        <v>345600</v>
      </c>
      <c r="K28" s="42"/>
      <c r="L28" s="42"/>
      <c r="M28" s="179">
        <v>345600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customHeight="1" spans="1:24">
      <c r="A29" s="42" t="s">
        <v>199</v>
      </c>
      <c r="B29" s="121" t="s">
        <v>70</v>
      </c>
      <c r="C29" s="173" t="s">
        <v>226</v>
      </c>
      <c r="D29" s="122" t="s">
        <v>227</v>
      </c>
      <c r="E29" s="122" t="s">
        <v>103</v>
      </c>
      <c r="F29" s="122" t="s">
        <v>104</v>
      </c>
      <c r="G29" s="122" t="s">
        <v>230</v>
      </c>
      <c r="H29" s="122" t="s">
        <v>231</v>
      </c>
      <c r="I29" s="179">
        <v>302400</v>
      </c>
      <c r="J29" s="179">
        <v>302400</v>
      </c>
      <c r="K29" s="42"/>
      <c r="L29" s="42"/>
      <c r="M29" s="179">
        <v>302400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customHeight="1" spans="1:24">
      <c r="A30" s="42" t="s">
        <v>199</v>
      </c>
      <c r="B30" s="121" t="s">
        <v>70</v>
      </c>
      <c r="C30" s="173" t="s">
        <v>232</v>
      </c>
      <c r="D30" s="122" t="s">
        <v>233</v>
      </c>
      <c r="E30" s="122" t="s">
        <v>115</v>
      </c>
      <c r="F30" s="122" t="s">
        <v>116</v>
      </c>
      <c r="G30" s="122" t="s">
        <v>234</v>
      </c>
      <c r="H30" s="122" t="s">
        <v>235</v>
      </c>
      <c r="I30" s="179">
        <v>1609702</v>
      </c>
      <c r="J30" s="179">
        <v>1609702</v>
      </c>
      <c r="K30" s="42"/>
      <c r="L30" s="42"/>
      <c r="M30" s="179">
        <v>1609702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customHeight="1" spans="1:24">
      <c r="A31" s="42" t="s">
        <v>199</v>
      </c>
      <c r="B31" s="121" t="s">
        <v>70</v>
      </c>
      <c r="C31" s="173" t="s">
        <v>232</v>
      </c>
      <c r="D31" s="122" t="s">
        <v>233</v>
      </c>
      <c r="E31" s="122" t="s">
        <v>117</v>
      </c>
      <c r="F31" s="122" t="s">
        <v>118</v>
      </c>
      <c r="G31" s="122" t="s">
        <v>236</v>
      </c>
      <c r="H31" s="122" t="s">
        <v>237</v>
      </c>
      <c r="I31" s="179">
        <v>200000</v>
      </c>
      <c r="J31" s="179">
        <v>200000</v>
      </c>
      <c r="K31" s="42"/>
      <c r="L31" s="42"/>
      <c r="M31" s="179">
        <v>200000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customHeight="1" spans="1:24">
      <c r="A32" s="42" t="s">
        <v>199</v>
      </c>
      <c r="B32" s="121" t="s">
        <v>70</v>
      </c>
      <c r="C32" s="173" t="s">
        <v>232</v>
      </c>
      <c r="D32" s="122" t="s">
        <v>233</v>
      </c>
      <c r="E32" s="122" t="s">
        <v>123</v>
      </c>
      <c r="F32" s="122" t="s">
        <v>124</v>
      </c>
      <c r="G32" s="122" t="s">
        <v>238</v>
      </c>
      <c r="H32" s="122" t="s">
        <v>239</v>
      </c>
      <c r="I32" s="179">
        <v>1851933</v>
      </c>
      <c r="J32" s="179">
        <v>1851933</v>
      </c>
      <c r="K32" s="42"/>
      <c r="L32" s="42"/>
      <c r="M32" s="179">
        <v>1851933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customHeight="1" spans="1:24">
      <c r="A33" s="42" t="s">
        <v>199</v>
      </c>
      <c r="B33" s="121" t="s">
        <v>70</v>
      </c>
      <c r="C33" s="173" t="s">
        <v>232</v>
      </c>
      <c r="D33" s="122" t="s">
        <v>233</v>
      </c>
      <c r="E33" s="122" t="s">
        <v>117</v>
      </c>
      <c r="F33" s="122" t="s">
        <v>118</v>
      </c>
      <c r="G33" s="122" t="s">
        <v>240</v>
      </c>
      <c r="H33" s="122" t="s">
        <v>241</v>
      </c>
      <c r="I33" s="179">
        <v>37733</v>
      </c>
      <c r="J33" s="179">
        <v>37733</v>
      </c>
      <c r="K33" s="42"/>
      <c r="L33" s="42"/>
      <c r="M33" s="179">
        <v>37733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customHeight="1" spans="1:24">
      <c r="A34" s="42" t="s">
        <v>199</v>
      </c>
      <c r="B34" s="121" t="s">
        <v>70</v>
      </c>
      <c r="C34" s="173" t="s">
        <v>232</v>
      </c>
      <c r="D34" s="122" t="s">
        <v>233</v>
      </c>
      <c r="E34" s="122" t="s">
        <v>125</v>
      </c>
      <c r="F34" s="122" t="s">
        <v>126</v>
      </c>
      <c r="G34" s="122" t="s">
        <v>240</v>
      </c>
      <c r="H34" s="122" t="s">
        <v>241</v>
      </c>
      <c r="I34" s="179">
        <v>20121</v>
      </c>
      <c r="J34" s="179">
        <v>20121</v>
      </c>
      <c r="K34" s="42"/>
      <c r="L34" s="42"/>
      <c r="M34" s="179">
        <v>20121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customHeight="1" spans="1:24">
      <c r="A35" s="42" t="s">
        <v>199</v>
      </c>
      <c r="B35" s="121" t="s">
        <v>70</v>
      </c>
      <c r="C35" s="173" t="s">
        <v>242</v>
      </c>
      <c r="D35" s="122" t="s">
        <v>243</v>
      </c>
      <c r="E35" s="122" t="s">
        <v>101</v>
      </c>
      <c r="F35" s="122" t="s">
        <v>102</v>
      </c>
      <c r="G35" s="122" t="s">
        <v>244</v>
      </c>
      <c r="H35" s="122" t="s">
        <v>243</v>
      </c>
      <c r="I35" s="179">
        <v>46800</v>
      </c>
      <c r="J35" s="179">
        <v>46800</v>
      </c>
      <c r="K35" s="42"/>
      <c r="L35" s="42"/>
      <c r="M35" s="179">
        <v>46800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customHeight="1" spans="1:24">
      <c r="A36" s="42" t="s">
        <v>199</v>
      </c>
      <c r="B36" s="121" t="s">
        <v>70</v>
      </c>
      <c r="C36" s="173" t="s">
        <v>242</v>
      </c>
      <c r="D36" s="122" t="s">
        <v>243</v>
      </c>
      <c r="E36" s="122" t="s">
        <v>103</v>
      </c>
      <c r="F36" s="122" t="s">
        <v>104</v>
      </c>
      <c r="G36" s="122" t="s">
        <v>244</v>
      </c>
      <c r="H36" s="122" t="s">
        <v>243</v>
      </c>
      <c r="I36" s="179">
        <v>28080</v>
      </c>
      <c r="J36" s="179">
        <v>28080</v>
      </c>
      <c r="K36" s="42"/>
      <c r="L36" s="42"/>
      <c r="M36" s="179">
        <v>28080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customHeight="1" spans="1:24">
      <c r="A37" s="42" t="s">
        <v>199</v>
      </c>
      <c r="B37" s="121" t="s">
        <v>70</v>
      </c>
      <c r="C37" s="173" t="s">
        <v>245</v>
      </c>
      <c r="D37" s="122" t="s">
        <v>246</v>
      </c>
      <c r="E37" s="122" t="s">
        <v>113</v>
      </c>
      <c r="F37" s="122" t="s">
        <v>114</v>
      </c>
      <c r="G37" s="122" t="s">
        <v>212</v>
      </c>
      <c r="H37" s="122" t="s">
        <v>213</v>
      </c>
      <c r="I37" s="179">
        <v>348000</v>
      </c>
      <c r="J37" s="179">
        <v>348000</v>
      </c>
      <c r="K37" s="42"/>
      <c r="L37" s="42"/>
      <c r="M37" s="179">
        <v>348000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customHeight="1" spans="1:24">
      <c r="A38" s="42" t="s">
        <v>199</v>
      </c>
      <c r="B38" s="121" t="s">
        <v>70</v>
      </c>
      <c r="C38" s="173" t="s">
        <v>247</v>
      </c>
      <c r="D38" s="122" t="s">
        <v>248</v>
      </c>
      <c r="E38" s="122" t="s">
        <v>113</v>
      </c>
      <c r="F38" s="122" t="s">
        <v>114</v>
      </c>
      <c r="G38" s="122" t="s">
        <v>249</v>
      </c>
      <c r="H38" s="122" t="s">
        <v>250</v>
      </c>
      <c r="I38" s="179">
        <v>39600</v>
      </c>
      <c r="J38" s="179">
        <v>39600</v>
      </c>
      <c r="K38" s="42"/>
      <c r="L38" s="42"/>
      <c r="M38" s="179">
        <v>39600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customHeight="1" spans="1:24">
      <c r="A39" s="42" t="s">
        <v>199</v>
      </c>
      <c r="B39" s="121" t="s">
        <v>70</v>
      </c>
      <c r="C39" s="173" t="s">
        <v>247</v>
      </c>
      <c r="D39" s="122" t="s">
        <v>248</v>
      </c>
      <c r="E39" s="122" t="s">
        <v>113</v>
      </c>
      <c r="F39" s="122" t="s">
        <v>114</v>
      </c>
      <c r="G39" s="122" t="s">
        <v>249</v>
      </c>
      <c r="H39" s="122" t="s">
        <v>250</v>
      </c>
      <c r="I39" s="179">
        <v>2346000</v>
      </c>
      <c r="J39" s="179">
        <v>2346000</v>
      </c>
      <c r="K39" s="42"/>
      <c r="L39" s="42"/>
      <c r="M39" s="179">
        <v>2346000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customHeight="1" spans="1:24">
      <c r="A40" s="42" t="s">
        <v>199</v>
      </c>
      <c r="B40" s="121" t="s">
        <v>70</v>
      </c>
      <c r="C40" s="173" t="s">
        <v>251</v>
      </c>
      <c r="D40" s="122" t="s">
        <v>252</v>
      </c>
      <c r="E40" s="122" t="s">
        <v>101</v>
      </c>
      <c r="F40" s="122" t="s">
        <v>102</v>
      </c>
      <c r="G40" s="122" t="s">
        <v>253</v>
      </c>
      <c r="H40" s="122" t="s">
        <v>254</v>
      </c>
      <c r="I40" s="179">
        <v>3186612</v>
      </c>
      <c r="J40" s="179">
        <v>3186612</v>
      </c>
      <c r="K40" s="42"/>
      <c r="L40" s="42"/>
      <c r="M40" s="179">
        <v>3186612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customHeight="1" spans="1:24">
      <c r="A41" s="42" t="s">
        <v>199</v>
      </c>
      <c r="B41" s="121" t="s">
        <v>70</v>
      </c>
      <c r="C41" s="173" t="s">
        <v>251</v>
      </c>
      <c r="D41" s="122" t="s">
        <v>252</v>
      </c>
      <c r="E41" s="122" t="s">
        <v>103</v>
      </c>
      <c r="F41" s="122" t="s">
        <v>104</v>
      </c>
      <c r="G41" s="122" t="s">
        <v>253</v>
      </c>
      <c r="H41" s="122" t="s">
        <v>254</v>
      </c>
      <c r="I41" s="179">
        <v>2026512</v>
      </c>
      <c r="J41" s="179">
        <v>2026512</v>
      </c>
      <c r="K41" s="42"/>
      <c r="L41" s="42"/>
      <c r="M41" s="179">
        <v>2026512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customHeight="1" spans="1:24">
      <c r="A42" s="42" t="s">
        <v>199</v>
      </c>
      <c r="B42" s="121" t="s">
        <v>70</v>
      </c>
      <c r="C42" s="173" t="s">
        <v>251</v>
      </c>
      <c r="D42" s="122" t="s">
        <v>252</v>
      </c>
      <c r="E42" s="122" t="s">
        <v>101</v>
      </c>
      <c r="F42" s="122" t="s">
        <v>102</v>
      </c>
      <c r="G42" s="122" t="s">
        <v>255</v>
      </c>
      <c r="H42" s="122" t="s">
        <v>256</v>
      </c>
      <c r="I42" s="179">
        <v>1233156</v>
      </c>
      <c r="J42" s="179">
        <v>1233156</v>
      </c>
      <c r="K42" s="42"/>
      <c r="L42" s="42"/>
      <c r="M42" s="179">
        <v>1233156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customHeight="1" spans="1:24">
      <c r="A43" s="42" t="s">
        <v>199</v>
      </c>
      <c r="B43" s="121" t="s">
        <v>70</v>
      </c>
      <c r="C43" s="173" t="s">
        <v>251</v>
      </c>
      <c r="D43" s="122" t="s">
        <v>252</v>
      </c>
      <c r="E43" s="122" t="s">
        <v>103</v>
      </c>
      <c r="F43" s="122" t="s">
        <v>104</v>
      </c>
      <c r="G43" s="122" t="s">
        <v>255</v>
      </c>
      <c r="H43" s="122" t="s">
        <v>256</v>
      </c>
      <c r="I43" s="179">
        <v>751572</v>
      </c>
      <c r="J43" s="179">
        <v>751572</v>
      </c>
      <c r="K43" s="42"/>
      <c r="L43" s="42"/>
      <c r="M43" s="179">
        <v>751572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customHeight="1" spans="1:24">
      <c r="A44" s="42" t="s">
        <v>199</v>
      </c>
      <c r="B44" s="121" t="s">
        <v>70</v>
      </c>
      <c r="C44" s="173" t="s">
        <v>251</v>
      </c>
      <c r="D44" s="122" t="s">
        <v>252</v>
      </c>
      <c r="E44" s="122" t="s">
        <v>101</v>
      </c>
      <c r="F44" s="122" t="s">
        <v>102</v>
      </c>
      <c r="G44" s="122" t="s">
        <v>228</v>
      </c>
      <c r="H44" s="122" t="s">
        <v>229</v>
      </c>
      <c r="I44" s="179">
        <v>265551</v>
      </c>
      <c r="J44" s="179">
        <v>265551</v>
      </c>
      <c r="K44" s="42"/>
      <c r="L44" s="42"/>
      <c r="M44" s="179">
        <v>265551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customHeight="1" spans="1:24">
      <c r="A45" s="42" t="s">
        <v>199</v>
      </c>
      <c r="B45" s="121" t="s">
        <v>70</v>
      </c>
      <c r="C45" s="173" t="s">
        <v>251</v>
      </c>
      <c r="D45" s="122" t="s">
        <v>252</v>
      </c>
      <c r="E45" s="122" t="s">
        <v>103</v>
      </c>
      <c r="F45" s="122" t="s">
        <v>104</v>
      </c>
      <c r="G45" s="122" t="s">
        <v>228</v>
      </c>
      <c r="H45" s="122" t="s">
        <v>229</v>
      </c>
      <c r="I45" s="179">
        <v>168876</v>
      </c>
      <c r="J45" s="179">
        <v>168876</v>
      </c>
      <c r="K45" s="42"/>
      <c r="L45" s="42"/>
      <c r="M45" s="179">
        <v>168876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customHeight="1" spans="1:24">
      <c r="A46" s="42" t="s">
        <v>199</v>
      </c>
      <c r="B46" s="121" t="s">
        <v>70</v>
      </c>
      <c r="C46" s="173" t="s">
        <v>251</v>
      </c>
      <c r="D46" s="122" t="s">
        <v>252</v>
      </c>
      <c r="E46" s="122" t="s">
        <v>101</v>
      </c>
      <c r="F46" s="122" t="s">
        <v>102</v>
      </c>
      <c r="G46" s="122" t="s">
        <v>230</v>
      </c>
      <c r="H46" s="122" t="s">
        <v>231</v>
      </c>
      <c r="I46" s="179">
        <v>1139118</v>
      </c>
      <c r="J46" s="179">
        <v>1139118</v>
      </c>
      <c r="K46" s="42"/>
      <c r="L46" s="42"/>
      <c r="M46" s="179">
        <v>1139118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customHeight="1" spans="1:24">
      <c r="A47" s="42" t="s">
        <v>199</v>
      </c>
      <c r="B47" s="121" t="s">
        <v>70</v>
      </c>
      <c r="C47" s="173" t="s">
        <v>251</v>
      </c>
      <c r="D47" s="122" t="s">
        <v>252</v>
      </c>
      <c r="E47" s="122" t="s">
        <v>101</v>
      </c>
      <c r="F47" s="122" t="s">
        <v>102</v>
      </c>
      <c r="G47" s="122" t="s">
        <v>230</v>
      </c>
      <c r="H47" s="122" t="s">
        <v>231</v>
      </c>
      <c r="I47" s="179">
        <v>597600</v>
      </c>
      <c r="J47" s="179">
        <v>597600</v>
      </c>
      <c r="K47" s="42"/>
      <c r="L47" s="42"/>
      <c r="M47" s="179">
        <v>597600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customHeight="1" spans="1:24">
      <c r="A48" s="42" t="s">
        <v>199</v>
      </c>
      <c r="B48" s="121" t="s">
        <v>70</v>
      </c>
      <c r="C48" s="173" t="s">
        <v>251</v>
      </c>
      <c r="D48" s="122" t="s">
        <v>252</v>
      </c>
      <c r="E48" s="122" t="s">
        <v>103</v>
      </c>
      <c r="F48" s="122" t="s">
        <v>104</v>
      </c>
      <c r="G48" s="122" t="s">
        <v>230</v>
      </c>
      <c r="H48" s="122" t="s">
        <v>231</v>
      </c>
      <c r="I48" s="179">
        <v>696636</v>
      </c>
      <c r="J48" s="179">
        <v>696636</v>
      </c>
      <c r="K48" s="42"/>
      <c r="L48" s="42"/>
      <c r="M48" s="179">
        <v>696636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customHeight="1" spans="1:24">
      <c r="A49" s="42" t="s">
        <v>199</v>
      </c>
      <c r="B49" s="121" t="s">
        <v>70</v>
      </c>
      <c r="C49" s="173" t="s">
        <v>251</v>
      </c>
      <c r="D49" s="122" t="s">
        <v>252</v>
      </c>
      <c r="E49" s="122" t="s">
        <v>103</v>
      </c>
      <c r="F49" s="122" t="s">
        <v>104</v>
      </c>
      <c r="G49" s="122" t="s">
        <v>230</v>
      </c>
      <c r="H49" s="122" t="s">
        <v>231</v>
      </c>
      <c r="I49" s="179">
        <v>358560</v>
      </c>
      <c r="J49" s="179">
        <v>358560</v>
      </c>
      <c r="K49" s="42"/>
      <c r="L49" s="42"/>
      <c r="M49" s="179">
        <v>358560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customHeight="1" spans="1:24">
      <c r="A50" s="42" t="s">
        <v>199</v>
      </c>
      <c r="B50" s="121" t="s">
        <v>70</v>
      </c>
      <c r="C50" s="173" t="s">
        <v>257</v>
      </c>
      <c r="D50" s="122" t="s">
        <v>132</v>
      </c>
      <c r="E50" s="122" t="s">
        <v>131</v>
      </c>
      <c r="F50" s="122" t="s">
        <v>132</v>
      </c>
      <c r="G50" s="122" t="s">
        <v>258</v>
      </c>
      <c r="H50" s="122" t="s">
        <v>132</v>
      </c>
      <c r="I50" s="179">
        <v>1720152</v>
      </c>
      <c r="J50" s="179">
        <v>1720152</v>
      </c>
      <c r="K50" s="42"/>
      <c r="L50" s="42"/>
      <c r="M50" s="179">
        <v>1720152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ht="17.25" customHeight="1" spans="1:24">
      <c r="A51" s="38" t="s">
        <v>171</v>
      </c>
      <c r="B51" s="39"/>
      <c r="C51" s="174"/>
      <c r="D51" s="174"/>
      <c r="E51" s="174"/>
      <c r="F51" s="174"/>
      <c r="G51" s="174"/>
      <c r="H51" s="175"/>
      <c r="I51" s="180">
        <v>25095378</v>
      </c>
      <c r="J51" s="180">
        <v>25095378</v>
      </c>
      <c r="K51" s="180"/>
      <c r="L51" s="180"/>
      <c r="M51" s="180">
        <v>25095378</v>
      </c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</row>
  </sheetData>
  <autoFilter xmlns:etc="http://www.wps.cn/officeDocument/2017/etCustomData" ref="A8:X51" etc:filterBottomFollowUsedRange="0">
    <extLst/>
  </autoFilter>
  <mergeCells count="31">
    <mergeCell ref="A3:X3"/>
    <mergeCell ref="A4:H4"/>
    <mergeCell ref="I5:X5"/>
    <mergeCell ref="J6:N6"/>
    <mergeCell ref="O6:Q6"/>
    <mergeCell ref="S6:X6"/>
    <mergeCell ref="A51:H5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/>
  <cols>
    <col min="1" max="1" width="20.25" customWidth="1"/>
    <col min="2" max="2" width="22.75" customWidth="1"/>
    <col min="3" max="3" width="20.1296296296296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9.62962962962963" customWidth="1"/>
    <col min="9" max="9" width="15" customWidth="1"/>
    <col min="10" max="10" width="15.3796296296296" customWidth="1"/>
    <col min="11" max="11" width="14.6296296296296" customWidth="1"/>
    <col min="12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2"/>
      <c r="E2" s="2"/>
      <c r="F2" s="2"/>
      <c r="G2" s="2"/>
      <c r="H2" s="2"/>
      <c r="U2" s="152"/>
      <c r="W2" s="160" t="s">
        <v>259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2"/>
      <c r="W4" s="129" t="s">
        <v>2</v>
      </c>
    </row>
    <row r="5" ht="21.75" customHeight="1" spans="1:23">
      <c r="A5" s="9" t="s">
        <v>260</v>
      </c>
      <c r="B5" s="10" t="s">
        <v>183</v>
      </c>
      <c r="C5" s="9" t="s">
        <v>184</v>
      </c>
      <c r="D5" s="9" t="s">
        <v>261</v>
      </c>
      <c r="E5" s="10" t="s">
        <v>185</v>
      </c>
      <c r="F5" s="10" t="s">
        <v>186</v>
      </c>
      <c r="G5" s="10" t="s">
        <v>262</v>
      </c>
      <c r="H5" s="10" t="s">
        <v>263</v>
      </c>
      <c r="I5" s="32" t="s">
        <v>56</v>
      </c>
      <c r="J5" s="11" t="s">
        <v>264</v>
      </c>
      <c r="K5" s="12"/>
      <c r="L5" s="12"/>
      <c r="M5" s="13"/>
      <c r="N5" s="11" t="s">
        <v>191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3"/>
      <c r="C6" s="14"/>
      <c r="D6" s="14"/>
      <c r="E6" s="15"/>
      <c r="F6" s="15"/>
      <c r="G6" s="15"/>
      <c r="H6" s="15"/>
      <c r="I6" s="33"/>
      <c r="J6" s="156" t="s">
        <v>59</v>
      </c>
      <c r="K6" s="157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21" customHeight="1" spans="1:23">
      <c r="A7" s="33"/>
      <c r="B7" s="33"/>
      <c r="C7" s="33"/>
      <c r="D7" s="33"/>
      <c r="E7" s="33"/>
      <c r="F7" s="33"/>
      <c r="G7" s="33"/>
      <c r="H7" s="33"/>
      <c r="I7" s="33"/>
      <c r="J7" s="158" t="s">
        <v>58</v>
      </c>
      <c r="K7" s="159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4" t="s">
        <v>58</v>
      </c>
      <c r="K8" s="74" t="s">
        <v>265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20">
        <v>21</v>
      </c>
      <c r="V9" s="42">
        <v>22</v>
      </c>
      <c r="W9" s="20">
        <v>23</v>
      </c>
    </row>
    <row r="10" ht="18" customHeight="1" spans="1:23">
      <c r="A10" s="35" t="s">
        <v>266</v>
      </c>
      <c r="B10" s="153" t="s">
        <v>267</v>
      </c>
      <c r="C10" s="27" t="s">
        <v>268</v>
      </c>
      <c r="D10" s="154" t="s">
        <v>70</v>
      </c>
      <c r="E10" s="35" t="s">
        <v>103</v>
      </c>
      <c r="F10" s="35" t="s">
        <v>104</v>
      </c>
      <c r="G10" s="35" t="s">
        <v>208</v>
      </c>
      <c r="H10" s="35" t="s">
        <v>209</v>
      </c>
      <c r="I10" s="26">
        <v>400000</v>
      </c>
      <c r="J10" s="26">
        <v>400000</v>
      </c>
      <c r="K10" s="26">
        <v>400000</v>
      </c>
      <c r="L10" s="42"/>
      <c r="M10" s="42"/>
      <c r="N10" s="42"/>
      <c r="O10" s="42"/>
      <c r="P10" s="42"/>
      <c r="Q10" s="42"/>
      <c r="R10" s="42"/>
      <c r="S10" s="42"/>
      <c r="T10" s="42"/>
      <c r="U10" s="20"/>
      <c r="V10" s="42"/>
      <c r="W10" s="20"/>
    </row>
    <row r="11" ht="18" customHeight="1" spans="1:23">
      <c r="A11" s="35" t="s">
        <v>269</v>
      </c>
      <c r="B11" s="155" t="s">
        <v>270</v>
      </c>
      <c r="C11" s="27" t="s">
        <v>271</v>
      </c>
      <c r="D11" s="154" t="s">
        <v>70</v>
      </c>
      <c r="E11" s="35" t="s">
        <v>103</v>
      </c>
      <c r="F11" s="35" t="s">
        <v>104</v>
      </c>
      <c r="G11" s="35" t="s">
        <v>272</v>
      </c>
      <c r="H11" s="35" t="s">
        <v>273</v>
      </c>
      <c r="I11" s="26">
        <v>25000</v>
      </c>
      <c r="J11" s="26">
        <v>25000</v>
      </c>
      <c r="K11" s="26">
        <v>25000</v>
      </c>
      <c r="L11" s="42"/>
      <c r="M11" s="42"/>
      <c r="N11" s="42"/>
      <c r="O11" s="42"/>
      <c r="P11" s="42"/>
      <c r="Q11" s="42"/>
      <c r="R11" s="42"/>
      <c r="S11" s="42"/>
      <c r="T11" s="42"/>
      <c r="U11" s="20"/>
      <c r="V11" s="42"/>
      <c r="W11" s="20"/>
    </row>
    <row r="12" ht="18" customHeight="1" spans="1:23">
      <c r="A12" s="35" t="s">
        <v>274</v>
      </c>
      <c r="B12" s="231" t="s">
        <v>275</v>
      </c>
      <c r="C12" s="27" t="s">
        <v>276</v>
      </c>
      <c r="D12" s="154" t="s">
        <v>70</v>
      </c>
      <c r="E12" s="35" t="s">
        <v>103</v>
      </c>
      <c r="F12" s="35" t="s">
        <v>104</v>
      </c>
      <c r="G12" s="35" t="s">
        <v>277</v>
      </c>
      <c r="H12" s="35" t="s">
        <v>278</v>
      </c>
      <c r="I12" s="26">
        <v>332000</v>
      </c>
      <c r="J12" s="26">
        <v>332000</v>
      </c>
      <c r="K12" s="26">
        <v>332000</v>
      </c>
      <c r="L12" s="42"/>
      <c r="M12" s="42"/>
      <c r="N12" s="42"/>
      <c r="O12" s="42"/>
      <c r="P12" s="42"/>
      <c r="Q12" s="42"/>
      <c r="R12" s="42"/>
      <c r="S12" s="42"/>
      <c r="T12" s="42"/>
      <c r="U12" s="20"/>
      <c r="V12" s="42"/>
      <c r="W12" s="20"/>
    </row>
    <row r="13" ht="18" customHeight="1" spans="1:23">
      <c r="A13" s="35" t="s">
        <v>274</v>
      </c>
      <c r="B13" s="231" t="s">
        <v>275</v>
      </c>
      <c r="C13" s="27" t="s">
        <v>276</v>
      </c>
      <c r="D13" s="154" t="s">
        <v>70</v>
      </c>
      <c r="E13" s="35" t="s">
        <v>103</v>
      </c>
      <c r="F13" s="35" t="s">
        <v>104</v>
      </c>
      <c r="G13" s="35" t="s">
        <v>218</v>
      </c>
      <c r="H13" s="35" t="s">
        <v>219</v>
      </c>
      <c r="I13" s="26">
        <v>168000</v>
      </c>
      <c r="J13" s="26">
        <v>168000</v>
      </c>
      <c r="K13" s="26">
        <v>168000</v>
      </c>
      <c r="L13" s="42"/>
      <c r="M13" s="42"/>
      <c r="N13" s="42"/>
      <c r="O13" s="42"/>
      <c r="P13" s="42"/>
      <c r="Q13" s="42"/>
      <c r="R13" s="42"/>
      <c r="S13" s="42"/>
      <c r="T13" s="42"/>
      <c r="U13" s="20"/>
      <c r="V13" s="42"/>
      <c r="W13" s="20"/>
    </row>
    <row r="14" ht="18" customHeight="1" spans="1:23">
      <c r="A14" s="35" t="s">
        <v>279</v>
      </c>
      <c r="B14" s="231" t="s">
        <v>280</v>
      </c>
      <c r="C14" s="27" t="s">
        <v>281</v>
      </c>
      <c r="D14" s="154" t="s">
        <v>70</v>
      </c>
      <c r="E14" s="35" t="s">
        <v>101</v>
      </c>
      <c r="F14" s="35" t="s">
        <v>102</v>
      </c>
      <c r="G14" s="35" t="s">
        <v>218</v>
      </c>
      <c r="H14" s="35" t="s">
        <v>219</v>
      </c>
      <c r="I14" s="26">
        <v>16400</v>
      </c>
      <c r="J14" s="26">
        <v>16400</v>
      </c>
      <c r="K14" s="26">
        <v>16400</v>
      </c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ht="18.75" customHeight="1" spans="1:23">
      <c r="A15" s="38" t="s">
        <v>171</v>
      </c>
      <c r="B15" s="39"/>
      <c r="C15" s="39"/>
      <c r="D15" s="39"/>
      <c r="E15" s="39"/>
      <c r="F15" s="39"/>
      <c r="G15" s="39"/>
      <c r="H15" s="40"/>
      <c r="I15" s="26">
        <v>941400</v>
      </c>
      <c r="J15" s="26">
        <v>941400</v>
      </c>
      <c r="K15" s="26">
        <v>941400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6"/>
  <sheetViews>
    <sheetView showZeros="0" workbookViewId="0">
      <pane ySplit="1" topLeftCell="A2" activePane="bottomLeft" state="frozen"/>
      <selection/>
      <selection pane="bottomLeft" activeCell="J29" sqref="J29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22.222222222222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282</v>
      </c>
    </row>
    <row r="3" ht="39.75" customHeight="1" spans="1:10">
      <c r="A3" s="72" t="str">
        <f>"2025"&amp;"年部门项目支出绩效目标表"</f>
        <v>2025年部门项目支出绩效目标表</v>
      </c>
      <c r="B3" s="4"/>
      <c r="C3" s="4"/>
      <c r="D3" s="4"/>
      <c r="E3" s="4"/>
      <c r="F3" s="73"/>
      <c r="G3" s="4"/>
      <c r="H3" s="73"/>
      <c r="I3" s="73"/>
      <c r="J3" s="4"/>
    </row>
    <row r="4" ht="17.25" customHeight="1" spans="1:1">
      <c r="A4" s="5" t="s">
        <v>1</v>
      </c>
    </row>
    <row r="5" ht="44.25" customHeight="1" spans="1:10">
      <c r="A5" s="74" t="s">
        <v>184</v>
      </c>
      <c r="B5" s="74" t="s">
        <v>283</v>
      </c>
      <c r="C5" s="74" t="s">
        <v>284</v>
      </c>
      <c r="D5" s="74" t="s">
        <v>285</v>
      </c>
      <c r="E5" s="74" t="s">
        <v>286</v>
      </c>
      <c r="F5" s="75" t="s">
        <v>287</v>
      </c>
      <c r="G5" s="74" t="s">
        <v>288</v>
      </c>
      <c r="H5" s="75" t="s">
        <v>289</v>
      </c>
      <c r="I5" s="75" t="s">
        <v>290</v>
      </c>
      <c r="J5" s="74" t="s">
        <v>291</v>
      </c>
    </row>
    <row r="6" ht="18.75" customHeight="1" spans="1:10">
      <c r="A6" s="147">
        <v>1</v>
      </c>
      <c r="B6" s="147">
        <v>2</v>
      </c>
      <c r="C6" s="147">
        <v>3</v>
      </c>
      <c r="D6" s="147">
        <v>4</v>
      </c>
      <c r="E6" s="147">
        <v>5</v>
      </c>
      <c r="F6" s="42">
        <v>6</v>
      </c>
      <c r="G6" s="147">
        <v>7</v>
      </c>
      <c r="H6" s="42">
        <v>8</v>
      </c>
      <c r="I6" s="42">
        <v>9</v>
      </c>
      <c r="J6" s="147">
        <v>10</v>
      </c>
    </row>
    <row r="7" s="144" customFormat="1" ht="42" customHeight="1" spans="1:10">
      <c r="A7" s="148" t="s">
        <v>271</v>
      </c>
      <c r="B7" s="148" t="s">
        <v>292</v>
      </c>
      <c r="C7" s="148" t="s">
        <v>293</v>
      </c>
      <c r="D7" s="148" t="s">
        <v>294</v>
      </c>
      <c r="E7" s="148" t="s">
        <v>295</v>
      </c>
      <c r="F7" s="148" t="s">
        <v>296</v>
      </c>
      <c r="G7" s="148" t="s">
        <v>297</v>
      </c>
      <c r="H7" s="148" t="s">
        <v>298</v>
      </c>
      <c r="I7" s="148" t="s">
        <v>299</v>
      </c>
      <c r="J7" s="148" t="s">
        <v>300</v>
      </c>
    </row>
    <row r="8" s="145" customFormat="1" ht="42" customHeight="1" spans="1:10">
      <c r="A8" s="148" t="s">
        <v>271</v>
      </c>
      <c r="B8" s="148" t="s">
        <v>292</v>
      </c>
      <c r="C8" s="148" t="s">
        <v>301</v>
      </c>
      <c r="D8" s="148" t="s">
        <v>302</v>
      </c>
      <c r="E8" s="148" t="s">
        <v>303</v>
      </c>
      <c r="F8" s="148" t="s">
        <v>296</v>
      </c>
      <c r="G8" s="148" t="s">
        <v>304</v>
      </c>
      <c r="H8" s="148" t="s">
        <v>305</v>
      </c>
      <c r="I8" s="148" t="s">
        <v>299</v>
      </c>
      <c r="J8" s="148" t="s">
        <v>306</v>
      </c>
    </row>
    <row r="9" s="145" customFormat="1" ht="42" customHeight="1" spans="1:10">
      <c r="A9" s="148" t="s">
        <v>271</v>
      </c>
      <c r="B9" s="148" t="s">
        <v>292</v>
      </c>
      <c r="C9" s="148" t="s">
        <v>307</v>
      </c>
      <c r="D9" s="148" t="s">
        <v>308</v>
      </c>
      <c r="E9" s="148" t="s">
        <v>308</v>
      </c>
      <c r="F9" s="148" t="s">
        <v>309</v>
      </c>
      <c r="G9" s="148" t="s">
        <v>310</v>
      </c>
      <c r="H9" s="148" t="s">
        <v>305</v>
      </c>
      <c r="I9" s="148" t="s">
        <v>299</v>
      </c>
      <c r="J9" s="148" t="s">
        <v>311</v>
      </c>
    </row>
    <row r="10" s="145" customFormat="1" ht="42" customHeight="1" spans="1:10">
      <c r="A10" s="148" t="s">
        <v>268</v>
      </c>
      <c r="B10" s="148" t="s">
        <v>312</v>
      </c>
      <c r="C10" s="148" t="s">
        <v>293</v>
      </c>
      <c r="D10" s="148" t="s">
        <v>313</v>
      </c>
      <c r="E10" s="148" t="s">
        <v>314</v>
      </c>
      <c r="F10" s="148" t="s">
        <v>296</v>
      </c>
      <c r="G10" s="148" t="s">
        <v>83</v>
      </c>
      <c r="H10" s="148" t="s">
        <v>315</v>
      </c>
      <c r="I10" s="148" t="s">
        <v>299</v>
      </c>
      <c r="J10" s="148" t="s">
        <v>316</v>
      </c>
    </row>
    <row r="11" s="145" customFormat="1" ht="42" customHeight="1" spans="1:10">
      <c r="A11" s="148" t="s">
        <v>268</v>
      </c>
      <c r="B11" s="148" t="s">
        <v>312</v>
      </c>
      <c r="C11" s="148" t="s">
        <v>293</v>
      </c>
      <c r="D11" s="148" t="s">
        <v>317</v>
      </c>
      <c r="E11" s="148" t="s">
        <v>318</v>
      </c>
      <c r="F11" s="148" t="s">
        <v>296</v>
      </c>
      <c r="G11" s="148" t="s">
        <v>304</v>
      </c>
      <c r="H11" s="148" t="s">
        <v>305</v>
      </c>
      <c r="I11" s="148" t="s">
        <v>299</v>
      </c>
      <c r="J11" s="148" t="s">
        <v>319</v>
      </c>
    </row>
    <row r="12" s="145" customFormat="1" ht="42" customHeight="1" spans="1:10">
      <c r="A12" s="148" t="s">
        <v>268</v>
      </c>
      <c r="B12" s="148" t="s">
        <v>312</v>
      </c>
      <c r="C12" s="148" t="s">
        <v>293</v>
      </c>
      <c r="D12" s="148" t="s">
        <v>317</v>
      </c>
      <c r="E12" s="148" t="s">
        <v>320</v>
      </c>
      <c r="F12" s="148" t="s">
        <v>296</v>
      </c>
      <c r="G12" s="148" t="s">
        <v>304</v>
      </c>
      <c r="H12" s="148" t="s">
        <v>305</v>
      </c>
      <c r="I12" s="148" t="s">
        <v>299</v>
      </c>
      <c r="J12" s="148" t="s">
        <v>320</v>
      </c>
    </row>
    <row r="13" s="145" customFormat="1" ht="42" customHeight="1" spans="1:10">
      <c r="A13" s="148" t="s">
        <v>268</v>
      </c>
      <c r="B13" s="148" t="s">
        <v>312</v>
      </c>
      <c r="C13" s="148" t="s">
        <v>293</v>
      </c>
      <c r="D13" s="148" t="s">
        <v>294</v>
      </c>
      <c r="E13" s="148" t="s">
        <v>321</v>
      </c>
      <c r="F13" s="148" t="s">
        <v>309</v>
      </c>
      <c r="G13" s="148" t="s">
        <v>310</v>
      </c>
      <c r="H13" s="148" t="s">
        <v>305</v>
      </c>
      <c r="I13" s="148" t="s">
        <v>299</v>
      </c>
      <c r="J13" s="148" t="s">
        <v>321</v>
      </c>
    </row>
    <row r="14" s="145" customFormat="1" ht="42" customHeight="1" spans="1:10">
      <c r="A14" s="148" t="s">
        <v>268</v>
      </c>
      <c r="B14" s="148" t="s">
        <v>312</v>
      </c>
      <c r="C14" s="148" t="s">
        <v>293</v>
      </c>
      <c r="D14" s="148" t="s">
        <v>322</v>
      </c>
      <c r="E14" s="148" t="s">
        <v>323</v>
      </c>
      <c r="F14" s="148" t="s">
        <v>296</v>
      </c>
      <c r="G14" s="148" t="s">
        <v>324</v>
      </c>
      <c r="H14" s="148" t="s">
        <v>325</v>
      </c>
      <c r="I14" s="148" t="s">
        <v>299</v>
      </c>
      <c r="J14" s="148" t="s">
        <v>326</v>
      </c>
    </row>
    <row r="15" s="145" customFormat="1" ht="42" customHeight="1" spans="1:10">
      <c r="A15" s="148" t="s">
        <v>268</v>
      </c>
      <c r="B15" s="148" t="s">
        <v>312</v>
      </c>
      <c r="C15" s="148" t="s">
        <v>301</v>
      </c>
      <c r="D15" s="148" t="s">
        <v>302</v>
      </c>
      <c r="E15" s="148" t="s">
        <v>327</v>
      </c>
      <c r="F15" s="148" t="s">
        <v>296</v>
      </c>
      <c r="G15" s="148" t="s">
        <v>328</v>
      </c>
      <c r="H15" s="148" t="s">
        <v>305</v>
      </c>
      <c r="I15" s="148" t="s">
        <v>299</v>
      </c>
      <c r="J15" s="148" t="s">
        <v>329</v>
      </c>
    </row>
    <row r="16" s="145" customFormat="1" ht="42" customHeight="1" spans="1:10">
      <c r="A16" s="148" t="s">
        <v>268</v>
      </c>
      <c r="B16" s="148" t="s">
        <v>312</v>
      </c>
      <c r="C16" s="148" t="s">
        <v>307</v>
      </c>
      <c r="D16" s="148" t="s">
        <v>308</v>
      </c>
      <c r="E16" s="148" t="s">
        <v>330</v>
      </c>
      <c r="F16" s="148" t="s">
        <v>309</v>
      </c>
      <c r="G16" s="148" t="s">
        <v>331</v>
      </c>
      <c r="H16" s="148" t="s">
        <v>305</v>
      </c>
      <c r="I16" s="148" t="s">
        <v>299</v>
      </c>
      <c r="J16" s="148" t="s">
        <v>332</v>
      </c>
    </row>
    <row r="17" s="145" customFormat="1" ht="42" customHeight="1" spans="1:10">
      <c r="A17" s="148" t="s">
        <v>276</v>
      </c>
      <c r="B17" s="148" t="s">
        <v>333</v>
      </c>
      <c r="C17" s="148" t="s">
        <v>293</v>
      </c>
      <c r="D17" s="148" t="s">
        <v>313</v>
      </c>
      <c r="E17" s="148" t="s">
        <v>334</v>
      </c>
      <c r="F17" s="148" t="s">
        <v>296</v>
      </c>
      <c r="G17" s="148" t="s">
        <v>335</v>
      </c>
      <c r="H17" s="148" t="s">
        <v>315</v>
      </c>
      <c r="I17" s="148" t="s">
        <v>299</v>
      </c>
      <c r="J17" s="148" t="s">
        <v>336</v>
      </c>
    </row>
    <row r="18" s="145" customFormat="1" ht="42" customHeight="1" spans="1:10">
      <c r="A18" s="148" t="s">
        <v>276</v>
      </c>
      <c r="B18" s="148" t="s">
        <v>333</v>
      </c>
      <c r="C18" s="148" t="s">
        <v>293</v>
      </c>
      <c r="D18" s="148" t="s">
        <v>313</v>
      </c>
      <c r="E18" s="148" t="s">
        <v>337</v>
      </c>
      <c r="F18" s="148" t="s">
        <v>296</v>
      </c>
      <c r="G18" s="148" t="s">
        <v>338</v>
      </c>
      <c r="H18" s="148" t="s">
        <v>315</v>
      </c>
      <c r="I18" s="148" t="s">
        <v>299</v>
      </c>
      <c r="J18" s="148" t="s">
        <v>339</v>
      </c>
    </row>
    <row r="19" s="145" customFormat="1" ht="42" customHeight="1" spans="1:10">
      <c r="A19" s="148" t="s">
        <v>276</v>
      </c>
      <c r="B19" s="148" t="s">
        <v>333</v>
      </c>
      <c r="C19" s="148" t="s">
        <v>293</v>
      </c>
      <c r="D19" s="148" t="s">
        <v>313</v>
      </c>
      <c r="E19" s="148" t="s">
        <v>340</v>
      </c>
      <c r="F19" s="148" t="s">
        <v>296</v>
      </c>
      <c r="G19" s="148" t="s">
        <v>335</v>
      </c>
      <c r="H19" s="148" t="s">
        <v>315</v>
      </c>
      <c r="I19" s="148" t="s">
        <v>299</v>
      </c>
      <c r="J19" s="148" t="s">
        <v>341</v>
      </c>
    </row>
    <row r="20" s="145" customFormat="1" ht="42" customHeight="1" spans="1:10">
      <c r="A20" s="148" t="s">
        <v>276</v>
      </c>
      <c r="B20" s="148" t="s">
        <v>333</v>
      </c>
      <c r="C20" s="148" t="s">
        <v>293</v>
      </c>
      <c r="D20" s="148" t="s">
        <v>317</v>
      </c>
      <c r="E20" s="148" t="s">
        <v>342</v>
      </c>
      <c r="F20" s="148" t="s">
        <v>309</v>
      </c>
      <c r="G20" s="148" t="s">
        <v>310</v>
      </c>
      <c r="H20" s="148" t="s">
        <v>305</v>
      </c>
      <c r="I20" s="148" t="s">
        <v>299</v>
      </c>
      <c r="J20" s="148" t="s">
        <v>342</v>
      </c>
    </row>
    <row r="21" s="145" customFormat="1" ht="42" customHeight="1" spans="1:10">
      <c r="A21" s="148" t="s">
        <v>276</v>
      </c>
      <c r="B21" s="148" t="s">
        <v>333</v>
      </c>
      <c r="C21" s="148" t="s">
        <v>293</v>
      </c>
      <c r="D21" s="148" t="s">
        <v>317</v>
      </c>
      <c r="E21" s="148" t="s">
        <v>343</v>
      </c>
      <c r="F21" s="148" t="s">
        <v>344</v>
      </c>
      <c r="G21" s="148" t="s">
        <v>331</v>
      </c>
      <c r="H21" s="148" t="s">
        <v>305</v>
      </c>
      <c r="I21" s="148" t="s">
        <v>299</v>
      </c>
      <c r="J21" s="148" t="s">
        <v>343</v>
      </c>
    </row>
    <row r="22" s="145" customFormat="1" ht="42" customHeight="1" spans="1:10">
      <c r="A22" s="148" t="s">
        <v>276</v>
      </c>
      <c r="B22" s="148" t="s">
        <v>333</v>
      </c>
      <c r="C22" s="148" t="s">
        <v>293</v>
      </c>
      <c r="D22" s="148" t="s">
        <v>317</v>
      </c>
      <c r="E22" s="148" t="s">
        <v>345</v>
      </c>
      <c r="F22" s="148" t="s">
        <v>309</v>
      </c>
      <c r="G22" s="148" t="s">
        <v>331</v>
      </c>
      <c r="H22" s="148" t="s">
        <v>305</v>
      </c>
      <c r="I22" s="148" t="s">
        <v>299</v>
      </c>
      <c r="J22" s="148" t="s">
        <v>345</v>
      </c>
    </row>
    <row r="23" s="145" customFormat="1" ht="42" customHeight="1" spans="1:10">
      <c r="A23" s="148" t="s">
        <v>276</v>
      </c>
      <c r="B23" s="148" t="s">
        <v>333</v>
      </c>
      <c r="C23" s="148" t="s">
        <v>293</v>
      </c>
      <c r="D23" s="148" t="s">
        <v>294</v>
      </c>
      <c r="E23" s="148" t="s">
        <v>346</v>
      </c>
      <c r="F23" s="148" t="s">
        <v>296</v>
      </c>
      <c r="G23" s="148" t="s">
        <v>347</v>
      </c>
      <c r="H23" s="148" t="s">
        <v>348</v>
      </c>
      <c r="I23" s="148" t="s">
        <v>299</v>
      </c>
      <c r="J23" s="148" t="s">
        <v>346</v>
      </c>
    </row>
    <row r="24" s="145" customFormat="1" ht="42" customHeight="1" spans="1:10">
      <c r="A24" s="148" t="s">
        <v>276</v>
      </c>
      <c r="B24" s="148" t="s">
        <v>333</v>
      </c>
      <c r="C24" s="148" t="s">
        <v>293</v>
      </c>
      <c r="D24" s="148" t="s">
        <v>294</v>
      </c>
      <c r="E24" s="148" t="s">
        <v>349</v>
      </c>
      <c r="F24" s="148" t="s">
        <v>309</v>
      </c>
      <c r="G24" s="148" t="s">
        <v>331</v>
      </c>
      <c r="H24" s="148" t="s">
        <v>305</v>
      </c>
      <c r="I24" s="148" t="s">
        <v>299</v>
      </c>
      <c r="J24" s="148" t="s">
        <v>349</v>
      </c>
    </row>
    <row r="25" s="145" customFormat="1" ht="42" customHeight="1" spans="1:10">
      <c r="A25" s="148" t="s">
        <v>276</v>
      </c>
      <c r="B25" s="148" t="s">
        <v>333</v>
      </c>
      <c r="C25" s="148" t="s">
        <v>301</v>
      </c>
      <c r="D25" s="148" t="s">
        <v>302</v>
      </c>
      <c r="E25" s="148" t="s">
        <v>350</v>
      </c>
      <c r="F25" s="148" t="s">
        <v>296</v>
      </c>
      <c r="G25" s="148" t="s">
        <v>351</v>
      </c>
      <c r="H25" s="148" t="s">
        <v>305</v>
      </c>
      <c r="I25" s="148" t="s">
        <v>352</v>
      </c>
      <c r="J25" s="148" t="s">
        <v>353</v>
      </c>
    </row>
    <row r="26" s="145" customFormat="1" ht="42" customHeight="1" spans="1:10">
      <c r="A26" s="148" t="s">
        <v>276</v>
      </c>
      <c r="B26" s="148" t="s">
        <v>333</v>
      </c>
      <c r="C26" s="148" t="s">
        <v>301</v>
      </c>
      <c r="D26" s="148" t="s">
        <v>302</v>
      </c>
      <c r="E26" s="148" t="s">
        <v>354</v>
      </c>
      <c r="F26" s="148" t="s">
        <v>309</v>
      </c>
      <c r="G26" s="148" t="s">
        <v>355</v>
      </c>
      <c r="H26" s="148" t="s">
        <v>305</v>
      </c>
      <c r="I26" s="148" t="s">
        <v>299</v>
      </c>
      <c r="J26" s="148" t="s">
        <v>354</v>
      </c>
    </row>
    <row r="27" s="145" customFormat="1" ht="42" customHeight="1" spans="1:10">
      <c r="A27" s="148" t="s">
        <v>276</v>
      </c>
      <c r="B27" s="148" t="s">
        <v>333</v>
      </c>
      <c r="C27" s="148" t="s">
        <v>301</v>
      </c>
      <c r="D27" s="148" t="s">
        <v>302</v>
      </c>
      <c r="E27" s="148" t="s">
        <v>356</v>
      </c>
      <c r="F27" s="148" t="s">
        <v>296</v>
      </c>
      <c r="G27" s="148" t="s">
        <v>304</v>
      </c>
      <c r="H27" s="148" t="s">
        <v>305</v>
      </c>
      <c r="I27" s="148" t="s">
        <v>299</v>
      </c>
      <c r="J27" s="148" t="s">
        <v>356</v>
      </c>
    </row>
    <row r="28" s="145" customFormat="1" ht="42" customHeight="1" spans="1:10">
      <c r="A28" s="148" t="s">
        <v>276</v>
      </c>
      <c r="B28" s="148" t="s">
        <v>333</v>
      </c>
      <c r="C28" s="148" t="s">
        <v>307</v>
      </c>
      <c r="D28" s="148" t="s">
        <v>308</v>
      </c>
      <c r="E28" s="148" t="s">
        <v>357</v>
      </c>
      <c r="F28" s="148" t="s">
        <v>358</v>
      </c>
      <c r="G28" s="148" t="s">
        <v>331</v>
      </c>
      <c r="H28" s="148" t="s">
        <v>305</v>
      </c>
      <c r="I28" s="148" t="s">
        <v>299</v>
      </c>
      <c r="J28" s="148" t="s">
        <v>359</v>
      </c>
    </row>
    <row r="29" s="145" customFormat="1" ht="71" customHeight="1" spans="1:10">
      <c r="A29" s="149"/>
      <c r="B29" s="149"/>
      <c r="C29" s="148" t="s">
        <v>293</v>
      </c>
      <c r="D29" s="148" t="s">
        <v>313</v>
      </c>
      <c r="E29" s="148" t="s">
        <v>360</v>
      </c>
      <c r="F29" s="148" t="s">
        <v>296</v>
      </c>
      <c r="G29" s="148" t="s">
        <v>361</v>
      </c>
      <c r="H29" s="148" t="s">
        <v>315</v>
      </c>
      <c r="I29" s="148" t="s">
        <v>299</v>
      </c>
      <c r="J29" s="148" t="s">
        <v>362</v>
      </c>
    </row>
    <row r="30" s="145" customFormat="1" ht="42" customHeight="1" spans="1:10">
      <c r="A30" s="148" t="s">
        <v>281</v>
      </c>
      <c r="B30" s="148" t="s">
        <v>363</v>
      </c>
      <c r="C30" s="148" t="s">
        <v>301</v>
      </c>
      <c r="D30" s="148" t="s">
        <v>302</v>
      </c>
      <c r="E30" s="148" t="s">
        <v>364</v>
      </c>
      <c r="F30" s="148" t="s">
        <v>296</v>
      </c>
      <c r="G30" s="148" t="s">
        <v>365</v>
      </c>
      <c r="H30" s="148" t="s">
        <v>305</v>
      </c>
      <c r="I30" s="148" t="s">
        <v>299</v>
      </c>
      <c r="J30" s="148" t="s">
        <v>366</v>
      </c>
    </row>
    <row r="31" s="145" customFormat="1" ht="42" customHeight="1" spans="1:10">
      <c r="A31" s="148" t="s">
        <v>281</v>
      </c>
      <c r="B31" s="148" t="s">
        <v>363</v>
      </c>
      <c r="C31" s="148" t="s">
        <v>307</v>
      </c>
      <c r="D31" s="148" t="s">
        <v>308</v>
      </c>
      <c r="E31" s="148" t="s">
        <v>367</v>
      </c>
      <c r="F31" s="148" t="s">
        <v>309</v>
      </c>
      <c r="G31" s="148" t="s">
        <v>310</v>
      </c>
      <c r="H31" s="148" t="s">
        <v>305</v>
      </c>
      <c r="I31" s="148" t="s">
        <v>299</v>
      </c>
      <c r="J31" s="148" t="s">
        <v>368</v>
      </c>
    </row>
    <row r="32" s="146" customFormat="1" ht="58" customHeight="1" spans="1:10">
      <c r="A32" s="149"/>
      <c r="B32" s="149"/>
      <c r="C32" s="21" t="s">
        <v>369</v>
      </c>
      <c r="D32" s="21" t="s">
        <v>313</v>
      </c>
      <c r="E32" s="150" t="s">
        <v>370</v>
      </c>
      <c r="F32" s="21" t="s">
        <v>296</v>
      </c>
      <c r="G32" s="150">
        <v>102</v>
      </c>
      <c r="H32" s="21" t="s">
        <v>315</v>
      </c>
      <c r="I32" s="21" t="s">
        <v>299</v>
      </c>
      <c r="J32" s="150" t="s">
        <v>371</v>
      </c>
    </row>
    <row r="33" s="146" customFormat="1" ht="33" customHeight="1" spans="1:10">
      <c r="A33" s="149"/>
      <c r="B33" s="149"/>
      <c r="C33" s="21" t="s">
        <v>369</v>
      </c>
      <c r="D33" s="21" t="s">
        <v>313</v>
      </c>
      <c r="E33" s="150" t="s">
        <v>372</v>
      </c>
      <c r="F33" s="21" t="s">
        <v>296</v>
      </c>
      <c r="G33" s="150">
        <v>111</v>
      </c>
      <c r="H33" s="21" t="s">
        <v>315</v>
      </c>
      <c r="I33" s="21" t="s">
        <v>299</v>
      </c>
      <c r="J33" s="150" t="s">
        <v>373</v>
      </c>
    </row>
    <row r="34" s="146" customFormat="1" ht="19" customHeight="1" spans="1:10">
      <c r="A34" s="149"/>
      <c r="B34" s="149"/>
      <c r="C34" s="21" t="s">
        <v>374</v>
      </c>
      <c r="D34" s="21" t="s">
        <v>375</v>
      </c>
      <c r="E34" s="150" t="s">
        <v>364</v>
      </c>
      <c r="F34" s="21" t="s">
        <v>296</v>
      </c>
      <c r="G34" s="150" t="s">
        <v>365</v>
      </c>
      <c r="H34" s="21" t="s">
        <v>305</v>
      </c>
      <c r="I34" s="21" t="s">
        <v>352</v>
      </c>
      <c r="J34" s="150" t="s">
        <v>376</v>
      </c>
    </row>
    <row r="35" s="146" customFormat="1" ht="33" customHeight="1" spans="1:10">
      <c r="A35" s="149"/>
      <c r="B35" s="149"/>
      <c r="C35" s="21" t="s">
        <v>377</v>
      </c>
      <c r="D35" s="21" t="s">
        <v>378</v>
      </c>
      <c r="E35" s="150" t="s">
        <v>367</v>
      </c>
      <c r="F35" s="21" t="s">
        <v>309</v>
      </c>
      <c r="G35" s="150" t="s">
        <v>310</v>
      </c>
      <c r="H35" s="21" t="s">
        <v>305</v>
      </c>
      <c r="I35" s="21" t="s">
        <v>299</v>
      </c>
      <c r="J35" s="150" t="s">
        <v>379</v>
      </c>
    </row>
    <row r="36" s="146" customFormat="1" ht="33" customHeight="1" spans="1:10">
      <c r="A36" s="151"/>
      <c r="B36" s="151"/>
      <c r="C36" s="21" t="s">
        <v>377</v>
      </c>
      <c r="D36" s="21" t="s">
        <v>378</v>
      </c>
      <c r="E36" s="150" t="s">
        <v>380</v>
      </c>
      <c r="F36" s="21" t="s">
        <v>309</v>
      </c>
      <c r="G36" s="150" t="s">
        <v>310</v>
      </c>
      <c r="H36" s="21" t="s">
        <v>305</v>
      </c>
      <c r="I36" s="21" t="s">
        <v>299</v>
      </c>
      <c r="J36" s="150" t="s">
        <v>381</v>
      </c>
    </row>
  </sheetData>
  <mergeCells count="10">
    <mergeCell ref="A3:J3"/>
    <mergeCell ref="A4:H4"/>
    <mergeCell ref="A7:A9"/>
    <mergeCell ref="A10:A16"/>
    <mergeCell ref="A17:A28"/>
    <mergeCell ref="A31:A36"/>
    <mergeCell ref="B7:B9"/>
    <mergeCell ref="B10:B16"/>
    <mergeCell ref="B17:B28"/>
    <mergeCell ref="B31:B3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米修 ⭐ 米修</cp:lastModifiedBy>
  <dcterms:created xsi:type="dcterms:W3CDTF">2025-02-06T07:09:00Z</dcterms:created>
  <dcterms:modified xsi:type="dcterms:W3CDTF">2025-03-26T08:32:46Z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