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894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<sst xmlns="http://schemas.openxmlformats.org/spreadsheetml/2006/main" count="1483" uniqueCount="418">
  <si>
    <t>预算01-1表</t>
  </si>
  <si>
    <t>单位名称：云南省昆明市第二十四中学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</si>
  <si>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</si>
  <si>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</si>
  <si>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</si>
  <si>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</si>
  <si>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</si>
  <si>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</si>
  <si>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</si>
  <si>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</si>
  <si>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</si>
  <si>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</si>
  <si>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</si>
  <si>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</si>
  <si>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</si>
  <si>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</si>
  <si>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</si>
  <si>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</si>
  <si>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</si>
  <si>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</si>
  <si>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</si>
  <si>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</si>
  <si>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</si>
  <si>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</si>
  <si>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</si>
  <si>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</si>
  <si>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</si>
  <si>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</si>
  <si>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</si>
  <si>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</si>
  <si>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</si>
  <si>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</si>
  <si>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</si>
  <si>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</si>
  <si>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</si>
  <si>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</si>
  <si>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</si>
  <si>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</si>
  <si>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</si>
  <si>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</si>
  <si>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</si>
  <si>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</si>
  <si>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</si>
  <si>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</si>
  <si>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</si>
  <si>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</si>
  <si>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</si>
  <si>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</si>
  <si>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</si>
  <si>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</si>
  <si>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</si>
  <si>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</si>
  <si>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</si>
  <si>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</si>
  <si>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</si>
  <si>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</si>
  <si>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</si>
  <si>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</si>
  <si>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</si>
  <si>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</si>
  <si>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</si>
  <si>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</si>
  <si>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</si>
  <si>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</si>
  <si>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</si>
  <si>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</si>
  <si>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</si>
  <si>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</si>
  <si>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</si>
  <si>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</si>
  <si>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云南省昆明市第二十四中学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</si>
  <si>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</si>
  <si>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</si>
  <si>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</si>
  <si>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</si>
  <si>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</si>
  <si>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</si>
  <si>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</si>
  <si>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</si>
  <si>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</si>
  <si>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</si>
  <si>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</si>
  <si>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</si>
  <si>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</si>
  <si>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</si>
  <si>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</si>
  <si>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</si>
  <si>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</si>
  <si>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</si>
  <si>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</si>
  <si>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</si>
  <si>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</si>
  <si>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</si>
  <si>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</si>
  <si>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</si>
  <si>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</si>
  <si>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</si>
  <si>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</si>
  <si>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</si>
  <si>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</si>
  <si>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</si>
  <si>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</si>
  <si>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</si>
  <si>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2050204</t>
  </si>
  <si>
    <t>高中教育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</si>
  <si>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</si>
  <si>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</si>
  <si>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</si>
  <si>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</si>
  <si>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</si>
  <si>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</si>
  <si>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</si>
  <si>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</si>
  <si>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</si>
  <si>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</si>
  <si>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</si>
  <si>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</si>
  <si>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</si>
  <si>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</si>
  <si>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</si>
  <si>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</si>
  <si>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</si>
  <si>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</si>
  <si>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</si>
  <si>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</si>
  <si>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</si>
  <si>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</si>
  <si>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</si>
  <si>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</si>
  <si>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</si>
  <si>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</si>
  <si>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</si>
  <si>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</si>
  <si>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</si>
  <si>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</si>
  <si>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</si>
  <si>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</si>
  <si>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</si>
  <si>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</si>
  <si>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</si>
  <si>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</si>
  <si>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</si>
  <si>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</si>
  <si>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</si>
  <si>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</si>
  <si>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</si>
  <si>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</si>
  <si>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</si>
  <si>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</si>
  <si>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</si>
  <si>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</si>
  <si>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</si>
  <si>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</si>
  <si>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</si>
  <si>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</si>
  <si>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</si>
  <si>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</si>
  <si>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</si>
  <si>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</si>
  <si>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</si>
  <si>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</si>
  <si>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</si>
  <si>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</si>
  <si>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</si>
  <si>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</si>
  <si>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</si>
  <si>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</si>
  <si>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</si>
  <si>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</si>
  <si>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</si>
  <si>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</si>
  <si>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</si>
  <si>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</si>
  <si>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</si>
  <si>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</si>
  <si>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</si>
  <si>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</si>
  <si>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</si>
  <si>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</si>
  <si>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</si>
  <si>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</si>
  <si>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</si>
  <si>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</si>
  <si>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备注：云南省昆明市第二十四中学2025年无一般公共预算“三公”经费支出预算。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</si>
  <si>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</si>
  <si>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</si>
  <si>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</si>
  <si>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</si>
  <si>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</si>
  <si>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</si>
  <si>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</si>
  <si>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</si>
  <si>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</si>
  <si>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</si>
  <si>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</si>
  <si>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</si>
  <si>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</si>
  <si>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</si>
  <si>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</si>
  <si>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</si>
  <si>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</si>
  <si>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</si>
  <si>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</si>
  <si>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</si>
  <si>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530102210000000001493</t>
  </si>
  <si>
    <t>城乡义务教育公用经费（初中）</t>
  </si>
  <si>
    <t>30201</t>
  </si>
  <si>
    <t>办公费</t>
  </si>
  <si>
    <t>义务教育阶段残疾学生生均公用经费</t>
  </si>
  <si>
    <t>530102231100001273577</t>
  </si>
  <si>
    <t>水费</t>
  </si>
  <si>
    <t>30205</t>
  </si>
  <si>
    <t>电费</t>
  </si>
  <si>
    <t>30206</t>
  </si>
  <si>
    <t>邮电费</t>
  </si>
  <si>
    <t>30207</t>
  </si>
  <si>
    <t>劳务费</t>
  </si>
  <si>
    <t>30226</t>
  </si>
  <si>
    <t>530102241100002188686</t>
  </si>
  <si>
    <t>多媒体一体机</t>
  </si>
  <si>
    <t>31002</t>
  </si>
  <si>
    <t>办公设备购置</t>
  </si>
  <si>
    <t>学生椅</t>
  </si>
  <si>
    <t>31003</t>
  </si>
  <si>
    <t>专用设备购置</t>
  </si>
  <si>
    <t>课桌</t>
  </si>
  <si>
    <t>餐桌</t>
  </si>
  <si>
    <t>530102210000000001484</t>
  </si>
  <si>
    <t>事业基本工资</t>
  </si>
  <si>
    <t>30101</t>
  </si>
  <si>
    <t>基本工资</t>
  </si>
  <si>
    <t>事业津贴补贴</t>
  </si>
  <si>
    <t>30102</t>
  </si>
  <si>
    <t>津贴补贴</t>
  </si>
  <si>
    <t>事业年终一次性奖金</t>
  </si>
  <si>
    <t>30103</t>
  </si>
  <si>
    <t>奖金</t>
  </si>
  <si>
    <t>奖励性绩效</t>
  </si>
  <si>
    <t>30107</t>
  </si>
  <si>
    <t>绩效工资</t>
  </si>
  <si>
    <t>基础性绩效</t>
  </si>
  <si>
    <t>530102210000000001486</t>
  </si>
  <si>
    <t>30113</t>
  </si>
  <si>
    <t>530102241100002244332</t>
  </si>
  <si>
    <t>合同制教师工资</t>
  </si>
  <si>
    <t>30199</t>
  </si>
  <si>
    <t>其他工资福利支出</t>
  </si>
  <si>
    <t>530102210000000001485</t>
  </si>
  <si>
    <t>对机关事业单位养老保险补助</t>
  </si>
  <si>
    <t>30108</t>
  </si>
  <si>
    <t>机关事业单位基本养老保险缴费</t>
  </si>
  <si>
    <t>职业年金缴费</t>
  </si>
  <si>
    <t>30109</t>
  </si>
  <si>
    <t>事业职工基本医疗保险缴费</t>
  </si>
  <si>
    <t>30110</t>
  </si>
  <si>
    <t>职工基本医疗保险缴费</t>
  </si>
  <si>
    <t>事业失业保险缴费</t>
  </si>
  <si>
    <t>30112</t>
  </si>
  <si>
    <t>其他社会保障缴费</t>
  </si>
  <si>
    <t>事业人员工伤保险</t>
  </si>
  <si>
    <t>差旅费</t>
  </si>
  <si>
    <t>30211</t>
  </si>
  <si>
    <t>维修费</t>
  </si>
  <si>
    <t>30213</t>
  </si>
  <si>
    <t>维修（护）费</t>
  </si>
  <si>
    <t>教育部门福利费</t>
  </si>
  <si>
    <t>30229</t>
  </si>
  <si>
    <t>福利费</t>
  </si>
  <si>
    <t>离休特需费</t>
  </si>
  <si>
    <t>30299</t>
  </si>
  <si>
    <t>其他商品和服务支出</t>
  </si>
  <si>
    <t>事业退休公用经费</t>
  </si>
  <si>
    <t>530102231100001460441</t>
  </si>
  <si>
    <t>离退休人员福利费</t>
  </si>
  <si>
    <t>事业政府综合考核工作目标奖</t>
  </si>
  <si>
    <t>绩效考核奖励2017提高部分</t>
  </si>
  <si>
    <t>绩效工资2017提高部分</t>
  </si>
  <si>
    <t>530102210000000001490</t>
  </si>
  <si>
    <t>工会经费（事业）</t>
  </si>
  <si>
    <t>30228</t>
  </si>
  <si>
    <t>工会经费</t>
  </si>
  <si>
    <t>530102231100001273575</t>
  </si>
  <si>
    <t>离休人员生活补助</t>
  </si>
  <si>
    <t>30305</t>
  </si>
  <si>
    <t>生活补助</t>
  </si>
  <si>
    <t>事业退休人员生活补助</t>
  </si>
  <si>
    <t>530102231100001613336</t>
  </si>
  <si>
    <t>其他生活补助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</si>
  <si>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</si>
  <si>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</si>
  <si>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</si>
  <si>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</si>
  <si>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</si>
  <si>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</si>
  <si>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</si>
  <si>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114 对个人和家庭的补助</t>
  </si>
  <si>
    <t>530102241100002313586</t>
  </si>
  <si>
    <t>五华区基础教育学校书记、校长职级资金</t>
  </si>
  <si>
    <t>30309</t>
  </si>
  <si>
    <t>奖励金</t>
  </si>
  <si>
    <t>216 其他公用支出</t>
  </si>
  <si>
    <t>530102251100003656788</t>
  </si>
  <si>
    <t>新增残疾人保障金项目资金</t>
  </si>
  <si>
    <t>530102251100003867248</t>
  </si>
  <si>
    <t>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</si>
  <si>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</si>
  <si>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</si>
  <si>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</si>
  <si>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</si>
  <si>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</si>
  <si>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</si>
  <si>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</si>
  <si>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</si>
  <si>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</si>
  <si>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</si>
  <si>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事业人员工资支出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</si>
  <si>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</si>
  <si>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</si>
  <si>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</si>
  <si>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工资福利发放人数（行政编）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</si>
  <si>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</si>
  <si>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</si>
  <si>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</si>
  <si>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</si>
  <si>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</si>
  <si>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</si>
  <si>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</si>
  <si>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</si>
  <si>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</si>
  <si>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</si>
  <si>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</si>
  <si>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</si>
  <si>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</si>
  <si>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>%</t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</si>
  <si>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</si>
  <si>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</si>
  <si>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</si>
  <si>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</si>
  <si>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</si>
  <si>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</si>
  <si>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</si>
  <si>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</si>
  <si>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</si>
  <si>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</si>
  <si>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住房公积金</t>
  </si>
  <si>
    <t xml:space="preserve">  社会保障缴费</t>
  </si>
  <si>
    <t xml:space="preserve">  一般公用经费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</si>
  <si>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</si>
  <si>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</si>
  <si>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</si>
  <si>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</si>
  <si>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</si>
  <si>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</si>
  <si>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</si>
  <si>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</si>
  <si>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</si>
  <si>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</si>
  <si>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</si>
  <si>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</si>
  <si>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各部门“三公”经费只减不增的要求完成情况。“三公经费”变动率=[（本年度“三公经费”总额-上年度“三公经费”总额）/上年度“三公经费”总额]*101%。“三公经费”：年度预算安排的因公出国（境）费、公务车辆购置及运行费和公务招待费。</t>
  </si>
  <si>
    <t>反映部门（单位）人员对公用经费保障的满意程度。</t>
  </si>
  <si>
    <t xml:space="preserve">  工会经费</t>
  </si>
  <si>
    <t xml:space="preserve">  其他商品服务支出</t>
  </si>
  <si>
    <t xml:space="preserve">  对个人和家庭的补助</t>
  </si>
  <si>
    <t>新增残疾人保障金经费</t>
  </si>
  <si>
    <t>2025年物管经费</t>
  </si>
  <si>
    <t>预算06表</t>
  </si>
  <si>
    <t>政府性基金预算支出预算表</t>
  </si>
  <si>
    <t>单位名称：昆明市发展和改革委员会</t>
  </si>
  <si>
    <t>政府性基金预算支出</t>
  </si>
  <si>
    <r>
      <t>备注：云南省昆明市第二十四中学</t>
    </r>
    <r>
      <rPr>
        <b/>
        <sz val="10"/>
        <rFont val="Calibri"/>
        <charset val="134"/>
      </rPr>
      <t>2025</t>
    </r>
    <r>
      <rPr>
        <b/>
        <sz val="10"/>
        <rFont val="宋体"/>
        <charset val="134"/>
      </rPr>
      <t>年无政府性基金预算支出。</t>
    </r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</si>
  <si>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</si>
  <si>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</si>
  <si>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</si>
  <si>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</si>
  <si>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</si>
  <si>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</si>
  <si>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</si>
  <si>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</si>
  <si>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</si>
  <si>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</si>
  <si>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</si>
  <si>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套</t>
  </si>
  <si>
    <t>把</t>
  </si>
  <si>
    <t>张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</si>
  <si>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</si>
  <si>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</si>
  <si>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</si>
  <si>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</si>
  <si>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</si>
  <si>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</si>
  <si>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</si>
  <si>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</si>
  <si>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备注：云南省昆明市第二十四中学2025年无政府购买服务预算。</t>
  </si>
  <si>
    <t>预算09-1表</t>
  </si>
  <si>
    <t>单位名称（项目）</t>
  </si>
  <si>
    <t>地区</t>
  </si>
  <si>
    <t>备注：云南省昆明市第二十四中学2025年无区对下转移支付预算。</t>
  </si>
  <si>
    <t>预算09-2表</t>
  </si>
  <si>
    <t>备注：云南省昆明市第二十四中学2025年无区对下转移支付绩效目标。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</si>
  <si>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</si>
  <si>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</si>
  <si>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</si>
  <si>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</si>
  <si>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</si>
  <si>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</si>
  <si>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</si>
  <si>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</si>
  <si>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备注：云南省昆明市第二十四中学2025年无新增资产配置。</t>
  </si>
  <si>
    <t>预算11表</t>
  </si>
  <si>
    <t>上级补助</t>
  </si>
  <si>
    <r>
      <rPr>
        <sz val="10"/>
        <rFont val="宋体"/>
        <charset val="134"/>
      </rPr>
      <t>备注：云南省昆明市第二十四中学</t>
    </r>
    <r>
      <rPr>
        <sz val="10"/>
        <rFont val="Arial"/>
        <charset val="134"/>
      </rPr>
      <t>2025</t>
    </r>
    <r>
      <rPr>
        <sz val="10"/>
        <rFont val="宋体"/>
        <charset val="134"/>
      </rPr>
      <t>年无上级补助项目支出预算。</t>
    </r>
  </si>
  <si>
    <t>预算12表</t>
  </si>
  <si>
    <t>项目级次</t>
  </si>
  <si>
    <t>经常性项目</t>
  </si>
  <si>
    <t>本级</t>
  </si>
  <si>
    <t>物业管理费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</si>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</sst>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16"/>
      <color rgb="FF000000"/>
      <name val="Microsoft YaHei"/>
      <charset val="134"/>
    </font>
    <font>
      <b/>
      <sz val="16"/>
      <color theme="1"/>
      <name val="Microsoft YaHei"/>
      <charset val="134"/>
    </font>
    <font>
      <sz val="10"/>
      <color rgb="FF000000"/>
      <name val="Microsoft YaHei"/>
      <charset val="134"/>
    </font>
    <font>
      <sz val="10"/>
      <color theme="1"/>
      <name val="Microsoft YaHei"/>
      <charset val="134"/>
    </font>
    <font>
      <b/>
      <sz val="11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4" applyNumberFormat="0" applyAlignment="0" applyProtection="0">
      <alignment vertical="center"/>
    </xf>
    <xf numFmtId="0" fontId="32" fillId="6" borderId="25" applyNumberFormat="0" applyAlignment="0" applyProtection="0">
      <alignment vertical="center"/>
    </xf>
    <xf numFmtId="0" fontId="33" fillId="6" borderId="24" applyNumberFormat="0" applyAlignment="0" applyProtection="0">
      <alignment vertical="center"/>
    </xf>
    <xf numFmtId="0" fontId="34" fillId="7" borderId="26" applyNumberFormat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176" fontId="10" fillId="0" borderId="7">
      <alignment horizontal="right" vertical="center"/>
    </xf>
    <xf numFmtId="177" fontId="10" fillId="0" borderId="7">
      <alignment horizontal="right" vertical="center"/>
    </xf>
    <xf numFmtId="10" fontId="10" fillId="0" borderId="7">
      <alignment horizontal="right" vertical="center"/>
    </xf>
    <xf numFmtId="178" fontId="10" fillId="0" borderId="7">
      <alignment horizontal="right" vertical="center"/>
    </xf>
    <xf numFmtId="49" fontId="10" fillId="0" borderId="7">
      <alignment horizontal="left" vertical="center" wrapText="1"/>
    </xf>
    <xf numFmtId="178" fontId="10" fillId="0" borderId="7">
      <alignment horizontal="right" vertical="center"/>
    </xf>
    <xf numFmtId="179" fontId="10" fillId="0" borderId="7">
      <alignment horizontal="right" vertical="center"/>
    </xf>
    <xf numFmtId="180" fontId="10" fillId="0" borderId="7">
      <alignment horizontal="right" vertical="center"/>
    </xf>
    <xf numFmtId="0" fontId="10" fillId="0" borderId="0">
      <alignment vertical="top"/>
      <protection locked="0"/>
    </xf>
    <xf numFmtId="0" fontId="5" fillId="0" borderId="0"/>
  </cellStyleXfs>
  <cellXfs count="24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8" xfId="57" applyFont="1" applyFill="1" applyBorder="1" applyAlignment="1" applyProtection="1">
      <alignment vertical="center" wrapText="1"/>
    </xf>
    <xf numFmtId="0" fontId="5" fillId="0" borderId="7" xfId="57" applyFont="1" applyFill="1" applyBorder="1" applyAlignment="1" applyProtection="1">
      <alignment horizontal="center" vertical="center"/>
    </xf>
    <xf numFmtId="0" fontId="2" fillId="3" borderId="7" xfId="57" applyFont="1" applyFill="1" applyBorder="1" applyAlignment="1" applyProtection="1">
      <alignment horizontal="left" vertical="center" wrapText="1"/>
      <protection locked="0"/>
    </xf>
    <xf numFmtId="4" fontId="2" fillId="3" borderId="7" xfId="57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5" fillId="0" borderId="0" xfId="58" applyFill="1" applyAlignment="1">
      <alignment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justify"/>
    </xf>
    <xf numFmtId="180" fontId="6" fillId="0" borderId="8" xfId="56" applyNumberFormat="1" applyFont="1" applyBorder="1" applyAlignment="1">
      <alignment vertical="center"/>
    </xf>
    <xf numFmtId="0" fontId="2" fillId="0" borderId="6" xfId="57" applyFont="1" applyFill="1" applyBorder="1" applyAlignment="1" applyProtection="1">
      <alignment horizontal="left" vertical="center" wrapText="1"/>
    </xf>
    <xf numFmtId="0" fontId="10" fillId="0" borderId="7" xfId="0" applyFont="1" applyFill="1" applyBorder="1" applyAlignment="1" applyProtection="1">
      <alignment horizontal="left" vertical="center"/>
      <protection locked="0"/>
    </xf>
    <xf numFmtId="180" fontId="6" fillId="0" borderId="12" xfId="56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justify"/>
    </xf>
    <xf numFmtId="180" fontId="6" fillId="0" borderId="17" xfId="56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178" fontId="10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/>
    </xf>
    <xf numFmtId="0" fontId="0" fillId="0" borderId="0" xfId="0" applyFont="1" applyFill="1" applyBorder="1"/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2" fillId="0" borderId="7" xfId="57" applyFont="1" applyFill="1" applyBorder="1" applyAlignment="1" applyProtection="1">
      <alignment horizontal="left" vertical="center" wrapText="1"/>
    </xf>
    <xf numFmtId="0" fontId="2" fillId="0" borderId="7" xfId="57" applyFont="1" applyFill="1" applyBorder="1" applyAlignment="1" applyProtection="1">
      <alignment vertical="center" wrapText="1"/>
    </xf>
    <xf numFmtId="0" fontId="2" fillId="0" borderId="7" xfId="57" applyFont="1" applyFill="1" applyBorder="1" applyAlignment="1" applyProtection="1">
      <alignment horizontal="center" vertical="center" wrapText="1"/>
    </xf>
    <xf numFmtId="0" fontId="2" fillId="0" borderId="7" xfId="57" applyFont="1" applyFill="1" applyBorder="1" applyAlignment="1" applyProtection="1">
      <alignment horizontal="center" vertical="center"/>
      <protection locked="0"/>
    </xf>
    <xf numFmtId="0" fontId="2" fillId="0" borderId="1" xfId="57" applyFont="1" applyFill="1" applyBorder="1" applyAlignment="1" applyProtection="1">
      <alignment horizontal="left" vertical="center" wrapText="1"/>
      <protection locked="0"/>
    </xf>
    <xf numFmtId="0" fontId="5" fillId="0" borderId="5" xfId="57" applyFont="1" applyFill="1" applyBorder="1" applyAlignment="1" applyProtection="1">
      <alignment vertical="center"/>
    </xf>
    <xf numFmtId="0" fontId="5" fillId="0" borderId="6" xfId="57" applyFont="1" applyFill="1" applyBorder="1" applyAlignment="1" applyProtection="1">
      <alignment vertical="center"/>
    </xf>
    <xf numFmtId="0" fontId="1" fillId="0" borderId="0" xfId="0" applyFont="1" applyBorder="1" applyAlignment="1">
      <alignment vertical="top"/>
    </xf>
    <xf numFmtId="0" fontId="0" fillId="0" borderId="16" xfId="0" applyFont="1" applyFill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0" fillId="0" borderId="0" xfId="0" applyFont="1" applyBorder="1" applyAlignment="1"/>
    <xf numFmtId="0" fontId="13" fillId="0" borderId="0" xfId="0" applyFont="1" applyFill="1" applyBorder="1" applyAlignment="1"/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Border="1" applyAlignment="1">
      <alignment horizontal="right" vertical="center" wrapText="1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 wrapText="1"/>
    </xf>
    <xf numFmtId="0" fontId="20" fillId="2" borderId="0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2" borderId="6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178" fontId="21" fillId="0" borderId="7" xfId="0" applyNumberFormat="1" applyFont="1" applyBorder="1" applyAlignment="1">
      <alignment horizontal="center" vertical="center" wrapText="1"/>
    </xf>
    <xf numFmtId="0" fontId="20" fillId="2" borderId="0" xfId="0" applyFont="1" applyFill="1" applyBorder="1" applyAlignment="1" applyProtection="1">
      <alignment horizontal="right" vertical="center" wrapText="1"/>
      <protection locked="0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20" xfId="57" applyFont="1" applyFill="1" applyBorder="1" applyAlignment="1" applyProtection="1">
      <alignment horizontal="left" vertical="center"/>
    </xf>
    <xf numFmtId="4" fontId="2" fillId="0" borderId="16" xfId="57" applyNumberFormat="1" applyFont="1" applyFill="1" applyBorder="1" applyAlignment="1" applyProtection="1">
      <alignment horizontal="right" vertical="center"/>
      <protection locked="0"/>
    </xf>
    <xf numFmtId="0" fontId="2" fillId="0" borderId="16" xfId="57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 quotePrefix="1">
      <alignment horizontal="center"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9"/>
      <c r="B2" s="49"/>
      <c r="C2" s="49"/>
      <c r="D2" s="68" t="s">
        <v>0</v>
      </c>
    </row>
    <row r="3" ht="41.25" customHeight="1" spans="1:1">
      <c r="A3" s="44" t="str">
        <f>"2025"&amp;"年部门财务收支预算总表"</f>
        <v>2025年部门财务收支预算总表</v>
      </c>
    </row>
    <row r="4" ht="17.25" customHeight="1" spans="1:4">
      <c r="A4" s="47" t="s">
        <v>1</v>
      </c>
      <c r="B4" s="191"/>
      <c r="D4" s="163" t="s">
        <v>2</v>
      </c>
    </row>
    <row r="5" ht="23.25" customHeight="1" spans="1:4">
      <c r="A5" s="192" t="s">
        <v>3</v>
      </c>
      <c r="B5" s="193"/>
      <c r="C5" s="192" t="s">
        <v>4</v>
      </c>
      <c r="D5" s="193"/>
    </row>
    <row r="6" ht="24" customHeight="1" spans="1:4">
      <c r="A6" s="192" t="s">
        <v>5</v>
      </c>
      <c r="B6" s="192" t="s">
        <v>6</v>
      </c>
      <c r="C6" s="192" t="s">
        <v>7</v>
      </c>
      <c r="D6" s="192" t="s">
        <v>6</v>
      </c>
    </row>
    <row r="7" ht="17.25" customHeight="1" spans="1:4">
      <c r="A7" s="194" t="s">
        <v>8</v>
      </c>
      <c r="B7" s="195">
        <v>43765270</v>
      </c>
      <c r="C7" s="194" t="s">
        <v>9</v>
      </c>
      <c r="D7" s="85"/>
    </row>
    <row r="8" ht="17.25" customHeight="1" spans="1:4">
      <c r="A8" s="194" t="s">
        <v>10</v>
      </c>
      <c r="B8" s="85"/>
      <c r="C8" s="194" t="s">
        <v>11</v>
      </c>
      <c r="D8" s="85"/>
    </row>
    <row r="9" ht="17.25" customHeight="1" spans="1:4">
      <c r="A9" s="194" t="s">
        <v>12</v>
      </c>
      <c r="B9" s="85"/>
      <c r="C9" s="239" t="s">
        <v>13</v>
      </c>
      <c r="D9" s="85"/>
    </row>
    <row r="10" ht="17.25" customHeight="1" spans="1:4">
      <c r="A10" s="194" t="s">
        <v>14</v>
      </c>
      <c r="B10" s="85"/>
      <c r="C10" s="239" t="s">
        <v>15</v>
      </c>
      <c r="D10" s="85"/>
    </row>
    <row r="11" ht="17.25" customHeight="1" spans="1:4">
      <c r="A11" s="194" t="s">
        <v>16</v>
      </c>
      <c r="B11" s="85"/>
      <c r="C11" s="239" t="s">
        <v>17</v>
      </c>
      <c r="D11" s="195">
        <v>32191933</v>
      </c>
    </row>
    <row r="12" ht="17.25" customHeight="1" spans="1:4">
      <c r="A12" s="194" t="s">
        <v>18</v>
      </c>
      <c r="B12" s="85"/>
      <c r="C12" s="239" t="s">
        <v>19</v>
      </c>
      <c r="D12" s="195"/>
    </row>
    <row r="13" ht="17.25" customHeight="1" spans="1:4">
      <c r="A13" s="194" t="s">
        <v>20</v>
      </c>
      <c r="B13" s="85"/>
      <c r="C13" s="34" t="s">
        <v>21</v>
      </c>
      <c r="D13" s="195"/>
    </row>
    <row r="14" ht="17.25" customHeight="1" spans="1:4">
      <c r="A14" s="194" t="s">
        <v>22</v>
      </c>
      <c r="B14" s="85"/>
      <c r="C14" s="34" t="s">
        <v>23</v>
      </c>
      <c r="D14" s="195">
        <v>5771018</v>
      </c>
    </row>
    <row r="15" ht="17.25" customHeight="1" spans="1:4">
      <c r="A15" s="194" t="s">
        <v>24</v>
      </c>
      <c r="B15" s="85"/>
      <c r="C15" s="34" t="s">
        <v>25</v>
      </c>
      <c r="D15" s="195">
        <v>2838703</v>
      </c>
    </row>
    <row r="16" ht="17.25" customHeight="1" spans="1:4">
      <c r="A16" s="194" t="s">
        <v>26</v>
      </c>
      <c r="B16" s="85"/>
      <c r="C16" s="34" t="s">
        <v>27</v>
      </c>
      <c r="D16" s="195"/>
    </row>
    <row r="17" ht="17.25" customHeight="1" spans="1:4">
      <c r="A17" s="196"/>
      <c r="B17" s="85"/>
      <c r="C17" s="34" t="s">
        <v>28</v>
      </c>
      <c r="D17" s="187"/>
    </row>
    <row r="18" ht="17.25" customHeight="1" spans="1:4">
      <c r="A18" s="197"/>
      <c r="B18" s="85"/>
      <c r="C18" s="34" t="s">
        <v>29</v>
      </c>
      <c r="D18" s="187"/>
    </row>
    <row r="19" ht="17.25" customHeight="1" spans="1:4">
      <c r="A19" s="197"/>
      <c r="B19" s="85"/>
      <c r="C19" s="34" t="s">
        <v>30</v>
      </c>
      <c r="D19" s="187"/>
    </row>
    <row r="20" ht="17.25" customHeight="1" spans="1:4">
      <c r="A20" s="197"/>
      <c r="B20" s="85"/>
      <c r="C20" s="34" t="s">
        <v>31</v>
      </c>
      <c r="D20" s="187"/>
    </row>
    <row r="21" ht="17.25" customHeight="1" spans="1:4">
      <c r="A21" s="197"/>
      <c r="B21" s="85"/>
      <c r="C21" s="34" t="s">
        <v>32</v>
      </c>
      <c r="D21" s="187"/>
    </row>
    <row r="22" ht="17.25" customHeight="1" spans="1:4">
      <c r="A22" s="197"/>
      <c r="B22" s="85"/>
      <c r="C22" s="34" t="s">
        <v>33</v>
      </c>
      <c r="D22" s="187"/>
    </row>
    <row r="23" ht="17.25" customHeight="1" spans="1:4">
      <c r="A23" s="197"/>
      <c r="B23" s="85"/>
      <c r="C23" s="34" t="s">
        <v>34</v>
      </c>
      <c r="D23" s="187"/>
    </row>
    <row r="24" ht="17.25" customHeight="1" spans="1:4">
      <c r="A24" s="197"/>
      <c r="B24" s="85"/>
      <c r="C24" s="34" t="s">
        <v>35</v>
      </c>
      <c r="D24" s="187"/>
    </row>
    <row r="25" ht="17.25" customHeight="1" spans="1:4">
      <c r="A25" s="197"/>
      <c r="B25" s="85"/>
      <c r="C25" s="34" t="s">
        <v>36</v>
      </c>
      <c r="D25" s="187">
        <v>2963616</v>
      </c>
    </row>
    <row r="26" ht="17.25" customHeight="1" spans="1:4">
      <c r="A26" s="197"/>
      <c r="B26" s="85"/>
      <c r="C26" s="34" t="s">
        <v>37</v>
      </c>
      <c r="D26" s="85"/>
    </row>
    <row r="27" ht="17.25" customHeight="1" spans="1:4">
      <c r="A27" s="197"/>
      <c r="B27" s="85"/>
      <c r="C27" s="196" t="s">
        <v>38</v>
      </c>
      <c r="D27" s="85"/>
    </row>
    <row r="28" ht="17.25" customHeight="1" spans="1:4">
      <c r="A28" s="197"/>
      <c r="B28" s="85"/>
      <c r="C28" s="34" t="s">
        <v>39</v>
      </c>
      <c r="D28" s="85"/>
    </row>
    <row r="29" ht="16.5" customHeight="1" spans="1:4">
      <c r="A29" s="197"/>
      <c r="B29" s="85"/>
      <c r="C29" s="34" t="s">
        <v>40</v>
      </c>
      <c r="D29" s="85"/>
    </row>
    <row r="30" ht="16.5" customHeight="1" spans="1:4">
      <c r="A30" s="197"/>
      <c r="B30" s="85"/>
      <c r="C30" s="196" t="s">
        <v>41</v>
      </c>
      <c r="D30" s="85"/>
    </row>
    <row r="31" ht="17.25" customHeight="1" spans="1:4">
      <c r="A31" s="197"/>
      <c r="B31" s="85"/>
      <c r="C31" s="196" t="s">
        <v>42</v>
      </c>
      <c r="D31" s="85"/>
    </row>
    <row r="32" ht="17.25" customHeight="1" spans="1:4">
      <c r="A32" s="197"/>
      <c r="B32" s="85"/>
      <c r="C32" s="34" t="s">
        <v>43</v>
      </c>
      <c r="D32" s="85"/>
    </row>
    <row r="33" ht="16.5" customHeight="1" spans="1:4">
      <c r="A33" s="197" t="s">
        <v>44</v>
      </c>
      <c r="B33" s="195">
        <v>43765270</v>
      </c>
      <c r="C33" s="197" t="s">
        <v>45</v>
      </c>
      <c r="D33" s="195">
        <v>43765270</v>
      </c>
    </row>
    <row r="34" ht="16.5" customHeight="1" spans="1:4">
      <c r="A34" s="196" t="s">
        <v>46</v>
      </c>
      <c r="B34" s="85"/>
      <c r="C34" s="196" t="s">
        <v>47</v>
      </c>
      <c r="D34" s="85"/>
    </row>
    <row r="35" ht="16.5" customHeight="1" spans="1:4">
      <c r="A35" s="34" t="s">
        <v>48</v>
      </c>
      <c r="B35" s="85"/>
      <c r="C35" s="34" t="s">
        <v>48</v>
      </c>
      <c r="D35" s="85"/>
    </row>
    <row r="36" ht="16.5" customHeight="1" spans="1:4">
      <c r="A36" s="34" t="s">
        <v>49</v>
      </c>
      <c r="B36" s="85"/>
      <c r="C36" s="34" t="s">
        <v>50</v>
      </c>
      <c r="D36" s="85"/>
    </row>
    <row r="37" ht="16.5" customHeight="1" spans="1:4">
      <c r="A37" s="198" t="s">
        <v>51</v>
      </c>
      <c r="B37" s="195">
        <v>43765270</v>
      </c>
      <c r="C37" s="198" t="s">
        <v>52</v>
      </c>
      <c r="D37" s="195">
        <v>43765270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F25" sqref="F25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03703703703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31">
        <v>1</v>
      </c>
      <c r="B2" s="132">
        <v>0</v>
      </c>
      <c r="C2" s="131">
        <v>1</v>
      </c>
      <c r="D2" s="133"/>
      <c r="E2" s="133"/>
      <c r="F2" s="129" t="s">
        <v>366</v>
      </c>
    </row>
    <row r="3" ht="42" customHeight="1" spans="1:6">
      <c r="A3" s="134" t="str">
        <f>"2025"&amp;"年部门政府性基金预算支出预算表"</f>
        <v>2025年部门政府性基金预算支出预算表</v>
      </c>
      <c r="B3" s="134" t="s">
        <v>367</v>
      </c>
      <c r="C3" s="135"/>
      <c r="D3" s="136"/>
      <c r="E3" s="136"/>
      <c r="F3" s="136"/>
    </row>
    <row r="4" ht="13.5" customHeight="1" spans="1:6">
      <c r="A4" s="5" t="s">
        <v>1</v>
      </c>
      <c r="B4" s="5" t="s">
        <v>368</v>
      </c>
      <c r="C4" s="131"/>
      <c r="D4" s="133"/>
      <c r="E4" s="133"/>
      <c r="F4" s="129" t="s">
        <v>2</v>
      </c>
    </row>
    <row r="5" ht="19.5" customHeight="1" spans="1:6">
      <c r="A5" s="137" t="s">
        <v>186</v>
      </c>
      <c r="B5" s="138" t="s">
        <v>72</v>
      </c>
      <c r="C5" s="137" t="s">
        <v>73</v>
      </c>
      <c r="D5" s="11" t="s">
        <v>369</v>
      </c>
      <c r="E5" s="12"/>
      <c r="F5" s="13"/>
    </row>
    <row r="6" ht="18.75" customHeight="1" spans="1:6">
      <c r="A6" s="139"/>
      <c r="B6" s="140"/>
      <c r="C6" s="139"/>
      <c r="D6" s="16" t="s">
        <v>56</v>
      </c>
      <c r="E6" s="11" t="s">
        <v>75</v>
      </c>
      <c r="F6" s="16" t="s">
        <v>76</v>
      </c>
    </row>
    <row r="7" ht="18.75" customHeight="1" spans="1:6">
      <c r="A7" s="72">
        <v>1</v>
      </c>
      <c r="B7" s="141" t="s">
        <v>83</v>
      </c>
      <c r="C7" s="72">
        <v>3</v>
      </c>
      <c r="D7" s="142">
        <v>4</v>
      </c>
      <c r="E7" s="142">
        <v>5</v>
      </c>
      <c r="F7" s="142">
        <v>6</v>
      </c>
    </row>
    <row r="8" ht="21" customHeight="1" spans="1:6">
      <c r="A8" s="32"/>
      <c r="B8" s="32"/>
      <c r="C8" s="32"/>
      <c r="D8" s="85"/>
      <c r="E8" s="85"/>
      <c r="F8" s="85"/>
    </row>
    <row r="9" ht="21" customHeight="1" spans="1:6">
      <c r="A9" s="32"/>
      <c r="B9" s="32"/>
      <c r="C9" s="32"/>
      <c r="D9" s="85"/>
      <c r="E9" s="85"/>
      <c r="F9" s="85"/>
    </row>
    <row r="10" ht="18.75" customHeight="1" spans="1:6">
      <c r="A10" s="143" t="s">
        <v>175</v>
      </c>
      <c r="B10" s="143" t="s">
        <v>175</v>
      </c>
      <c r="C10" s="144" t="s">
        <v>175</v>
      </c>
      <c r="D10" s="85"/>
      <c r="E10" s="85"/>
      <c r="F10" s="85"/>
    </row>
    <row r="11" s="130" customFormat="1" ht="34" customHeight="1" spans="1:6">
      <c r="A11" s="145" t="s">
        <v>370</v>
      </c>
      <c r="B11" s="146"/>
      <c r="C11" s="146"/>
      <c r="D11" s="146"/>
      <c r="E11" s="146"/>
      <c r="F11" s="146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pane ySplit="1" topLeftCell="A2" activePane="bottomLeft" state="frozen"/>
      <selection/>
      <selection pane="bottomLeft" activeCell="A9" sqref="A9:B12"/>
    </sheetView>
  </sheetViews>
  <sheetFormatPr defaultColWidth="9.13888888888889" defaultRowHeight="14.25" customHeight="1"/>
  <cols>
    <col min="1" max="2" width="32.5740740740741" customWidth="1"/>
    <col min="3" max="3" width="18.3333333333333" customWidth="1"/>
    <col min="4" max="4" width="21.712962962963" customWidth="1"/>
    <col min="5" max="5" width="21" customWidth="1"/>
    <col min="6" max="6" width="7.71296296296296" customWidth="1"/>
    <col min="7" max="7" width="11.1388888888889" customWidth="1"/>
    <col min="8" max="8" width="13.287037037037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7"/>
      <c r="C2" s="87"/>
      <c r="R2" s="3"/>
      <c r="S2" s="3" t="s">
        <v>371</v>
      </c>
    </row>
    <row r="3" ht="41.25" customHeight="1" spans="1:19">
      <c r="A3" s="77" t="str">
        <f>"2025"&amp;"年部门政府采购预算表"</f>
        <v>2025年部门政府采购预算表</v>
      </c>
      <c r="B3" s="70"/>
      <c r="C3" s="70"/>
      <c r="D3" s="4"/>
      <c r="E3" s="4"/>
      <c r="F3" s="4"/>
      <c r="G3" s="4"/>
      <c r="H3" s="4"/>
      <c r="I3" s="4"/>
      <c r="J3" s="4"/>
      <c r="K3" s="4"/>
      <c r="L3" s="4"/>
      <c r="M3" s="70"/>
      <c r="N3" s="4"/>
      <c r="O3" s="4"/>
      <c r="P3" s="70"/>
      <c r="Q3" s="4"/>
      <c r="R3" s="70"/>
      <c r="S3" s="70"/>
    </row>
    <row r="4" ht="18.75" customHeight="1" spans="1:19">
      <c r="A4" s="115" t="s">
        <v>1</v>
      </c>
      <c r="B4" s="89"/>
      <c r="C4" s="89"/>
      <c r="D4" s="7"/>
      <c r="E4" s="7"/>
      <c r="F4" s="7"/>
      <c r="G4" s="7"/>
      <c r="H4" s="7"/>
      <c r="I4" s="7"/>
      <c r="J4" s="7"/>
      <c r="K4" s="7"/>
      <c r="L4" s="7"/>
      <c r="R4" s="8"/>
      <c r="S4" s="129" t="s">
        <v>2</v>
      </c>
    </row>
    <row r="5" ht="15.75" customHeight="1" spans="1:19">
      <c r="A5" s="10" t="s">
        <v>185</v>
      </c>
      <c r="B5" s="90" t="s">
        <v>186</v>
      </c>
      <c r="C5" s="90" t="s">
        <v>372</v>
      </c>
      <c r="D5" s="91" t="s">
        <v>373</v>
      </c>
      <c r="E5" s="91" t="s">
        <v>374</v>
      </c>
      <c r="F5" s="91" t="s">
        <v>375</v>
      </c>
      <c r="G5" s="91" t="s">
        <v>376</v>
      </c>
      <c r="H5" s="91" t="s">
        <v>377</v>
      </c>
      <c r="I5" s="104" t="s">
        <v>193</v>
      </c>
      <c r="J5" s="104"/>
      <c r="K5" s="104"/>
      <c r="L5" s="104"/>
      <c r="M5" s="105"/>
      <c r="N5" s="104"/>
      <c r="O5" s="104"/>
      <c r="P5" s="112"/>
      <c r="Q5" s="104"/>
      <c r="R5" s="105"/>
      <c r="S5" s="81"/>
    </row>
    <row r="6" ht="17.25" customHeight="1" spans="1:19">
      <c r="A6" s="15"/>
      <c r="B6" s="92"/>
      <c r="C6" s="92"/>
      <c r="D6" s="93"/>
      <c r="E6" s="93"/>
      <c r="F6" s="93"/>
      <c r="G6" s="93"/>
      <c r="H6" s="93"/>
      <c r="I6" s="93" t="s">
        <v>56</v>
      </c>
      <c r="J6" s="93" t="s">
        <v>59</v>
      </c>
      <c r="K6" s="93" t="s">
        <v>378</v>
      </c>
      <c r="L6" s="93" t="s">
        <v>379</v>
      </c>
      <c r="M6" s="106" t="s">
        <v>380</v>
      </c>
      <c r="N6" s="107" t="s">
        <v>381</v>
      </c>
      <c r="O6" s="107"/>
      <c r="P6" s="113"/>
      <c r="Q6" s="107"/>
      <c r="R6" s="114"/>
      <c r="S6" s="94"/>
    </row>
    <row r="7" ht="54" customHeight="1" spans="1:19">
      <c r="A7" s="18"/>
      <c r="B7" s="94"/>
      <c r="C7" s="94"/>
      <c r="D7" s="95"/>
      <c r="E7" s="95"/>
      <c r="F7" s="95"/>
      <c r="G7" s="95"/>
      <c r="H7" s="95"/>
      <c r="I7" s="95"/>
      <c r="J7" s="95" t="s">
        <v>58</v>
      </c>
      <c r="K7" s="95"/>
      <c r="L7" s="95"/>
      <c r="M7" s="108"/>
      <c r="N7" s="95" t="s">
        <v>58</v>
      </c>
      <c r="O7" s="95" t="s">
        <v>65</v>
      </c>
      <c r="P7" s="94" t="s">
        <v>66</v>
      </c>
      <c r="Q7" s="95" t="s">
        <v>67</v>
      </c>
      <c r="R7" s="108" t="s">
        <v>68</v>
      </c>
      <c r="S7" s="94" t="s">
        <v>69</v>
      </c>
    </row>
    <row r="8" ht="18" customHeight="1" spans="1:19">
      <c r="A8" s="116">
        <v>1</v>
      </c>
      <c r="B8" s="116" t="s">
        <v>83</v>
      </c>
      <c r="C8" s="117">
        <v>3</v>
      </c>
      <c r="D8" s="117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</row>
    <row r="9" ht="18" customHeight="1" spans="1:19">
      <c r="A9" s="118" t="s">
        <v>203</v>
      </c>
      <c r="B9" s="119" t="s">
        <v>70</v>
      </c>
      <c r="C9" s="120" t="s">
        <v>346</v>
      </c>
      <c r="D9" s="121" t="s">
        <v>221</v>
      </c>
      <c r="E9" s="121" t="s">
        <v>219</v>
      </c>
      <c r="F9" s="122" t="s">
        <v>382</v>
      </c>
      <c r="G9" s="122">
        <v>22</v>
      </c>
      <c r="H9" s="116"/>
      <c r="I9" s="128">
        <v>325600</v>
      </c>
      <c r="J9" s="128">
        <v>325600</v>
      </c>
      <c r="K9" s="116"/>
      <c r="L9" s="116"/>
      <c r="M9" s="116"/>
      <c r="N9" s="116"/>
      <c r="O9" s="116"/>
      <c r="P9" s="116"/>
      <c r="Q9" s="116"/>
      <c r="R9" s="116"/>
      <c r="S9" s="116"/>
    </row>
    <row r="10" ht="18" customHeight="1" spans="1:19">
      <c r="A10" s="123" t="s">
        <v>203</v>
      </c>
      <c r="B10" s="124" t="s">
        <v>70</v>
      </c>
      <c r="C10" s="120" t="s">
        <v>346</v>
      </c>
      <c r="D10" s="121" t="s">
        <v>224</v>
      </c>
      <c r="E10" s="121" t="s">
        <v>222</v>
      </c>
      <c r="F10" s="122" t="s">
        <v>383</v>
      </c>
      <c r="G10" s="122">
        <v>350</v>
      </c>
      <c r="H10" s="116"/>
      <c r="I10" s="128">
        <v>35000</v>
      </c>
      <c r="J10" s="128">
        <v>35000</v>
      </c>
      <c r="K10" s="116"/>
      <c r="L10" s="116"/>
      <c r="M10" s="116"/>
      <c r="N10" s="116"/>
      <c r="O10" s="116"/>
      <c r="P10" s="116"/>
      <c r="Q10" s="116"/>
      <c r="R10" s="116"/>
      <c r="S10" s="116"/>
    </row>
    <row r="11" ht="18" customHeight="1" spans="1:19">
      <c r="A11" s="123" t="s">
        <v>203</v>
      </c>
      <c r="B11" s="124" t="s">
        <v>70</v>
      </c>
      <c r="C11" s="120" t="s">
        <v>346</v>
      </c>
      <c r="D11" s="121" t="s">
        <v>224</v>
      </c>
      <c r="E11" s="121" t="s">
        <v>225</v>
      </c>
      <c r="F11" s="122" t="s">
        <v>384</v>
      </c>
      <c r="G11" s="122">
        <v>350</v>
      </c>
      <c r="H11" s="116"/>
      <c r="I11" s="128">
        <v>70000</v>
      </c>
      <c r="J11" s="128">
        <v>70000</v>
      </c>
      <c r="K11" s="116"/>
      <c r="L11" s="116"/>
      <c r="M11" s="116"/>
      <c r="N11" s="116"/>
      <c r="O11" s="116"/>
      <c r="P11" s="116"/>
      <c r="Q11" s="116"/>
      <c r="R11" s="116"/>
      <c r="S11" s="116"/>
    </row>
    <row r="12" ht="18" customHeight="1" spans="1:19">
      <c r="A12" s="123" t="s">
        <v>203</v>
      </c>
      <c r="B12" s="124" t="s">
        <v>70</v>
      </c>
      <c r="C12" s="120" t="s">
        <v>346</v>
      </c>
      <c r="D12" s="121" t="s">
        <v>224</v>
      </c>
      <c r="E12" s="121" t="s">
        <v>226</v>
      </c>
      <c r="F12" s="122" t="s">
        <v>382</v>
      </c>
      <c r="G12" s="122">
        <v>30</v>
      </c>
      <c r="H12" s="116"/>
      <c r="I12" s="128">
        <v>15000</v>
      </c>
      <c r="J12" s="128">
        <v>15000</v>
      </c>
      <c r="K12" s="116"/>
      <c r="L12" s="116"/>
      <c r="M12" s="116"/>
      <c r="N12" s="116"/>
      <c r="O12" s="116"/>
      <c r="P12" s="116"/>
      <c r="Q12" s="116"/>
      <c r="R12" s="116"/>
      <c r="S12" s="116"/>
    </row>
    <row r="13" ht="21" customHeight="1" spans="1:19">
      <c r="A13" s="99" t="s">
        <v>175</v>
      </c>
      <c r="B13" s="100"/>
      <c r="C13" s="100"/>
      <c r="D13" s="101"/>
      <c r="E13" s="101"/>
      <c r="F13" s="101"/>
      <c r="G13" s="125"/>
      <c r="H13" s="85"/>
      <c r="I13" s="85">
        <f>SUM(I9:I12)</f>
        <v>445600</v>
      </c>
      <c r="J13" s="85">
        <f>SUM(J9:J12)</f>
        <v>445600</v>
      </c>
      <c r="K13" s="85"/>
      <c r="L13" s="85"/>
      <c r="M13" s="85"/>
      <c r="N13" s="85"/>
      <c r="O13" s="85"/>
      <c r="P13" s="85"/>
      <c r="Q13" s="85"/>
      <c r="R13" s="85"/>
      <c r="S13" s="85"/>
    </row>
    <row r="14" ht="21" customHeight="1" spans="1:19">
      <c r="A14" s="115" t="s">
        <v>385</v>
      </c>
      <c r="B14" s="5"/>
      <c r="C14" s="5"/>
      <c r="D14" s="115"/>
      <c r="E14" s="115"/>
      <c r="F14" s="115"/>
      <c r="G14" s="126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</row>
  </sheetData>
  <mergeCells count="19">
    <mergeCell ref="A3:S3"/>
    <mergeCell ref="A4:H4"/>
    <mergeCell ref="I5:S5"/>
    <mergeCell ref="N6:S6"/>
    <mergeCell ref="A13:G13"/>
    <mergeCell ref="A14:S14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8703703703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6"/>
      <c r="B2" s="87"/>
      <c r="C2" s="87"/>
      <c r="D2" s="87"/>
      <c r="E2" s="87"/>
      <c r="F2" s="87"/>
      <c r="G2" s="87"/>
      <c r="H2" s="86"/>
      <c r="I2" s="86"/>
      <c r="J2" s="86"/>
      <c r="K2" s="86"/>
      <c r="L2" s="86"/>
      <c r="M2" s="86"/>
      <c r="N2" s="102"/>
      <c r="O2" s="86"/>
      <c r="P2" s="86"/>
      <c r="Q2" s="87"/>
      <c r="R2" s="86"/>
      <c r="S2" s="110"/>
      <c r="T2" s="110" t="s">
        <v>386</v>
      </c>
    </row>
    <row r="3" ht="41.25" customHeight="1" spans="1:20">
      <c r="A3" s="77" t="str">
        <f>"2025"&amp;"年部门政府购买服务预算表"</f>
        <v>2025年部门政府购买服务预算表</v>
      </c>
      <c r="B3" s="70"/>
      <c r="C3" s="70"/>
      <c r="D3" s="70"/>
      <c r="E3" s="70"/>
      <c r="F3" s="70"/>
      <c r="G3" s="70"/>
      <c r="H3" s="88"/>
      <c r="I3" s="88"/>
      <c r="J3" s="88"/>
      <c r="K3" s="88"/>
      <c r="L3" s="88"/>
      <c r="M3" s="88"/>
      <c r="N3" s="103"/>
      <c r="O3" s="88"/>
      <c r="P3" s="88"/>
      <c r="Q3" s="70"/>
      <c r="R3" s="88"/>
      <c r="S3" s="103"/>
      <c r="T3" s="70"/>
    </row>
    <row r="4" ht="22.5" customHeight="1" spans="1:20">
      <c r="A4" s="78" t="s">
        <v>1</v>
      </c>
      <c r="B4" s="89"/>
      <c r="C4" s="89"/>
      <c r="D4" s="89"/>
      <c r="E4" s="89"/>
      <c r="F4" s="89"/>
      <c r="G4" s="89"/>
      <c r="H4" s="79"/>
      <c r="I4" s="79"/>
      <c r="J4" s="79"/>
      <c r="K4" s="79"/>
      <c r="L4" s="79"/>
      <c r="M4" s="79"/>
      <c r="N4" s="102"/>
      <c r="O4" s="86"/>
      <c r="P4" s="86"/>
      <c r="Q4" s="87"/>
      <c r="R4" s="86"/>
      <c r="S4" s="111"/>
      <c r="T4" s="110" t="s">
        <v>2</v>
      </c>
    </row>
    <row r="5" ht="24" customHeight="1" spans="1:20">
      <c r="A5" s="10" t="s">
        <v>185</v>
      </c>
      <c r="B5" s="90" t="s">
        <v>186</v>
      </c>
      <c r="C5" s="90" t="s">
        <v>372</v>
      </c>
      <c r="D5" s="90" t="s">
        <v>387</v>
      </c>
      <c r="E5" s="90" t="s">
        <v>388</v>
      </c>
      <c r="F5" s="90" t="s">
        <v>389</v>
      </c>
      <c r="G5" s="90" t="s">
        <v>390</v>
      </c>
      <c r="H5" s="91" t="s">
        <v>391</v>
      </c>
      <c r="I5" s="91" t="s">
        <v>392</v>
      </c>
      <c r="J5" s="104" t="s">
        <v>193</v>
      </c>
      <c r="K5" s="104"/>
      <c r="L5" s="104"/>
      <c r="M5" s="104"/>
      <c r="N5" s="105"/>
      <c r="O5" s="104"/>
      <c r="P5" s="104"/>
      <c r="Q5" s="112"/>
      <c r="R5" s="104"/>
      <c r="S5" s="105"/>
      <c r="T5" s="81"/>
    </row>
    <row r="6" ht="24" customHeight="1" spans="1:20">
      <c r="A6" s="15"/>
      <c r="B6" s="92"/>
      <c r="C6" s="92"/>
      <c r="D6" s="92"/>
      <c r="E6" s="92"/>
      <c r="F6" s="92"/>
      <c r="G6" s="92"/>
      <c r="H6" s="93"/>
      <c r="I6" s="93"/>
      <c r="J6" s="93" t="s">
        <v>56</v>
      </c>
      <c r="K6" s="93" t="s">
        <v>59</v>
      </c>
      <c r="L6" s="93" t="s">
        <v>378</v>
      </c>
      <c r="M6" s="93" t="s">
        <v>379</v>
      </c>
      <c r="N6" s="106" t="s">
        <v>380</v>
      </c>
      <c r="O6" s="107" t="s">
        <v>381</v>
      </c>
      <c r="P6" s="107"/>
      <c r="Q6" s="113"/>
      <c r="R6" s="107"/>
      <c r="S6" s="114"/>
      <c r="T6" s="94"/>
    </row>
    <row r="7" ht="54" customHeight="1" spans="1:20">
      <c r="A7" s="18"/>
      <c r="B7" s="94"/>
      <c r="C7" s="94"/>
      <c r="D7" s="94"/>
      <c r="E7" s="94"/>
      <c r="F7" s="94"/>
      <c r="G7" s="94"/>
      <c r="H7" s="95"/>
      <c r="I7" s="95"/>
      <c r="J7" s="95"/>
      <c r="K7" s="95" t="s">
        <v>58</v>
      </c>
      <c r="L7" s="95"/>
      <c r="M7" s="95"/>
      <c r="N7" s="108"/>
      <c r="O7" s="95" t="s">
        <v>58</v>
      </c>
      <c r="P7" s="95" t="s">
        <v>65</v>
      </c>
      <c r="Q7" s="94" t="s">
        <v>66</v>
      </c>
      <c r="R7" s="95" t="s">
        <v>67</v>
      </c>
      <c r="S7" s="108" t="s">
        <v>68</v>
      </c>
      <c r="T7" s="94" t="s">
        <v>69</v>
      </c>
    </row>
    <row r="8" ht="17.25" customHeight="1" spans="1:20">
      <c r="A8" s="19">
        <v>1</v>
      </c>
      <c r="B8" s="94">
        <v>2</v>
      </c>
      <c r="C8" s="19">
        <v>3</v>
      </c>
      <c r="D8" s="19">
        <v>4</v>
      </c>
      <c r="E8" s="94">
        <v>5</v>
      </c>
      <c r="F8" s="19">
        <v>6</v>
      </c>
      <c r="G8" s="19">
        <v>7</v>
      </c>
      <c r="H8" s="94">
        <v>8</v>
      </c>
      <c r="I8" s="19">
        <v>9</v>
      </c>
      <c r="J8" s="19">
        <v>10</v>
      </c>
      <c r="K8" s="94">
        <v>11</v>
      </c>
      <c r="L8" s="19">
        <v>12</v>
      </c>
      <c r="M8" s="19">
        <v>13</v>
      </c>
      <c r="N8" s="94">
        <v>14</v>
      </c>
      <c r="O8" s="19">
        <v>15</v>
      </c>
      <c r="P8" s="19">
        <v>16</v>
      </c>
      <c r="Q8" s="94">
        <v>17</v>
      </c>
      <c r="R8" s="19">
        <v>18</v>
      </c>
      <c r="S8" s="19">
        <v>19</v>
      </c>
      <c r="T8" s="19">
        <v>20</v>
      </c>
    </row>
    <row r="9" ht="21" customHeight="1" spans="1:20">
      <c r="A9" s="96"/>
      <c r="B9" s="97"/>
      <c r="C9" s="97"/>
      <c r="D9" s="97"/>
      <c r="E9" s="97"/>
      <c r="F9" s="97"/>
      <c r="G9" s="97"/>
      <c r="H9" s="98"/>
      <c r="I9" s="98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ht="21" customHeight="1" spans="1:20">
      <c r="A10" s="99" t="s">
        <v>175</v>
      </c>
      <c r="B10" s="100"/>
      <c r="C10" s="100"/>
      <c r="D10" s="100"/>
      <c r="E10" s="100"/>
      <c r="F10" s="100"/>
      <c r="G10" s="100"/>
      <c r="H10" s="101"/>
      <c r="I10" s="109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customHeight="1" spans="1:1">
      <c r="A11" t="s">
        <v>393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888888888889" defaultRowHeight="14.25" customHeight="1" outlineLevelCol="4"/>
  <cols>
    <col min="1" max="1" width="37.7037037037037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6"/>
      <c r="E2" s="3" t="s">
        <v>394</v>
      </c>
    </row>
    <row r="3" ht="41.25" customHeight="1" spans="1:5">
      <c r="A3" s="77" t="str">
        <f>"2025"&amp;"年区对下转移支付预算表"</f>
        <v>2025年区对下转移支付预算表</v>
      </c>
      <c r="B3" s="4"/>
      <c r="C3" s="4"/>
      <c r="D3" s="4"/>
      <c r="E3" s="70"/>
    </row>
    <row r="4" ht="18" customHeight="1" spans="1:5">
      <c r="A4" s="78" t="s">
        <v>1</v>
      </c>
      <c r="B4" s="79"/>
      <c r="C4" s="79"/>
      <c r="D4" s="80"/>
      <c r="E4" s="8" t="s">
        <v>2</v>
      </c>
    </row>
    <row r="5" ht="19.5" customHeight="1" spans="1:5">
      <c r="A5" s="29" t="s">
        <v>395</v>
      </c>
      <c r="B5" s="11" t="s">
        <v>193</v>
      </c>
      <c r="C5" s="12"/>
      <c r="D5" s="12"/>
      <c r="E5" s="81"/>
    </row>
    <row r="6" ht="40.5" customHeight="1" spans="1:5">
      <c r="A6" s="19"/>
      <c r="B6" s="30" t="s">
        <v>56</v>
      </c>
      <c r="C6" s="10" t="s">
        <v>59</v>
      </c>
      <c r="D6" s="82" t="s">
        <v>378</v>
      </c>
      <c r="E6" s="83" t="s">
        <v>396</v>
      </c>
    </row>
    <row r="7" ht="19.5" customHeight="1" spans="1:5">
      <c r="A7" s="20">
        <v>1</v>
      </c>
      <c r="B7" s="20">
        <v>2</v>
      </c>
      <c r="C7" s="20">
        <v>3</v>
      </c>
      <c r="D7" s="84">
        <v>4</v>
      </c>
      <c r="E7" s="39">
        <v>5</v>
      </c>
    </row>
    <row r="8" ht="19.5" customHeight="1" spans="1:5">
      <c r="A8" s="31"/>
      <c r="B8" s="85"/>
      <c r="C8" s="85"/>
      <c r="D8" s="85"/>
      <c r="E8" s="85"/>
    </row>
    <row r="9" ht="19.5" customHeight="1" spans="1:5">
      <c r="A9" s="73"/>
      <c r="B9" s="85"/>
      <c r="C9" s="85"/>
      <c r="D9" s="85"/>
      <c r="E9" s="85"/>
    </row>
    <row r="10" customHeight="1" spans="1:1">
      <c r="A10" t="s">
        <v>397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E8" sqref="E8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398</v>
      </c>
    </row>
    <row r="3" ht="41.25" customHeight="1" spans="1:10">
      <c r="A3" s="69" t="str">
        <f>"2025"&amp;"年区对下转移支付绩效目标表"</f>
        <v>2025年区对下转移支付绩效目标表</v>
      </c>
      <c r="B3" s="4"/>
      <c r="C3" s="4"/>
      <c r="D3" s="4"/>
      <c r="E3" s="4"/>
      <c r="F3" s="70"/>
      <c r="G3" s="4"/>
      <c r="H3" s="70"/>
      <c r="I3" s="70"/>
      <c r="J3" s="4"/>
    </row>
    <row r="4" ht="17.25" customHeight="1" spans="1:1">
      <c r="A4" s="5" t="s">
        <v>1</v>
      </c>
    </row>
    <row r="5" ht="44.25" customHeight="1" spans="1:10">
      <c r="A5" s="71" t="s">
        <v>395</v>
      </c>
      <c r="B5" s="71" t="s">
        <v>306</v>
      </c>
      <c r="C5" s="71" t="s">
        <v>307</v>
      </c>
      <c r="D5" s="71" t="s">
        <v>308</v>
      </c>
      <c r="E5" s="71" t="s">
        <v>309</v>
      </c>
      <c r="F5" s="72" t="s">
        <v>310</v>
      </c>
      <c r="G5" s="71" t="s">
        <v>311</v>
      </c>
      <c r="H5" s="72" t="s">
        <v>312</v>
      </c>
      <c r="I5" s="72" t="s">
        <v>313</v>
      </c>
      <c r="J5" s="71" t="s">
        <v>314</v>
      </c>
    </row>
    <row r="6" ht="14.25" customHeight="1" spans="1:10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2">
        <v>6</v>
      </c>
      <c r="G6" s="71">
        <v>7</v>
      </c>
      <c r="H6" s="72">
        <v>8</v>
      </c>
      <c r="I6" s="72">
        <v>9</v>
      </c>
      <c r="J6" s="71">
        <v>10</v>
      </c>
    </row>
    <row r="7" ht="42" customHeight="1" spans="1:10">
      <c r="A7" s="31"/>
      <c r="B7" s="73"/>
      <c r="C7" s="73"/>
      <c r="D7" s="73"/>
      <c r="E7" s="74"/>
      <c r="F7" s="75"/>
      <c r="G7" s="74"/>
      <c r="H7" s="75"/>
      <c r="I7" s="75"/>
      <c r="J7" s="74"/>
    </row>
    <row r="8" ht="42" customHeight="1" spans="1:10">
      <c r="A8" s="31"/>
      <c r="B8" s="32"/>
      <c r="C8" s="32"/>
      <c r="D8" s="32"/>
      <c r="E8" s="31"/>
      <c r="F8" s="32"/>
      <c r="G8" s="31"/>
      <c r="H8" s="32"/>
      <c r="I8" s="32"/>
      <c r="J8" s="31"/>
    </row>
    <row r="9" customHeight="1" spans="1:1">
      <c r="A9" t="s">
        <v>399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10.4259259259259" defaultRowHeight="14.25" customHeight="1"/>
  <cols>
    <col min="1" max="3" width="33.7037037037037" customWidth="1"/>
    <col min="4" max="4" width="45.5740740740741" customWidth="1"/>
    <col min="5" max="5" width="27.5740740740741" customWidth="1"/>
    <col min="6" max="6" width="21.712962962963" customWidth="1"/>
    <col min="7" max="9" width="26.28703703703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1" t="s">
        <v>400</v>
      </c>
      <c r="B2" s="42"/>
      <c r="C2" s="42"/>
      <c r="D2" s="43"/>
      <c r="E2" s="43"/>
      <c r="F2" s="43"/>
      <c r="G2" s="42"/>
      <c r="H2" s="42"/>
      <c r="I2" s="43"/>
    </row>
    <row r="3" ht="41.25" customHeight="1" spans="1:9">
      <c r="A3" s="44" t="str">
        <f>"2025"&amp;"年新增资产配置预算表"</f>
        <v>2025年新增资产配置预算表</v>
      </c>
      <c r="B3" s="45"/>
      <c r="C3" s="45"/>
      <c r="D3" s="46"/>
      <c r="E3" s="46"/>
      <c r="F3" s="46"/>
      <c r="G3" s="45"/>
      <c r="H3" s="45"/>
      <c r="I3" s="46"/>
    </row>
    <row r="4" customHeight="1" spans="1:9">
      <c r="A4" s="47" t="s">
        <v>1</v>
      </c>
      <c r="B4" s="48"/>
      <c r="C4" s="48"/>
      <c r="D4" s="49"/>
      <c r="F4" s="46"/>
      <c r="G4" s="45"/>
      <c r="H4" s="45"/>
      <c r="I4" s="68" t="s">
        <v>2</v>
      </c>
    </row>
    <row r="5" ht="28.5" customHeight="1" spans="1:9">
      <c r="A5" s="50" t="s">
        <v>185</v>
      </c>
      <c r="B5" s="51" t="s">
        <v>186</v>
      </c>
      <c r="C5" s="52" t="s">
        <v>401</v>
      </c>
      <c r="D5" s="50" t="s">
        <v>402</v>
      </c>
      <c r="E5" s="50" t="s">
        <v>403</v>
      </c>
      <c r="F5" s="50" t="s">
        <v>404</v>
      </c>
      <c r="G5" s="51" t="s">
        <v>405</v>
      </c>
      <c r="H5" s="39"/>
      <c r="I5" s="50"/>
    </row>
    <row r="6" ht="21" customHeight="1" spans="1:9">
      <c r="A6" s="52"/>
      <c r="B6" s="53"/>
      <c r="C6" s="53"/>
      <c r="D6" s="54"/>
      <c r="E6" s="53"/>
      <c r="F6" s="53"/>
      <c r="G6" s="51" t="s">
        <v>376</v>
      </c>
      <c r="H6" s="51" t="s">
        <v>406</v>
      </c>
      <c r="I6" s="51" t="s">
        <v>407</v>
      </c>
    </row>
    <row r="7" ht="17.25" customHeight="1" spans="1:9">
      <c r="A7" s="55" t="s">
        <v>82</v>
      </c>
      <c r="B7" s="56"/>
      <c r="C7" s="57" t="s">
        <v>83</v>
      </c>
      <c r="D7" s="55" t="s">
        <v>84</v>
      </c>
      <c r="E7" s="58" t="s">
        <v>85</v>
      </c>
      <c r="F7" s="55" t="s">
        <v>86</v>
      </c>
      <c r="G7" s="57" t="s">
        <v>87</v>
      </c>
      <c r="H7" s="59" t="s">
        <v>88</v>
      </c>
      <c r="I7" s="58" t="s">
        <v>89</v>
      </c>
    </row>
    <row r="8" ht="19.5" customHeight="1" spans="1:9">
      <c r="A8" s="60"/>
      <c r="B8" s="34"/>
      <c r="C8" s="34"/>
      <c r="D8" s="31"/>
      <c r="E8" s="32"/>
      <c r="F8" s="59"/>
      <c r="G8" s="61"/>
      <c r="H8" s="62"/>
      <c r="I8" s="62"/>
    </row>
    <row r="9" ht="19.5" customHeight="1" spans="1:9">
      <c r="A9" s="63" t="s">
        <v>56</v>
      </c>
      <c r="B9" s="64"/>
      <c r="C9" s="64"/>
      <c r="D9" s="65"/>
      <c r="E9" s="66"/>
      <c r="F9" s="66"/>
      <c r="G9" s="61"/>
      <c r="H9" s="62"/>
      <c r="I9" s="62"/>
    </row>
    <row r="10" customHeight="1" spans="1:1">
      <c r="A10" s="67" t="s">
        <v>408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409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289</v>
      </c>
      <c r="B5" s="9" t="s">
        <v>188</v>
      </c>
      <c r="C5" s="9" t="s">
        <v>290</v>
      </c>
      <c r="D5" s="10" t="s">
        <v>189</v>
      </c>
      <c r="E5" s="10" t="s">
        <v>190</v>
      </c>
      <c r="F5" s="10" t="s">
        <v>291</v>
      </c>
      <c r="G5" s="10" t="s">
        <v>292</v>
      </c>
      <c r="H5" s="29" t="s">
        <v>56</v>
      </c>
      <c r="I5" s="11" t="s">
        <v>410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0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9">
        <v>10</v>
      </c>
      <c r="K8" s="39">
        <v>11</v>
      </c>
    </row>
    <row r="9" ht="18.75" customHeight="1" spans="1:11">
      <c r="A9" s="31"/>
      <c r="B9" s="32"/>
      <c r="C9" s="31"/>
      <c r="D9" s="31"/>
      <c r="E9" s="31"/>
      <c r="F9" s="31"/>
      <c r="G9" s="31"/>
      <c r="H9" s="33"/>
      <c r="I9" s="40"/>
      <c r="J9" s="40"/>
      <c r="K9" s="33"/>
    </row>
    <row r="10" ht="18.75" customHeight="1" spans="1:11">
      <c r="A10" s="34"/>
      <c r="B10" s="32"/>
      <c r="C10" s="32"/>
      <c r="D10" s="32"/>
      <c r="E10" s="32"/>
      <c r="F10" s="32"/>
      <c r="G10" s="32"/>
      <c r="H10" s="28"/>
      <c r="I10" s="28"/>
      <c r="J10" s="28"/>
      <c r="K10" s="33"/>
    </row>
    <row r="11" ht="18.75" customHeight="1" spans="1:11">
      <c r="A11" s="35" t="s">
        <v>175</v>
      </c>
      <c r="B11" s="36"/>
      <c r="C11" s="36"/>
      <c r="D11" s="36"/>
      <c r="E11" s="36"/>
      <c r="F11" s="36"/>
      <c r="G11" s="37"/>
      <c r="H11" s="28"/>
      <c r="I11" s="28"/>
      <c r="J11" s="28"/>
      <c r="K11" s="33"/>
    </row>
    <row r="12" customHeight="1" spans="1:1">
      <c r="A12" s="38" t="s">
        <v>411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A11" sqref="A11"/>
    </sheetView>
  </sheetViews>
  <sheetFormatPr defaultColWidth="9.13888888888889" defaultRowHeight="14.25" customHeight="1" outlineLevelCol="6"/>
  <cols>
    <col min="1" max="1" width="35.287037037037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412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290</v>
      </c>
      <c r="B5" s="9" t="s">
        <v>289</v>
      </c>
      <c r="C5" s="9" t="s">
        <v>188</v>
      </c>
      <c r="D5" s="10" t="s">
        <v>413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5" customHeight="1" spans="1:7">
      <c r="A9" s="21" t="s">
        <v>70</v>
      </c>
      <c r="B9" s="22" t="s">
        <v>414</v>
      </c>
      <c r="C9" s="23" t="s">
        <v>258</v>
      </c>
      <c r="D9" s="22" t="s">
        <v>415</v>
      </c>
      <c r="E9" s="24">
        <v>299285</v>
      </c>
      <c r="F9" s="24">
        <v>299285</v>
      </c>
      <c r="G9" s="24">
        <v>299285</v>
      </c>
    </row>
    <row r="10" ht="17.25" customHeight="1" spans="1:7">
      <c r="A10" s="21" t="s">
        <v>70</v>
      </c>
      <c r="B10" s="22" t="s">
        <v>414</v>
      </c>
      <c r="C10" s="23" t="s">
        <v>416</v>
      </c>
      <c r="D10" s="22" t="s">
        <v>415</v>
      </c>
      <c r="E10" s="24">
        <v>480000</v>
      </c>
      <c r="F10" s="24">
        <v>480000</v>
      </c>
      <c r="G10" s="24">
        <v>480000</v>
      </c>
    </row>
    <row r="11" ht="18.75" customHeight="1" spans="1:7">
      <c r="A11" s="21" t="s">
        <v>70</v>
      </c>
      <c r="B11" s="22" t="s">
        <v>414</v>
      </c>
      <c r="C11" s="23" t="s">
        <v>299</v>
      </c>
      <c r="D11" s="22" t="s">
        <v>415</v>
      </c>
      <c r="E11" s="24">
        <v>39984</v>
      </c>
      <c r="F11" s="24">
        <v>39984</v>
      </c>
      <c r="G11" s="24">
        <v>39984</v>
      </c>
    </row>
    <row r="12" ht="18.75" customHeight="1" spans="1:7">
      <c r="A12" s="25" t="s">
        <v>56</v>
      </c>
      <c r="B12" s="26" t="s">
        <v>417</v>
      </c>
      <c r="C12" s="26"/>
      <c r="D12" s="27"/>
      <c r="E12" s="28">
        <f>SUM(E9:E11)</f>
        <v>819269</v>
      </c>
      <c r="F12" s="28">
        <f>SUM(F9:F11)</f>
        <v>819269</v>
      </c>
      <c r="G12" s="28">
        <f>SUM(G9:G11)</f>
        <v>819269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C13" sqref="C13:E13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8" t="s">
        <v>53</v>
      </c>
    </row>
    <row r="3" ht="41.25" customHeight="1" spans="1:1">
      <c r="A3" s="44" t="str">
        <f>"2025"&amp;"年部门收入预算表"</f>
        <v>2025年部门收入预算表</v>
      </c>
    </row>
    <row r="4" ht="17.25" customHeight="1" spans="1:19">
      <c r="A4" s="47" t="s">
        <v>1</v>
      </c>
      <c r="S4" s="49" t="s">
        <v>2</v>
      </c>
    </row>
    <row r="5" ht="21.75" customHeight="1" spans="1:19">
      <c r="A5" s="222" t="s">
        <v>54</v>
      </c>
      <c r="B5" s="223" t="s">
        <v>55</v>
      </c>
      <c r="C5" s="223" t="s">
        <v>56</v>
      </c>
      <c r="D5" s="224" t="s">
        <v>57</v>
      </c>
      <c r="E5" s="224"/>
      <c r="F5" s="224"/>
      <c r="G5" s="224"/>
      <c r="H5" s="224"/>
      <c r="I5" s="143"/>
      <c r="J5" s="224"/>
      <c r="K5" s="224"/>
      <c r="L5" s="224"/>
      <c r="M5" s="224"/>
      <c r="N5" s="234"/>
      <c r="O5" s="224" t="s">
        <v>46</v>
      </c>
      <c r="P5" s="224"/>
      <c r="Q5" s="224"/>
      <c r="R5" s="224"/>
      <c r="S5" s="234"/>
    </row>
    <row r="6" ht="27" customHeight="1" spans="1:19">
      <c r="A6" s="225"/>
      <c r="B6" s="226"/>
      <c r="C6" s="226"/>
      <c r="D6" s="226" t="s">
        <v>58</v>
      </c>
      <c r="E6" s="226" t="s">
        <v>59</v>
      </c>
      <c r="F6" s="226" t="s">
        <v>60</v>
      </c>
      <c r="G6" s="226" t="s">
        <v>61</v>
      </c>
      <c r="H6" s="226" t="s">
        <v>62</v>
      </c>
      <c r="I6" s="235" t="s">
        <v>63</v>
      </c>
      <c r="J6" s="236"/>
      <c r="K6" s="236"/>
      <c r="L6" s="236"/>
      <c r="M6" s="236"/>
      <c r="N6" s="237"/>
      <c r="O6" s="226" t="s">
        <v>58</v>
      </c>
      <c r="P6" s="226" t="s">
        <v>59</v>
      </c>
      <c r="Q6" s="226" t="s">
        <v>60</v>
      </c>
      <c r="R6" s="226" t="s">
        <v>61</v>
      </c>
      <c r="S6" s="226" t="s">
        <v>64</v>
      </c>
    </row>
    <row r="7" ht="30" customHeight="1" spans="1:19">
      <c r="A7" s="227"/>
      <c r="B7" s="109"/>
      <c r="C7" s="125"/>
      <c r="D7" s="125"/>
      <c r="E7" s="125"/>
      <c r="F7" s="125"/>
      <c r="G7" s="125"/>
      <c r="H7" s="125"/>
      <c r="I7" s="75" t="s">
        <v>58</v>
      </c>
      <c r="J7" s="237" t="s">
        <v>65</v>
      </c>
      <c r="K7" s="237" t="s">
        <v>66</v>
      </c>
      <c r="L7" s="237" t="s">
        <v>67</v>
      </c>
      <c r="M7" s="237" t="s">
        <v>68</v>
      </c>
      <c r="N7" s="237" t="s">
        <v>69</v>
      </c>
      <c r="O7" s="238"/>
      <c r="P7" s="238"/>
      <c r="Q7" s="238"/>
      <c r="R7" s="238"/>
      <c r="S7" s="125"/>
    </row>
    <row r="8" ht="15" customHeight="1" spans="1:19">
      <c r="A8" s="228">
        <v>1</v>
      </c>
      <c r="B8" s="228">
        <v>2</v>
      </c>
      <c r="C8" s="228">
        <v>3</v>
      </c>
      <c r="D8" s="228">
        <v>4</v>
      </c>
      <c r="E8" s="228">
        <v>5</v>
      </c>
      <c r="F8" s="228">
        <v>6</v>
      </c>
      <c r="G8" s="228">
        <v>7</v>
      </c>
      <c r="H8" s="228">
        <v>8</v>
      </c>
      <c r="I8" s="75">
        <v>9</v>
      </c>
      <c r="J8" s="228">
        <v>10</v>
      </c>
      <c r="K8" s="228">
        <v>11</v>
      </c>
      <c r="L8" s="228">
        <v>12</v>
      </c>
      <c r="M8" s="228">
        <v>13</v>
      </c>
      <c r="N8" s="228">
        <v>14</v>
      </c>
      <c r="O8" s="228">
        <v>15</v>
      </c>
      <c r="P8" s="228">
        <v>16</v>
      </c>
      <c r="Q8" s="228">
        <v>17</v>
      </c>
      <c r="R8" s="228">
        <v>18</v>
      </c>
      <c r="S8" s="228">
        <v>19</v>
      </c>
    </row>
    <row r="9" ht="18" customHeight="1" spans="1:19">
      <c r="A9" s="229">
        <v>105</v>
      </c>
      <c r="B9" s="230" t="s">
        <v>70</v>
      </c>
      <c r="C9" s="195">
        <v>43765270</v>
      </c>
      <c r="D9" s="195">
        <v>43765270</v>
      </c>
      <c r="E9" s="195">
        <v>43765270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ht="18" customHeight="1" spans="1:19">
      <c r="A10" s="231">
        <v>105007</v>
      </c>
      <c r="B10" s="230" t="s">
        <v>70</v>
      </c>
      <c r="C10" s="195">
        <v>43765270</v>
      </c>
      <c r="D10" s="195">
        <v>43765270</v>
      </c>
      <c r="E10" s="195">
        <v>43765270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ht="18" customHeight="1" spans="1:19">
      <c r="A11" s="232"/>
      <c r="B11" s="232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ht="18" customHeight="1" spans="1:19">
      <c r="A12" s="232"/>
      <c r="B12" s="23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</row>
    <row r="13" ht="18" customHeight="1" spans="1:19">
      <c r="A13" s="52" t="s">
        <v>56</v>
      </c>
      <c r="B13" s="233"/>
      <c r="C13" s="195">
        <v>43765270</v>
      </c>
      <c r="D13" s="195">
        <v>43765270</v>
      </c>
      <c r="E13" s="195">
        <v>43765270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8"/>
  <sheetViews>
    <sheetView showGridLines="0" showZeros="0" zoomScale="70" zoomScaleNormal="70" workbookViewId="0">
      <pane ySplit="1" topLeftCell="A2" activePane="bottomLeft" state="frozen"/>
      <selection/>
      <selection pane="bottomLeft" activeCell="A2" sqref="A2:O2"/>
    </sheetView>
  </sheetViews>
  <sheetFormatPr defaultColWidth="8.57407407407407" defaultRowHeight="12.75" customHeight="1"/>
  <cols>
    <col min="1" max="1" width="13.1111111111111" customWidth="1"/>
    <col min="2" max="2" width="35.3333333333333" customWidth="1"/>
    <col min="3" max="4" width="17.3333333333333" customWidth="1"/>
    <col min="5" max="7" width="15.1111111111111" customWidth="1"/>
    <col min="8" max="8" width="9.5462962962963" customWidth="1"/>
    <col min="9" max="9" width="10.5648148148148" customWidth="1"/>
    <col min="10" max="10" width="9.08333333333333" customWidth="1"/>
    <col min="11" max="11" width="13.1574074074074" customWidth="1"/>
    <col min="12" max="12" width="23.3055555555556" customWidth="1"/>
    <col min="13" max="13" width="17.2314814814815" customWidth="1"/>
    <col min="14" max="14" width="23.3055555555556" customWidth="1"/>
    <col min="15" max="15" width="13.1574074074074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8.5" customHeight="1" spans="1:15">
      <c r="A2" s="199" t="s">
        <v>71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</row>
    <row r="3" ht="28.5" customHeight="1" spans="1:15">
      <c r="A3" s="201" t="str">
        <f>"2025"&amp;"年部门支出预算表"</f>
        <v>2025年部门支出预算表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ht="22.5" customHeight="1" spans="1:15">
      <c r="A4" s="203" t="s">
        <v>1</v>
      </c>
      <c r="B4" s="204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19" t="s">
        <v>2</v>
      </c>
    </row>
    <row r="5" ht="22.5" customHeight="1" spans="1:15">
      <c r="A5" s="206" t="s">
        <v>72</v>
      </c>
      <c r="B5" s="206" t="s">
        <v>73</v>
      </c>
      <c r="C5" s="206" t="s">
        <v>56</v>
      </c>
      <c r="D5" s="207" t="s">
        <v>59</v>
      </c>
      <c r="E5" s="208"/>
      <c r="F5" s="209"/>
      <c r="G5" s="210" t="s">
        <v>60</v>
      </c>
      <c r="H5" s="210" t="s">
        <v>61</v>
      </c>
      <c r="I5" s="210" t="s">
        <v>74</v>
      </c>
      <c r="J5" s="207" t="s">
        <v>63</v>
      </c>
      <c r="K5" s="208"/>
      <c r="L5" s="208"/>
      <c r="M5" s="208"/>
      <c r="N5" s="220"/>
      <c r="O5" s="221"/>
    </row>
    <row r="6" ht="22.5" customHeight="1" spans="1:15">
      <c r="A6" s="211"/>
      <c r="B6" s="211"/>
      <c r="C6" s="212"/>
      <c r="D6" s="213" t="s">
        <v>58</v>
      </c>
      <c r="E6" s="213" t="s">
        <v>75</v>
      </c>
      <c r="F6" s="213" t="s">
        <v>76</v>
      </c>
      <c r="G6" s="212"/>
      <c r="H6" s="212"/>
      <c r="I6" s="212"/>
      <c r="J6" s="213" t="s">
        <v>58</v>
      </c>
      <c r="K6" s="213" t="s">
        <v>77</v>
      </c>
      <c r="L6" s="213" t="s">
        <v>78</v>
      </c>
      <c r="M6" s="213" t="s">
        <v>79</v>
      </c>
      <c r="N6" s="213" t="s">
        <v>80</v>
      </c>
      <c r="O6" s="213" t="s">
        <v>81</v>
      </c>
    </row>
    <row r="7" ht="22.5" customHeight="1" spans="1:15">
      <c r="A7" s="214" t="s">
        <v>82</v>
      </c>
      <c r="B7" s="214" t="s">
        <v>83</v>
      </c>
      <c r="C7" s="214" t="s">
        <v>84</v>
      </c>
      <c r="D7" s="215" t="s">
        <v>85</v>
      </c>
      <c r="E7" s="215" t="s">
        <v>86</v>
      </c>
      <c r="F7" s="215" t="s">
        <v>87</v>
      </c>
      <c r="G7" s="215" t="s">
        <v>88</v>
      </c>
      <c r="H7" s="215" t="s">
        <v>89</v>
      </c>
      <c r="I7" s="215" t="s">
        <v>90</v>
      </c>
      <c r="J7" s="215" t="s">
        <v>91</v>
      </c>
      <c r="K7" s="215" t="s">
        <v>92</v>
      </c>
      <c r="L7" s="215" t="s">
        <v>93</v>
      </c>
      <c r="M7" s="215" t="s">
        <v>94</v>
      </c>
      <c r="N7" s="214" t="s">
        <v>95</v>
      </c>
      <c r="O7" s="215" t="s">
        <v>96</v>
      </c>
    </row>
    <row r="8" ht="22.5" customHeight="1" spans="1:15">
      <c r="A8" s="60" t="s">
        <v>97</v>
      </c>
      <c r="B8" s="60" t="s">
        <v>98</v>
      </c>
      <c r="C8" s="187">
        <v>32191933</v>
      </c>
      <c r="D8" s="187">
        <v>32191933</v>
      </c>
      <c r="E8" s="162">
        <v>31820848</v>
      </c>
      <c r="F8" s="162">
        <v>371085</v>
      </c>
      <c r="G8" s="162"/>
      <c r="H8" s="215"/>
      <c r="I8" s="215"/>
      <c r="J8" s="215"/>
      <c r="K8" s="215"/>
      <c r="L8" s="215"/>
      <c r="M8" s="215"/>
      <c r="N8" s="214"/>
      <c r="O8" s="215"/>
    </row>
    <row r="9" ht="22.5" customHeight="1" spans="1:15">
      <c r="A9" s="188" t="s">
        <v>99</v>
      </c>
      <c r="B9" s="188" t="s">
        <v>100</v>
      </c>
      <c r="C9" s="187">
        <v>32185723</v>
      </c>
      <c r="D9" s="187">
        <v>32185723</v>
      </c>
      <c r="E9" s="162">
        <v>31814638</v>
      </c>
      <c r="F9" s="162">
        <v>371085</v>
      </c>
      <c r="G9" s="162"/>
      <c r="H9" s="215"/>
      <c r="I9" s="215"/>
      <c r="J9" s="215"/>
      <c r="K9" s="215"/>
      <c r="L9" s="215"/>
      <c r="M9" s="215"/>
      <c r="N9" s="214"/>
      <c r="O9" s="215"/>
    </row>
    <row r="10" ht="22.5" customHeight="1" spans="1:15">
      <c r="A10" s="189" t="s">
        <v>101</v>
      </c>
      <c r="B10" s="189" t="s">
        <v>102</v>
      </c>
      <c r="C10" s="187">
        <v>19814792</v>
      </c>
      <c r="D10" s="187">
        <v>19814792</v>
      </c>
      <c r="E10" s="162">
        <v>19443707</v>
      </c>
      <c r="F10" s="162">
        <v>371085</v>
      </c>
      <c r="G10" s="162"/>
      <c r="H10" s="215"/>
      <c r="I10" s="215"/>
      <c r="J10" s="215"/>
      <c r="K10" s="215"/>
      <c r="L10" s="215"/>
      <c r="M10" s="215"/>
      <c r="N10" s="214"/>
      <c r="O10" s="215"/>
    </row>
    <row r="11" ht="22.5" customHeight="1" spans="1:15">
      <c r="A11" s="189" t="s">
        <v>103</v>
      </c>
      <c r="B11" s="189" t="s">
        <v>104</v>
      </c>
      <c r="C11" s="187">
        <v>12370931</v>
      </c>
      <c r="D11" s="187">
        <v>12370931</v>
      </c>
      <c r="E11" s="162">
        <v>12370931</v>
      </c>
      <c r="F11" s="162"/>
      <c r="G11" s="162"/>
      <c r="H11" s="215"/>
      <c r="I11" s="215"/>
      <c r="J11" s="215"/>
      <c r="K11" s="215"/>
      <c r="L11" s="215"/>
      <c r="M11" s="215"/>
      <c r="N11" s="214"/>
      <c r="O11" s="215"/>
    </row>
    <row r="12" ht="22.5" customHeight="1" spans="1:15">
      <c r="A12" s="188" t="s">
        <v>105</v>
      </c>
      <c r="B12" s="188" t="s">
        <v>106</v>
      </c>
      <c r="C12" s="187">
        <v>6210</v>
      </c>
      <c r="D12" s="187">
        <v>6210</v>
      </c>
      <c r="E12" s="162">
        <v>6210</v>
      </c>
      <c r="F12" s="162"/>
      <c r="G12" s="162"/>
      <c r="H12" s="215"/>
      <c r="I12" s="215"/>
      <c r="J12" s="215"/>
      <c r="K12" s="215"/>
      <c r="L12" s="215"/>
      <c r="M12" s="215"/>
      <c r="N12" s="214"/>
      <c r="O12" s="215"/>
    </row>
    <row r="13" ht="22.5" customHeight="1" spans="1:15">
      <c r="A13" s="189" t="s">
        <v>107</v>
      </c>
      <c r="B13" s="189" t="s">
        <v>108</v>
      </c>
      <c r="C13" s="187">
        <v>6210</v>
      </c>
      <c r="D13" s="187">
        <v>6210</v>
      </c>
      <c r="E13" s="162">
        <v>6210</v>
      </c>
      <c r="F13" s="162"/>
      <c r="G13" s="162"/>
      <c r="H13" s="215"/>
      <c r="I13" s="215"/>
      <c r="J13" s="215"/>
      <c r="K13" s="215"/>
      <c r="L13" s="215"/>
      <c r="M13" s="215"/>
      <c r="N13" s="214"/>
      <c r="O13" s="215"/>
    </row>
    <row r="14" ht="22.5" customHeight="1" spans="1:15">
      <c r="A14" s="60" t="s">
        <v>109</v>
      </c>
      <c r="B14" s="60" t="s">
        <v>110</v>
      </c>
      <c r="C14" s="187">
        <v>5771018</v>
      </c>
      <c r="D14" s="187">
        <v>5771018</v>
      </c>
      <c r="E14" s="162">
        <v>5771018</v>
      </c>
      <c r="F14" s="162"/>
      <c r="G14" s="162"/>
      <c r="H14" s="215"/>
      <c r="I14" s="215"/>
      <c r="J14" s="215"/>
      <c r="K14" s="215"/>
      <c r="L14" s="215"/>
      <c r="M14" s="215"/>
      <c r="N14" s="214"/>
      <c r="O14" s="215"/>
    </row>
    <row r="15" ht="22.5" customHeight="1" spans="1:15">
      <c r="A15" s="188" t="s">
        <v>111</v>
      </c>
      <c r="B15" s="188" t="s">
        <v>112</v>
      </c>
      <c r="C15" s="187">
        <v>5748290</v>
      </c>
      <c r="D15" s="187">
        <v>5748290</v>
      </c>
      <c r="E15" s="162">
        <v>5748290</v>
      </c>
      <c r="F15" s="162"/>
      <c r="G15" s="162"/>
      <c r="H15" s="215"/>
      <c r="I15" s="215"/>
      <c r="J15" s="215"/>
      <c r="K15" s="215"/>
      <c r="L15" s="215"/>
      <c r="M15" s="215"/>
      <c r="N15" s="214"/>
      <c r="O15" s="215"/>
    </row>
    <row r="16" ht="22.5" customHeight="1" spans="1:15">
      <c r="A16" s="189" t="s">
        <v>113</v>
      </c>
      <c r="B16" s="189" t="s">
        <v>114</v>
      </c>
      <c r="C16" s="187">
        <v>2443600</v>
      </c>
      <c r="D16" s="187">
        <v>2443600</v>
      </c>
      <c r="E16" s="162">
        <v>2443600</v>
      </c>
      <c r="F16" s="162"/>
      <c r="G16" s="162"/>
      <c r="H16" s="215"/>
      <c r="I16" s="215"/>
      <c r="J16" s="215"/>
      <c r="K16" s="215"/>
      <c r="L16" s="215"/>
      <c r="M16" s="215"/>
      <c r="N16" s="214"/>
      <c r="O16" s="215"/>
    </row>
    <row r="17" ht="22.5" customHeight="1" spans="1:15">
      <c r="A17" s="189" t="s">
        <v>115</v>
      </c>
      <c r="B17" s="189" t="s">
        <v>116</v>
      </c>
      <c r="C17" s="187">
        <v>2804690</v>
      </c>
      <c r="D17" s="187">
        <v>2804690</v>
      </c>
      <c r="E17" s="162">
        <v>2804690</v>
      </c>
      <c r="F17" s="162"/>
      <c r="G17" s="162"/>
      <c r="H17" s="215"/>
      <c r="I17" s="215"/>
      <c r="J17" s="215"/>
      <c r="K17" s="215"/>
      <c r="L17" s="215"/>
      <c r="M17" s="215"/>
      <c r="N17" s="214"/>
      <c r="O17" s="215"/>
    </row>
    <row r="18" ht="22.5" customHeight="1" spans="1:15">
      <c r="A18" s="189" t="s">
        <v>117</v>
      </c>
      <c r="B18" s="189" t="s">
        <v>118</v>
      </c>
      <c r="C18" s="187">
        <v>500000</v>
      </c>
      <c r="D18" s="187">
        <v>500000</v>
      </c>
      <c r="E18" s="162">
        <v>500000</v>
      </c>
      <c r="F18" s="162"/>
      <c r="G18" s="162"/>
      <c r="H18" s="215"/>
      <c r="I18" s="215"/>
      <c r="J18" s="215"/>
      <c r="K18" s="215"/>
      <c r="L18" s="215"/>
      <c r="M18" s="215"/>
      <c r="N18" s="214"/>
      <c r="O18" s="215"/>
    </row>
    <row r="19" ht="22.5" customHeight="1" spans="1:15">
      <c r="A19" s="188" t="s">
        <v>119</v>
      </c>
      <c r="B19" s="188" t="s">
        <v>120</v>
      </c>
      <c r="C19" s="187">
        <v>22728</v>
      </c>
      <c r="D19" s="187">
        <v>22728</v>
      </c>
      <c r="E19" s="162">
        <v>22728</v>
      </c>
      <c r="F19" s="162"/>
      <c r="G19" s="162"/>
      <c r="H19" s="215"/>
      <c r="I19" s="215"/>
      <c r="J19" s="215"/>
      <c r="K19" s="215"/>
      <c r="L19" s="215"/>
      <c r="M19" s="215"/>
      <c r="N19" s="214"/>
      <c r="O19" s="215"/>
    </row>
    <row r="20" ht="22.5" customHeight="1" spans="1:15">
      <c r="A20" s="189" t="s">
        <v>121</v>
      </c>
      <c r="B20" s="189" t="s">
        <v>122</v>
      </c>
      <c r="C20" s="187">
        <v>22728</v>
      </c>
      <c r="D20" s="187">
        <v>22728</v>
      </c>
      <c r="E20" s="162">
        <v>22728</v>
      </c>
      <c r="F20" s="162"/>
      <c r="G20" s="162"/>
      <c r="H20" s="215"/>
      <c r="I20" s="215"/>
      <c r="J20" s="215"/>
      <c r="K20" s="215"/>
      <c r="L20" s="215"/>
      <c r="M20" s="215"/>
      <c r="N20" s="214"/>
      <c r="O20" s="215"/>
    </row>
    <row r="21" ht="22.5" customHeight="1" spans="1:15">
      <c r="A21" s="60" t="s">
        <v>123</v>
      </c>
      <c r="B21" s="60" t="s">
        <v>124</v>
      </c>
      <c r="C21" s="187">
        <v>2838703</v>
      </c>
      <c r="D21" s="187">
        <v>2838703</v>
      </c>
      <c r="E21" s="162">
        <v>2838703</v>
      </c>
      <c r="F21" s="162"/>
      <c r="G21" s="162"/>
      <c r="H21" s="215"/>
      <c r="I21" s="215"/>
      <c r="J21" s="215"/>
      <c r="K21" s="215"/>
      <c r="L21" s="215"/>
      <c r="M21" s="215"/>
      <c r="N21" s="214"/>
      <c r="O21" s="215"/>
    </row>
    <row r="22" ht="22.5" customHeight="1" spans="1:15">
      <c r="A22" s="188" t="s">
        <v>125</v>
      </c>
      <c r="B22" s="188" t="s">
        <v>126</v>
      </c>
      <c r="C22" s="187">
        <v>2838703</v>
      </c>
      <c r="D22" s="187">
        <v>2838703</v>
      </c>
      <c r="E22" s="162">
        <v>2838703</v>
      </c>
      <c r="F22" s="162"/>
      <c r="G22" s="162"/>
      <c r="H22" s="215"/>
      <c r="I22" s="215"/>
      <c r="J22" s="215"/>
      <c r="K22" s="215"/>
      <c r="L22" s="215"/>
      <c r="M22" s="215"/>
      <c r="N22" s="214"/>
      <c r="O22" s="215"/>
    </row>
    <row r="23" ht="22.5" customHeight="1" spans="1:15">
      <c r="A23" s="189" t="s">
        <v>127</v>
      </c>
      <c r="B23" s="189" t="s">
        <v>128</v>
      </c>
      <c r="C23" s="187">
        <v>2803645</v>
      </c>
      <c r="D23" s="187">
        <v>2803645</v>
      </c>
      <c r="E23" s="162">
        <v>2803645</v>
      </c>
      <c r="F23" s="162"/>
      <c r="G23" s="162"/>
      <c r="H23" s="215"/>
      <c r="I23" s="215"/>
      <c r="J23" s="215"/>
      <c r="K23" s="215"/>
      <c r="L23" s="215"/>
      <c r="M23" s="215"/>
      <c r="N23" s="214"/>
      <c r="O23" s="215"/>
    </row>
    <row r="24" ht="22.5" customHeight="1" spans="1:15">
      <c r="A24" s="189" t="s">
        <v>129</v>
      </c>
      <c r="B24" s="189" t="s">
        <v>130</v>
      </c>
      <c r="C24" s="187">
        <v>35058</v>
      </c>
      <c r="D24" s="187">
        <v>35058</v>
      </c>
      <c r="E24" s="162">
        <v>35058</v>
      </c>
      <c r="F24" s="162"/>
      <c r="G24" s="162"/>
      <c r="H24" s="215"/>
      <c r="I24" s="215"/>
      <c r="J24" s="215"/>
      <c r="K24" s="215"/>
      <c r="L24" s="215"/>
      <c r="M24" s="215"/>
      <c r="N24" s="214"/>
      <c r="O24" s="215"/>
    </row>
    <row r="25" ht="22.5" customHeight="1" spans="1:15">
      <c r="A25" s="60" t="s">
        <v>131</v>
      </c>
      <c r="B25" s="60" t="s">
        <v>132</v>
      </c>
      <c r="C25" s="187">
        <v>2963616</v>
      </c>
      <c r="D25" s="187">
        <v>2963616</v>
      </c>
      <c r="E25" s="162">
        <v>2963616</v>
      </c>
      <c r="F25" s="162"/>
      <c r="G25" s="162"/>
      <c r="H25" s="215"/>
      <c r="I25" s="215"/>
      <c r="J25" s="215"/>
      <c r="K25" s="215"/>
      <c r="L25" s="215"/>
      <c r="M25" s="215"/>
      <c r="N25" s="214"/>
      <c r="O25" s="215"/>
    </row>
    <row r="26" ht="22.5" customHeight="1" spans="1:15">
      <c r="A26" s="188" t="s">
        <v>133</v>
      </c>
      <c r="B26" s="188" t="s">
        <v>134</v>
      </c>
      <c r="C26" s="187">
        <v>2963616</v>
      </c>
      <c r="D26" s="187">
        <v>2963616</v>
      </c>
      <c r="E26" s="162">
        <v>2963616</v>
      </c>
      <c r="F26" s="162"/>
      <c r="G26" s="162"/>
      <c r="H26" s="215"/>
      <c r="I26" s="215"/>
      <c r="J26" s="215"/>
      <c r="K26" s="215"/>
      <c r="L26" s="215"/>
      <c r="M26" s="215"/>
      <c r="N26" s="214"/>
      <c r="O26" s="215"/>
    </row>
    <row r="27" ht="22.5" customHeight="1" spans="1:15">
      <c r="A27" s="189" t="s">
        <v>135</v>
      </c>
      <c r="B27" s="189" t="s">
        <v>136</v>
      </c>
      <c r="C27" s="187">
        <v>2963616</v>
      </c>
      <c r="D27" s="187">
        <v>2963616</v>
      </c>
      <c r="E27" s="162">
        <v>2963616</v>
      </c>
      <c r="F27" s="162"/>
      <c r="G27" s="162"/>
      <c r="H27" s="215"/>
      <c r="I27" s="215"/>
      <c r="J27" s="215"/>
      <c r="K27" s="215"/>
      <c r="L27" s="215"/>
      <c r="M27" s="215"/>
      <c r="N27" s="214"/>
      <c r="O27" s="215"/>
    </row>
    <row r="28" ht="22.5" customHeight="1" spans="1:15">
      <c r="A28" s="216" t="s">
        <v>56</v>
      </c>
      <c r="B28" s="217"/>
      <c r="C28" s="187">
        <f>C8+C14+C21+C25</f>
        <v>43765270</v>
      </c>
      <c r="D28" s="187">
        <f>D8+D14+D21+D25</f>
        <v>43765270</v>
      </c>
      <c r="E28" s="187">
        <f>E8+E14+E21+E25</f>
        <v>43394185</v>
      </c>
      <c r="F28" s="187">
        <f>F8+F14+F21+F25</f>
        <v>371085</v>
      </c>
      <c r="G28" s="187"/>
      <c r="H28" s="218"/>
      <c r="I28" s="218"/>
      <c r="J28" s="218"/>
      <c r="K28" s="218"/>
      <c r="L28" s="218"/>
      <c r="M28" s="218"/>
      <c r="N28" s="218"/>
      <c r="O28" s="218"/>
    </row>
  </sheetData>
  <mergeCells count="12">
    <mergeCell ref="A2:O2"/>
    <mergeCell ref="A3:O3"/>
    <mergeCell ref="A4:B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7" sqref="D7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9"/>
      <c r="C2" s="49"/>
      <c r="D2" s="49" t="s">
        <v>137</v>
      </c>
    </row>
    <row r="3" ht="41.25" customHeight="1" spans="1:1">
      <c r="A3" s="44" t="str">
        <f>"2025"&amp;"年部门财政拨款收支预算总表"</f>
        <v>2025年部门财政拨款收支预算总表</v>
      </c>
    </row>
    <row r="4" ht="17.25" customHeight="1" spans="1:4">
      <c r="A4" s="47" t="s">
        <v>1</v>
      </c>
      <c r="B4" s="191"/>
      <c r="D4" s="49" t="s">
        <v>2</v>
      </c>
    </row>
    <row r="5" ht="17.25" customHeight="1" spans="1:4">
      <c r="A5" s="192" t="s">
        <v>3</v>
      </c>
      <c r="B5" s="193"/>
      <c r="C5" s="192" t="s">
        <v>4</v>
      </c>
      <c r="D5" s="193"/>
    </row>
    <row r="6" ht="18.75" customHeight="1" spans="1:4">
      <c r="A6" s="192" t="s">
        <v>5</v>
      </c>
      <c r="B6" s="192" t="s">
        <v>6</v>
      </c>
      <c r="C6" s="192" t="s">
        <v>7</v>
      </c>
      <c r="D6" s="192" t="s">
        <v>6</v>
      </c>
    </row>
    <row r="7" ht="16.5" customHeight="1" spans="1:4">
      <c r="A7" s="194" t="s">
        <v>138</v>
      </c>
      <c r="B7" s="195">
        <v>43765270</v>
      </c>
      <c r="C7" s="194" t="s">
        <v>139</v>
      </c>
      <c r="D7" s="195">
        <v>43765270</v>
      </c>
    </row>
    <row r="8" ht="16.5" customHeight="1" spans="1:4">
      <c r="A8" s="194" t="s">
        <v>140</v>
      </c>
      <c r="B8" s="85"/>
      <c r="C8" s="194" t="s">
        <v>141</v>
      </c>
      <c r="D8" s="85"/>
    </row>
    <row r="9" ht="16.5" customHeight="1" spans="1:4">
      <c r="A9" s="194" t="s">
        <v>142</v>
      </c>
      <c r="B9" s="85"/>
      <c r="C9" s="194" t="s">
        <v>143</v>
      </c>
      <c r="D9" s="85"/>
    </row>
    <row r="10" ht="16.5" customHeight="1" spans="1:4">
      <c r="A10" s="194" t="s">
        <v>144</v>
      </c>
      <c r="B10" s="85"/>
      <c r="C10" s="194" t="s">
        <v>145</v>
      </c>
      <c r="D10" s="85"/>
    </row>
    <row r="11" ht="16.5" customHeight="1" spans="1:4">
      <c r="A11" s="194" t="s">
        <v>146</v>
      </c>
      <c r="B11" s="85"/>
      <c r="C11" s="194" t="s">
        <v>147</v>
      </c>
      <c r="D11" s="85"/>
    </row>
    <row r="12" ht="16.5" customHeight="1" spans="1:4">
      <c r="A12" s="194" t="s">
        <v>140</v>
      </c>
      <c r="B12" s="85"/>
      <c r="C12" s="194" t="s">
        <v>148</v>
      </c>
      <c r="D12" s="195">
        <v>32191933</v>
      </c>
    </row>
    <row r="13" ht="16.5" customHeight="1" spans="1:4">
      <c r="A13" s="196" t="s">
        <v>142</v>
      </c>
      <c r="B13" s="85"/>
      <c r="C13" s="73" t="s">
        <v>149</v>
      </c>
      <c r="D13" s="195"/>
    </row>
    <row r="14" ht="16.5" customHeight="1" spans="1:4">
      <c r="A14" s="196" t="s">
        <v>144</v>
      </c>
      <c r="B14" s="85"/>
      <c r="C14" s="73" t="s">
        <v>150</v>
      </c>
      <c r="D14" s="195"/>
    </row>
    <row r="15" ht="16.5" customHeight="1" spans="1:4">
      <c r="A15" s="197"/>
      <c r="B15" s="85"/>
      <c r="C15" s="73" t="s">
        <v>151</v>
      </c>
      <c r="D15" s="195">
        <v>5771018</v>
      </c>
    </row>
    <row r="16" ht="16.5" customHeight="1" spans="1:4">
      <c r="A16" s="197"/>
      <c r="B16" s="85"/>
      <c r="C16" s="73" t="s">
        <v>152</v>
      </c>
      <c r="D16" s="195">
        <v>2838703</v>
      </c>
    </row>
    <row r="17" ht="16.5" customHeight="1" spans="1:4">
      <c r="A17" s="197"/>
      <c r="B17" s="85"/>
      <c r="C17" s="73" t="s">
        <v>153</v>
      </c>
      <c r="D17" s="195"/>
    </row>
    <row r="18" ht="16.5" customHeight="1" spans="1:4">
      <c r="A18" s="197"/>
      <c r="B18" s="85"/>
      <c r="C18" s="73" t="s">
        <v>154</v>
      </c>
      <c r="D18" s="187"/>
    </row>
    <row r="19" ht="16.5" customHeight="1" spans="1:4">
      <c r="A19" s="197"/>
      <c r="B19" s="85"/>
      <c r="C19" s="73" t="s">
        <v>155</v>
      </c>
      <c r="D19" s="187"/>
    </row>
    <row r="20" ht="16.5" customHeight="1" spans="1:4">
      <c r="A20" s="197"/>
      <c r="B20" s="85"/>
      <c r="C20" s="73" t="s">
        <v>156</v>
      </c>
      <c r="D20" s="187"/>
    </row>
    <row r="21" ht="16.5" customHeight="1" spans="1:4">
      <c r="A21" s="197"/>
      <c r="B21" s="85"/>
      <c r="C21" s="73" t="s">
        <v>157</v>
      </c>
      <c r="D21" s="187"/>
    </row>
    <row r="22" ht="16.5" customHeight="1" spans="1:4">
      <c r="A22" s="197"/>
      <c r="B22" s="85"/>
      <c r="C22" s="73" t="s">
        <v>158</v>
      </c>
      <c r="D22" s="187"/>
    </row>
    <row r="23" ht="16.5" customHeight="1" spans="1:4">
      <c r="A23" s="197"/>
      <c r="B23" s="85"/>
      <c r="C23" s="73" t="s">
        <v>159</v>
      </c>
      <c r="D23" s="187"/>
    </row>
    <row r="24" ht="16.5" customHeight="1" spans="1:4">
      <c r="A24" s="197"/>
      <c r="B24" s="85"/>
      <c r="C24" s="73" t="s">
        <v>160</v>
      </c>
      <c r="D24" s="187"/>
    </row>
    <row r="25" ht="16.5" customHeight="1" spans="1:4">
      <c r="A25" s="197"/>
      <c r="B25" s="85"/>
      <c r="C25" s="73" t="s">
        <v>161</v>
      </c>
      <c r="D25" s="187"/>
    </row>
    <row r="26" ht="16.5" customHeight="1" spans="1:4">
      <c r="A26" s="197"/>
      <c r="B26" s="85"/>
      <c r="C26" s="73" t="s">
        <v>162</v>
      </c>
      <c r="D26" s="187">
        <v>2963616</v>
      </c>
    </row>
    <row r="27" ht="16.5" customHeight="1" spans="1:4">
      <c r="A27" s="197"/>
      <c r="B27" s="85"/>
      <c r="C27" s="73" t="s">
        <v>163</v>
      </c>
      <c r="D27" s="85"/>
    </row>
    <row r="28" ht="16.5" customHeight="1" spans="1:4">
      <c r="A28" s="197"/>
      <c r="B28" s="85"/>
      <c r="C28" s="73" t="s">
        <v>164</v>
      </c>
      <c r="D28" s="85"/>
    </row>
    <row r="29" ht="16.5" customHeight="1" spans="1:4">
      <c r="A29" s="197"/>
      <c r="B29" s="85"/>
      <c r="C29" s="73" t="s">
        <v>165</v>
      </c>
      <c r="D29" s="85"/>
    </row>
    <row r="30" ht="16.5" customHeight="1" spans="1:4">
      <c r="A30" s="197"/>
      <c r="B30" s="85"/>
      <c r="C30" s="73" t="s">
        <v>166</v>
      </c>
      <c r="D30" s="85"/>
    </row>
    <row r="31" ht="16.5" customHeight="1" spans="1:4">
      <c r="A31" s="197"/>
      <c r="B31" s="85"/>
      <c r="C31" s="73" t="s">
        <v>167</v>
      </c>
      <c r="D31" s="85"/>
    </row>
    <row r="32" ht="16.5" customHeight="1" spans="1:4">
      <c r="A32" s="197"/>
      <c r="B32" s="85"/>
      <c r="C32" s="196" t="s">
        <v>168</v>
      </c>
      <c r="D32" s="85"/>
    </row>
    <row r="33" ht="16.5" customHeight="1" spans="1:4">
      <c r="A33" s="197"/>
      <c r="B33" s="85"/>
      <c r="C33" s="196" t="s">
        <v>169</v>
      </c>
      <c r="D33" s="85"/>
    </row>
    <row r="34" ht="16.5" customHeight="1" spans="1:4">
      <c r="A34" s="197"/>
      <c r="B34" s="85"/>
      <c r="C34" s="31" t="s">
        <v>170</v>
      </c>
      <c r="D34" s="85"/>
    </row>
    <row r="35" ht="15" customHeight="1" spans="1:4">
      <c r="A35" s="198" t="s">
        <v>51</v>
      </c>
      <c r="B35" s="195">
        <v>43765270</v>
      </c>
      <c r="C35" s="198" t="s">
        <v>52</v>
      </c>
      <c r="D35" s="195">
        <v>43765270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workbookViewId="0">
      <pane ySplit="1" topLeftCell="A4" activePane="bottomLeft" state="frozen"/>
      <selection/>
      <selection pane="bottomLeft" activeCell="B21" sqref="B2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55"/>
      <c r="F2" s="76"/>
      <c r="G2" s="163" t="s">
        <v>171</v>
      </c>
    </row>
    <row r="3" ht="41.25" customHeight="1" spans="1:7">
      <c r="A3" s="136" t="str">
        <f>"2025"&amp;"年一般公共预算支出预算表（按功能科目分类）"</f>
        <v>2025年一般公共预算支出预算表（按功能科目分类）</v>
      </c>
      <c r="B3" s="136"/>
      <c r="C3" s="136"/>
      <c r="D3" s="136"/>
      <c r="E3" s="136"/>
      <c r="F3" s="136"/>
      <c r="G3" s="136"/>
    </row>
    <row r="4" ht="18" customHeight="1" spans="1:7">
      <c r="A4" s="5" t="s">
        <v>1</v>
      </c>
      <c r="F4" s="133"/>
      <c r="G4" s="163" t="s">
        <v>2</v>
      </c>
    </row>
    <row r="5" ht="20.25" customHeight="1" spans="1:7">
      <c r="A5" s="184" t="s">
        <v>172</v>
      </c>
      <c r="B5" s="185"/>
      <c r="C5" s="137" t="s">
        <v>56</v>
      </c>
      <c r="D5" s="174" t="s">
        <v>75</v>
      </c>
      <c r="E5" s="12"/>
      <c r="F5" s="13"/>
      <c r="G5" s="159" t="s">
        <v>76</v>
      </c>
    </row>
    <row r="6" ht="20.25" customHeight="1" spans="1:7">
      <c r="A6" s="186" t="s">
        <v>72</v>
      </c>
      <c r="B6" s="186" t="s">
        <v>73</v>
      </c>
      <c r="C6" s="19"/>
      <c r="D6" s="142" t="s">
        <v>58</v>
      </c>
      <c r="E6" s="142" t="s">
        <v>173</v>
      </c>
      <c r="F6" s="142" t="s">
        <v>174</v>
      </c>
      <c r="G6" s="161"/>
    </row>
    <row r="7" ht="15" customHeight="1" spans="1:7">
      <c r="A7" s="63" t="s">
        <v>82</v>
      </c>
      <c r="B7" s="63" t="s">
        <v>83</v>
      </c>
      <c r="C7" s="63" t="s">
        <v>84</v>
      </c>
      <c r="D7" s="63" t="s">
        <v>85</v>
      </c>
      <c r="E7" s="63" t="s">
        <v>86</v>
      </c>
      <c r="F7" s="63" t="s">
        <v>87</v>
      </c>
      <c r="G7" s="63" t="s">
        <v>88</v>
      </c>
    </row>
    <row r="8" ht="15" customHeight="1" spans="1:7">
      <c r="A8" s="60" t="s">
        <v>97</v>
      </c>
      <c r="B8" s="60" t="s">
        <v>98</v>
      </c>
      <c r="C8" s="187">
        <v>32191933</v>
      </c>
      <c r="D8" s="162">
        <v>31820848</v>
      </c>
      <c r="E8" s="162">
        <v>28447515</v>
      </c>
      <c r="F8" s="162">
        <v>3373333</v>
      </c>
      <c r="G8" s="162">
        <v>371085</v>
      </c>
    </row>
    <row r="9" ht="15" customHeight="1" spans="1:7">
      <c r="A9" s="188" t="s">
        <v>99</v>
      </c>
      <c r="B9" s="188" t="s">
        <v>100</v>
      </c>
      <c r="C9" s="187">
        <v>32185723</v>
      </c>
      <c r="D9" s="162">
        <v>31814638</v>
      </c>
      <c r="E9" s="162">
        <v>28447515</v>
      </c>
      <c r="F9" s="162">
        <v>3367123</v>
      </c>
      <c r="G9" s="162">
        <v>371085</v>
      </c>
    </row>
    <row r="10" ht="15" customHeight="1" spans="1:7">
      <c r="A10" s="189" t="s">
        <v>101</v>
      </c>
      <c r="B10" s="189" t="s">
        <v>102</v>
      </c>
      <c r="C10" s="187">
        <v>19814792</v>
      </c>
      <c r="D10" s="162">
        <v>19443707</v>
      </c>
      <c r="E10" s="162">
        <v>17837702</v>
      </c>
      <c r="F10" s="162">
        <v>1606005</v>
      </c>
      <c r="G10" s="162">
        <v>371085</v>
      </c>
    </row>
    <row r="11" ht="15" customHeight="1" spans="1:7">
      <c r="A11" s="189" t="s">
        <v>103</v>
      </c>
      <c r="B11" s="189" t="s">
        <v>104</v>
      </c>
      <c r="C11" s="187">
        <v>12370931</v>
      </c>
      <c r="D11" s="162">
        <v>12370931</v>
      </c>
      <c r="E11" s="162">
        <v>10609813</v>
      </c>
      <c r="F11" s="162">
        <v>1761118</v>
      </c>
      <c r="G11" s="162"/>
    </row>
    <row r="12" ht="15" customHeight="1" spans="1:7">
      <c r="A12" s="188" t="s">
        <v>105</v>
      </c>
      <c r="B12" s="188" t="s">
        <v>106</v>
      </c>
      <c r="C12" s="187">
        <v>6210</v>
      </c>
      <c r="D12" s="162">
        <v>6210</v>
      </c>
      <c r="E12" s="162"/>
      <c r="F12" s="162">
        <v>6210</v>
      </c>
      <c r="G12" s="162"/>
    </row>
    <row r="13" ht="15" customHeight="1" spans="1:7">
      <c r="A13" s="189" t="s">
        <v>107</v>
      </c>
      <c r="B13" s="189" t="s">
        <v>108</v>
      </c>
      <c r="C13" s="187">
        <v>6210</v>
      </c>
      <c r="D13" s="162">
        <v>6210</v>
      </c>
      <c r="E13" s="162"/>
      <c r="F13" s="162">
        <v>6210</v>
      </c>
      <c r="G13" s="162"/>
    </row>
    <row r="14" ht="15" customHeight="1" spans="1:7">
      <c r="A14" s="60" t="s">
        <v>109</v>
      </c>
      <c r="B14" s="60" t="s">
        <v>110</v>
      </c>
      <c r="C14" s="187">
        <v>5771018</v>
      </c>
      <c r="D14" s="162">
        <v>5771018</v>
      </c>
      <c r="E14" s="162">
        <v>5407018</v>
      </c>
      <c r="F14" s="162">
        <v>364000</v>
      </c>
      <c r="G14" s="162"/>
    </row>
    <row r="15" ht="15" customHeight="1" spans="1:7">
      <c r="A15" s="188" t="s">
        <v>111</v>
      </c>
      <c r="B15" s="188" t="s">
        <v>112</v>
      </c>
      <c r="C15" s="187">
        <v>5748290</v>
      </c>
      <c r="D15" s="162">
        <v>5748290</v>
      </c>
      <c r="E15" s="162">
        <v>5384290</v>
      </c>
      <c r="F15" s="162">
        <v>364000</v>
      </c>
      <c r="G15" s="162"/>
    </row>
    <row r="16" ht="15" customHeight="1" spans="1:7">
      <c r="A16" s="189" t="s">
        <v>113</v>
      </c>
      <c r="B16" s="189" t="s">
        <v>114</v>
      </c>
      <c r="C16" s="187">
        <v>2443600</v>
      </c>
      <c r="D16" s="162">
        <v>2443600</v>
      </c>
      <c r="E16" s="162">
        <v>2079600</v>
      </c>
      <c r="F16" s="162">
        <v>364000</v>
      </c>
      <c r="G16" s="162"/>
    </row>
    <row r="17" ht="15" customHeight="1" spans="1:7">
      <c r="A17" s="189" t="s">
        <v>115</v>
      </c>
      <c r="B17" s="189" t="s">
        <v>116</v>
      </c>
      <c r="C17" s="187">
        <v>2804690</v>
      </c>
      <c r="D17" s="162">
        <v>2804690</v>
      </c>
      <c r="E17" s="162">
        <v>2804690</v>
      </c>
      <c r="F17" s="162"/>
      <c r="G17" s="162"/>
    </row>
    <row r="18" ht="15" customHeight="1" spans="1:7">
      <c r="A18" s="189" t="s">
        <v>117</v>
      </c>
      <c r="B18" s="189" t="s">
        <v>118</v>
      </c>
      <c r="C18" s="187">
        <v>500000</v>
      </c>
      <c r="D18" s="162">
        <v>500000</v>
      </c>
      <c r="E18" s="162">
        <v>500000</v>
      </c>
      <c r="F18" s="162"/>
      <c r="G18" s="162"/>
    </row>
    <row r="19" ht="15" customHeight="1" spans="1:7">
      <c r="A19" s="188" t="s">
        <v>119</v>
      </c>
      <c r="B19" s="188" t="s">
        <v>120</v>
      </c>
      <c r="C19" s="187">
        <v>22728</v>
      </c>
      <c r="D19" s="162">
        <v>22728</v>
      </c>
      <c r="E19" s="162">
        <v>22728</v>
      </c>
      <c r="F19" s="162"/>
      <c r="G19" s="162"/>
    </row>
    <row r="20" ht="15" customHeight="1" spans="1:7">
      <c r="A20" s="189" t="s">
        <v>121</v>
      </c>
      <c r="B20" s="189" t="s">
        <v>122</v>
      </c>
      <c r="C20" s="187">
        <v>22728</v>
      </c>
      <c r="D20" s="162">
        <v>22728</v>
      </c>
      <c r="E20" s="162">
        <v>22728</v>
      </c>
      <c r="F20" s="162"/>
      <c r="G20" s="162"/>
    </row>
    <row r="21" ht="15" customHeight="1" spans="1:7">
      <c r="A21" s="60" t="s">
        <v>123</v>
      </c>
      <c r="B21" s="60" t="s">
        <v>124</v>
      </c>
      <c r="C21" s="187">
        <v>2838703</v>
      </c>
      <c r="D21" s="162">
        <v>2838703</v>
      </c>
      <c r="E21" s="162">
        <v>2838703</v>
      </c>
      <c r="F21" s="162"/>
      <c r="G21" s="162"/>
    </row>
    <row r="22" ht="15" customHeight="1" spans="1:7">
      <c r="A22" s="188" t="s">
        <v>125</v>
      </c>
      <c r="B22" s="188" t="s">
        <v>126</v>
      </c>
      <c r="C22" s="187">
        <v>2838703</v>
      </c>
      <c r="D22" s="162">
        <v>2838703</v>
      </c>
      <c r="E22" s="162">
        <v>2838703</v>
      </c>
      <c r="F22" s="162"/>
      <c r="G22" s="162"/>
    </row>
    <row r="23" ht="15" customHeight="1" spans="1:7">
      <c r="A23" s="189" t="s">
        <v>127</v>
      </c>
      <c r="B23" s="189" t="s">
        <v>128</v>
      </c>
      <c r="C23" s="187">
        <v>2803645</v>
      </c>
      <c r="D23" s="162">
        <v>2803645</v>
      </c>
      <c r="E23" s="162">
        <v>2803645</v>
      </c>
      <c r="F23" s="162"/>
      <c r="G23" s="162"/>
    </row>
    <row r="24" ht="15" customHeight="1" spans="1:7">
      <c r="A24" s="189" t="s">
        <v>129</v>
      </c>
      <c r="B24" s="189" t="s">
        <v>130</v>
      </c>
      <c r="C24" s="187">
        <v>35058</v>
      </c>
      <c r="D24" s="162">
        <v>35058</v>
      </c>
      <c r="E24" s="162">
        <v>35058</v>
      </c>
      <c r="F24" s="162"/>
      <c r="G24" s="162"/>
    </row>
    <row r="25" ht="15" customHeight="1" spans="1:7">
      <c r="A25" s="60" t="s">
        <v>131</v>
      </c>
      <c r="B25" s="60" t="s">
        <v>132</v>
      </c>
      <c r="C25" s="187">
        <v>2963616</v>
      </c>
      <c r="D25" s="162">
        <v>2963616</v>
      </c>
      <c r="E25" s="162">
        <v>2963616</v>
      </c>
      <c r="F25" s="162"/>
      <c r="G25" s="162"/>
    </row>
    <row r="26" ht="15" customHeight="1" spans="1:7">
      <c r="A26" s="188" t="s">
        <v>133</v>
      </c>
      <c r="B26" s="188" t="s">
        <v>134</v>
      </c>
      <c r="C26" s="187">
        <v>2963616</v>
      </c>
      <c r="D26" s="162">
        <v>2963616</v>
      </c>
      <c r="E26" s="162">
        <v>2963616</v>
      </c>
      <c r="F26" s="162"/>
      <c r="G26" s="162"/>
    </row>
    <row r="27" ht="15" customHeight="1" spans="1:7">
      <c r="A27" s="189" t="s">
        <v>135</v>
      </c>
      <c r="B27" s="189" t="s">
        <v>136</v>
      </c>
      <c r="C27" s="187">
        <v>2963616</v>
      </c>
      <c r="D27" s="162">
        <v>2963616</v>
      </c>
      <c r="E27" s="162">
        <v>2963616</v>
      </c>
      <c r="F27" s="162"/>
      <c r="G27" s="162"/>
    </row>
    <row r="28" ht="18" customHeight="1" spans="1:7">
      <c r="A28" s="84" t="s">
        <v>175</v>
      </c>
      <c r="B28" s="190" t="s">
        <v>175</v>
      </c>
      <c r="C28" s="85">
        <f>C8+C14+C21+C25</f>
        <v>43765270</v>
      </c>
      <c r="D28" s="85">
        <f>D8+D14+D21+D25</f>
        <v>43394185</v>
      </c>
      <c r="E28" s="85">
        <f>E8+E14+E21+E25</f>
        <v>39656852</v>
      </c>
      <c r="F28" s="85">
        <f>F8+F14+F21+F25</f>
        <v>3737333</v>
      </c>
      <c r="G28" s="85">
        <f>G8+G14+G21+G25</f>
        <v>371085</v>
      </c>
    </row>
  </sheetData>
  <mergeCells count="6">
    <mergeCell ref="A3:G3"/>
    <mergeCell ref="A5:B5"/>
    <mergeCell ref="D5:F5"/>
    <mergeCell ref="A28:B28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9"/>
  <sheetViews>
    <sheetView showZeros="0" workbookViewId="0">
      <pane ySplit="1" topLeftCell="A2" activePane="bottomLeft" state="frozen"/>
      <selection/>
      <selection pane="bottomLeft" activeCell="C7" sqref="C7"/>
    </sheetView>
  </sheetViews>
  <sheetFormatPr defaultColWidth="10.4259259259259" defaultRowHeight="14.25" customHeight="1" outlineLevelCol="6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6"/>
      <c r="B2" s="46"/>
      <c r="C2" s="46"/>
      <c r="D2" s="46"/>
      <c r="E2" s="45"/>
      <c r="F2" s="178" t="s">
        <v>176</v>
      </c>
    </row>
    <row r="3" ht="41.25" customHeight="1" spans="1:6">
      <c r="A3" s="179" t="str">
        <f>"2025"&amp;"年一般公共预算“三公”经费支出预算表"</f>
        <v>2025年一般公共预算“三公”经费支出预算表</v>
      </c>
      <c r="B3" s="46"/>
      <c r="C3" s="46"/>
      <c r="D3" s="46"/>
      <c r="E3" s="45"/>
      <c r="F3" s="46"/>
    </row>
    <row r="4" customHeight="1" spans="1:6">
      <c r="A4" s="115" t="s">
        <v>1</v>
      </c>
      <c r="B4" s="180"/>
      <c r="D4" s="46"/>
      <c r="E4" s="45"/>
      <c r="F4" s="68" t="s">
        <v>2</v>
      </c>
    </row>
    <row r="5" ht="27" customHeight="1" spans="1:6">
      <c r="A5" s="50" t="s">
        <v>177</v>
      </c>
      <c r="B5" s="50" t="s">
        <v>178</v>
      </c>
      <c r="C5" s="52" t="s">
        <v>179</v>
      </c>
      <c r="D5" s="50"/>
      <c r="E5" s="51"/>
      <c r="F5" s="50" t="s">
        <v>180</v>
      </c>
    </row>
    <row r="6" ht="28.5" customHeight="1" spans="1:6">
      <c r="A6" s="181"/>
      <c r="B6" s="54"/>
      <c r="C6" s="51" t="s">
        <v>58</v>
      </c>
      <c r="D6" s="51" t="s">
        <v>181</v>
      </c>
      <c r="E6" s="51" t="s">
        <v>182</v>
      </c>
      <c r="F6" s="53"/>
    </row>
    <row r="7" ht="17.25" customHeight="1" spans="1:6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</row>
    <row r="8" ht="17.25" customHeight="1" spans="1:6">
      <c r="A8" s="85"/>
      <c r="B8" s="85"/>
      <c r="C8" s="85"/>
      <c r="D8" s="85"/>
      <c r="E8" s="85"/>
      <c r="F8" s="85"/>
    </row>
    <row r="9" ht="25" customHeight="1" spans="1:7">
      <c r="A9" s="182" t="s">
        <v>183</v>
      </c>
      <c r="B9" s="183"/>
      <c r="C9" s="183"/>
      <c r="D9" s="183"/>
      <c r="E9" s="183"/>
      <c r="F9" s="183"/>
      <c r="G9" s="183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8"/>
  <sheetViews>
    <sheetView showZeros="0" zoomScale="85" zoomScaleNormal="85" workbookViewId="0">
      <pane ySplit="1" topLeftCell="A11" activePane="bottomLeft" state="frozen"/>
      <selection/>
      <selection pane="bottomLeft" activeCell="B55" sqref="B55"/>
    </sheetView>
  </sheetViews>
  <sheetFormatPr defaultColWidth="9.13888888888889" defaultRowHeight="14.25" customHeight="1"/>
  <cols>
    <col min="1" max="1" width="27.5740740740741" customWidth="1"/>
    <col min="2" max="2" width="27" customWidth="1"/>
    <col min="3" max="3" width="24.5648148148148" customWidth="1"/>
    <col min="4" max="4" width="31.287037037037" customWidth="1"/>
    <col min="5" max="5" width="10.1388888888889" customWidth="1"/>
    <col min="6" max="6" width="35.5462962962963" customWidth="1"/>
    <col min="7" max="7" width="10.287037037037" customWidth="1"/>
    <col min="8" max="8" width="30.7222222222222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55"/>
      <c r="C2" s="164"/>
      <c r="E2" s="165"/>
      <c r="F2" s="165"/>
      <c r="G2" s="165"/>
      <c r="H2" s="165"/>
      <c r="I2" s="87"/>
      <c r="J2" s="87"/>
      <c r="K2" s="87"/>
      <c r="L2" s="87"/>
      <c r="M2" s="87"/>
      <c r="N2" s="87"/>
      <c r="R2" s="87"/>
      <c r="V2" s="164"/>
      <c r="X2" s="3" t="s">
        <v>184</v>
      </c>
    </row>
    <row r="3" ht="45.75" customHeight="1" spans="1:24">
      <c r="A3" s="70" t="str">
        <f>"2025"&amp;"年部门基本支出预算表"</f>
        <v>2025年部门基本支出预算表</v>
      </c>
      <c r="B3" s="4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4"/>
      <c r="P3" s="4"/>
      <c r="Q3" s="4"/>
      <c r="R3" s="70"/>
      <c r="S3" s="70"/>
      <c r="T3" s="70"/>
      <c r="U3" s="70"/>
      <c r="V3" s="70"/>
      <c r="W3" s="70"/>
      <c r="X3" s="70"/>
    </row>
    <row r="4" ht="18.75" customHeight="1" spans="1:24">
      <c r="A4" s="5" t="s">
        <v>1</v>
      </c>
      <c r="B4" s="6"/>
      <c r="C4" s="166"/>
      <c r="D4" s="166"/>
      <c r="E4" s="166"/>
      <c r="F4" s="166"/>
      <c r="G4" s="166"/>
      <c r="H4" s="166"/>
      <c r="I4" s="89"/>
      <c r="J4" s="89"/>
      <c r="K4" s="89"/>
      <c r="L4" s="89"/>
      <c r="M4" s="89"/>
      <c r="N4" s="89"/>
      <c r="O4" s="7"/>
      <c r="P4" s="7"/>
      <c r="Q4" s="7"/>
      <c r="R4" s="89"/>
      <c r="V4" s="164"/>
      <c r="X4" s="3" t="s">
        <v>2</v>
      </c>
    </row>
    <row r="5" ht="18" customHeight="1" spans="1:24">
      <c r="A5" s="9" t="s">
        <v>185</v>
      </c>
      <c r="B5" s="9" t="s">
        <v>186</v>
      </c>
      <c r="C5" s="9" t="s">
        <v>187</v>
      </c>
      <c r="D5" s="9" t="s">
        <v>188</v>
      </c>
      <c r="E5" s="9" t="s">
        <v>189</v>
      </c>
      <c r="F5" s="9" t="s">
        <v>190</v>
      </c>
      <c r="G5" s="9" t="s">
        <v>191</v>
      </c>
      <c r="H5" s="9" t="s">
        <v>192</v>
      </c>
      <c r="I5" s="174" t="s">
        <v>193</v>
      </c>
      <c r="J5" s="112" t="s">
        <v>193</v>
      </c>
      <c r="K5" s="112"/>
      <c r="L5" s="112"/>
      <c r="M5" s="112"/>
      <c r="N5" s="112"/>
      <c r="O5" s="12"/>
      <c r="P5" s="12"/>
      <c r="Q5" s="12"/>
      <c r="R5" s="105" t="s">
        <v>62</v>
      </c>
      <c r="S5" s="112" t="s">
        <v>63</v>
      </c>
      <c r="T5" s="112"/>
      <c r="U5" s="112"/>
      <c r="V5" s="112"/>
      <c r="W5" s="112"/>
      <c r="X5" s="81"/>
    </row>
    <row r="6" ht="18" customHeight="1" spans="1:24">
      <c r="A6" s="14"/>
      <c r="B6" s="30"/>
      <c r="C6" s="139"/>
      <c r="D6" s="14"/>
      <c r="E6" s="14"/>
      <c r="F6" s="14"/>
      <c r="G6" s="14"/>
      <c r="H6" s="14"/>
      <c r="I6" s="137" t="s">
        <v>194</v>
      </c>
      <c r="J6" s="174" t="s">
        <v>59</v>
      </c>
      <c r="K6" s="112"/>
      <c r="L6" s="112"/>
      <c r="M6" s="112"/>
      <c r="N6" s="81"/>
      <c r="O6" s="11" t="s">
        <v>195</v>
      </c>
      <c r="P6" s="12"/>
      <c r="Q6" s="13"/>
      <c r="R6" s="9" t="s">
        <v>62</v>
      </c>
      <c r="S6" s="174" t="s">
        <v>63</v>
      </c>
      <c r="T6" s="105" t="s">
        <v>65</v>
      </c>
      <c r="U6" s="112" t="s">
        <v>63</v>
      </c>
      <c r="V6" s="105" t="s">
        <v>67</v>
      </c>
      <c r="W6" s="105" t="s">
        <v>68</v>
      </c>
      <c r="X6" s="177" t="s">
        <v>69</v>
      </c>
    </row>
    <row r="7" ht="19.5" customHeight="1" spans="1:24">
      <c r="A7" s="30"/>
      <c r="B7" s="30"/>
      <c r="C7" s="30"/>
      <c r="D7" s="30"/>
      <c r="E7" s="30"/>
      <c r="F7" s="30"/>
      <c r="G7" s="30"/>
      <c r="H7" s="30"/>
      <c r="I7" s="30"/>
      <c r="J7" s="175" t="s">
        <v>196</v>
      </c>
      <c r="K7" s="9" t="s">
        <v>197</v>
      </c>
      <c r="L7" s="9" t="s">
        <v>198</v>
      </c>
      <c r="M7" s="9" t="s">
        <v>199</v>
      </c>
      <c r="N7" s="9" t="s">
        <v>200</v>
      </c>
      <c r="O7" s="9" t="s">
        <v>59</v>
      </c>
      <c r="P7" s="9" t="s">
        <v>60</v>
      </c>
      <c r="Q7" s="9" t="s">
        <v>61</v>
      </c>
      <c r="R7" s="30"/>
      <c r="S7" s="9" t="s">
        <v>58</v>
      </c>
      <c r="T7" s="9" t="s">
        <v>65</v>
      </c>
      <c r="U7" s="9" t="s">
        <v>201</v>
      </c>
      <c r="V7" s="9" t="s">
        <v>67</v>
      </c>
      <c r="W7" s="9" t="s">
        <v>68</v>
      </c>
      <c r="X7" s="9" t="s">
        <v>69</v>
      </c>
    </row>
    <row r="8" ht="37.5" customHeight="1" spans="1:24">
      <c r="A8" s="167"/>
      <c r="B8" s="19"/>
      <c r="C8" s="167"/>
      <c r="D8" s="167"/>
      <c r="E8" s="167"/>
      <c r="F8" s="167"/>
      <c r="G8" s="167"/>
      <c r="H8" s="167"/>
      <c r="I8" s="167"/>
      <c r="J8" s="176" t="s">
        <v>58</v>
      </c>
      <c r="K8" s="17" t="s">
        <v>202</v>
      </c>
      <c r="L8" s="17" t="s">
        <v>198</v>
      </c>
      <c r="M8" s="17" t="s">
        <v>199</v>
      </c>
      <c r="N8" s="17" t="s">
        <v>200</v>
      </c>
      <c r="O8" s="17" t="s">
        <v>198</v>
      </c>
      <c r="P8" s="17" t="s">
        <v>199</v>
      </c>
      <c r="Q8" s="17" t="s">
        <v>200</v>
      </c>
      <c r="R8" s="17" t="s">
        <v>62</v>
      </c>
      <c r="S8" s="17" t="s">
        <v>58</v>
      </c>
      <c r="T8" s="17" t="s">
        <v>65</v>
      </c>
      <c r="U8" s="17" t="s">
        <v>201</v>
      </c>
      <c r="V8" s="17" t="s">
        <v>67</v>
      </c>
      <c r="W8" s="17" t="s">
        <v>68</v>
      </c>
      <c r="X8" s="17" t="s">
        <v>69</v>
      </c>
    </row>
    <row r="9" customHeight="1" spans="1:24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39">
        <v>21</v>
      </c>
      <c r="V9" s="39">
        <v>22</v>
      </c>
      <c r="W9" s="39">
        <v>23</v>
      </c>
      <c r="X9" s="39">
        <v>24</v>
      </c>
    </row>
    <row r="10" customHeight="1" spans="1:24">
      <c r="A10" s="168" t="s">
        <v>203</v>
      </c>
      <c r="B10" s="169" t="s">
        <v>70</v>
      </c>
      <c r="C10" s="240" t="s">
        <v>204</v>
      </c>
      <c r="D10" s="121" t="s">
        <v>205</v>
      </c>
      <c r="E10" s="121" t="s">
        <v>101</v>
      </c>
      <c r="F10" s="121" t="s">
        <v>102</v>
      </c>
      <c r="G10" s="121" t="s">
        <v>206</v>
      </c>
      <c r="H10" s="121" t="s">
        <v>207</v>
      </c>
      <c r="I10" s="128">
        <v>184041</v>
      </c>
      <c r="J10" s="128">
        <v>184041</v>
      </c>
      <c r="K10" s="39"/>
      <c r="L10" s="39"/>
      <c r="M10" s="128">
        <v>184041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customHeight="1" spans="1:24">
      <c r="A11" s="170" t="s">
        <v>203</v>
      </c>
      <c r="B11" s="171" t="s">
        <v>70</v>
      </c>
      <c r="C11" s="240" t="s">
        <v>204</v>
      </c>
      <c r="D11" s="121" t="s">
        <v>207</v>
      </c>
      <c r="E11" s="121" t="s">
        <v>103</v>
      </c>
      <c r="F11" s="121" t="s">
        <v>104</v>
      </c>
      <c r="G11" s="121" t="s">
        <v>206</v>
      </c>
      <c r="H11" s="121" t="s">
        <v>207</v>
      </c>
      <c r="I11" s="128">
        <v>183938</v>
      </c>
      <c r="J11" s="128">
        <v>183938</v>
      </c>
      <c r="K11" s="39"/>
      <c r="L11" s="39"/>
      <c r="M11" s="128">
        <v>183938</v>
      </c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customHeight="1" spans="1:24">
      <c r="A12" s="168" t="s">
        <v>203</v>
      </c>
      <c r="B12" s="169" t="s">
        <v>70</v>
      </c>
      <c r="C12" s="240" t="s">
        <v>204</v>
      </c>
      <c r="D12" s="121" t="s">
        <v>208</v>
      </c>
      <c r="E12" s="121" t="s">
        <v>107</v>
      </c>
      <c r="F12" s="121" t="s">
        <v>108</v>
      </c>
      <c r="G12" s="121" t="s">
        <v>206</v>
      </c>
      <c r="H12" s="121" t="s">
        <v>207</v>
      </c>
      <c r="I12" s="128">
        <v>6210</v>
      </c>
      <c r="J12" s="128">
        <v>6210</v>
      </c>
      <c r="K12" s="39"/>
      <c r="L12" s="39"/>
      <c r="M12" s="128">
        <v>6210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customHeight="1" spans="1:24">
      <c r="A13" s="170" t="s">
        <v>203</v>
      </c>
      <c r="B13" s="171" t="s">
        <v>70</v>
      </c>
      <c r="C13" s="240" t="s">
        <v>209</v>
      </c>
      <c r="D13" s="121" t="s">
        <v>210</v>
      </c>
      <c r="E13" s="121" t="s">
        <v>103</v>
      </c>
      <c r="F13" s="121" t="s">
        <v>104</v>
      </c>
      <c r="G13" s="121" t="s">
        <v>211</v>
      </c>
      <c r="H13" s="121" t="s">
        <v>210</v>
      </c>
      <c r="I13" s="128">
        <v>120000</v>
      </c>
      <c r="J13" s="128">
        <v>120000</v>
      </c>
      <c r="K13" s="39"/>
      <c r="L13" s="39"/>
      <c r="M13" s="128">
        <v>120000</v>
      </c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</row>
    <row r="14" customHeight="1" spans="1:24">
      <c r="A14" s="168" t="s">
        <v>203</v>
      </c>
      <c r="B14" s="169" t="s">
        <v>70</v>
      </c>
      <c r="C14" s="240" t="s">
        <v>209</v>
      </c>
      <c r="D14" s="121" t="s">
        <v>212</v>
      </c>
      <c r="E14" s="121" t="s">
        <v>103</v>
      </c>
      <c r="F14" s="121" t="s">
        <v>104</v>
      </c>
      <c r="G14" s="121" t="s">
        <v>213</v>
      </c>
      <c r="H14" s="121" t="s">
        <v>212</v>
      </c>
      <c r="I14" s="128">
        <v>400000</v>
      </c>
      <c r="J14" s="128">
        <v>400000</v>
      </c>
      <c r="K14" s="39"/>
      <c r="L14" s="39"/>
      <c r="M14" s="128">
        <v>400000</v>
      </c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</row>
    <row r="15" customHeight="1" spans="1:24">
      <c r="A15" s="170" t="s">
        <v>203</v>
      </c>
      <c r="B15" s="171" t="s">
        <v>70</v>
      </c>
      <c r="C15" s="240" t="s">
        <v>209</v>
      </c>
      <c r="D15" s="121" t="s">
        <v>214</v>
      </c>
      <c r="E15" s="121" t="s">
        <v>103</v>
      </c>
      <c r="F15" s="121" t="s">
        <v>104</v>
      </c>
      <c r="G15" s="121" t="s">
        <v>215</v>
      </c>
      <c r="H15" s="121" t="s">
        <v>214</v>
      </c>
      <c r="I15" s="128">
        <v>11000</v>
      </c>
      <c r="J15" s="128">
        <v>11000</v>
      </c>
      <c r="K15" s="39"/>
      <c r="L15" s="39"/>
      <c r="M15" s="128">
        <v>11000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</row>
    <row r="16" customHeight="1" spans="1:24">
      <c r="A16" s="168" t="s">
        <v>203</v>
      </c>
      <c r="B16" s="169" t="s">
        <v>70</v>
      </c>
      <c r="C16" s="240" t="s">
        <v>209</v>
      </c>
      <c r="D16" s="121" t="s">
        <v>216</v>
      </c>
      <c r="E16" s="121" t="s">
        <v>103</v>
      </c>
      <c r="F16" s="121" t="s">
        <v>104</v>
      </c>
      <c r="G16" s="121" t="s">
        <v>217</v>
      </c>
      <c r="H16" s="121" t="s">
        <v>216</v>
      </c>
      <c r="I16" s="128">
        <v>370000</v>
      </c>
      <c r="J16" s="128">
        <v>370000</v>
      </c>
      <c r="K16" s="39"/>
      <c r="L16" s="39"/>
      <c r="M16" s="128">
        <v>370000</v>
      </c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customHeight="1" spans="1:24">
      <c r="A17" s="170" t="s">
        <v>203</v>
      </c>
      <c r="B17" s="171" t="s">
        <v>70</v>
      </c>
      <c r="C17" s="240" t="s">
        <v>218</v>
      </c>
      <c r="D17" s="121" t="s">
        <v>219</v>
      </c>
      <c r="E17" s="121" t="s">
        <v>103</v>
      </c>
      <c r="F17" s="121" t="s">
        <v>104</v>
      </c>
      <c r="G17" s="121" t="s">
        <v>220</v>
      </c>
      <c r="H17" s="121" t="s">
        <v>221</v>
      </c>
      <c r="I17" s="128">
        <v>325600</v>
      </c>
      <c r="J17" s="128">
        <v>325600</v>
      </c>
      <c r="K17" s="39"/>
      <c r="L17" s="39"/>
      <c r="M17" s="128">
        <v>325600</v>
      </c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customHeight="1" spans="1:24">
      <c r="A18" s="168" t="s">
        <v>203</v>
      </c>
      <c r="B18" s="169" t="s">
        <v>70</v>
      </c>
      <c r="C18" s="240" t="s">
        <v>218</v>
      </c>
      <c r="D18" s="121" t="s">
        <v>222</v>
      </c>
      <c r="E18" s="121" t="s">
        <v>103</v>
      </c>
      <c r="F18" s="121" t="s">
        <v>104</v>
      </c>
      <c r="G18" s="121" t="s">
        <v>223</v>
      </c>
      <c r="H18" s="121" t="s">
        <v>224</v>
      </c>
      <c r="I18" s="128">
        <v>35000</v>
      </c>
      <c r="J18" s="128">
        <v>35000</v>
      </c>
      <c r="K18" s="39"/>
      <c r="L18" s="39"/>
      <c r="M18" s="128">
        <v>35000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customHeight="1" spans="1:24">
      <c r="A19" s="170" t="s">
        <v>203</v>
      </c>
      <c r="B19" s="171" t="s">
        <v>70</v>
      </c>
      <c r="C19" s="240" t="s">
        <v>218</v>
      </c>
      <c r="D19" s="121" t="s">
        <v>225</v>
      </c>
      <c r="E19" s="121" t="s">
        <v>103</v>
      </c>
      <c r="F19" s="121" t="s">
        <v>104</v>
      </c>
      <c r="G19" s="121" t="s">
        <v>223</v>
      </c>
      <c r="H19" s="121" t="s">
        <v>224</v>
      </c>
      <c r="I19" s="128">
        <v>70000</v>
      </c>
      <c r="J19" s="128">
        <v>70000</v>
      </c>
      <c r="K19" s="39"/>
      <c r="L19" s="39"/>
      <c r="M19" s="128">
        <v>70000</v>
      </c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customHeight="1" spans="1:24">
      <c r="A20" s="168" t="s">
        <v>203</v>
      </c>
      <c r="B20" s="169" t="s">
        <v>70</v>
      </c>
      <c r="C20" s="240" t="s">
        <v>218</v>
      </c>
      <c r="D20" s="121" t="s">
        <v>226</v>
      </c>
      <c r="E20" s="121" t="s">
        <v>103</v>
      </c>
      <c r="F20" s="121" t="s">
        <v>104</v>
      </c>
      <c r="G20" s="121" t="s">
        <v>223</v>
      </c>
      <c r="H20" s="121" t="s">
        <v>224</v>
      </c>
      <c r="I20" s="128">
        <v>15000</v>
      </c>
      <c r="J20" s="128">
        <v>15000</v>
      </c>
      <c r="K20" s="39"/>
      <c r="L20" s="39"/>
      <c r="M20" s="128">
        <v>15000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1" customHeight="1" spans="1:24">
      <c r="A21" s="170" t="s">
        <v>203</v>
      </c>
      <c r="B21" s="171" t="s">
        <v>70</v>
      </c>
      <c r="C21" s="39" t="s">
        <v>227</v>
      </c>
      <c r="D21" s="121" t="s">
        <v>228</v>
      </c>
      <c r="E21" s="121" t="s">
        <v>101</v>
      </c>
      <c r="F21" s="121" t="s">
        <v>102</v>
      </c>
      <c r="G21" s="121" t="s">
        <v>229</v>
      </c>
      <c r="H21" s="121" t="s">
        <v>230</v>
      </c>
      <c r="I21" s="128">
        <v>5625000</v>
      </c>
      <c r="J21" s="128">
        <v>5625000</v>
      </c>
      <c r="K21" s="39"/>
      <c r="L21" s="39"/>
      <c r="M21" s="128">
        <v>5625000</v>
      </c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customHeight="1" spans="1:24">
      <c r="A22" s="168" t="s">
        <v>203</v>
      </c>
      <c r="B22" s="169" t="s">
        <v>70</v>
      </c>
      <c r="C22" s="39" t="s">
        <v>227</v>
      </c>
      <c r="D22" s="121" t="s">
        <v>228</v>
      </c>
      <c r="E22" s="121" t="s">
        <v>103</v>
      </c>
      <c r="F22" s="121" t="s">
        <v>104</v>
      </c>
      <c r="G22" s="121" t="s">
        <v>229</v>
      </c>
      <c r="H22" s="121" t="s">
        <v>230</v>
      </c>
      <c r="I22" s="128">
        <v>3257916</v>
      </c>
      <c r="J22" s="128">
        <v>3257916</v>
      </c>
      <c r="K22" s="39"/>
      <c r="L22" s="39"/>
      <c r="M22" s="128">
        <v>3257916</v>
      </c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customHeight="1" spans="1:24">
      <c r="A23" s="170" t="s">
        <v>203</v>
      </c>
      <c r="B23" s="171" t="s">
        <v>70</v>
      </c>
      <c r="C23" s="39" t="s">
        <v>227</v>
      </c>
      <c r="D23" s="121" t="s">
        <v>231</v>
      </c>
      <c r="E23" s="121" t="s">
        <v>101</v>
      </c>
      <c r="F23" s="121" t="s">
        <v>102</v>
      </c>
      <c r="G23" s="121" t="s">
        <v>232</v>
      </c>
      <c r="H23" s="121" t="s">
        <v>233</v>
      </c>
      <c r="I23" s="128">
        <v>2215044</v>
      </c>
      <c r="J23" s="128">
        <v>2215044</v>
      </c>
      <c r="K23" s="39"/>
      <c r="L23" s="39"/>
      <c r="M23" s="128">
        <v>2215044</v>
      </c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customHeight="1" spans="1:24">
      <c r="A24" s="168" t="s">
        <v>203</v>
      </c>
      <c r="B24" s="169" t="s">
        <v>70</v>
      </c>
      <c r="C24" s="39" t="s">
        <v>227</v>
      </c>
      <c r="D24" s="121" t="s">
        <v>231</v>
      </c>
      <c r="E24" s="121" t="s">
        <v>103</v>
      </c>
      <c r="F24" s="121" t="s">
        <v>104</v>
      </c>
      <c r="G24" s="121" t="s">
        <v>232</v>
      </c>
      <c r="H24" s="121" t="s">
        <v>233</v>
      </c>
      <c r="I24" s="128">
        <v>1254468</v>
      </c>
      <c r="J24" s="128">
        <v>1254468</v>
      </c>
      <c r="K24" s="39"/>
      <c r="L24" s="39"/>
      <c r="M24" s="128">
        <v>1254468</v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customHeight="1" spans="1:24">
      <c r="A25" s="170" t="s">
        <v>203</v>
      </c>
      <c r="B25" s="171" t="s">
        <v>70</v>
      </c>
      <c r="C25" s="39" t="s">
        <v>227</v>
      </c>
      <c r="D25" s="121" t="s">
        <v>234</v>
      </c>
      <c r="E25" s="121" t="s">
        <v>101</v>
      </c>
      <c r="F25" s="121" t="s">
        <v>102</v>
      </c>
      <c r="G25" s="121" t="s">
        <v>235</v>
      </c>
      <c r="H25" s="121" t="s">
        <v>236</v>
      </c>
      <c r="I25" s="128">
        <v>468750</v>
      </c>
      <c r="J25" s="128">
        <v>468750</v>
      </c>
      <c r="K25" s="39"/>
      <c r="L25" s="39"/>
      <c r="M25" s="128">
        <v>468750</v>
      </c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customHeight="1" spans="1:24">
      <c r="A26" s="168" t="s">
        <v>203</v>
      </c>
      <c r="B26" s="169" t="s">
        <v>70</v>
      </c>
      <c r="C26" s="39" t="s">
        <v>227</v>
      </c>
      <c r="D26" s="121" t="s">
        <v>234</v>
      </c>
      <c r="E26" s="121" t="s">
        <v>103</v>
      </c>
      <c r="F26" s="121" t="s">
        <v>104</v>
      </c>
      <c r="G26" s="121" t="s">
        <v>235</v>
      </c>
      <c r="H26" s="121" t="s">
        <v>236</v>
      </c>
      <c r="I26" s="128">
        <v>271493</v>
      </c>
      <c r="J26" s="128">
        <v>271493</v>
      </c>
      <c r="K26" s="39"/>
      <c r="L26" s="39"/>
      <c r="M26" s="128">
        <v>271493</v>
      </c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customHeight="1" spans="1:24">
      <c r="A27" s="170" t="s">
        <v>203</v>
      </c>
      <c r="B27" s="171" t="s">
        <v>70</v>
      </c>
      <c r="C27" s="39" t="s">
        <v>227</v>
      </c>
      <c r="D27" s="121" t="s">
        <v>237</v>
      </c>
      <c r="E27" s="121" t="s">
        <v>101</v>
      </c>
      <c r="F27" s="121" t="s">
        <v>102</v>
      </c>
      <c r="G27" s="121" t="s">
        <v>238</v>
      </c>
      <c r="H27" s="121" t="s">
        <v>239</v>
      </c>
      <c r="I27" s="128">
        <v>1085640</v>
      </c>
      <c r="J27" s="128">
        <v>1085640</v>
      </c>
      <c r="K27" s="39"/>
      <c r="L27" s="39"/>
      <c r="M27" s="128">
        <v>1085640</v>
      </c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customHeight="1" spans="1:24">
      <c r="A28" s="168" t="s">
        <v>203</v>
      </c>
      <c r="B28" s="169" t="s">
        <v>70</v>
      </c>
      <c r="C28" s="39" t="s">
        <v>227</v>
      </c>
      <c r="D28" s="121" t="s">
        <v>240</v>
      </c>
      <c r="E28" s="121" t="s">
        <v>101</v>
      </c>
      <c r="F28" s="121" t="s">
        <v>102</v>
      </c>
      <c r="G28" s="121" t="s">
        <v>238</v>
      </c>
      <c r="H28" s="121" t="s">
        <v>239</v>
      </c>
      <c r="I28" s="128">
        <v>2096880</v>
      </c>
      <c r="J28" s="128">
        <v>2096880</v>
      </c>
      <c r="K28" s="39"/>
      <c r="L28" s="39"/>
      <c r="M28" s="128">
        <v>2096880</v>
      </c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customHeight="1" spans="1:24">
      <c r="A29" s="170" t="s">
        <v>203</v>
      </c>
      <c r="B29" s="171" t="s">
        <v>70</v>
      </c>
      <c r="C29" s="39" t="s">
        <v>227</v>
      </c>
      <c r="D29" s="121" t="s">
        <v>240</v>
      </c>
      <c r="E29" s="121" t="s">
        <v>103</v>
      </c>
      <c r="F29" s="121" t="s">
        <v>104</v>
      </c>
      <c r="G29" s="121" t="s">
        <v>238</v>
      </c>
      <c r="H29" s="121" t="s">
        <v>239</v>
      </c>
      <c r="I29" s="128">
        <v>1181880</v>
      </c>
      <c r="J29" s="128">
        <v>1181880</v>
      </c>
      <c r="K29" s="39"/>
      <c r="L29" s="39"/>
      <c r="M29" s="128">
        <v>1181880</v>
      </c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customHeight="1" spans="1:24">
      <c r="A30" s="168" t="s">
        <v>203</v>
      </c>
      <c r="B30" s="169" t="s">
        <v>70</v>
      </c>
      <c r="C30" s="39" t="s">
        <v>227</v>
      </c>
      <c r="D30" s="121" t="s">
        <v>237</v>
      </c>
      <c r="E30" s="121" t="s">
        <v>103</v>
      </c>
      <c r="F30" s="121" t="s">
        <v>104</v>
      </c>
      <c r="G30" s="121" t="s">
        <v>238</v>
      </c>
      <c r="H30" s="121" t="s">
        <v>239</v>
      </c>
      <c r="I30" s="128">
        <v>607560</v>
      </c>
      <c r="J30" s="128">
        <v>607560</v>
      </c>
      <c r="K30" s="39"/>
      <c r="L30" s="39"/>
      <c r="M30" s="128">
        <v>607560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customHeight="1" spans="1:24">
      <c r="A31" s="170" t="s">
        <v>203</v>
      </c>
      <c r="B31" s="171" t="s">
        <v>70</v>
      </c>
      <c r="C31" s="39" t="s">
        <v>241</v>
      </c>
      <c r="D31" s="121" t="s">
        <v>136</v>
      </c>
      <c r="E31" s="121" t="s">
        <v>135</v>
      </c>
      <c r="F31" s="121" t="s">
        <v>136</v>
      </c>
      <c r="G31" s="121" t="s">
        <v>242</v>
      </c>
      <c r="H31" s="121" t="s">
        <v>136</v>
      </c>
      <c r="I31" s="128">
        <v>2963616</v>
      </c>
      <c r="J31" s="128">
        <v>2963616</v>
      </c>
      <c r="K31" s="39"/>
      <c r="L31" s="39"/>
      <c r="M31" s="128">
        <v>2963616</v>
      </c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customHeight="1" spans="1:24">
      <c r="A32" s="168" t="s">
        <v>203</v>
      </c>
      <c r="B32" s="169" t="s">
        <v>70</v>
      </c>
      <c r="C32" s="240" t="s">
        <v>243</v>
      </c>
      <c r="D32" s="121" t="s">
        <v>244</v>
      </c>
      <c r="E32" s="121" t="s">
        <v>101</v>
      </c>
      <c r="F32" s="121" t="s">
        <v>102</v>
      </c>
      <c r="G32" s="121" t="s">
        <v>245</v>
      </c>
      <c r="H32" s="121" t="s">
        <v>246</v>
      </c>
      <c r="I32" s="128">
        <v>560064</v>
      </c>
      <c r="J32" s="128">
        <v>560064</v>
      </c>
      <c r="K32" s="39"/>
      <c r="L32" s="39"/>
      <c r="M32" s="128">
        <v>560064</v>
      </c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</row>
    <row r="33" customHeight="1" spans="1:24">
      <c r="A33" s="170" t="s">
        <v>203</v>
      </c>
      <c r="B33" s="171" t="s">
        <v>70</v>
      </c>
      <c r="C33" s="240" t="s">
        <v>243</v>
      </c>
      <c r="D33" s="121" t="s">
        <v>244</v>
      </c>
      <c r="E33" s="121" t="s">
        <v>103</v>
      </c>
      <c r="F33" s="121" t="s">
        <v>104</v>
      </c>
      <c r="G33" s="121" t="s">
        <v>245</v>
      </c>
      <c r="H33" s="121" t="s">
        <v>246</v>
      </c>
      <c r="I33" s="128">
        <v>840096</v>
      </c>
      <c r="J33" s="128">
        <v>840096</v>
      </c>
      <c r="K33" s="39"/>
      <c r="L33" s="39"/>
      <c r="M33" s="128">
        <v>840096</v>
      </c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</row>
    <row r="34" customHeight="1" spans="1:24">
      <c r="A34" s="168" t="s">
        <v>203</v>
      </c>
      <c r="B34" s="169" t="s">
        <v>70</v>
      </c>
      <c r="C34" s="39" t="s">
        <v>247</v>
      </c>
      <c r="D34" s="121" t="s">
        <v>248</v>
      </c>
      <c r="E34" s="121" t="s">
        <v>115</v>
      </c>
      <c r="F34" s="121" t="s">
        <v>116</v>
      </c>
      <c r="G34" s="121" t="s">
        <v>249</v>
      </c>
      <c r="H34" s="121" t="s">
        <v>250</v>
      </c>
      <c r="I34" s="128">
        <v>2804690</v>
      </c>
      <c r="J34" s="128">
        <v>2804690</v>
      </c>
      <c r="K34" s="39"/>
      <c r="L34" s="39"/>
      <c r="M34" s="128">
        <v>2804690</v>
      </c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</row>
    <row r="35" customHeight="1" spans="1:24">
      <c r="A35" s="170" t="s">
        <v>203</v>
      </c>
      <c r="B35" s="171" t="s">
        <v>70</v>
      </c>
      <c r="C35" s="39" t="s">
        <v>247</v>
      </c>
      <c r="D35" s="121" t="s">
        <v>251</v>
      </c>
      <c r="E35" s="121" t="s">
        <v>117</v>
      </c>
      <c r="F35" s="121" t="s">
        <v>118</v>
      </c>
      <c r="G35" s="121" t="s">
        <v>252</v>
      </c>
      <c r="H35" s="121" t="s">
        <v>251</v>
      </c>
      <c r="I35" s="128">
        <v>500000</v>
      </c>
      <c r="J35" s="128">
        <v>500000</v>
      </c>
      <c r="K35" s="39"/>
      <c r="L35" s="39"/>
      <c r="M35" s="128">
        <v>500000</v>
      </c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</row>
    <row r="36" customHeight="1" spans="1:24">
      <c r="A36" s="168" t="s">
        <v>203</v>
      </c>
      <c r="B36" s="169" t="s">
        <v>70</v>
      </c>
      <c r="C36" s="39" t="s">
        <v>247</v>
      </c>
      <c r="D36" s="121" t="s">
        <v>253</v>
      </c>
      <c r="E36" s="121" t="s">
        <v>127</v>
      </c>
      <c r="F36" s="121" t="s">
        <v>128</v>
      </c>
      <c r="G36" s="121" t="s">
        <v>254</v>
      </c>
      <c r="H36" s="121" t="s">
        <v>255</v>
      </c>
      <c r="I36" s="128">
        <v>2803645</v>
      </c>
      <c r="J36" s="128">
        <v>2803645</v>
      </c>
      <c r="K36" s="39"/>
      <c r="L36" s="39"/>
      <c r="M36" s="128">
        <v>2803645</v>
      </c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</row>
    <row r="37" customHeight="1" spans="1:24">
      <c r="A37" s="170" t="s">
        <v>203</v>
      </c>
      <c r="B37" s="171" t="s">
        <v>70</v>
      </c>
      <c r="C37" s="39" t="s">
        <v>247</v>
      </c>
      <c r="D37" s="121" t="s">
        <v>256</v>
      </c>
      <c r="E37" s="121" t="s">
        <v>101</v>
      </c>
      <c r="F37" s="121" t="s">
        <v>102</v>
      </c>
      <c r="G37" s="121" t="s">
        <v>257</v>
      </c>
      <c r="H37" s="121" t="s">
        <v>258</v>
      </c>
      <c r="I37" s="128">
        <v>74724</v>
      </c>
      <c r="J37" s="128">
        <v>74724</v>
      </c>
      <c r="K37" s="39"/>
      <c r="L37" s="39"/>
      <c r="M37" s="128">
        <v>74724</v>
      </c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</row>
    <row r="38" customHeight="1" spans="1:24">
      <c r="A38" s="168" t="s">
        <v>203</v>
      </c>
      <c r="B38" s="169" t="s">
        <v>70</v>
      </c>
      <c r="C38" s="39" t="s">
        <v>247</v>
      </c>
      <c r="D38" s="121" t="s">
        <v>259</v>
      </c>
      <c r="E38" s="121" t="s">
        <v>129</v>
      </c>
      <c r="F38" s="121" t="s">
        <v>130</v>
      </c>
      <c r="G38" s="121" t="s">
        <v>257</v>
      </c>
      <c r="H38" s="121" t="s">
        <v>258</v>
      </c>
      <c r="I38" s="128">
        <v>35058</v>
      </c>
      <c r="J38" s="128">
        <v>35058</v>
      </c>
      <c r="K38" s="39"/>
      <c r="L38" s="39"/>
      <c r="M38" s="128">
        <v>35058</v>
      </c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</row>
    <row r="39" customHeight="1" spans="1:24">
      <c r="A39" s="170" t="s">
        <v>203</v>
      </c>
      <c r="B39" s="171" t="s">
        <v>70</v>
      </c>
      <c r="C39" s="240" t="s">
        <v>204</v>
      </c>
      <c r="D39" s="121" t="s">
        <v>207</v>
      </c>
      <c r="E39" s="121" t="s">
        <v>101</v>
      </c>
      <c r="F39" s="121" t="s">
        <v>102</v>
      </c>
      <c r="G39" s="121" t="s">
        <v>206</v>
      </c>
      <c r="H39" s="121" t="s">
        <v>207</v>
      </c>
      <c r="I39" s="128">
        <v>579944</v>
      </c>
      <c r="J39" s="128">
        <v>579944</v>
      </c>
      <c r="K39" s="39"/>
      <c r="L39" s="39"/>
      <c r="M39" s="128">
        <v>579944</v>
      </c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</row>
    <row r="40" customHeight="1" spans="1:24">
      <c r="A40" s="168" t="s">
        <v>203</v>
      </c>
      <c r="B40" s="169" t="s">
        <v>70</v>
      </c>
      <c r="C40" s="240" t="s">
        <v>204</v>
      </c>
      <c r="D40" s="121" t="s">
        <v>260</v>
      </c>
      <c r="E40" s="121" t="s">
        <v>101</v>
      </c>
      <c r="F40" s="121" t="s">
        <v>102</v>
      </c>
      <c r="G40" s="121" t="s">
        <v>261</v>
      </c>
      <c r="H40" s="121" t="s">
        <v>260</v>
      </c>
      <c r="I40" s="128">
        <v>30000</v>
      </c>
      <c r="J40" s="128">
        <v>30000</v>
      </c>
      <c r="K40" s="39"/>
      <c r="L40" s="39"/>
      <c r="M40" s="128">
        <v>30000</v>
      </c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  <row r="41" customHeight="1" spans="1:24">
      <c r="A41" s="170" t="s">
        <v>203</v>
      </c>
      <c r="B41" s="171" t="s">
        <v>70</v>
      </c>
      <c r="C41" s="240" t="s">
        <v>209</v>
      </c>
      <c r="D41" s="121" t="s">
        <v>262</v>
      </c>
      <c r="E41" s="121" t="s">
        <v>101</v>
      </c>
      <c r="F41" s="121" t="s">
        <v>102</v>
      </c>
      <c r="G41" s="121" t="s">
        <v>263</v>
      </c>
      <c r="H41" s="121" t="s">
        <v>264</v>
      </c>
      <c r="I41" s="128">
        <v>400000</v>
      </c>
      <c r="J41" s="128">
        <v>400000</v>
      </c>
      <c r="K41" s="39"/>
      <c r="L41" s="39"/>
      <c r="M41" s="128">
        <v>400000</v>
      </c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  <row r="42" customHeight="1" spans="1:24">
      <c r="A42" s="168" t="s">
        <v>203</v>
      </c>
      <c r="B42" s="169" t="s">
        <v>70</v>
      </c>
      <c r="C42" s="39" t="s">
        <v>204</v>
      </c>
      <c r="D42" s="121" t="s">
        <v>265</v>
      </c>
      <c r="E42" s="121" t="s">
        <v>101</v>
      </c>
      <c r="F42" s="121" t="s">
        <v>102</v>
      </c>
      <c r="G42" s="121" t="s">
        <v>266</v>
      </c>
      <c r="H42" s="121" t="s">
        <v>267</v>
      </c>
      <c r="I42" s="128">
        <v>327000</v>
      </c>
      <c r="J42" s="128">
        <v>327000</v>
      </c>
      <c r="K42" s="39"/>
      <c r="L42" s="39"/>
      <c r="M42" s="128">
        <v>327000</v>
      </c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</row>
    <row r="43" customHeight="1" spans="1:24">
      <c r="A43" s="170" t="s">
        <v>203</v>
      </c>
      <c r="B43" s="171" t="s">
        <v>70</v>
      </c>
      <c r="C43" s="39" t="s">
        <v>204</v>
      </c>
      <c r="D43" s="121" t="s">
        <v>265</v>
      </c>
      <c r="E43" s="121" t="s">
        <v>103</v>
      </c>
      <c r="F43" s="121" t="s">
        <v>104</v>
      </c>
      <c r="G43" s="121" t="s">
        <v>266</v>
      </c>
      <c r="H43" s="121" t="s">
        <v>267</v>
      </c>
      <c r="I43" s="128">
        <v>183000</v>
      </c>
      <c r="J43" s="128">
        <v>183000</v>
      </c>
      <c r="K43" s="39"/>
      <c r="L43" s="39"/>
      <c r="M43" s="128">
        <v>183000</v>
      </c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</row>
    <row r="44" customHeight="1" spans="1:24">
      <c r="A44" s="168" t="s">
        <v>203</v>
      </c>
      <c r="B44" s="169" t="s">
        <v>70</v>
      </c>
      <c r="C44" s="39" t="s">
        <v>227</v>
      </c>
      <c r="D44" s="121" t="s">
        <v>268</v>
      </c>
      <c r="E44" s="121" t="s">
        <v>113</v>
      </c>
      <c r="F44" s="121" t="s">
        <v>114</v>
      </c>
      <c r="G44" s="121" t="s">
        <v>269</v>
      </c>
      <c r="H44" s="121" t="s">
        <v>270</v>
      </c>
      <c r="I44" s="128">
        <v>1000</v>
      </c>
      <c r="J44" s="128">
        <v>1000</v>
      </c>
      <c r="K44" s="39"/>
      <c r="L44" s="39"/>
      <c r="M44" s="128">
        <v>1000</v>
      </c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</row>
    <row r="45" customHeight="1" spans="1:24">
      <c r="A45" s="170" t="s">
        <v>203</v>
      </c>
      <c r="B45" s="171" t="s">
        <v>70</v>
      </c>
      <c r="C45" s="39" t="s">
        <v>204</v>
      </c>
      <c r="D45" s="121" t="s">
        <v>271</v>
      </c>
      <c r="E45" s="121" t="s">
        <v>113</v>
      </c>
      <c r="F45" s="121" t="s">
        <v>114</v>
      </c>
      <c r="G45" s="121" t="s">
        <v>269</v>
      </c>
      <c r="H45" s="121" t="s">
        <v>270</v>
      </c>
      <c r="I45" s="128">
        <v>60000</v>
      </c>
      <c r="J45" s="128">
        <v>60000</v>
      </c>
      <c r="K45" s="39"/>
      <c r="L45" s="39"/>
      <c r="M45" s="128">
        <v>60000</v>
      </c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</row>
    <row r="46" customHeight="1" spans="1:24">
      <c r="A46" s="168" t="s">
        <v>203</v>
      </c>
      <c r="B46" s="169" t="s">
        <v>70</v>
      </c>
      <c r="C46" s="39" t="s">
        <v>272</v>
      </c>
      <c r="D46" s="121" t="s">
        <v>273</v>
      </c>
      <c r="E46" s="121" t="s">
        <v>113</v>
      </c>
      <c r="F46" s="121" t="s">
        <v>114</v>
      </c>
      <c r="G46" s="121" t="s">
        <v>266</v>
      </c>
      <c r="H46" s="121" t="s">
        <v>267</v>
      </c>
      <c r="I46" s="128">
        <v>303000</v>
      </c>
      <c r="J46" s="128">
        <v>303000</v>
      </c>
      <c r="K46" s="39"/>
      <c r="L46" s="39"/>
      <c r="M46" s="128">
        <v>303000</v>
      </c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</row>
    <row r="47" customHeight="1" spans="1:24">
      <c r="A47" s="170" t="s">
        <v>203</v>
      </c>
      <c r="B47" s="171" t="s">
        <v>70</v>
      </c>
      <c r="C47" s="39" t="s">
        <v>227</v>
      </c>
      <c r="D47" s="121" t="s">
        <v>274</v>
      </c>
      <c r="E47" s="121" t="s">
        <v>101</v>
      </c>
      <c r="F47" s="121" t="s">
        <v>102</v>
      </c>
      <c r="G47" s="121" t="s">
        <v>235</v>
      </c>
      <c r="H47" s="121" t="s">
        <v>236</v>
      </c>
      <c r="I47" s="128">
        <v>3749600</v>
      </c>
      <c r="J47" s="128">
        <v>3749600</v>
      </c>
      <c r="K47" s="39"/>
      <c r="L47" s="39"/>
      <c r="M47" s="128">
        <v>3749600</v>
      </c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</row>
    <row r="48" customHeight="1" spans="1:24">
      <c r="A48" s="168" t="s">
        <v>203</v>
      </c>
      <c r="B48" s="169" t="s">
        <v>70</v>
      </c>
      <c r="C48" s="39" t="s">
        <v>227</v>
      </c>
      <c r="D48" s="121" t="s">
        <v>274</v>
      </c>
      <c r="E48" s="121" t="s">
        <v>103</v>
      </c>
      <c r="F48" s="121" t="s">
        <v>104</v>
      </c>
      <c r="G48" s="121" t="s">
        <v>235</v>
      </c>
      <c r="H48" s="121" t="s">
        <v>236</v>
      </c>
      <c r="I48" s="128">
        <v>2098400</v>
      </c>
      <c r="J48" s="128">
        <v>2098400</v>
      </c>
      <c r="K48" s="39"/>
      <c r="L48" s="39"/>
      <c r="M48" s="128">
        <v>2098400</v>
      </c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</row>
    <row r="49" customHeight="1" spans="1:24">
      <c r="A49" s="170" t="s">
        <v>203</v>
      </c>
      <c r="B49" s="171" t="s">
        <v>70</v>
      </c>
      <c r="C49" s="39" t="s">
        <v>227</v>
      </c>
      <c r="D49" s="121" t="s">
        <v>275</v>
      </c>
      <c r="E49" s="121" t="s">
        <v>101</v>
      </c>
      <c r="F49" s="121" t="s">
        <v>102</v>
      </c>
      <c r="G49" s="121" t="s">
        <v>238</v>
      </c>
      <c r="H49" s="121" t="s">
        <v>239</v>
      </c>
      <c r="I49" s="128">
        <v>1046400</v>
      </c>
      <c r="J49" s="128">
        <v>1046400</v>
      </c>
      <c r="K49" s="39"/>
      <c r="L49" s="39"/>
      <c r="M49" s="128">
        <v>1046400</v>
      </c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</row>
    <row r="50" customHeight="1" spans="1:24">
      <c r="A50" s="168" t="s">
        <v>203</v>
      </c>
      <c r="B50" s="169" t="s">
        <v>70</v>
      </c>
      <c r="C50" s="39" t="s">
        <v>227</v>
      </c>
      <c r="D50" s="121" t="s">
        <v>276</v>
      </c>
      <c r="E50" s="121" t="s">
        <v>101</v>
      </c>
      <c r="F50" s="121" t="s">
        <v>102</v>
      </c>
      <c r="G50" s="121" t="s">
        <v>238</v>
      </c>
      <c r="H50" s="121" t="s">
        <v>239</v>
      </c>
      <c r="I50" s="128">
        <v>915600</v>
      </c>
      <c r="J50" s="128">
        <v>915600</v>
      </c>
      <c r="K50" s="39"/>
      <c r="L50" s="39"/>
      <c r="M50" s="128">
        <v>915600</v>
      </c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</row>
    <row r="51" customHeight="1" spans="1:24">
      <c r="A51" s="170" t="s">
        <v>203</v>
      </c>
      <c r="B51" s="171" t="s">
        <v>70</v>
      </c>
      <c r="C51" s="39" t="s">
        <v>227</v>
      </c>
      <c r="D51" s="121" t="s">
        <v>276</v>
      </c>
      <c r="E51" s="121" t="s">
        <v>103</v>
      </c>
      <c r="F51" s="121" t="s">
        <v>104</v>
      </c>
      <c r="G51" s="121" t="s">
        <v>238</v>
      </c>
      <c r="H51" s="121" t="s">
        <v>239</v>
      </c>
      <c r="I51" s="128">
        <v>512400</v>
      </c>
      <c r="J51" s="128">
        <v>512400</v>
      </c>
      <c r="K51" s="39"/>
      <c r="L51" s="39"/>
      <c r="M51" s="128">
        <v>512400</v>
      </c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</row>
    <row r="52" customHeight="1" spans="1:24">
      <c r="A52" s="168" t="s">
        <v>203</v>
      </c>
      <c r="B52" s="169" t="s">
        <v>70</v>
      </c>
      <c r="C52" s="39" t="s">
        <v>227</v>
      </c>
      <c r="D52" s="121" t="s">
        <v>275</v>
      </c>
      <c r="E52" s="121" t="s">
        <v>103</v>
      </c>
      <c r="F52" s="121" t="s">
        <v>104</v>
      </c>
      <c r="G52" s="121" t="s">
        <v>238</v>
      </c>
      <c r="H52" s="121" t="s">
        <v>239</v>
      </c>
      <c r="I52" s="128">
        <v>585600</v>
      </c>
      <c r="J52" s="128">
        <v>585600</v>
      </c>
      <c r="K52" s="39"/>
      <c r="L52" s="39"/>
      <c r="M52" s="128">
        <v>585600</v>
      </c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</row>
    <row r="53" customHeight="1" spans="1:24">
      <c r="A53" s="170" t="s">
        <v>203</v>
      </c>
      <c r="B53" s="171" t="s">
        <v>70</v>
      </c>
      <c r="C53" s="39" t="s">
        <v>277</v>
      </c>
      <c r="D53" s="121" t="s">
        <v>278</v>
      </c>
      <c r="E53" s="121" t="s">
        <v>101</v>
      </c>
      <c r="F53" s="121" t="s">
        <v>102</v>
      </c>
      <c r="G53" s="121" t="s">
        <v>279</v>
      </c>
      <c r="H53" s="121" t="s">
        <v>280</v>
      </c>
      <c r="I53" s="128">
        <v>85020</v>
      </c>
      <c r="J53" s="128">
        <v>85020</v>
      </c>
      <c r="K53" s="39"/>
      <c r="L53" s="39"/>
      <c r="M53" s="128">
        <v>85020</v>
      </c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</row>
    <row r="54" customHeight="1" spans="1:24">
      <c r="A54" s="168" t="s">
        <v>203</v>
      </c>
      <c r="B54" s="169" t="s">
        <v>70</v>
      </c>
      <c r="C54" s="39" t="s">
        <v>277</v>
      </c>
      <c r="D54" s="121" t="s">
        <v>278</v>
      </c>
      <c r="E54" s="121" t="s">
        <v>103</v>
      </c>
      <c r="F54" s="121" t="s">
        <v>104</v>
      </c>
      <c r="G54" s="121" t="s">
        <v>279</v>
      </c>
      <c r="H54" s="121" t="s">
        <v>280</v>
      </c>
      <c r="I54" s="128">
        <v>47580</v>
      </c>
      <c r="J54" s="128">
        <v>47580</v>
      </c>
      <c r="K54" s="39"/>
      <c r="L54" s="39"/>
      <c r="M54" s="128">
        <v>47580</v>
      </c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</row>
    <row r="55" customHeight="1" spans="1:24">
      <c r="A55" s="170" t="s">
        <v>203</v>
      </c>
      <c r="B55" s="171" t="s">
        <v>70</v>
      </c>
      <c r="C55" s="39" t="s">
        <v>281</v>
      </c>
      <c r="D55" s="121" t="s">
        <v>282</v>
      </c>
      <c r="E55" s="121" t="s">
        <v>113</v>
      </c>
      <c r="F55" s="121" t="s">
        <v>114</v>
      </c>
      <c r="G55" s="121" t="s">
        <v>283</v>
      </c>
      <c r="H55" s="121" t="s">
        <v>284</v>
      </c>
      <c r="I55" s="128">
        <v>39600</v>
      </c>
      <c r="J55" s="128">
        <v>39600</v>
      </c>
      <c r="K55" s="39"/>
      <c r="L55" s="39"/>
      <c r="M55" s="128">
        <v>39600</v>
      </c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</row>
    <row r="56" customHeight="1" spans="1:24">
      <c r="A56" s="168" t="s">
        <v>203</v>
      </c>
      <c r="B56" s="169" t="s">
        <v>70</v>
      </c>
      <c r="C56" s="39" t="s">
        <v>281</v>
      </c>
      <c r="D56" s="121" t="s">
        <v>285</v>
      </c>
      <c r="E56" s="121" t="s">
        <v>113</v>
      </c>
      <c r="F56" s="121" t="s">
        <v>114</v>
      </c>
      <c r="G56" s="121" t="s">
        <v>283</v>
      </c>
      <c r="H56" s="121" t="s">
        <v>284</v>
      </c>
      <c r="I56" s="128">
        <v>2040000</v>
      </c>
      <c r="J56" s="128">
        <v>2040000</v>
      </c>
      <c r="K56" s="39"/>
      <c r="L56" s="39"/>
      <c r="M56" s="128">
        <v>2040000</v>
      </c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</row>
    <row r="57" customHeight="1" spans="1:24">
      <c r="A57" s="170" t="s">
        <v>203</v>
      </c>
      <c r="B57" s="171" t="s">
        <v>70</v>
      </c>
      <c r="C57" s="39" t="s">
        <v>286</v>
      </c>
      <c r="D57" s="121" t="s">
        <v>287</v>
      </c>
      <c r="E57" s="121" t="s">
        <v>121</v>
      </c>
      <c r="F57" s="121" t="s">
        <v>122</v>
      </c>
      <c r="G57" s="121" t="s">
        <v>283</v>
      </c>
      <c r="H57" s="121" t="s">
        <v>284</v>
      </c>
      <c r="I57" s="128">
        <v>22728</v>
      </c>
      <c r="J57" s="128">
        <v>22728</v>
      </c>
      <c r="K57" s="39"/>
      <c r="L57" s="39"/>
      <c r="M57" s="128">
        <v>22728</v>
      </c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</row>
    <row r="58" ht="17.25" customHeight="1" spans="1:24">
      <c r="A58" s="35" t="s">
        <v>175</v>
      </c>
      <c r="B58" s="36"/>
      <c r="C58" s="172"/>
      <c r="D58" s="172"/>
      <c r="E58" s="172"/>
      <c r="F58" s="172"/>
      <c r="G58" s="172"/>
      <c r="H58" s="173"/>
      <c r="I58" s="85">
        <f>SUM(I10:I57)</f>
        <v>43394185</v>
      </c>
      <c r="J58" s="85">
        <f>SUM(J10:J57)</f>
        <v>43394185</v>
      </c>
      <c r="K58" s="85">
        <f>SUM(K10:K57)</f>
        <v>0</v>
      </c>
      <c r="L58" s="85">
        <f>SUM(L10:L57)</f>
        <v>0</v>
      </c>
      <c r="M58" s="85">
        <f>SUM(M10:M57)</f>
        <v>43394185</v>
      </c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</row>
  </sheetData>
  <mergeCells count="31">
    <mergeCell ref="A3:X3"/>
    <mergeCell ref="A4:H4"/>
    <mergeCell ref="I5:X5"/>
    <mergeCell ref="J6:N6"/>
    <mergeCell ref="O6:Q6"/>
    <mergeCell ref="S6:X6"/>
    <mergeCell ref="A58:H5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I10" sqref="I10"/>
    </sheetView>
  </sheetViews>
  <sheetFormatPr defaultColWidth="9.13888888888889" defaultRowHeight="14.25" customHeight="1"/>
  <cols>
    <col min="1" max="1" width="24.5555555555556" customWidth="1"/>
    <col min="2" max="2" width="29.1111111111111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87037037037" customWidth="1"/>
    <col min="15" max="15" width="12.7037037037037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55"/>
      <c r="E2" s="2"/>
      <c r="F2" s="2"/>
      <c r="G2" s="2"/>
      <c r="H2" s="2"/>
      <c r="U2" s="155"/>
      <c r="W2" s="163" t="s">
        <v>288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55"/>
      <c r="W4" s="129" t="s">
        <v>2</v>
      </c>
    </row>
    <row r="5" ht="21.75" customHeight="1" spans="1:23">
      <c r="A5" s="9" t="s">
        <v>289</v>
      </c>
      <c r="B5" s="10" t="s">
        <v>187</v>
      </c>
      <c r="C5" s="9" t="s">
        <v>188</v>
      </c>
      <c r="D5" s="9" t="s">
        <v>290</v>
      </c>
      <c r="E5" s="10" t="s">
        <v>189</v>
      </c>
      <c r="F5" s="10" t="s">
        <v>190</v>
      </c>
      <c r="G5" s="10" t="s">
        <v>291</v>
      </c>
      <c r="H5" s="10" t="s">
        <v>292</v>
      </c>
      <c r="I5" s="29" t="s">
        <v>56</v>
      </c>
      <c r="J5" s="11" t="s">
        <v>293</v>
      </c>
      <c r="K5" s="12"/>
      <c r="L5" s="12"/>
      <c r="M5" s="13"/>
      <c r="N5" s="11" t="s">
        <v>195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30"/>
      <c r="C6" s="14"/>
      <c r="D6" s="14"/>
      <c r="E6" s="15"/>
      <c r="F6" s="15"/>
      <c r="G6" s="15"/>
      <c r="H6" s="15"/>
      <c r="I6" s="30"/>
      <c r="J6" s="158" t="s">
        <v>59</v>
      </c>
      <c r="K6" s="159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201</v>
      </c>
      <c r="U6" s="10" t="s">
        <v>67</v>
      </c>
      <c r="V6" s="10" t="s">
        <v>68</v>
      </c>
      <c r="W6" s="10" t="s">
        <v>69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60" t="s">
        <v>58</v>
      </c>
      <c r="K7" s="161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1" t="s">
        <v>58</v>
      </c>
      <c r="K8" s="71" t="s">
        <v>294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20">
        <v>21</v>
      </c>
      <c r="V9" s="39">
        <v>22</v>
      </c>
      <c r="W9" s="20">
        <v>23</v>
      </c>
    </row>
    <row r="10" ht="15" customHeight="1" spans="1:23">
      <c r="A10" s="32" t="s">
        <v>295</v>
      </c>
      <c r="B10" s="156" t="s">
        <v>296</v>
      </c>
      <c r="C10" s="157" t="s">
        <v>297</v>
      </c>
      <c r="D10" s="20" t="s">
        <v>70</v>
      </c>
      <c r="E10" s="32" t="s">
        <v>101</v>
      </c>
      <c r="F10" s="32" t="s">
        <v>102</v>
      </c>
      <c r="G10" s="32" t="s">
        <v>298</v>
      </c>
      <c r="H10" s="32" t="s">
        <v>299</v>
      </c>
      <c r="I10" s="162">
        <v>50000</v>
      </c>
      <c r="J10" s="162">
        <v>50000</v>
      </c>
      <c r="K10" s="162">
        <v>50000</v>
      </c>
      <c r="L10" s="39"/>
      <c r="M10" s="39"/>
      <c r="N10" s="39"/>
      <c r="O10" s="39"/>
      <c r="P10" s="39"/>
      <c r="Q10" s="39"/>
      <c r="R10" s="39"/>
      <c r="S10" s="39"/>
      <c r="T10" s="39"/>
      <c r="U10" s="20"/>
      <c r="V10" s="39"/>
      <c r="W10" s="20"/>
    </row>
    <row r="11" ht="15" customHeight="1" spans="1:23">
      <c r="A11" s="32" t="s">
        <v>300</v>
      </c>
      <c r="B11" s="156" t="s">
        <v>301</v>
      </c>
      <c r="C11" s="157" t="s">
        <v>302</v>
      </c>
      <c r="D11" s="20" t="s">
        <v>70</v>
      </c>
      <c r="E11" s="32" t="s">
        <v>101</v>
      </c>
      <c r="F11" s="32" t="s">
        <v>102</v>
      </c>
      <c r="G11" s="32" t="s">
        <v>269</v>
      </c>
      <c r="H11" s="32" t="s">
        <v>270</v>
      </c>
      <c r="I11" s="162">
        <v>299285</v>
      </c>
      <c r="J11" s="162">
        <v>299285</v>
      </c>
      <c r="K11" s="162">
        <v>299285</v>
      </c>
      <c r="L11" s="39"/>
      <c r="M11" s="39"/>
      <c r="N11" s="39"/>
      <c r="O11" s="39"/>
      <c r="P11" s="39"/>
      <c r="Q11" s="39"/>
      <c r="R11" s="39"/>
      <c r="S11" s="39"/>
      <c r="T11" s="39"/>
      <c r="U11" s="20"/>
      <c r="V11" s="39"/>
      <c r="W11" s="20"/>
    </row>
    <row r="12" ht="15" customHeight="1" spans="1:23">
      <c r="A12" s="32" t="s">
        <v>300</v>
      </c>
      <c r="B12" s="156" t="s">
        <v>303</v>
      </c>
      <c r="C12" s="157" t="s">
        <v>304</v>
      </c>
      <c r="D12" s="20" t="s">
        <v>70</v>
      </c>
      <c r="E12" s="32" t="s">
        <v>101</v>
      </c>
      <c r="F12" s="32" t="s">
        <v>102</v>
      </c>
      <c r="G12" s="32" t="s">
        <v>206</v>
      </c>
      <c r="H12" s="32" t="s">
        <v>207</v>
      </c>
      <c r="I12" s="162">
        <v>21800</v>
      </c>
      <c r="J12" s="162">
        <v>21800</v>
      </c>
      <c r="K12" s="162">
        <v>21800</v>
      </c>
      <c r="L12" s="39"/>
      <c r="M12" s="39"/>
      <c r="N12" s="39"/>
      <c r="O12" s="39"/>
      <c r="P12" s="39"/>
      <c r="Q12" s="39"/>
      <c r="R12" s="39"/>
      <c r="S12" s="39"/>
      <c r="T12" s="39"/>
      <c r="U12" s="20"/>
      <c r="V12" s="39"/>
      <c r="W12" s="20"/>
    </row>
    <row r="13" ht="18.75" customHeight="1" spans="1:23">
      <c r="A13" s="35" t="s">
        <v>175</v>
      </c>
      <c r="B13" s="36"/>
      <c r="C13" s="36"/>
      <c r="D13" s="36"/>
      <c r="E13" s="36"/>
      <c r="F13" s="36"/>
      <c r="G13" s="36"/>
      <c r="H13" s="37"/>
      <c r="I13" s="85">
        <f t="shared" ref="I13:K13" si="0">SUM(I10:I12)</f>
        <v>371085</v>
      </c>
      <c r="J13" s="85">
        <f t="shared" si="0"/>
        <v>371085</v>
      </c>
      <c r="K13" s="85">
        <f t="shared" si="0"/>
        <v>371085</v>
      </c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0"/>
  <sheetViews>
    <sheetView showZeros="0" topLeftCell="A59" workbookViewId="0">
      <selection activeCell="G14" sqref="G14"/>
    </sheetView>
  </sheetViews>
  <sheetFormatPr defaultColWidth="9.13888888888889" defaultRowHeight="31" customHeight="1"/>
  <cols>
    <col min="1" max="1" width="28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72.2222222222222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3" t="s">
        <v>305</v>
      </c>
    </row>
    <row r="3" customHeight="1" spans="1:10">
      <c r="A3" s="69" t="str">
        <f>"2025"&amp;"年部门项目支出绩效目标表"</f>
        <v>2025年部门项目支出绩效目标表</v>
      </c>
      <c r="B3" s="4"/>
      <c r="C3" s="4"/>
      <c r="D3" s="4"/>
      <c r="E3" s="4"/>
      <c r="F3" s="70"/>
      <c r="G3" s="4"/>
      <c r="H3" s="70"/>
      <c r="I3" s="70"/>
      <c r="J3" s="4"/>
    </row>
    <row r="4" customHeight="1" spans="1:1">
      <c r="A4" s="5" t="s">
        <v>1</v>
      </c>
    </row>
    <row r="5" customHeight="1" spans="1:10">
      <c r="A5" s="71" t="s">
        <v>188</v>
      </c>
      <c r="B5" s="71" t="s">
        <v>306</v>
      </c>
      <c r="C5" s="71" t="s">
        <v>307</v>
      </c>
      <c r="D5" s="71" t="s">
        <v>308</v>
      </c>
      <c r="E5" s="71" t="s">
        <v>309</v>
      </c>
      <c r="F5" s="72" t="s">
        <v>310</v>
      </c>
      <c r="G5" s="71" t="s">
        <v>311</v>
      </c>
      <c r="H5" s="72" t="s">
        <v>312</v>
      </c>
      <c r="I5" s="72" t="s">
        <v>313</v>
      </c>
      <c r="J5" s="71" t="s">
        <v>314</v>
      </c>
    </row>
    <row r="6" customHeight="1" spans="1:10">
      <c r="A6" s="147">
        <v>1</v>
      </c>
      <c r="B6" s="147">
        <v>2</v>
      </c>
      <c r="C6" s="147">
        <v>3</v>
      </c>
      <c r="D6" s="147">
        <v>4</v>
      </c>
      <c r="E6" s="147">
        <v>5</v>
      </c>
      <c r="F6" s="39">
        <v>6</v>
      </c>
      <c r="G6" s="147">
        <v>7</v>
      </c>
      <c r="H6" s="39">
        <v>8</v>
      </c>
      <c r="I6" s="39">
        <v>9</v>
      </c>
      <c r="J6" s="147">
        <v>10</v>
      </c>
    </row>
    <row r="7" customHeight="1" spans="1:10">
      <c r="A7" s="148" t="s">
        <v>70</v>
      </c>
      <c r="B7" s="149"/>
      <c r="C7" s="149"/>
      <c r="D7" s="149"/>
      <c r="E7" s="150"/>
      <c r="F7" s="151"/>
      <c r="G7" s="150"/>
      <c r="H7" s="151"/>
      <c r="I7" s="151"/>
      <c r="J7" s="150"/>
    </row>
    <row r="8" customHeight="1" spans="1:10">
      <c r="A8" s="152" t="s">
        <v>315</v>
      </c>
      <c r="B8" s="152" t="s">
        <v>316</v>
      </c>
      <c r="C8" s="23" t="s">
        <v>317</v>
      </c>
      <c r="D8" s="23" t="s">
        <v>318</v>
      </c>
      <c r="E8" s="148" t="s">
        <v>319</v>
      </c>
      <c r="F8" s="23" t="s">
        <v>320</v>
      </c>
      <c r="G8" s="148" t="s">
        <v>321</v>
      </c>
      <c r="H8" s="23" t="s">
        <v>322</v>
      </c>
      <c r="I8" s="23" t="s">
        <v>323</v>
      </c>
      <c r="J8" s="148" t="s">
        <v>324</v>
      </c>
    </row>
    <row r="9" customHeight="1" spans="1:10">
      <c r="A9" s="153"/>
      <c r="B9" s="153"/>
      <c r="C9" s="23" t="s">
        <v>317</v>
      </c>
      <c r="D9" s="23" t="s">
        <v>318</v>
      </c>
      <c r="E9" s="148" t="s">
        <v>325</v>
      </c>
      <c r="F9" s="23" t="s">
        <v>320</v>
      </c>
      <c r="G9" s="148">
        <v>170</v>
      </c>
      <c r="H9" s="23" t="s">
        <v>322</v>
      </c>
      <c r="I9" s="23" t="s">
        <v>323</v>
      </c>
      <c r="J9" s="148" t="s">
        <v>326</v>
      </c>
    </row>
    <row r="10" customHeight="1" spans="1:10">
      <c r="A10" s="153"/>
      <c r="B10" s="153"/>
      <c r="C10" s="23" t="s">
        <v>317</v>
      </c>
      <c r="D10" s="23" t="s">
        <v>318</v>
      </c>
      <c r="E10" s="148" t="s">
        <v>327</v>
      </c>
      <c r="F10" s="23" t="s">
        <v>320</v>
      </c>
      <c r="G10" s="148" t="s">
        <v>321</v>
      </c>
      <c r="H10" s="23" t="s">
        <v>322</v>
      </c>
      <c r="I10" s="23" t="s">
        <v>323</v>
      </c>
      <c r="J10" s="148" t="s">
        <v>328</v>
      </c>
    </row>
    <row r="11" customHeight="1" spans="1:10">
      <c r="A11" s="153"/>
      <c r="B11" s="153"/>
      <c r="C11" s="23" t="s">
        <v>329</v>
      </c>
      <c r="D11" s="23" t="s">
        <v>330</v>
      </c>
      <c r="E11" s="148" t="s">
        <v>331</v>
      </c>
      <c r="F11" s="23" t="s">
        <v>320</v>
      </c>
      <c r="G11" s="148" t="s">
        <v>332</v>
      </c>
      <c r="H11" s="23" t="s">
        <v>333</v>
      </c>
      <c r="I11" s="23" t="s">
        <v>334</v>
      </c>
      <c r="J11" s="148" t="s">
        <v>335</v>
      </c>
    </row>
    <row r="12" customHeight="1" spans="1:10">
      <c r="A12" s="153"/>
      <c r="B12" s="153"/>
      <c r="C12" s="23" t="s">
        <v>336</v>
      </c>
      <c r="D12" s="23" t="s">
        <v>337</v>
      </c>
      <c r="E12" s="148" t="s">
        <v>338</v>
      </c>
      <c r="F12" s="23" t="s">
        <v>339</v>
      </c>
      <c r="G12" s="148" t="s">
        <v>340</v>
      </c>
      <c r="H12" s="23" t="s">
        <v>333</v>
      </c>
      <c r="I12" s="23" t="s">
        <v>323</v>
      </c>
      <c r="J12" s="148" t="s">
        <v>341</v>
      </c>
    </row>
    <row r="13" customHeight="1" spans="1:10">
      <c r="A13" s="154"/>
      <c r="B13" s="154"/>
      <c r="C13" s="23" t="s">
        <v>336</v>
      </c>
      <c r="D13" s="23" t="s">
        <v>337</v>
      </c>
      <c r="E13" s="148" t="s">
        <v>342</v>
      </c>
      <c r="F13" s="23" t="s">
        <v>339</v>
      </c>
      <c r="G13" s="148" t="s">
        <v>340</v>
      </c>
      <c r="H13" s="23" t="s">
        <v>333</v>
      </c>
      <c r="I13" s="23" t="s">
        <v>323</v>
      </c>
      <c r="J13" s="148" t="s">
        <v>343</v>
      </c>
    </row>
    <row r="14" customHeight="1" spans="1:10">
      <c r="A14" s="152" t="s">
        <v>344</v>
      </c>
      <c r="B14" s="152" t="s">
        <v>316</v>
      </c>
      <c r="C14" s="23" t="s">
        <v>317</v>
      </c>
      <c r="D14" s="23" t="s">
        <v>318</v>
      </c>
      <c r="E14" s="148" t="s">
        <v>319</v>
      </c>
      <c r="F14" s="23" t="s">
        <v>320</v>
      </c>
      <c r="G14" s="148" t="s">
        <v>321</v>
      </c>
      <c r="H14" s="23" t="s">
        <v>322</v>
      </c>
      <c r="I14" s="23" t="s">
        <v>323</v>
      </c>
      <c r="J14" s="148" t="s">
        <v>324</v>
      </c>
    </row>
    <row r="15" customHeight="1" spans="1:10">
      <c r="A15" s="153"/>
      <c r="B15" s="153"/>
      <c r="C15" s="23" t="s">
        <v>317</v>
      </c>
      <c r="D15" s="23" t="s">
        <v>318</v>
      </c>
      <c r="E15" s="148" t="s">
        <v>325</v>
      </c>
      <c r="F15" s="23" t="s">
        <v>320</v>
      </c>
      <c r="G15" s="148">
        <v>170</v>
      </c>
      <c r="H15" s="23" t="s">
        <v>322</v>
      </c>
      <c r="I15" s="23" t="s">
        <v>323</v>
      </c>
      <c r="J15" s="148" t="s">
        <v>326</v>
      </c>
    </row>
    <row r="16" customHeight="1" spans="1:10">
      <c r="A16" s="153"/>
      <c r="B16" s="153"/>
      <c r="C16" s="23" t="s">
        <v>317</v>
      </c>
      <c r="D16" s="23" t="s">
        <v>318</v>
      </c>
      <c r="E16" s="148" t="s">
        <v>327</v>
      </c>
      <c r="F16" s="23" t="s">
        <v>320</v>
      </c>
      <c r="G16" s="148" t="s">
        <v>321</v>
      </c>
      <c r="H16" s="23" t="s">
        <v>322</v>
      </c>
      <c r="I16" s="23" t="s">
        <v>323</v>
      </c>
      <c r="J16" s="148" t="s">
        <v>328</v>
      </c>
    </row>
    <row r="17" customHeight="1" spans="1:10">
      <c r="A17" s="153"/>
      <c r="B17" s="153"/>
      <c r="C17" s="23" t="s">
        <v>329</v>
      </c>
      <c r="D17" s="23" t="s">
        <v>330</v>
      </c>
      <c r="E17" s="148" t="s">
        <v>331</v>
      </c>
      <c r="F17" s="23" t="s">
        <v>320</v>
      </c>
      <c r="G17" s="148" t="s">
        <v>332</v>
      </c>
      <c r="H17" s="23" t="s">
        <v>333</v>
      </c>
      <c r="I17" s="23" t="s">
        <v>334</v>
      </c>
      <c r="J17" s="148" t="s">
        <v>335</v>
      </c>
    </row>
    <row r="18" customHeight="1" spans="1:10">
      <c r="A18" s="153"/>
      <c r="B18" s="153"/>
      <c r="C18" s="23" t="s">
        <v>336</v>
      </c>
      <c r="D18" s="23" t="s">
        <v>337</v>
      </c>
      <c r="E18" s="148" t="s">
        <v>338</v>
      </c>
      <c r="F18" s="23" t="s">
        <v>339</v>
      </c>
      <c r="G18" s="148" t="s">
        <v>340</v>
      </c>
      <c r="H18" s="23" t="s">
        <v>333</v>
      </c>
      <c r="I18" s="23" t="s">
        <v>323</v>
      </c>
      <c r="J18" s="148" t="s">
        <v>341</v>
      </c>
    </row>
    <row r="19" customHeight="1" spans="1:10">
      <c r="A19" s="154"/>
      <c r="B19" s="154"/>
      <c r="C19" s="23" t="s">
        <v>336</v>
      </c>
      <c r="D19" s="23" t="s">
        <v>337</v>
      </c>
      <c r="E19" s="148" t="s">
        <v>342</v>
      </c>
      <c r="F19" s="23" t="s">
        <v>339</v>
      </c>
      <c r="G19" s="148" t="s">
        <v>340</v>
      </c>
      <c r="H19" s="23" t="s">
        <v>333</v>
      </c>
      <c r="I19" s="23" t="s">
        <v>323</v>
      </c>
      <c r="J19" s="148" t="s">
        <v>343</v>
      </c>
    </row>
    <row r="20" customHeight="1" spans="1:10">
      <c r="A20" s="152" t="s">
        <v>345</v>
      </c>
      <c r="B20" s="152" t="s">
        <v>316</v>
      </c>
      <c r="C20" s="23" t="s">
        <v>317</v>
      </c>
      <c r="D20" s="23" t="s">
        <v>318</v>
      </c>
      <c r="E20" s="148" t="s">
        <v>319</v>
      </c>
      <c r="F20" s="23" t="s">
        <v>320</v>
      </c>
      <c r="G20" s="148" t="s">
        <v>321</v>
      </c>
      <c r="H20" s="23" t="s">
        <v>322</v>
      </c>
      <c r="I20" s="23" t="s">
        <v>323</v>
      </c>
      <c r="J20" s="148" t="s">
        <v>324</v>
      </c>
    </row>
    <row r="21" customHeight="1" spans="1:10">
      <c r="A21" s="153"/>
      <c r="B21" s="153"/>
      <c r="C21" s="23" t="s">
        <v>317</v>
      </c>
      <c r="D21" s="23" t="s">
        <v>318</v>
      </c>
      <c r="E21" s="148" t="s">
        <v>325</v>
      </c>
      <c r="F21" s="23" t="s">
        <v>320</v>
      </c>
      <c r="G21" s="148">
        <v>170</v>
      </c>
      <c r="H21" s="23" t="s">
        <v>322</v>
      </c>
      <c r="I21" s="23" t="s">
        <v>323</v>
      </c>
      <c r="J21" s="148" t="s">
        <v>326</v>
      </c>
    </row>
    <row r="22" customHeight="1" spans="1:10">
      <c r="A22" s="153"/>
      <c r="B22" s="153"/>
      <c r="C22" s="23" t="s">
        <v>317</v>
      </c>
      <c r="D22" s="23" t="s">
        <v>318</v>
      </c>
      <c r="E22" s="148" t="s">
        <v>327</v>
      </c>
      <c r="F22" s="23" t="s">
        <v>320</v>
      </c>
      <c r="G22" s="148" t="s">
        <v>321</v>
      </c>
      <c r="H22" s="23" t="s">
        <v>322</v>
      </c>
      <c r="I22" s="23" t="s">
        <v>323</v>
      </c>
      <c r="J22" s="148" t="s">
        <v>328</v>
      </c>
    </row>
    <row r="23" customHeight="1" spans="1:10">
      <c r="A23" s="153"/>
      <c r="B23" s="153"/>
      <c r="C23" s="23" t="s">
        <v>329</v>
      </c>
      <c r="D23" s="23" t="s">
        <v>330</v>
      </c>
      <c r="E23" s="148" t="s">
        <v>331</v>
      </c>
      <c r="F23" s="23" t="s">
        <v>320</v>
      </c>
      <c r="G23" s="148" t="s">
        <v>332</v>
      </c>
      <c r="H23" s="23" t="s">
        <v>333</v>
      </c>
      <c r="I23" s="23" t="s">
        <v>334</v>
      </c>
      <c r="J23" s="148" t="s">
        <v>335</v>
      </c>
    </row>
    <row r="24" customHeight="1" spans="1:10">
      <c r="A24" s="153"/>
      <c r="B24" s="153"/>
      <c r="C24" s="23" t="s">
        <v>336</v>
      </c>
      <c r="D24" s="23" t="s">
        <v>337</v>
      </c>
      <c r="E24" s="148" t="s">
        <v>338</v>
      </c>
      <c r="F24" s="23" t="s">
        <v>339</v>
      </c>
      <c r="G24" s="148" t="s">
        <v>340</v>
      </c>
      <c r="H24" s="23" t="s">
        <v>333</v>
      </c>
      <c r="I24" s="23" t="s">
        <v>323</v>
      </c>
      <c r="J24" s="148" t="s">
        <v>341</v>
      </c>
    </row>
    <row r="25" customHeight="1" spans="1:10">
      <c r="A25" s="154"/>
      <c r="B25" s="154"/>
      <c r="C25" s="23" t="s">
        <v>336</v>
      </c>
      <c r="D25" s="23" t="s">
        <v>337</v>
      </c>
      <c r="E25" s="148" t="s">
        <v>342</v>
      </c>
      <c r="F25" s="23" t="s">
        <v>339</v>
      </c>
      <c r="G25" s="148" t="s">
        <v>340</v>
      </c>
      <c r="H25" s="23" t="s">
        <v>333</v>
      </c>
      <c r="I25" s="23" t="s">
        <v>323</v>
      </c>
      <c r="J25" s="148" t="s">
        <v>343</v>
      </c>
    </row>
    <row r="26" customHeight="1" spans="1:10">
      <c r="A26" s="152" t="s">
        <v>346</v>
      </c>
      <c r="B26" s="152" t="s">
        <v>316</v>
      </c>
      <c r="C26" s="23" t="s">
        <v>317</v>
      </c>
      <c r="D26" s="23" t="s">
        <v>318</v>
      </c>
      <c r="E26" s="148" t="s">
        <v>347</v>
      </c>
      <c r="F26" s="23" t="s">
        <v>320</v>
      </c>
      <c r="G26" s="148">
        <v>99</v>
      </c>
      <c r="H26" s="23" t="s">
        <v>322</v>
      </c>
      <c r="I26" s="23" t="s">
        <v>323</v>
      </c>
      <c r="J26" s="148" t="s">
        <v>348</v>
      </c>
    </row>
    <row r="27" customHeight="1" spans="1:10">
      <c r="A27" s="153"/>
      <c r="B27" s="153"/>
      <c r="C27" s="23" t="s">
        <v>317</v>
      </c>
      <c r="D27" s="23" t="s">
        <v>318</v>
      </c>
      <c r="E27" s="148" t="s">
        <v>349</v>
      </c>
      <c r="F27" s="23" t="s">
        <v>339</v>
      </c>
      <c r="G27" s="148" t="s">
        <v>321</v>
      </c>
      <c r="H27" s="23" t="s">
        <v>350</v>
      </c>
      <c r="I27" s="23" t="s">
        <v>323</v>
      </c>
      <c r="J27" s="148" t="s">
        <v>351</v>
      </c>
    </row>
    <row r="28" customHeight="1" spans="1:10">
      <c r="A28" s="153"/>
      <c r="B28" s="153"/>
      <c r="C28" s="23" t="s">
        <v>317</v>
      </c>
      <c r="D28" s="23" t="s">
        <v>318</v>
      </c>
      <c r="E28" s="148" t="s">
        <v>352</v>
      </c>
      <c r="F28" s="23" t="s">
        <v>320</v>
      </c>
      <c r="G28" s="148" t="s">
        <v>321</v>
      </c>
      <c r="H28" s="23" t="s">
        <v>353</v>
      </c>
      <c r="I28" s="23" t="s">
        <v>323</v>
      </c>
      <c r="J28" s="148" t="s">
        <v>354</v>
      </c>
    </row>
    <row r="29" customHeight="1" spans="1:10">
      <c r="A29" s="153"/>
      <c r="B29" s="153"/>
      <c r="C29" s="23" t="s">
        <v>329</v>
      </c>
      <c r="D29" s="23" t="s">
        <v>330</v>
      </c>
      <c r="E29" s="148" t="s">
        <v>331</v>
      </c>
      <c r="F29" s="23" t="s">
        <v>320</v>
      </c>
      <c r="G29" s="148" t="s">
        <v>332</v>
      </c>
      <c r="H29" s="23" t="s">
        <v>333</v>
      </c>
      <c r="I29" s="23" t="s">
        <v>334</v>
      </c>
      <c r="J29" s="148" t="s">
        <v>355</v>
      </c>
    </row>
    <row r="30" customHeight="1" spans="1:10">
      <c r="A30" s="153"/>
      <c r="B30" s="153"/>
      <c r="C30" s="23" t="s">
        <v>329</v>
      </c>
      <c r="D30" s="23" t="s">
        <v>330</v>
      </c>
      <c r="E30" s="148" t="s">
        <v>356</v>
      </c>
      <c r="F30" s="23" t="s">
        <v>320</v>
      </c>
      <c r="G30" s="148" t="s">
        <v>357</v>
      </c>
      <c r="H30" s="23" t="s">
        <v>333</v>
      </c>
      <c r="I30" s="23" t="s">
        <v>334</v>
      </c>
      <c r="J30" s="148" t="s">
        <v>358</v>
      </c>
    </row>
    <row r="31" customHeight="1" spans="1:10">
      <c r="A31" s="153"/>
      <c r="B31" s="153"/>
      <c r="C31" s="23" t="s">
        <v>329</v>
      </c>
      <c r="D31" s="23" t="s">
        <v>330</v>
      </c>
      <c r="E31" s="148" t="s">
        <v>356</v>
      </c>
      <c r="F31" s="23" t="s">
        <v>320</v>
      </c>
      <c r="G31" s="148" t="s">
        <v>357</v>
      </c>
      <c r="H31" s="23" t="s">
        <v>333</v>
      </c>
      <c r="I31" s="23" t="s">
        <v>334</v>
      </c>
      <c r="J31" s="148" t="s">
        <v>359</v>
      </c>
    </row>
    <row r="32" customHeight="1" spans="1:10">
      <c r="A32" s="154"/>
      <c r="B32" s="154"/>
      <c r="C32" s="23" t="s">
        <v>336</v>
      </c>
      <c r="D32" s="23" t="s">
        <v>337</v>
      </c>
      <c r="E32" s="148" t="s">
        <v>338</v>
      </c>
      <c r="F32" s="23" t="s">
        <v>339</v>
      </c>
      <c r="G32" s="148" t="s">
        <v>340</v>
      </c>
      <c r="H32" s="23" t="s">
        <v>333</v>
      </c>
      <c r="I32" s="23" t="s">
        <v>323</v>
      </c>
      <c r="J32" s="148" t="s">
        <v>360</v>
      </c>
    </row>
    <row r="33" customHeight="1" spans="1:10">
      <c r="A33" s="152" t="s">
        <v>361</v>
      </c>
      <c r="B33" s="152" t="s">
        <v>316</v>
      </c>
      <c r="C33" s="23" t="s">
        <v>317</v>
      </c>
      <c r="D33" s="23" t="s">
        <v>318</v>
      </c>
      <c r="E33" s="148" t="s">
        <v>347</v>
      </c>
      <c r="F33" s="23" t="s">
        <v>320</v>
      </c>
      <c r="G33" s="148">
        <v>170</v>
      </c>
      <c r="H33" s="23" t="s">
        <v>322</v>
      </c>
      <c r="I33" s="23" t="s">
        <v>323</v>
      </c>
      <c r="J33" s="148" t="s">
        <v>348</v>
      </c>
    </row>
    <row r="34" customHeight="1" spans="1:10">
      <c r="A34" s="153"/>
      <c r="B34" s="153"/>
      <c r="C34" s="23" t="s">
        <v>317</v>
      </c>
      <c r="D34" s="23" t="s">
        <v>318</v>
      </c>
      <c r="E34" s="148" t="s">
        <v>349</v>
      </c>
      <c r="F34" s="23" t="s">
        <v>339</v>
      </c>
      <c r="G34" s="148">
        <v>16812</v>
      </c>
      <c r="H34" s="23" t="s">
        <v>350</v>
      </c>
      <c r="I34" s="23" t="s">
        <v>323</v>
      </c>
      <c r="J34" s="148" t="s">
        <v>351</v>
      </c>
    </row>
    <row r="35" customHeight="1" spans="1:10">
      <c r="A35" s="153"/>
      <c r="B35" s="153"/>
      <c r="C35" s="23" t="s">
        <v>317</v>
      </c>
      <c r="D35" s="23" t="s">
        <v>318</v>
      </c>
      <c r="E35" s="148" t="s">
        <v>352</v>
      </c>
      <c r="F35" s="23" t="s">
        <v>320</v>
      </c>
      <c r="G35" s="148" t="s">
        <v>321</v>
      </c>
      <c r="H35" s="23" t="s">
        <v>353</v>
      </c>
      <c r="I35" s="23" t="s">
        <v>323</v>
      </c>
      <c r="J35" s="148" t="s">
        <v>354</v>
      </c>
    </row>
    <row r="36" customHeight="1" spans="1:10">
      <c r="A36" s="153"/>
      <c r="B36" s="153"/>
      <c r="C36" s="23" t="s">
        <v>329</v>
      </c>
      <c r="D36" s="23" t="s">
        <v>330</v>
      </c>
      <c r="E36" s="148" t="s">
        <v>331</v>
      </c>
      <c r="F36" s="23" t="s">
        <v>320</v>
      </c>
      <c r="G36" s="148" t="s">
        <v>332</v>
      </c>
      <c r="H36" s="23" t="s">
        <v>333</v>
      </c>
      <c r="I36" s="23" t="s">
        <v>334</v>
      </c>
      <c r="J36" s="148" t="s">
        <v>355</v>
      </c>
    </row>
    <row r="37" customHeight="1" spans="1:10">
      <c r="A37" s="153"/>
      <c r="B37" s="153"/>
      <c r="C37" s="23" t="s">
        <v>329</v>
      </c>
      <c r="D37" s="23" t="s">
        <v>330</v>
      </c>
      <c r="E37" s="148" t="s">
        <v>356</v>
      </c>
      <c r="F37" s="23" t="s">
        <v>320</v>
      </c>
      <c r="G37" s="148" t="s">
        <v>357</v>
      </c>
      <c r="H37" s="23" t="s">
        <v>333</v>
      </c>
      <c r="I37" s="23" t="s">
        <v>334</v>
      </c>
      <c r="J37" s="148" t="s">
        <v>358</v>
      </c>
    </row>
    <row r="38" customHeight="1" spans="1:10">
      <c r="A38" s="153"/>
      <c r="B38" s="153"/>
      <c r="C38" s="23" t="s">
        <v>336</v>
      </c>
      <c r="D38" s="23" t="s">
        <v>337</v>
      </c>
      <c r="E38" s="148" t="s">
        <v>342</v>
      </c>
      <c r="F38" s="23" t="s">
        <v>339</v>
      </c>
      <c r="G38" s="148">
        <v>95</v>
      </c>
      <c r="H38" s="23" t="s">
        <v>333</v>
      </c>
      <c r="I38" s="23" t="s">
        <v>323</v>
      </c>
      <c r="J38" s="148" t="s">
        <v>343</v>
      </c>
    </row>
    <row r="39" customHeight="1" spans="1:10">
      <c r="A39" s="154"/>
      <c r="B39" s="154"/>
      <c r="C39" s="23" t="s">
        <v>336</v>
      </c>
      <c r="D39" s="23" t="s">
        <v>337</v>
      </c>
      <c r="E39" s="148" t="s">
        <v>338</v>
      </c>
      <c r="F39" s="23" t="s">
        <v>339</v>
      </c>
      <c r="G39" s="148">
        <v>95</v>
      </c>
      <c r="H39" s="23" t="s">
        <v>333</v>
      </c>
      <c r="I39" s="23" t="s">
        <v>323</v>
      </c>
      <c r="J39" s="148" t="s">
        <v>360</v>
      </c>
    </row>
    <row r="40" customHeight="1" spans="1:10">
      <c r="A40" s="152" t="s">
        <v>362</v>
      </c>
      <c r="B40" s="152" t="s">
        <v>316</v>
      </c>
      <c r="C40" s="23" t="s">
        <v>317</v>
      </c>
      <c r="D40" s="23" t="s">
        <v>318</v>
      </c>
      <c r="E40" s="148" t="s">
        <v>347</v>
      </c>
      <c r="F40" s="23" t="s">
        <v>320</v>
      </c>
      <c r="G40" s="148">
        <v>170</v>
      </c>
      <c r="H40" s="23" t="s">
        <v>322</v>
      </c>
      <c r="I40" s="23" t="s">
        <v>323</v>
      </c>
      <c r="J40" s="148" t="s">
        <v>348</v>
      </c>
    </row>
    <row r="41" customHeight="1" spans="1:10">
      <c r="A41" s="153"/>
      <c r="B41" s="153"/>
      <c r="C41" s="23" t="s">
        <v>317</v>
      </c>
      <c r="D41" s="23" t="s">
        <v>318</v>
      </c>
      <c r="E41" s="148" t="s">
        <v>349</v>
      </c>
      <c r="F41" s="23" t="s">
        <v>339</v>
      </c>
      <c r="G41" s="148" t="s">
        <v>321</v>
      </c>
      <c r="H41" s="23" t="s">
        <v>350</v>
      </c>
      <c r="I41" s="23" t="s">
        <v>323</v>
      </c>
      <c r="J41" s="148" t="s">
        <v>351</v>
      </c>
    </row>
    <row r="42" customHeight="1" spans="1:10">
      <c r="A42" s="153"/>
      <c r="B42" s="153"/>
      <c r="C42" s="23" t="s">
        <v>317</v>
      </c>
      <c r="D42" s="23" t="s">
        <v>318</v>
      </c>
      <c r="E42" s="148" t="s">
        <v>352</v>
      </c>
      <c r="F42" s="23" t="s">
        <v>320</v>
      </c>
      <c r="G42" s="148" t="s">
        <v>321</v>
      </c>
      <c r="H42" s="23" t="s">
        <v>353</v>
      </c>
      <c r="I42" s="23" t="s">
        <v>323</v>
      </c>
      <c r="J42" s="148" t="s">
        <v>354</v>
      </c>
    </row>
    <row r="43" customHeight="1" spans="1:10">
      <c r="A43" s="153"/>
      <c r="B43" s="153"/>
      <c r="C43" s="23" t="s">
        <v>329</v>
      </c>
      <c r="D43" s="23" t="s">
        <v>330</v>
      </c>
      <c r="E43" s="148" t="s">
        <v>331</v>
      </c>
      <c r="F43" s="23" t="s">
        <v>320</v>
      </c>
      <c r="G43" s="148" t="s">
        <v>332</v>
      </c>
      <c r="H43" s="23" t="s">
        <v>333</v>
      </c>
      <c r="I43" s="23" t="s">
        <v>334</v>
      </c>
      <c r="J43" s="148" t="s">
        <v>355</v>
      </c>
    </row>
    <row r="44" customHeight="1" spans="1:10">
      <c r="A44" s="153"/>
      <c r="B44" s="153"/>
      <c r="C44" s="23" t="s">
        <v>329</v>
      </c>
      <c r="D44" s="23" t="s">
        <v>330</v>
      </c>
      <c r="E44" s="148" t="s">
        <v>356</v>
      </c>
      <c r="F44" s="23" t="s">
        <v>320</v>
      </c>
      <c r="G44" s="148" t="s">
        <v>357</v>
      </c>
      <c r="H44" s="23" t="s">
        <v>333</v>
      </c>
      <c r="I44" s="23" t="s">
        <v>334</v>
      </c>
      <c r="J44" s="148" t="s">
        <v>358</v>
      </c>
    </row>
    <row r="45" customHeight="1" spans="1:10">
      <c r="A45" s="153"/>
      <c r="B45" s="153"/>
      <c r="C45" s="23" t="s">
        <v>336</v>
      </c>
      <c r="D45" s="23" t="s">
        <v>337</v>
      </c>
      <c r="E45" s="148" t="s">
        <v>342</v>
      </c>
      <c r="F45" s="23" t="s">
        <v>339</v>
      </c>
      <c r="G45" s="148" t="s">
        <v>340</v>
      </c>
      <c r="H45" s="23" t="s">
        <v>333</v>
      </c>
      <c r="I45" s="23" t="s">
        <v>323</v>
      </c>
      <c r="J45" s="148" t="s">
        <v>343</v>
      </c>
    </row>
    <row r="46" customHeight="1" spans="1:10">
      <c r="A46" s="154"/>
      <c r="B46" s="154"/>
      <c r="C46" s="23" t="s">
        <v>336</v>
      </c>
      <c r="D46" s="23" t="s">
        <v>337</v>
      </c>
      <c r="E46" s="148" t="s">
        <v>338</v>
      </c>
      <c r="F46" s="23" t="s">
        <v>339</v>
      </c>
      <c r="G46" s="148" t="s">
        <v>340</v>
      </c>
      <c r="H46" s="23" t="s">
        <v>333</v>
      </c>
      <c r="I46" s="23" t="s">
        <v>323</v>
      </c>
      <c r="J46" s="148" t="s">
        <v>360</v>
      </c>
    </row>
    <row r="47" customHeight="1" spans="1:10">
      <c r="A47" s="152" t="s">
        <v>363</v>
      </c>
      <c r="B47" s="152" t="s">
        <v>316</v>
      </c>
      <c r="C47" s="23" t="s">
        <v>317</v>
      </c>
      <c r="D47" s="23" t="s">
        <v>318</v>
      </c>
      <c r="E47" s="148" t="s">
        <v>319</v>
      </c>
      <c r="F47" s="23" t="s">
        <v>320</v>
      </c>
      <c r="G47" s="148">
        <v>170</v>
      </c>
      <c r="H47" s="23" t="s">
        <v>322</v>
      </c>
      <c r="I47" s="23" t="s">
        <v>323</v>
      </c>
      <c r="J47" s="148" t="s">
        <v>324</v>
      </c>
    </row>
    <row r="48" customHeight="1" spans="1:10">
      <c r="A48" s="153"/>
      <c r="B48" s="153"/>
      <c r="C48" s="23" t="s">
        <v>317</v>
      </c>
      <c r="D48" s="23" t="s">
        <v>318</v>
      </c>
      <c r="E48" s="148" t="s">
        <v>325</v>
      </c>
      <c r="F48" s="23" t="s">
        <v>320</v>
      </c>
      <c r="G48" s="148">
        <v>170</v>
      </c>
      <c r="H48" s="23" t="s">
        <v>322</v>
      </c>
      <c r="I48" s="23" t="s">
        <v>323</v>
      </c>
      <c r="J48" s="148" t="s">
        <v>326</v>
      </c>
    </row>
    <row r="49" customHeight="1" spans="1:10">
      <c r="A49" s="153"/>
      <c r="B49" s="153"/>
      <c r="C49" s="23" t="s">
        <v>317</v>
      </c>
      <c r="D49" s="23" t="s">
        <v>318</v>
      </c>
      <c r="E49" s="148" t="s">
        <v>327</v>
      </c>
      <c r="F49" s="23" t="s">
        <v>320</v>
      </c>
      <c r="G49" s="148" t="s">
        <v>321</v>
      </c>
      <c r="H49" s="23" t="s">
        <v>322</v>
      </c>
      <c r="I49" s="23" t="s">
        <v>323</v>
      </c>
      <c r="J49" s="148" t="s">
        <v>328</v>
      </c>
    </row>
    <row r="50" customHeight="1" spans="1:10">
      <c r="A50" s="153"/>
      <c r="B50" s="153"/>
      <c r="C50" s="23" t="s">
        <v>329</v>
      </c>
      <c r="D50" s="23" t="s">
        <v>330</v>
      </c>
      <c r="E50" s="148" t="s">
        <v>331</v>
      </c>
      <c r="F50" s="23" t="s">
        <v>320</v>
      </c>
      <c r="G50" s="148" t="s">
        <v>332</v>
      </c>
      <c r="H50" s="23" t="s">
        <v>333</v>
      </c>
      <c r="I50" s="23" t="s">
        <v>334</v>
      </c>
      <c r="J50" s="148" t="s">
        <v>335</v>
      </c>
    </row>
    <row r="51" customHeight="1" spans="1:10">
      <c r="A51" s="153"/>
      <c r="B51" s="153"/>
      <c r="C51" s="23" t="s">
        <v>336</v>
      </c>
      <c r="D51" s="23" t="s">
        <v>337</v>
      </c>
      <c r="E51" s="148" t="s">
        <v>338</v>
      </c>
      <c r="F51" s="23" t="s">
        <v>339</v>
      </c>
      <c r="G51" s="148" t="s">
        <v>340</v>
      </c>
      <c r="H51" s="23" t="s">
        <v>333</v>
      </c>
      <c r="I51" s="23" t="s">
        <v>323</v>
      </c>
      <c r="J51" s="148" t="s">
        <v>341</v>
      </c>
    </row>
    <row r="52" customHeight="1" spans="1:10">
      <c r="A52" s="154"/>
      <c r="B52" s="154"/>
      <c r="C52" s="23" t="s">
        <v>336</v>
      </c>
      <c r="D52" s="23" t="s">
        <v>337</v>
      </c>
      <c r="E52" s="148" t="s">
        <v>342</v>
      </c>
      <c r="F52" s="23" t="s">
        <v>339</v>
      </c>
      <c r="G52" s="148" t="s">
        <v>340</v>
      </c>
      <c r="H52" s="23" t="s">
        <v>333</v>
      </c>
      <c r="I52" s="23" t="s">
        <v>323</v>
      </c>
      <c r="J52" s="148" t="s">
        <v>343</v>
      </c>
    </row>
    <row r="53" customHeight="1" spans="1:10">
      <c r="A53" s="152" t="s">
        <v>364</v>
      </c>
      <c r="B53" s="152" t="s">
        <v>316</v>
      </c>
      <c r="C53" s="23" t="s">
        <v>317</v>
      </c>
      <c r="D53" s="23" t="s">
        <v>318</v>
      </c>
      <c r="E53" s="148" t="s">
        <v>319</v>
      </c>
      <c r="F53" s="23" t="s">
        <v>320</v>
      </c>
      <c r="G53" s="148">
        <v>170</v>
      </c>
      <c r="H53" s="23" t="s">
        <v>322</v>
      </c>
      <c r="I53" s="23" t="s">
        <v>323</v>
      </c>
      <c r="J53" s="148" t="s">
        <v>324</v>
      </c>
    </row>
    <row r="54" customHeight="1" spans="1:10">
      <c r="A54" s="153"/>
      <c r="B54" s="153"/>
      <c r="C54" s="23" t="s">
        <v>317</v>
      </c>
      <c r="D54" s="23" t="s">
        <v>318</v>
      </c>
      <c r="E54" s="148" t="s">
        <v>325</v>
      </c>
      <c r="F54" s="23" t="s">
        <v>320</v>
      </c>
      <c r="G54" s="148">
        <v>170</v>
      </c>
      <c r="H54" s="23" t="s">
        <v>322</v>
      </c>
      <c r="I54" s="23" t="s">
        <v>323</v>
      </c>
      <c r="J54" s="148" t="s">
        <v>326</v>
      </c>
    </row>
    <row r="55" customHeight="1" spans="1:10">
      <c r="A55" s="153"/>
      <c r="B55" s="153"/>
      <c r="C55" s="23" t="s">
        <v>317</v>
      </c>
      <c r="D55" s="23" t="s">
        <v>318</v>
      </c>
      <c r="E55" s="148" t="s">
        <v>327</v>
      </c>
      <c r="F55" s="23" t="s">
        <v>320</v>
      </c>
      <c r="G55" s="148" t="s">
        <v>321</v>
      </c>
      <c r="H55" s="23" t="s">
        <v>322</v>
      </c>
      <c r="I55" s="23" t="s">
        <v>323</v>
      </c>
      <c r="J55" s="148" t="s">
        <v>328</v>
      </c>
    </row>
    <row r="56" customHeight="1" spans="1:10">
      <c r="A56" s="153"/>
      <c r="B56" s="153"/>
      <c r="C56" s="23" t="s">
        <v>329</v>
      </c>
      <c r="D56" s="23" t="s">
        <v>330</v>
      </c>
      <c r="E56" s="148" t="s">
        <v>331</v>
      </c>
      <c r="F56" s="23" t="s">
        <v>320</v>
      </c>
      <c r="G56" s="148" t="s">
        <v>332</v>
      </c>
      <c r="H56" s="23" t="s">
        <v>333</v>
      </c>
      <c r="I56" s="23" t="s">
        <v>334</v>
      </c>
      <c r="J56" s="148" t="s">
        <v>335</v>
      </c>
    </row>
    <row r="57" customHeight="1" spans="1:10">
      <c r="A57" s="153"/>
      <c r="B57" s="153"/>
      <c r="C57" s="23" t="s">
        <v>336</v>
      </c>
      <c r="D57" s="23" t="s">
        <v>337</v>
      </c>
      <c r="E57" s="148" t="s">
        <v>338</v>
      </c>
      <c r="F57" s="23" t="s">
        <v>339</v>
      </c>
      <c r="G57" s="148" t="s">
        <v>340</v>
      </c>
      <c r="H57" s="23" t="s">
        <v>333</v>
      </c>
      <c r="I57" s="23" t="s">
        <v>323</v>
      </c>
      <c r="J57" s="148" t="s">
        <v>341</v>
      </c>
    </row>
    <row r="58" customHeight="1" spans="1:10">
      <c r="A58" s="154"/>
      <c r="B58" s="154"/>
      <c r="C58" s="23" t="s">
        <v>336</v>
      </c>
      <c r="D58" s="23" t="s">
        <v>337</v>
      </c>
      <c r="E58" s="148" t="s">
        <v>342</v>
      </c>
      <c r="F58" s="23" t="s">
        <v>339</v>
      </c>
      <c r="G58" s="148" t="s">
        <v>340</v>
      </c>
      <c r="H58" s="23" t="s">
        <v>333</v>
      </c>
      <c r="I58" s="23" t="s">
        <v>323</v>
      </c>
      <c r="J58" s="148" t="s">
        <v>343</v>
      </c>
    </row>
    <row r="59" customHeight="1" spans="1:10">
      <c r="A59" s="152" t="s">
        <v>365</v>
      </c>
      <c r="B59" s="152" t="s">
        <v>316</v>
      </c>
      <c r="C59" s="23" t="s">
        <v>317</v>
      </c>
      <c r="D59" s="23" t="s">
        <v>318</v>
      </c>
      <c r="E59" s="148" t="s">
        <v>319</v>
      </c>
      <c r="F59" s="23" t="s">
        <v>320</v>
      </c>
      <c r="G59" s="148">
        <v>170</v>
      </c>
      <c r="H59" s="23" t="s">
        <v>322</v>
      </c>
      <c r="I59" s="23" t="s">
        <v>323</v>
      </c>
      <c r="J59" s="148" t="s">
        <v>324</v>
      </c>
    </row>
    <row r="60" customHeight="1" spans="1:10">
      <c r="A60" s="153"/>
      <c r="B60" s="153"/>
      <c r="C60" s="23" t="s">
        <v>317</v>
      </c>
      <c r="D60" s="23" t="s">
        <v>318</v>
      </c>
      <c r="E60" s="148" t="s">
        <v>325</v>
      </c>
      <c r="F60" s="23" t="s">
        <v>320</v>
      </c>
      <c r="G60" s="148">
        <v>170</v>
      </c>
      <c r="H60" s="23" t="s">
        <v>322</v>
      </c>
      <c r="I60" s="23" t="s">
        <v>323</v>
      </c>
      <c r="J60" s="148" t="s">
        <v>326</v>
      </c>
    </row>
    <row r="61" customHeight="1" spans="1:10">
      <c r="A61" s="153"/>
      <c r="B61" s="153"/>
      <c r="C61" s="23" t="s">
        <v>317</v>
      </c>
      <c r="D61" s="23" t="s">
        <v>318</v>
      </c>
      <c r="E61" s="148" t="s">
        <v>327</v>
      </c>
      <c r="F61" s="23" t="s">
        <v>320</v>
      </c>
      <c r="G61" s="148" t="s">
        <v>321</v>
      </c>
      <c r="H61" s="23" t="s">
        <v>322</v>
      </c>
      <c r="I61" s="23" t="s">
        <v>323</v>
      </c>
      <c r="J61" s="148" t="s">
        <v>328</v>
      </c>
    </row>
    <row r="62" customHeight="1" spans="1:10">
      <c r="A62" s="153"/>
      <c r="B62" s="153"/>
      <c r="C62" s="23" t="s">
        <v>329</v>
      </c>
      <c r="D62" s="23" t="s">
        <v>330</v>
      </c>
      <c r="E62" s="148" t="s">
        <v>331</v>
      </c>
      <c r="F62" s="23" t="s">
        <v>320</v>
      </c>
      <c r="G62" s="148" t="s">
        <v>332</v>
      </c>
      <c r="H62" s="23" t="s">
        <v>333</v>
      </c>
      <c r="I62" s="23" t="s">
        <v>334</v>
      </c>
      <c r="J62" s="148" t="s">
        <v>335</v>
      </c>
    </row>
    <row r="63" customHeight="1" spans="1:10">
      <c r="A63" s="153"/>
      <c r="B63" s="153"/>
      <c r="C63" s="23" t="s">
        <v>336</v>
      </c>
      <c r="D63" s="23" t="s">
        <v>337</v>
      </c>
      <c r="E63" s="148" t="s">
        <v>338</v>
      </c>
      <c r="F63" s="23" t="s">
        <v>339</v>
      </c>
      <c r="G63" s="148" t="s">
        <v>340</v>
      </c>
      <c r="H63" s="23" t="s">
        <v>333</v>
      </c>
      <c r="I63" s="23" t="s">
        <v>323</v>
      </c>
      <c r="J63" s="148" t="s">
        <v>341</v>
      </c>
    </row>
    <row r="64" customHeight="1" spans="1:10">
      <c r="A64" s="154"/>
      <c r="B64" s="154"/>
      <c r="C64" s="23" t="s">
        <v>336</v>
      </c>
      <c r="D64" s="23" t="s">
        <v>337</v>
      </c>
      <c r="E64" s="148" t="s">
        <v>342</v>
      </c>
      <c r="F64" s="23" t="s">
        <v>339</v>
      </c>
      <c r="G64" s="148" t="s">
        <v>340</v>
      </c>
      <c r="H64" s="23" t="s">
        <v>333</v>
      </c>
      <c r="I64" s="23" t="s">
        <v>323</v>
      </c>
      <c r="J64" s="148" t="s">
        <v>343</v>
      </c>
    </row>
    <row r="65" customHeight="1" spans="1:10">
      <c r="A65" s="152" t="s">
        <v>297</v>
      </c>
      <c r="B65" s="152" t="s">
        <v>316</v>
      </c>
      <c r="C65" s="23" t="s">
        <v>317</v>
      </c>
      <c r="D65" s="23" t="s">
        <v>318</v>
      </c>
      <c r="E65" s="148" t="s">
        <v>319</v>
      </c>
      <c r="F65" s="23" t="s">
        <v>320</v>
      </c>
      <c r="G65" s="148">
        <v>170</v>
      </c>
      <c r="H65" s="23" t="s">
        <v>322</v>
      </c>
      <c r="I65" s="23" t="s">
        <v>323</v>
      </c>
      <c r="J65" s="148" t="s">
        <v>324</v>
      </c>
    </row>
    <row r="66" customHeight="1" spans="1:10">
      <c r="A66" s="153"/>
      <c r="B66" s="153"/>
      <c r="C66" s="23" t="s">
        <v>317</v>
      </c>
      <c r="D66" s="23" t="s">
        <v>318</v>
      </c>
      <c r="E66" s="148" t="s">
        <v>325</v>
      </c>
      <c r="F66" s="23" t="s">
        <v>320</v>
      </c>
      <c r="G66" s="148">
        <v>170</v>
      </c>
      <c r="H66" s="23" t="s">
        <v>322</v>
      </c>
      <c r="I66" s="23" t="s">
        <v>323</v>
      </c>
      <c r="J66" s="148" t="s">
        <v>326</v>
      </c>
    </row>
    <row r="67" customHeight="1" spans="1:10">
      <c r="A67" s="153"/>
      <c r="B67" s="153"/>
      <c r="C67" s="23" t="s">
        <v>317</v>
      </c>
      <c r="D67" s="23" t="s">
        <v>318</v>
      </c>
      <c r="E67" s="148" t="s">
        <v>327</v>
      </c>
      <c r="F67" s="23" t="s">
        <v>320</v>
      </c>
      <c r="G67" s="148" t="s">
        <v>321</v>
      </c>
      <c r="H67" s="23" t="s">
        <v>322</v>
      </c>
      <c r="I67" s="23" t="s">
        <v>323</v>
      </c>
      <c r="J67" s="148" t="s">
        <v>328</v>
      </c>
    </row>
    <row r="68" customHeight="1" spans="1:10">
      <c r="A68" s="153"/>
      <c r="B68" s="153"/>
      <c r="C68" s="23" t="s">
        <v>329</v>
      </c>
      <c r="D68" s="23" t="s">
        <v>330</v>
      </c>
      <c r="E68" s="148" t="s">
        <v>331</v>
      </c>
      <c r="F68" s="23" t="s">
        <v>320</v>
      </c>
      <c r="G68" s="148" t="s">
        <v>332</v>
      </c>
      <c r="H68" s="23" t="s">
        <v>333</v>
      </c>
      <c r="I68" s="23" t="s">
        <v>334</v>
      </c>
      <c r="J68" s="148" t="s">
        <v>335</v>
      </c>
    </row>
    <row r="69" customHeight="1" spans="1:10">
      <c r="A69" s="153"/>
      <c r="B69" s="153"/>
      <c r="C69" s="23" t="s">
        <v>336</v>
      </c>
      <c r="D69" s="23" t="s">
        <v>337</v>
      </c>
      <c r="E69" s="148" t="s">
        <v>338</v>
      </c>
      <c r="F69" s="23" t="s">
        <v>339</v>
      </c>
      <c r="G69" s="148" t="s">
        <v>340</v>
      </c>
      <c r="H69" s="23" t="s">
        <v>333</v>
      </c>
      <c r="I69" s="23" t="s">
        <v>323</v>
      </c>
      <c r="J69" s="148" t="s">
        <v>341</v>
      </c>
    </row>
    <row r="70" customHeight="1" spans="1:10">
      <c r="A70" s="154"/>
      <c r="B70" s="154"/>
      <c r="C70" s="23" t="s">
        <v>336</v>
      </c>
      <c r="D70" s="23" t="s">
        <v>337</v>
      </c>
      <c r="E70" s="148" t="s">
        <v>342</v>
      </c>
      <c r="F70" s="23" t="s">
        <v>339</v>
      </c>
      <c r="G70" s="148" t="s">
        <v>340</v>
      </c>
      <c r="H70" s="23" t="s">
        <v>333</v>
      </c>
      <c r="I70" s="23" t="s">
        <v>323</v>
      </c>
      <c r="J70" s="148" t="s">
        <v>343</v>
      </c>
    </row>
  </sheetData>
  <mergeCells count="22">
    <mergeCell ref="A3:J3"/>
    <mergeCell ref="A4:H4"/>
    <mergeCell ref="A8:A13"/>
    <mergeCell ref="A14:A19"/>
    <mergeCell ref="A20:A25"/>
    <mergeCell ref="A26:A32"/>
    <mergeCell ref="A33:A39"/>
    <mergeCell ref="A40:A46"/>
    <mergeCell ref="A47:A52"/>
    <mergeCell ref="A53:A58"/>
    <mergeCell ref="A59:A64"/>
    <mergeCell ref="A65:A70"/>
    <mergeCell ref="B8:B13"/>
    <mergeCell ref="B14:B19"/>
    <mergeCell ref="B20:B25"/>
    <mergeCell ref="B26:B32"/>
    <mergeCell ref="B33:B39"/>
    <mergeCell ref="B40:B46"/>
    <mergeCell ref="B47:B52"/>
    <mergeCell ref="B53:B58"/>
    <mergeCell ref="B59:B64"/>
    <mergeCell ref="B65:B70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2025-03-24T01:29:29Z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11E5B943A34D4A31B67ADD58BA1F2525_13</vt:lpwstr>
  </property>
  <property fmtid="{D5CDD505-2E9C-101B-9397-08002B2CF9AE}" pid="3" name="KSOProductBuildVer">
    <vt:lpwstr>2052-12.1.0.20305</vt:lpwstr>
  </property>
</Properties>
</file>