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27" tabRatio="894" firstSheet="9" activeTab="1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<sst xmlns="http://schemas.openxmlformats.org/spreadsheetml/2006/main" count="843" uniqueCount="373">
  <si>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</si>
  <si>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</si>
  <si>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</si>
  <si>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</si>
  <si>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</si>
  <si>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</si>
  <si>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</si>
  <si>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</si>
  <si>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</si>
  <si>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</si>
  <si>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</si>
  <si>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</si>
  <si>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</si>
  <si>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</si>
  <si>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</si>
  <si>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</si>
  <si>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</si>
  <si>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</si>
  <si>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</si>
  <si>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</si>
  <si>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</si>
  <si>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</si>
  <si>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</si>
  <si>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</si>
  <si>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</si>
  <si>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</si>
  <si>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</si>
  <si>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</si>
  <si>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</si>
  <si>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</si>
  <si>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</si>
  <si>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</si>
  <si>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</si>
  <si>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</si>
  <si>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</si>
  <si>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</si>
  <si>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</si>
  <si>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</si>
  <si>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</si>
  <si>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</si>
  <si>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</si>
  <si>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</si>
  <si>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</si>
  <si>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</si>
  <si>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</si>
  <si>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</si>
  <si>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</si>
  <si>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</si>
  <si>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</si>
  <si>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</si>
  <si>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</si>
  <si>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</si>
  <si>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</si>
  <si>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</si>
  <si>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</si>
  <si>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</si>
  <si>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</si>
  <si>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</si>
  <si>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</si>
  <si>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</si>
  <si>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</si>
  <si>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</si>
  <si>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</si>
  <si>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</si>
  <si>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</si>
  <si>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</si>
  <si>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</si>
  <si>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</si>
  <si>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</si>
  <si>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昆明市五华区园博幼儿园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</si>
  <si>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</si>
  <si>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</si>
  <si>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</si>
  <si>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</si>
  <si>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</si>
  <si>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</si>
  <si>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</si>
  <si>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</si>
  <si>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</si>
  <si>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</si>
  <si>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</si>
  <si>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</si>
  <si>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</si>
  <si>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</si>
  <si>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</si>
  <si>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</si>
  <si>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</si>
  <si>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</si>
  <si>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</si>
  <si>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</si>
  <si>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</si>
  <si>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</si>
  <si>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</si>
  <si>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</si>
  <si>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</si>
  <si>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</si>
  <si>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教育支出</t>
  </si>
  <si>
    <t>普通教育</t>
  </si>
  <si>
    <t>学前教育</t>
  </si>
  <si>
    <t>社会保障和就业支出</t>
  </si>
  <si>
    <t>行政事业单位养老支出</t>
  </si>
  <si>
    <t>事业单位离退休</t>
  </si>
  <si>
    <t>2080505</t>
  </si>
  <si>
    <t>机关事业单位基本养老保险缴费支出</t>
  </si>
  <si>
    <t>卫生健康支出</t>
  </si>
  <si>
    <t>行政事业单位医疗</t>
  </si>
  <si>
    <t>2101102</t>
  </si>
  <si>
    <t>事业单位医疗</t>
  </si>
  <si>
    <t>2101199</t>
  </si>
  <si>
    <t>其他行政事业单位医疗支出</t>
  </si>
  <si>
    <t>住房保障支出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</si>
  <si>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</si>
  <si>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</si>
  <si>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</si>
  <si>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</si>
  <si>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</si>
  <si>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</si>
  <si>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</si>
  <si>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</si>
  <si>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</si>
  <si>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</si>
  <si>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</si>
  <si>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</si>
  <si>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</si>
  <si>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</si>
  <si>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</si>
  <si>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</si>
  <si>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</si>
  <si>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</si>
  <si>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</si>
  <si>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</si>
  <si>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</si>
  <si>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</si>
  <si>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</si>
  <si>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</si>
  <si>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</si>
  <si>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</si>
  <si>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</si>
  <si>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</si>
  <si>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</si>
  <si>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</si>
  <si>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</si>
  <si>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</si>
  <si>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</si>
  <si>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</si>
  <si>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</si>
  <si>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</si>
  <si>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</si>
  <si>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</si>
  <si>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</si>
  <si>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</si>
  <si>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</si>
  <si>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</si>
  <si>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</si>
  <si>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</si>
  <si>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</si>
  <si>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</si>
  <si>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</si>
  <si>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</si>
  <si>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</si>
  <si>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备注：昆明市五华区园博幼儿园无“三公”经费支出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</si>
  <si>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</si>
  <si>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</si>
  <si>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</si>
  <si>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</si>
  <si>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</si>
  <si>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</si>
  <si>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</si>
  <si>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</si>
  <si>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</si>
  <si>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</si>
  <si>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</si>
  <si>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</si>
  <si>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</si>
  <si>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</si>
  <si>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</si>
  <si>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</si>
  <si>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</si>
  <si>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</si>
  <si>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</si>
  <si>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昆明市五华区教育体育局</t>
  </si>
  <si>
    <t>530102210000000001381</t>
  </si>
  <si>
    <t>工会经费（事业）</t>
  </si>
  <si>
    <t>2050201</t>
  </si>
  <si>
    <t>30228</t>
  </si>
  <si>
    <t>工会经费</t>
  </si>
  <si>
    <t xml:space="preserve"> 
530102231100001438391</t>
  </si>
  <si>
    <t>离退休人员福利费</t>
  </si>
  <si>
    <t>2080502</t>
  </si>
  <si>
    <t>30229</t>
  </si>
  <si>
    <t>福利费</t>
  </si>
  <si>
    <t>530102231100001267626</t>
  </si>
  <si>
    <t>事业退休人员生活补助</t>
  </si>
  <si>
    <t>30305</t>
  </si>
  <si>
    <t>生活补助</t>
  </si>
  <si>
    <t xml:space="preserve"> 
530102210000000001383</t>
  </si>
  <si>
    <t>办公费</t>
  </si>
  <si>
    <t>30201</t>
  </si>
  <si>
    <t>水费</t>
  </si>
  <si>
    <t>30205</t>
  </si>
  <si>
    <t>电费</t>
  </si>
  <si>
    <t>30206</t>
  </si>
  <si>
    <t>邮电费</t>
  </si>
  <si>
    <t>30207</t>
  </si>
  <si>
    <t>网络维护费</t>
  </si>
  <si>
    <t>30213</t>
  </si>
  <si>
    <t>维修（护）费</t>
  </si>
  <si>
    <t>维修费</t>
  </si>
  <si>
    <t>培训费</t>
  </si>
  <si>
    <t>30216</t>
  </si>
  <si>
    <t>劳务派遣费</t>
  </si>
  <si>
    <t>30226</t>
  </si>
  <si>
    <t>劳务费</t>
  </si>
  <si>
    <t>委托业务费</t>
  </si>
  <si>
    <t>30227</t>
  </si>
  <si>
    <t>530102210000000001383</t>
  </si>
  <si>
    <t>教育部门福利费</t>
  </si>
  <si>
    <t>事业退休公用经费</t>
  </si>
  <si>
    <t>30299</t>
  </si>
  <si>
    <t>其他商品和服务支出</t>
  </si>
  <si>
    <t>530102210000000001376</t>
  </si>
  <si>
    <t>事业政府综合考核工作目标奖</t>
  </si>
  <si>
    <t>30103</t>
  </si>
  <si>
    <t>奖金</t>
  </si>
  <si>
    <t>绩效考核奖励2017提高部分</t>
  </si>
  <si>
    <t>30107</t>
  </si>
  <si>
    <t>绩效工资</t>
  </si>
  <si>
    <t>绩效工资2017提高部分</t>
  </si>
  <si>
    <t>530102210000000001378</t>
  </si>
  <si>
    <t>30113</t>
  </si>
  <si>
    <t>530102241100002235074</t>
  </si>
  <si>
    <t>退休返聘教师工资</t>
  </si>
  <si>
    <t>30199</t>
  </si>
  <si>
    <t>其他工资福利支出</t>
  </si>
  <si>
    <t>合同制教师工资</t>
  </si>
  <si>
    <t>工勤退休返聘工人工资</t>
  </si>
  <si>
    <t>工勤工人工资</t>
  </si>
  <si>
    <t>事业基本工资</t>
  </si>
  <si>
    <t>30101</t>
  </si>
  <si>
    <t>基本工资</t>
  </si>
  <si>
    <t>事业津贴补贴</t>
  </si>
  <si>
    <t>30102</t>
  </si>
  <si>
    <t>津贴补贴</t>
  </si>
  <si>
    <t>事业年终一次性奖金</t>
  </si>
  <si>
    <t xml:space="preserve"> 
530102231100001438387</t>
  </si>
  <si>
    <t>奖励性绩效</t>
  </si>
  <si>
    <t>基础性绩效</t>
  </si>
  <si>
    <t>530102210000000001377</t>
  </si>
  <si>
    <t>对机关事业单位养老保险补助</t>
  </si>
  <si>
    <t>30108</t>
  </si>
  <si>
    <t>机关事业单位基本养老保险缴费</t>
  </si>
  <si>
    <t>事业职工基本医疗保险缴费</t>
  </si>
  <si>
    <t>30110</t>
  </si>
  <si>
    <t>职工基本医疗保险缴费</t>
  </si>
  <si>
    <t>事业失业保险缴费</t>
  </si>
  <si>
    <t>30112</t>
  </si>
  <si>
    <t>其他社会保障缴费</t>
  </si>
  <si>
    <t>事业人员工伤保险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</si>
  <si>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</si>
  <si>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</si>
  <si>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</si>
  <si>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</si>
  <si>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</si>
  <si>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</si>
  <si>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</si>
  <si>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216 其他公用支出</t>
  </si>
  <si>
    <t>530102251100003653912</t>
  </si>
  <si>
    <t>2025年残疾人保障金经费</t>
  </si>
  <si>
    <t>114 对个人和家庭的补助</t>
  </si>
  <si>
    <t>530102251100003692759</t>
  </si>
  <si>
    <t>2025年校长职级经费</t>
  </si>
  <si>
    <t>30309</t>
  </si>
  <si>
    <t>奖励金</t>
  </si>
  <si>
    <t>530102251100003866276</t>
  </si>
  <si>
    <t>2025年党建经费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</si>
  <si>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</si>
  <si>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</si>
  <si>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</si>
  <si>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</si>
  <si>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</si>
  <si>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</si>
  <si>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</si>
  <si>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</si>
  <si>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</si>
  <si>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</si>
  <si>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保障2025年残疾人保障金</t>
  </si>
  <si>
    <t>产出指标</t>
  </si>
  <si>
    <t>数量指标</t>
  </si>
  <si>
    <t>2025年残疾人保障金预算金额</t>
  </si>
  <si>
    <t>=</t>
  </si>
  <si>
    <t>17,250.00</t>
  </si>
  <si>
    <t>元</t>
  </si>
  <si>
    <t>定量指标</t>
  </si>
  <si>
    <t>效益指标</t>
  </si>
  <si>
    <t>社会效益</t>
  </si>
  <si>
    <t>产生的社会效益</t>
  </si>
  <si>
    <t>&gt;=</t>
  </si>
  <si>
    <t>95</t>
  </si>
  <si>
    <t>%</t>
  </si>
  <si>
    <t>满意度指标</t>
  </si>
  <si>
    <t>服务对象满意度</t>
  </si>
  <si>
    <t>受益对象满意度</t>
  </si>
  <si>
    <t>2025年党建经费，促进校园党建建设发展。</t>
  </si>
  <si>
    <t>成本指标</t>
  </si>
  <si>
    <t>经济成本指标</t>
  </si>
  <si>
    <t>2,400.00</t>
  </si>
  <si>
    <t>党建发展</t>
  </si>
  <si>
    <t>保障党建经费</t>
  </si>
  <si>
    <t>使用部门满意度</t>
  </si>
  <si>
    <t>校长职级经费</t>
  </si>
  <si>
    <t>5,000.00</t>
  </si>
  <si>
    <t>保障人员其他相关补助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</si>
  <si>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</si>
  <si>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</si>
  <si>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</si>
  <si>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</si>
  <si>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备注：昆明市五华区园博幼儿园无政府性基金预算。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</si>
  <si>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</si>
  <si>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</si>
  <si>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</si>
  <si>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</si>
  <si>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</si>
  <si>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</si>
  <si>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</si>
  <si>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</si>
  <si>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</si>
  <si>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</si>
  <si>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</si>
  <si>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一般公用经费</t>
  </si>
  <si>
    <t>复印纸</t>
  </si>
  <si>
    <t>年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</si>
  <si>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</si>
  <si>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</si>
  <si>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</si>
  <si>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</si>
  <si>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</si>
  <si>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</si>
  <si>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</si>
  <si>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</si>
  <si>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备注：昆明市五华区园博幼儿园无政府购买服务。</t>
  </si>
  <si>
    <t>预算09-1表</t>
  </si>
  <si>
    <t>单位名称（项目）</t>
  </si>
  <si>
    <t>地区</t>
  </si>
  <si>
    <t>备注：昆明市五华区园博幼儿园无区对下转移支付。</t>
  </si>
  <si>
    <t>预算09-2表</t>
  </si>
  <si>
    <t>备注：昆明市五华区园博幼儿园无市对下转移支付。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</si>
  <si>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</si>
  <si>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</si>
  <si>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</si>
  <si>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</si>
  <si>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</si>
  <si>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</si>
  <si>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</si>
  <si>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</si>
  <si>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备注：昆明市五华区园博幼儿园无新增资产配置。</t>
  </si>
  <si>
    <t>预算11表</t>
  </si>
  <si>
    <t>上级补助</t>
  </si>
  <si>
    <t>备注：昆明市五华区园博幼儿园无上级补助项目支出预算。</t>
  </si>
  <si>
    <t>预算12表</t>
  </si>
  <si>
    <t>项目级次</t>
  </si>
  <si>
    <t>1 本级</t>
  </si>
  <si>
    <t>1112 事业人员支出工资</t>
  </si>
  <si>
    <t>事业人员工资支出</t>
  </si>
  <si>
    <t>112 社会保障缴费</t>
  </si>
  <si>
    <t>社会保障缴费</t>
  </si>
  <si>
    <t>113 住房公积金</t>
  </si>
  <si>
    <t>215 工会经费</t>
  </si>
  <si>
    <t>离退休人员支出</t>
  </si>
  <si>
    <t>事业人员绩效奖励</t>
  </si>
  <si>
    <t>离退休及特殊人员福利费</t>
  </si>
  <si>
    <t>116 其他人员支出</t>
  </si>
  <si>
    <t>其他人员支出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</si>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</sst>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  <numFmt numFmtId="181" formatCode="#,##0.00_ "/>
  </numFmts>
  <fonts count="3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12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29" fillId="7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176" fontId="12" fillId="0" borderId="7">
      <alignment horizontal="right" vertical="center"/>
    </xf>
    <xf numFmtId="177" fontId="12" fillId="0" borderId="7">
      <alignment horizontal="right" vertical="center"/>
    </xf>
    <xf numFmtId="10" fontId="12" fillId="0" borderId="7">
      <alignment horizontal="right" vertical="center"/>
    </xf>
    <xf numFmtId="178" fontId="12" fillId="0" borderId="7">
      <alignment horizontal="right" vertical="center"/>
    </xf>
    <xf numFmtId="49" fontId="12" fillId="0" borderId="7">
      <alignment horizontal="left" vertical="center" wrapText="1"/>
    </xf>
    <xf numFmtId="178" fontId="12" fillId="0" borderId="7">
      <alignment horizontal="right" vertical="center"/>
    </xf>
    <xf numFmtId="179" fontId="12" fillId="0" borderId="7">
      <alignment horizontal="right" vertical="center"/>
    </xf>
    <xf numFmtId="180" fontId="12" fillId="0" borderId="7">
      <alignment horizontal="right" vertical="center"/>
    </xf>
    <xf numFmtId="0" fontId="12" fillId="0" borderId="0">
      <alignment vertical="top"/>
      <protection locked="0"/>
    </xf>
  </cellStyleXfs>
  <cellXfs count="240">
    <xf numFmtId="0" fontId="0" fillId="0" borderId="0" xfId="0" applyFont="1" applyBorder="1"/>
    <xf numFmtId="0" fontId="1" fillId="0" borderId="0" xfId="0" applyFont="1" applyBorder="1"/>
    <xf numFmtId="0" fontId="0" fillId="0" borderId="0" xfId="0" applyFont="1" applyBorder="1" applyAlignment="1">
      <alignment horizontal="center" vertical="center"/>
    </xf>
    <xf numFmtId="49" fontId="2" fillId="0" borderId="0" xfId="0" applyNumberFormat="1" applyFont="1" applyBorder="1"/>
    <xf numFmtId="0" fontId="3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3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81" fontId="3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81" fontId="3" fillId="0" borderId="7" xfId="0" applyNumberFormat="1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4" fontId="3" fillId="0" borderId="4" xfId="0" applyNumberFormat="1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right" vertical="center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>
      <alignment horizont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3" fontId="3" fillId="2" borderId="7" xfId="0" applyNumberFormat="1" applyFont="1" applyFill="1" applyBorder="1" applyAlignment="1" applyProtection="1">
      <alignment horizontal="right" vertical="center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>
      <alignment horizontal="left"/>
    </xf>
    <xf numFmtId="0" fontId="3" fillId="2" borderId="8" xfId="0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/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Protection="1">
      <protection locked="0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2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178" fontId="6" fillId="0" borderId="4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/>
    </xf>
    <xf numFmtId="4" fontId="3" fillId="2" borderId="7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vertical="top"/>
      <protection locked="0"/>
    </xf>
    <xf numFmtId="49" fontId="2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181" fontId="3" fillId="0" borderId="7" xfId="0" applyNumberFormat="1" applyFont="1" applyBorder="1" applyAlignment="1" applyProtection="1">
      <alignment horizontal="center" vertical="center"/>
      <protection locked="0"/>
    </xf>
    <xf numFmtId="181" fontId="12" fillId="0" borderId="7" xfId="0" applyNumberFormat="1" applyFont="1" applyFill="1" applyBorder="1" applyAlignment="1" applyProtection="1">
      <alignment horizontal="center" vertical="center"/>
      <protection locked="0"/>
    </xf>
    <xf numFmtId="181" fontId="6" fillId="0" borderId="7" xfId="0" applyNumberFormat="1" applyFont="1" applyBorder="1" applyAlignment="1">
      <alignment horizontal="right" vertical="center"/>
    </xf>
    <xf numFmtId="181" fontId="6" fillId="0" borderId="7" xfId="0" applyNumberFormat="1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0" fontId="0" fillId="0" borderId="0" xfId="0" applyFont="1" applyBorder="1" applyAlignment="1"/>
    <xf numFmtId="0" fontId="14" fillId="0" borderId="0" xfId="57" applyFont="1" applyFill="1" applyAlignment="1" applyProtection="1">
      <alignment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0" fontId="3" fillId="0" borderId="7" xfId="57" applyFont="1" applyFill="1" applyBorder="1" applyAlignment="1" applyProtection="1">
      <alignment horizontal="left" vertical="center"/>
    </xf>
    <xf numFmtId="0" fontId="3" fillId="0" borderId="7" xfId="57" applyFont="1" applyFill="1" applyBorder="1" applyAlignment="1" applyProtection="1">
      <alignment horizontal="right" vertical="center"/>
    </xf>
    <xf numFmtId="0" fontId="3" fillId="3" borderId="7" xfId="57" applyFont="1" applyFill="1" applyBorder="1" applyAlignment="1" applyProtection="1">
      <alignment horizontal="left" vertical="center"/>
      <protection locked="0"/>
    </xf>
    <xf numFmtId="0" fontId="3" fillId="3" borderId="7" xfId="57" applyFont="1" applyFill="1" applyBorder="1" applyAlignment="1" applyProtection="1">
      <alignment horizontal="right" vertical="center"/>
      <protection locked="0"/>
    </xf>
    <xf numFmtId="181" fontId="3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178" fontId="17" fillId="0" borderId="7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181" fontId="3" fillId="2" borderId="7" xfId="0" applyNumberFormat="1" applyFont="1" applyFill="1" applyBorder="1" applyAlignment="1">
      <alignment horizontal="center" vertical="center" wrapText="1"/>
    </xf>
    <xf numFmtId="181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 quotePrefix="1">
      <alignment horizontal="center" vertical="center"/>
      <protection locked="0"/>
    </xf>
    <xf numFmtId="0" fontId="3" fillId="0" borderId="7" xfId="0" applyFont="1" applyBorder="1" applyAlignment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0" activePane="bottomLeft" state="frozen"/>
      <selection/>
      <selection pane="bottomLeft" activeCell="A4" sqref="A4:B4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2"/>
      <c r="B1" s="2"/>
      <c r="C1" s="2"/>
      <c r="D1" s="2"/>
    </row>
    <row r="2" ht="15" customHeight="1" spans="1:4">
      <c r="A2" s="50"/>
      <c r="B2" s="50"/>
      <c r="C2" s="50"/>
      <c r="D2" s="72" t="s">
        <v>0</v>
      </c>
    </row>
    <row r="3" ht="41.25" customHeight="1" spans="1:1">
      <c r="A3" s="45" t="str">
        <f>"2025"&amp;"年部门财务收支预算总表"</f>
        <v>2025年部门财务收支预算总表</v>
      </c>
    </row>
    <row r="4" ht="17.25" customHeight="1" spans="1:4">
      <c r="A4" s="48" t="str">
        <f>"单位名称：昆明市五华区园博幼儿园"&amp;""</f>
        <v>单位名称：昆明市五华区园博幼儿园</v>
      </c>
      <c r="B4" s="202"/>
      <c r="D4" s="164" t="s">
        <v>1</v>
      </c>
    </row>
    <row r="5" ht="23.25" customHeight="1" spans="1:4">
      <c r="A5" s="203" t="s">
        <v>2</v>
      </c>
      <c r="B5" s="204"/>
      <c r="C5" s="203" t="s">
        <v>3</v>
      </c>
      <c r="D5" s="204"/>
    </row>
    <row r="6" ht="24" customHeight="1" spans="1:4">
      <c r="A6" s="203" t="s">
        <v>4</v>
      </c>
      <c r="B6" s="203" t="s">
        <v>5</v>
      </c>
      <c r="C6" s="203" t="s">
        <v>6</v>
      </c>
      <c r="D6" s="203" t="s">
        <v>5</v>
      </c>
    </row>
    <row r="7" ht="17.25" customHeight="1" spans="1:4">
      <c r="A7" s="205" t="s">
        <v>7</v>
      </c>
      <c r="B7" s="93">
        <v>7831113</v>
      </c>
      <c r="C7" s="205" t="s">
        <v>8</v>
      </c>
      <c r="D7" s="93"/>
    </row>
    <row r="8" ht="17.25" customHeight="1" spans="1:4">
      <c r="A8" s="205" t="s">
        <v>9</v>
      </c>
      <c r="B8" s="93"/>
      <c r="C8" s="205" t="s">
        <v>10</v>
      </c>
      <c r="D8" s="93"/>
    </row>
    <row r="9" ht="17.25" customHeight="1" spans="1:4">
      <c r="A9" s="205" t="s">
        <v>11</v>
      </c>
      <c r="B9" s="93"/>
      <c r="C9" s="238" t="s">
        <v>12</v>
      </c>
      <c r="D9" s="93"/>
    </row>
    <row r="10" ht="17.25" customHeight="1" spans="1:4">
      <c r="A10" s="205" t="s">
        <v>13</v>
      </c>
      <c r="B10" s="93"/>
      <c r="C10" s="238" t="s">
        <v>14</v>
      </c>
      <c r="D10" s="93"/>
    </row>
    <row r="11" ht="17.25" customHeight="1" spans="1:4">
      <c r="A11" s="205" t="s">
        <v>15</v>
      </c>
      <c r="B11" s="93"/>
      <c r="C11" s="238" t="s">
        <v>16</v>
      </c>
      <c r="D11" s="93">
        <v>6827661</v>
      </c>
    </row>
    <row r="12" ht="17.25" customHeight="1" spans="1:4">
      <c r="A12" s="205" t="s">
        <v>17</v>
      </c>
      <c r="B12" s="93"/>
      <c r="C12" s="238" t="s">
        <v>18</v>
      </c>
      <c r="D12" s="93"/>
    </row>
    <row r="13" ht="17.25" customHeight="1" spans="1:4">
      <c r="A13" s="205" t="s">
        <v>19</v>
      </c>
      <c r="B13" s="93"/>
      <c r="C13" s="239" t="s">
        <v>20</v>
      </c>
      <c r="D13" s="93"/>
    </row>
    <row r="14" ht="17.25" customHeight="1" spans="1:4">
      <c r="A14" s="205" t="s">
        <v>21</v>
      </c>
      <c r="B14" s="93"/>
      <c r="C14" s="239" t="s">
        <v>22</v>
      </c>
      <c r="D14" s="93">
        <v>361032</v>
      </c>
    </row>
    <row r="15" ht="17.25" customHeight="1" spans="1:4">
      <c r="A15" s="205" t="s">
        <v>23</v>
      </c>
      <c r="B15" s="93"/>
      <c r="C15" s="239" t="s">
        <v>24</v>
      </c>
      <c r="D15" s="93">
        <v>296160</v>
      </c>
    </row>
    <row r="16" ht="17.25" customHeight="1" spans="1:4">
      <c r="A16" s="205" t="s">
        <v>25</v>
      </c>
      <c r="B16" s="93"/>
      <c r="C16" s="239" t="s">
        <v>26</v>
      </c>
      <c r="D16" s="93"/>
    </row>
    <row r="17" ht="17.25" customHeight="1" spans="1:4">
      <c r="A17" s="206"/>
      <c r="B17" s="93"/>
      <c r="C17" s="239" t="s">
        <v>27</v>
      </c>
      <c r="D17" s="93"/>
    </row>
    <row r="18" ht="17.25" customHeight="1" spans="1:4">
      <c r="A18" s="207"/>
      <c r="B18" s="93"/>
      <c r="C18" s="239" t="s">
        <v>28</v>
      </c>
      <c r="D18" s="93"/>
    </row>
    <row r="19" ht="17.25" customHeight="1" spans="1:4">
      <c r="A19" s="207"/>
      <c r="B19" s="93"/>
      <c r="C19" s="239" t="s">
        <v>29</v>
      </c>
      <c r="D19" s="93"/>
    </row>
    <row r="20" ht="17.25" customHeight="1" spans="1:4">
      <c r="A20" s="207"/>
      <c r="B20" s="93"/>
      <c r="C20" s="239" t="s">
        <v>30</v>
      </c>
      <c r="D20" s="93"/>
    </row>
    <row r="21" ht="17.25" customHeight="1" spans="1:4">
      <c r="A21" s="207"/>
      <c r="B21" s="93"/>
      <c r="C21" s="239" t="s">
        <v>31</v>
      </c>
      <c r="D21" s="93"/>
    </row>
    <row r="22" ht="17.25" customHeight="1" spans="1:4">
      <c r="A22" s="207"/>
      <c r="B22" s="93"/>
      <c r="C22" s="239" t="s">
        <v>32</v>
      </c>
      <c r="D22" s="93"/>
    </row>
    <row r="23" ht="17.25" customHeight="1" spans="1:4">
      <c r="A23" s="207"/>
      <c r="B23" s="93"/>
      <c r="C23" s="239" t="s">
        <v>33</v>
      </c>
      <c r="D23" s="93"/>
    </row>
    <row r="24" ht="17.25" customHeight="1" spans="1:4">
      <c r="A24" s="207"/>
      <c r="B24" s="93"/>
      <c r="C24" s="239" t="s">
        <v>34</v>
      </c>
      <c r="D24" s="93"/>
    </row>
    <row r="25" ht="17.25" customHeight="1" spans="1:4">
      <c r="A25" s="207"/>
      <c r="B25" s="93"/>
      <c r="C25" s="239" t="s">
        <v>35</v>
      </c>
      <c r="D25" s="93">
        <v>346260</v>
      </c>
    </row>
    <row r="26" ht="17.25" customHeight="1" spans="1:4">
      <c r="A26" s="207"/>
      <c r="B26" s="93"/>
      <c r="C26" s="239" t="s">
        <v>36</v>
      </c>
      <c r="D26" s="93"/>
    </row>
    <row r="27" ht="17.25" customHeight="1" spans="1:4">
      <c r="A27" s="207"/>
      <c r="B27" s="93"/>
      <c r="C27" s="206" t="s">
        <v>37</v>
      </c>
      <c r="D27" s="93"/>
    </row>
    <row r="28" ht="17.25" customHeight="1" spans="1:4">
      <c r="A28" s="207"/>
      <c r="B28" s="93"/>
      <c r="C28" s="239" t="s">
        <v>38</v>
      </c>
      <c r="D28" s="93"/>
    </row>
    <row r="29" ht="16.5" customHeight="1" spans="1:4">
      <c r="A29" s="207"/>
      <c r="B29" s="93"/>
      <c r="C29" s="239" t="s">
        <v>39</v>
      </c>
      <c r="D29" s="93"/>
    </row>
    <row r="30" ht="16.5" customHeight="1" spans="1:4">
      <c r="A30" s="207"/>
      <c r="B30" s="93"/>
      <c r="C30" s="206" t="s">
        <v>40</v>
      </c>
      <c r="D30" s="93"/>
    </row>
    <row r="31" ht="17.25" customHeight="1" spans="1:4">
      <c r="A31" s="207"/>
      <c r="B31" s="93"/>
      <c r="C31" s="206" t="s">
        <v>41</v>
      </c>
      <c r="D31" s="93"/>
    </row>
    <row r="32" ht="17.25" customHeight="1" spans="1:4">
      <c r="A32" s="207"/>
      <c r="B32" s="93"/>
      <c r="C32" s="239" t="s">
        <v>42</v>
      </c>
      <c r="D32" s="93"/>
    </row>
    <row r="33" ht="16.5" customHeight="1" spans="1:4">
      <c r="A33" s="207" t="s">
        <v>43</v>
      </c>
      <c r="B33" s="93">
        <v>7831113</v>
      </c>
      <c r="C33" s="207" t="s">
        <v>44</v>
      </c>
      <c r="D33" s="93">
        <v>7831113</v>
      </c>
    </row>
    <row r="34" ht="16.5" customHeight="1" spans="1:4">
      <c r="A34" s="206" t="s">
        <v>45</v>
      </c>
      <c r="B34" s="93"/>
      <c r="C34" s="206" t="s">
        <v>46</v>
      </c>
      <c r="D34" s="93"/>
    </row>
    <row r="35" ht="16.5" customHeight="1" spans="1:4">
      <c r="A35" s="239" t="s">
        <v>47</v>
      </c>
      <c r="B35" s="93"/>
      <c r="C35" s="239" t="s">
        <v>47</v>
      </c>
      <c r="D35" s="93"/>
    </row>
    <row r="36" ht="16.5" customHeight="1" spans="1:4">
      <c r="A36" s="239" t="s">
        <v>48</v>
      </c>
      <c r="B36" s="93"/>
      <c r="C36" s="239" t="s">
        <v>49</v>
      </c>
      <c r="D36" s="93"/>
    </row>
    <row r="37" ht="16.5" customHeight="1" spans="1:4">
      <c r="A37" s="208" t="s">
        <v>50</v>
      </c>
      <c r="B37" s="93">
        <v>7831113</v>
      </c>
      <c r="C37" s="208" t="s">
        <v>51</v>
      </c>
      <c r="D37" s="93">
        <v>7831113</v>
      </c>
    </row>
  </sheetData>
  <mergeCells count="4">
    <mergeCell ref="A3:D3"/>
    <mergeCell ref="A4:B4"/>
    <mergeCell ref="A5:B5"/>
    <mergeCell ref="C5:D5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037037037037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36">
        <v>1</v>
      </c>
      <c r="B2" s="137">
        <v>0</v>
      </c>
      <c r="C2" s="136">
        <v>1</v>
      </c>
      <c r="D2" s="138"/>
      <c r="E2" s="138"/>
      <c r="F2" s="135" t="s">
        <v>312</v>
      </c>
    </row>
    <row r="3" ht="42" customHeight="1" spans="1:6">
      <c r="A3" s="139" t="str">
        <f>"2025"&amp;"年部门政府性基金预算支出预算表"</f>
        <v>2025年部门政府性基金预算支出预算表</v>
      </c>
      <c r="B3" s="139" t="s">
        <v>313</v>
      </c>
      <c r="C3" s="140"/>
      <c r="D3" s="141"/>
      <c r="E3" s="141"/>
      <c r="F3" s="141"/>
    </row>
    <row r="4" ht="13.5" customHeight="1" spans="1:6">
      <c r="A4" s="6" t="str">
        <f>"单位名称：昆明市五华区园博幼儿园"&amp;""</f>
        <v>单位名称：昆明市五华区园博幼儿园</v>
      </c>
      <c r="B4" s="6" t="s">
        <v>314</v>
      </c>
      <c r="C4" s="136"/>
      <c r="D4" s="138"/>
      <c r="E4" s="138"/>
      <c r="F4" s="135" t="s">
        <v>1</v>
      </c>
    </row>
    <row r="5" ht="19.5" customHeight="1" spans="1:6">
      <c r="A5" s="142" t="s">
        <v>163</v>
      </c>
      <c r="B5" s="143" t="s">
        <v>71</v>
      </c>
      <c r="C5" s="142" t="s">
        <v>72</v>
      </c>
      <c r="D5" s="12" t="s">
        <v>315</v>
      </c>
      <c r="E5" s="13"/>
      <c r="F5" s="14"/>
    </row>
    <row r="6" ht="18.75" customHeight="1" spans="1:6">
      <c r="A6" s="144"/>
      <c r="B6" s="145"/>
      <c r="C6" s="144"/>
      <c r="D6" s="17" t="s">
        <v>55</v>
      </c>
      <c r="E6" s="12" t="s">
        <v>74</v>
      </c>
      <c r="F6" s="17" t="s">
        <v>75</v>
      </c>
    </row>
    <row r="7" ht="18.75" customHeight="1" spans="1:6">
      <c r="A7" s="76">
        <v>1</v>
      </c>
      <c r="B7" s="146" t="s">
        <v>82</v>
      </c>
      <c r="C7" s="76">
        <v>3</v>
      </c>
      <c r="D7" s="147">
        <v>4</v>
      </c>
      <c r="E7" s="147">
        <v>5</v>
      </c>
      <c r="F7" s="147">
        <v>6</v>
      </c>
    </row>
    <row r="8" ht="21" customHeight="1" spans="1:6">
      <c r="A8" s="35"/>
      <c r="B8" s="35"/>
      <c r="C8" s="35"/>
      <c r="D8" s="93"/>
      <c r="E8" s="93"/>
      <c r="F8" s="93"/>
    </row>
    <row r="9" ht="18.75" customHeight="1" spans="1:6">
      <c r="A9" s="148" t="s">
        <v>152</v>
      </c>
      <c r="B9" s="148" t="s">
        <v>152</v>
      </c>
      <c r="C9" s="148" t="s">
        <v>152</v>
      </c>
      <c r="D9" s="149"/>
      <c r="E9" s="93"/>
      <c r="F9" s="93"/>
    </row>
    <row r="10" customHeight="1" spans="1:1">
      <c r="A10" t="s">
        <v>316</v>
      </c>
    </row>
  </sheetData>
  <mergeCells count="8">
    <mergeCell ref="A3:F3"/>
    <mergeCell ref="A4:C4"/>
    <mergeCell ref="D5:F5"/>
    <mergeCell ref="A9:C9"/>
    <mergeCell ref="A10:B10"/>
    <mergeCell ref="A5:A6"/>
    <mergeCell ref="B5:B6"/>
    <mergeCell ref="C5:C6"/>
  </mergeCells>
  <printOptions horizontalCentered="1"/>
  <pageMargins left="0.36875" right="0.36875" top="0.559027777777778" bottom="0.559027777777778" header="0.479166666666667" footer="0.479166666666667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topLeftCell="D1" workbookViewId="0">
      <pane ySplit="1" topLeftCell="A2" activePane="bottomLeft" state="frozen"/>
      <selection/>
      <selection pane="bottomLeft" activeCell="H16" sqref="H16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87037037037" customWidth="1"/>
    <col min="6" max="6" width="7.71296296296296" customWidth="1"/>
    <col min="7" max="7" width="11.1388888888889" customWidth="1"/>
    <col min="8" max="8" width="13.287037037037" customWidth="1"/>
    <col min="9" max="18" width="20" customWidth="1"/>
    <col min="19" max="19" width="19.8518518518519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.75" customHeight="1" spans="2:19">
      <c r="B2" s="95"/>
      <c r="C2" s="95"/>
      <c r="R2" s="4"/>
      <c r="S2" s="4" t="s">
        <v>317</v>
      </c>
    </row>
    <row r="3" ht="41.25" customHeight="1" spans="1:19">
      <c r="A3" s="85" t="str">
        <f>"2025"&amp;"年部门政府采购预算表"</f>
        <v>2025年部门政府采购预算表</v>
      </c>
      <c r="B3" s="74"/>
      <c r="C3" s="74"/>
      <c r="D3" s="5"/>
      <c r="E3" s="5"/>
      <c r="F3" s="5"/>
      <c r="G3" s="5"/>
      <c r="H3" s="5"/>
      <c r="I3" s="5"/>
      <c r="J3" s="5"/>
      <c r="K3" s="5"/>
      <c r="L3" s="5"/>
      <c r="M3" s="74"/>
      <c r="N3" s="5"/>
      <c r="O3" s="5"/>
      <c r="P3" s="74"/>
      <c r="Q3" s="5"/>
      <c r="R3" s="74"/>
      <c r="S3" s="74"/>
    </row>
    <row r="4" ht="18.75" customHeight="1" spans="1:19">
      <c r="A4" s="124" t="str">
        <f>"单位名称：昆明市五华区园博幼儿园"&amp;""</f>
        <v>单位名称：昆明市五华区园博幼儿园</v>
      </c>
      <c r="B4" s="97"/>
      <c r="C4" s="97"/>
      <c r="D4" s="8"/>
      <c r="E4" s="8"/>
      <c r="F4" s="8"/>
      <c r="G4" s="8"/>
      <c r="H4" s="8"/>
      <c r="I4" s="8"/>
      <c r="J4" s="8"/>
      <c r="K4" s="8"/>
      <c r="L4" s="8"/>
      <c r="R4" s="9"/>
      <c r="S4" s="135" t="s">
        <v>1</v>
      </c>
    </row>
    <row r="5" ht="15.75" customHeight="1" spans="1:19">
      <c r="A5" s="11" t="s">
        <v>162</v>
      </c>
      <c r="B5" s="98" t="s">
        <v>163</v>
      </c>
      <c r="C5" s="98" t="s">
        <v>318</v>
      </c>
      <c r="D5" s="99" t="s">
        <v>319</v>
      </c>
      <c r="E5" s="99" t="s">
        <v>320</v>
      </c>
      <c r="F5" s="99" t="s">
        <v>321</v>
      </c>
      <c r="G5" s="99" t="s">
        <v>322</v>
      </c>
      <c r="H5" s="99" t="s">
        <v>323</v>
      </c>
      <c r="I5" s="113" t="s">
        <v>170</v>
      </c>
      <c r="J5" s="113"/>
      <c r="K5" s="113"/>
      <c r="L5" s="113"/>
      <c r="M5" s="114"/>
      <c r="N5" s="113"/>
      <c r="O5" s="113"/>
      <c r="P5" s="121"/>
      <c r="Q5" s="113"/>
      <c r="R5" s="114"/>
      <c r="S5" s="89"/>
    </row>
    <row r="6" ht="17.25" customHeight="1" spans="1:19">
      <c r="A6" s="16"/>
      <c r="B6" s="100"/>
      <c r="C6" s="100"/>
      <c r="D6" s="101"/>
      <c r="E6" s="101"/>
      <c r="F6" s="101"/>
      <c r="G6" s="101"/>
      <c r="H6" s="101"/>
      <c r="I6" s="101" t="s">
        <v>55</v>
      </c>
      <c r="J6" s="101" t="s">
        <v>58</v>
      </c>
      <c r="K6" s="101" t="s">
        <v>324</v>
      </c>
      <c r="L6" s="101" t="s">
        <v>325</v>
      </c>
      <c r="M6" s="115" t="s">
        <v>326</v>
      </c>
      <c r="N6" s="116" t="s">
        <v>327</v>
      </c>
      <c r="O6" s="116"/>
      <c r="P6" s="122"/>
      <c r="Q6" s="116"/>
      <c r="R6" s="123"/>
      <c r="S6" s="102"/>
    </row>
    <row r="7" ht="54" customHeight="1" spans="1:19">
      <c r="A7" s="19"/>
      <c r="B7" s="102"/>
      <c r="C7" s="102"/>
      <c r="D7" s="103"/>
      <c r="E7" s="103"/>
      <c r="F7" s="103"/>
      <c r="G7" s="103"/>
      <c r="H7" s="103"/>
      <c r="I7" s="103"/>
      <c r="J7" s="103" t="s">
        <v>57</v>
      </c>
      <c r="K7" s="103"/>
      <c r="L7" s="103"/>
      <c r="M7" s="117"/>
      <c r="N7" s="103" t="s">
        <v>57</v>
      </c>
      <c r="O7" s="103" t="s">
        <v>64</v>
      </c>
      <c r="P7" s="102" t="s">
        <v>65</v>
      </c>
      <c r="Q7" s="103" t="s">
        <v>66</v>
      </c>
      <c r="R7" s="117" t="s">
        <v>67</v>
      </c>
      <c r="S7" s="102" t="s">
        <v>68</v>
      </c>
    </row>
    <row r="8" ht="18" customHeight="1" spans="1:19">
      <c r="A8" s="125">
        <v>1</v>
      </c>
      <c r="B8" s="125" t="s">
        <v>82</v>
      </c>
      <c r="C8" s="126">
        <v>3</v>
      </c>
      <c r="D8" s="126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</row>
    <row r="9" s="110" customFormat="1" ht="21" customHeight="1" spans="1:19">
      <c r="A9" s="127" t="s">
        <v>180</v>
      </c>
      <c r="B9" s="128" t="s">
        <v>69</v>
      </c>
      <c r="C9" s="128" t="s">
        <v>328</v>
      </c>
      <c r="D9" s="129" t="s">
        <v>329</v>
      </c>
      <c r="E9" s="129" t="s">
        <v>329</v>
      </c>
      <c r="F9" s="129" t="s">
        <v>330</v>
      </c>
      <c r="G9" s="130">
        <v>1</v>
      </c>
      <c r="H9" s="131">
        <v>10000</v>
      </c>
      <c r="I9" s="131">
        <v>10000</v>
      </c>
      <c r="J9" s="131">
        <v>10000</v>
      </c>
      <c r="K9" s="131"/>
      <c r="L9" s="131"/>
      <c r="M9" s="131"/>
      <c r="N9" s="131"/>
      <c r="O9" s="131"/>
      <c r="P9" s="131"/>
      <c r="Q9" s="131"/>
      <c r="R9" s="131"/>
      <c r="S9" s="131"/>
    </row>
    <row r="10" ht="21" customHeight="1" spans="1:19">
      <c r="A10" s="107" t="s">
        <v>152</v>
      </c>
      <c r="B10" s="108"/>
      <c r="C10" s="108"/>
      <c r="D10" s="109"/>
      <c r="E10" s="109"/>
      <c r="F10" s="109"/>
      <c r="G10" s="132"/>
      <c r="H10" s="131">
        <f>SUM(H9:H9)</f>
        <v>10000</v>
      </c>
      <c r="I10" s="131">
        <f>SUM(I9:I9)</f>
        <v>10000</v>
      </c>
      <c r="J10" s="131">
        <f>SUM(J9:J9)</f>
        <v>10000</v>
      </c>
      <c r="K10" s="93"/>
      <c r="L10" s="93"/>
      <c r="M10" s="93"/>
      <c r="N10" s="93"/>
      <c r="O10" s="93"/>
      <c r="P10" s="93"/>
      <c r="Q10" s="93"/>
      <c r="R10" s="93"/>
      <c r="S10" s="93"/>
    </row>
    <row r="11" ht="21" customHeight="1" spans="1:19">
      <c r="A11" s="124" t="s">
        <v>331</v>
      </c>
      <c r="B11" s="6"/>
      <c r="C11" s="6"/>
      <c r="D11" s="124"/>
      <c r="E11" s="124"/>
      <c r="F11" s="124"/>
      <c r="G11" s="133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59027777777778" right="0.959027777777778" top="0.71875" bottom="0.718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87037037037" customWidth="1"/>
  </cols>
  <sheetData>
    <row r="1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6.5" customHeight="1" spans="1:20">
      <c r="A2" s="94"/>
      <c r="B2" s="95"/>
      <c r="C2" s="95"/>
      <c r="D2" s="95"/>
      <c r="E2" s="95"/>
      <c r="F2" s="95"/>
      <c r="G2" s="95"/>
      <c r="H2" s="94"/>
      <c r="I2" s="94"/>
      <c r="J2" s="94"/>
      <c r="K2" s="94"/>
      <c r="L2" s="94"/>
      <c r="M2" s="94"/>
      <c r="N2" s="111"/>
      <c r="O2" s="94"/>
      <c r="P2" s="94"/>
      <c r="Q2" s="95"/>
      <c r="R2" s="94"/>
      <c r="S2" s="119"/>
      <c r="T2" s="119" t="s">
        <v>332</v>
      </c>
    </row>
    <row r="3" ht="41.25" customHeight="1" spans="1:20">
      <c r="A3" s="85" t="str">
        <f>"2025"&amp;"年部门政府购买服务预算表"</f>
        <v>2025年部门政府购买服务预算表</v>
      </c>
      <c r="B3" s="74"/>
      <c r="C3" s="74"/>
      <c r="D3" s="74"/>
      <c r="E3" s="74"/>
      <c r="F3" s="74"/>
      <c r="G3" s="74"/>
      <c r="H3" s="96"/>
      <c r="I3" s="96"/>
      <c r="J3" s="96"/>
      <c r="K3" s="96"/>
      <c r="L3" s="96"/>
      <c r="M3" s="96"/>
      <c r="N3" s="112"/>
      <c r="O3" s="96"/>
      <c r="P3" s="96"/>
      <c r="Q3" s="74"/>
      <c r="R3" s="96"/>
      <c r="S3" s="112"/>
      <c r="T3" s="74"/>
    </row>
    <row r="4" ht="22.5" customHeight="1" spans="1:20">
      <c r="A4" s="86" t="str">
        <f>"单位名称：昆明市五华区园博幼儿园"&amp;""</f>
        <v>单位名称：昆明市五华区园博幼儿园</v>
      </c>
      <c r="B4" s="97"/>
      <c r="C4" s="97"/>
      <c r="D4" s="97"/>
      <c r="E4" s="97"/>
      <c r="F4" s="97"/>
      <c r="G4" s="97"/>
      <c r="H4" s="87"/>
      <c r="I4" s="87"/>
      <c r="J4" s="87"/>
      <c r="K4" s="87"/>
      <c r="L4" s="87"/>
      <c r="M4" s="87"/>
      <c r="N4" s="111"/>
      <c r="O4" s="94"/>
      <c r="P4" s="94"/>
      <c r="Q4" s="95"/>
      <c r="R4" s="94"/>
      <c r="S4" s="120"/>
      <c r="T4" s="119" t="s">
        <v>1</v>
      </c>
    </row>
    <row r="5" ht="24" customHeight="1" spans="1:20">
      <c r="A5" s="11" t="s">
        <v>162</v>
      </c>
      <c r="B5" s="98" t="s">
        <v>163</v>
      </c>
      <c r="C5" s="98" t="s">
        <v>318</v>
      </c>
      <c r="D5" s="98" t="s">
        <v>333</v>
      </c>
      <c r="E5" s="98" t="s">
        <v>334</v>
      </c>
      <c r="F5" s="98" t="s">
        <v>335</v>
      </c>
      <c r="G5" s="98" t="s">
        <v>336</v>
      </c>
      <c r="H5" s="99" t="s">
        <v>337</v>
      </c>
      <c r="I5" s="99" t="s">
        <v>338</v>
      </c>
      <c r="J5" s="113" t="s">
        <v>170</v>
      </c>
      <c r="K5" s="113"/>
      <c r="L5" s="113"/>
      <c r="M5" s="113"/>
      <c r="N5" s="114"/>
      <c r="O5" s="113"/>
      <c r="P5" s="113"/>
      <c r="Q5" s="121"/>
      <c r="R5" s="113"/>
      <c r="S5" s="114"/>
      <c r="T5" s="89"/>
    </row>
    <row r="6" ht="24" customHeight="1" spans="1:20">
      <c r="A6" s="16"/>
      <c r="B6" s="100"/>
      <c r="C6" s="100"/>
      <c r="D6" s="100"/>
      <c r="E6" s="100"/>
      <c r="F6" s="100"/>
      <c r="G6" s="100"/>
      <c r="H6" s="101"/>
      <c r="I6" s="101"/>
      <c r="J6" s="101" t="s">
        <v>55</v>
      </c>
      <c r="K6" s="101" t="s">
        <v>58</v>
      </c>
      <c r="L6" s="101" t="s">
        <v>324</v>
      </c>
      <c r="M6" s="101" t="s">
        <v>325</v>
      </c>
      <c r="N6" s="115" t="s">
        <v>326</v>
      </c>
      <c r="O6" s="116" t="s">
        <v>327</v>
      </c>
      <c r="P6" s="116"/>
      <c r="Q6" s="122"/>
      <c r="R6" s="116"/>
      <c r="S6" s="123"/>
      <c r="T6" s="102"/>
    </row>
    <row r="7" ht="54" customHeight="1" spans="1:20">
      <c r="A7" s="19"/>
      <c r="B7" s="102"/>
      <c r="C7" s="102"/>
      <c r="D7" s="102"/>
      <c r="E7" s="102"/>
      <c r="F7" s="102"/>
      <c r="G7" s="102"/>
      <c r="H7" s="103"/>
      <c r="I7" s="103"/>
      <c r="J7" s="103"/>
      <c r="K7" s="103" t="s">
        <v>57</v>
      </c>
      <c r="L7" s="103"/>
      <c r="M7" s="103"/>
      <c r="N7" s="117"/>
      <c r="O7" s="103" t="s">
        <v>57</v>
      </c>
      <c r="P7" s="103" t="s">
        <v>64</v>
      </c>
      <c r="Q7" s="102" t="s">
        <v>65</v>
      </c>
      <c r="R7" s="103" t="s">
        <v>66</v>
      </c>
      <c r="S7" s="117" t="s">
        <v>67</v>
      </c>
      <c r="T7" s="102" t="s">
        <v>68</v>
      </c>
    </row>
    <row r="8" ht="17.25" customHeight="1" spans="1:20">
      <c r="A8" s="20">
        <v>1</v>
      </c>
      <c r="B8" s="102">
        <v>2</v>
      </c>
      <c r="C8" s="20">
        <v>3</v>
      </c>
      <c r="D8" s="20">
        <v>4</v>
      </c>
      <c r="E8" s="102">
        <v>5</v>
      </c>
      <c r="F8" s="20">
        <v>6</v>
      </c>
      <c r="G8" s="20">
        <v>7</v>
      </c>
      <c r="H8" s="102">
        <v>8</v>
      </c>
      <c r="I8" s="20">
        <v>9</v>
      </c>
      <c r="J8" s="20">
        <v>10</v>
      </c>
      <c r="K8" s="102">
        <v>11</v>
      </c>
      <c r="L8" s="20">
        <v>12</v>
      </c>
      <c r="M8" s="20">
        <v>13</v>
      </c>
      <c r="N8" s="102">
        <v>14</v>
      </c>
      <c r="O8" s="20">
        <v>15</v>
      </c>
      <c r="P8" s="20">
        <v>16</v>
      </c>
      <c r="Q8" s="102">
        <v>17</v>
      </c>
      <c r="R8" s="20">
        <v>18</v>
      </c>
      <c r="S8" s="20">
        <v>19</v>
      </c>
      <c r="T8" s="20">
        <v>20</v>
      </c>
    </row>
    <row r="9" ht="21" customHeight="1" spans="1:20">
      <c r="A9" s="104"/>
      <c r="B9" s="105"/>
      <c r="C9" s="105"/>
      <c r="D9" s="105"/>
      <c r="E9" s="105"/>
      <c r="F9" s="105"/>
      <c r="G9" s="105"/>
      <c r="H9" s="106"/>
      <c r="I9" s="106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</row>
    <row r="10" ht="21" customHeight="1" spans="1:20">
      <c r="A10" s="107" t="s">
        <v>152</v>
      </c>
      <c r="B10" s="108"/>
      <c r="C10" s="108"/>
      <c r="D10" s="108"/>
      <c r="E10" s="108"/>
      <c r="F10" s="108"/>
      <c r="G10" s="108"/>
      <c r="H10" s="109"/>
      <c r="I10" s="118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</row>
    <row r="11" customHeight="1" spans="1:1">
      <c r="A11" s="110" t="s">
        <v>339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59027777777778" right="0.959027777777778" top="0.71875" bottom="0.718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3888888888889" defaultRowHeight="14.25" customHeight="1" outlineLevelCol="4"/>
  <cols>
    <col min="1" max="1" width="37.7037037037037" customWidth="1"/>
    <col min="2" max="5" width="20" customWidth="1"/>
  </cols>
  <sheetData>
    <row r="1" customHeight="1" spans="1:5">
      <c r="A1" s="2"/>
      <c r="B1" s="2"/>
      <c r="C1" s="2"/>
      <c r="D1" s="2"/>
      <c r="E1" s="2"/>
    </row>
    <row r="2" ht="17.25" customHeight="1" spans="4:5">
      <c r="D2" s="84"/>
      <c r="E2" s="4" t="s">
        <v>340</v>
      </c>
    </row>
    <row r="3" ht="41.25" customHeight="1" spans="1:5">
      <c r="A3" s="85" t="str">
        <f>"2025"&amp;"年区对下转移支付预算表"</f>
        <v>2025年区对下转移支付预算表</v>
      </c>
      <c r="B3" s="5"/>
      <c r="C3" s="5"/>
      <c r="D3" s="5"/>
      <c r="E3" s="74"/>
    </row>
    <row r="4" ht="18" customHeight="1" spans="1:5">
      <c r="A4" s="86" t="str">
        <f>"单位名称：昆明市五华区园博幼儿园"&amp;""</f>
        <v>单位名称：昆明市五华区园博幼儿园</v>
      </c>
      <c r="B4" s="87"/>
      <c r="C4" s="87"/>
      <c r="D4" s="88"/>
      <c r="E4" s="9" t="s">
        <v>1</v>
      </c>
    </row>
    <row r="5" ht="19.5" customHeight="1" spans="1:5">
      <c r="A5" s="29" t="s">
        <v>341</v>
      </c>
      <c r="B5" s="12" t="s">
        <v>170</v>
      </c>
      <c r="C5" s="13"/>
      <c r="D5" s="13"/>
      <c r="E5" s="89"/>
    </row>
    <row r="6" ht="40.5" customHeight="1" spans="1:5">
      <c r="A6" s="20"/>
      <c r="B6" s="30" t="s">
        <v>55</v>
      </c>
      <c r="C6" s="11" t="s">
        <v>58</v>
      </c>
      <c r="D6" s="90" t="s">
        <v>324</v>
      </c>
      <c r="E6" s="91" t="s">
        <v>342</v>
      </c>
    </row>
    <row r="7" ht="19.5" customHeight="1" spans="1:5">
      <c r="A7" s="21">
        <v>1</v>
      </c>
      <c r="B7" s="21">
        <v>2</v>
      </c>
      <c r="C7" s="21">
        <v>3</v>
      </c>
      <c r="D7" s="92">
        <v>4</v>
      </c>
      <c r="E7" s="40">
        <v>5</v>
      </c>
    </row>
    <row r="8" ht="19.5" customHeight="1" spans="1:5">
      <c r="A8" s="31"/>
      <c r="B8" s="93"/>
      <c r="C8" s="93"/>
      <c r="D8" s="93"/>
      <c r="E8" s="93"/>
    </row>
    <row r="9" ht="19.5" customHeight="1" spans="1:5">
      <c r="A9" s="78"/>
      <c r="B9" s="93"/>
      <c r="C9" s="93"/>
      <c r="D9" s="93"/>
      <c r="E9" s="93"/>
    </row>
    <row r="10" customHeight="1" spans="1:1">
      <c r="A10" t="s">
        <v>343</v>
      </c>
    </row>
  </sheetData>
  <mergeCells count="4">
    <mergeCell ref="A3:E3"/>
    <mergeCell ref="A4:D4"/>
    <mergeCell ref="B5:D5"/>
    <mergeCell ref="A5:A6"/>
  </mergeCells>
  <printOptions horizontalCentered="1"/>
  <pageMargins left="0.959027777777778" right="0.959027777777778" top="0.71875" bottom="0.71875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tabSelected="1" workbookViewId="0">
      <pane ySplit="1" topLeftCell="A2" activePane="bottomLeft" state="frozen"/>
      <selection/>
      <selection pane="bottomLeft" activeCell="F8" sqref="F8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344</v>
      </c>
    </row>
    <row r="3" ht="41.25" customHeight="1" spans="1:10">
      <c r="A3" s="73" t="str">
        <f>"2025"&amp;"年区对下转移支付绩效目标表"</f>
        <v>2025年区对下转移支付绩效目标表</v>
      </c>
      <c r="B3" s="5"/>
      <c r="C3" s="5"/>
      <c r="D3" s="5"/>
      <c r="E3" s="5"/>
      <c r="F3" s="74"/>
      <c r="G3" s="5"/>
      <c r="H3" s="74"/>
      <c r="I3" s="74"/>
      <c r="J3" s="5"/>
    </row>
    <row r="4" ht="17.25" customHeight="1" spans="1:1">
      <c r="A4" s="6" t="str">
        <f>"单位名称：昆明市五华区园博幼儿园"&amp;""</f>
        <v>单位名称：昆明市五华区园博幼儿园</v>
      </c>
    </row>
    <row r="5" ht="44.25" customHeight="1" spans="1:10">
      <c r="A5" s="75" t="s">
        <v>341</v>
      </c>
      <c r="B5" s="75" t="s">
        <v>276</v>
      </c>
      <c r="C5" s="75" t="s">
        <v>277</v>
      </c>
      <c r="D5" s="75" t="s">
        <v>278</v>
      </c>
      <c r="E5" s="75" t="s">
        <v>279</v>
      </c>
      <c r="F5" s="76" t="s">
        <v>280</v>
      </c>
      <c r="G5" s="75" t="s">
        <v>281</v>
      </c>
      <c r="H5" s="76" t="s">
        <v>282</v>
      </c>
      <c r="I5" s="76" t="s">
        <v>283</v>
      </c>
      <c r="J5" s="75" t="s">
        <v>284</v>
      </c>
    </row>
    <row r="6" ht="14.25" customHeight="1" spans="1:10">
      <c r="A6" s="75">
        <v>1</v>
      </c>
      <c r="B6" s="75">
        <v>2</v>
      </c>
      <c r="C6" s="75">
        <v>3</v>
      </c>
      <c r="D6" s="75">
        <v>4</v>
      </c>
      <c r="E6" s="75">
        <v>5</v>
      </c>
      <c r="F6" s="76">
        <v>6</v>
      </c>
      <c r="G6" s="75">
        <v>7</v>
      </c>
      <c r="H6" s="76">
        <v>8</v>
      </c>
      <c r="I6" s="76">
        <v>9</v>
      </c>
      <c r="J6" s="75">
        <v>10</v>
      </c>
    </row>
    <row r="7" ht="42" customHeight="1" spans="1:10">
      <c r="A7" s="62"/>
      <c r="B7" s="77"/>
      <c r="C7" s="78"/>
      <c r="D7" s="78"/>
      <c r="E7" s="79"/>
      <c r="F7" s="80"/>
      <c r="G7" s="79"/>
      <c r="H7" s="80"/>
      <c r="I7" s="80"/>
      <c r="J7" s="79"/>
    </row>
    <row r="8" ht="42" customHeight="1" spans="1:10">
      <c r="A8" s="81"/>
      <c r="B8" s="82"/>
      <c r="C8" s="83"/>
      <c r="D8" s="32"/>
      <c r="E8" s="31"/>
      <c r="F8" s="32"/>
      <c r="G8" s="31"/>
      <c r="H8" s="32"/>
      <c r="I8" s="32"/>
      <c r="J8" s="31"/>
    </row>
    <row r="9" ht="24" customHeight="1" spans="1:1">
      <c r="A9" t="s">
        <v>345</v>
      </c>
    </row>
  </sheetData>
  <mergeCells count="3">
    <mergeCell ref="A3:J3"/>
    <mergeCell ref="A4:H4"/>
    <mergeCell ref="A9:B9"/>
  </mergeCells>
  <printOptions horizontalCentered="1"/>
  <pageMargins left="0.959027777777778" right="0.959027777777778" top="0.71875" bottom="0.718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10.4259259259259" defaultRowHeight="14.25" customHeight="1"/>
  <cols>
    <col min="1" max="3" width="33.7037037037037" customWidth="1"/>
    <col min="4" max="4" width="45.5740740740741" customWidth="1"/>
    <col min="5" max="5" width="27.5740740740741" customWidth="1"/>
    <col min="6" max="6" width="21.712962962963" customWidth="1"/>
    <col min="7" max="9" width="26.287037037037" customWidth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42" t="s">
        <v>346</v>
      </c>
      <c r="B2" s="43"/>
      <c r="C2" s="43"/>
      <c r="D2" s="44"/>
      <c r="E2" s="44"/>
      <c r="F2" s="44"/>
      <c r="G2" s="43"/>
      <c r="H2" s="43"/>
      <c r="I2" s="44"/>
    </row>
    <row r="3" ht="41.25" customHeight="1" spans="1:9">
      <c r="A3" s="45" t="str">
        <f>"2025"&amp;"年新增资产配置预算表"</f>
        <v>2025年新增资产配置预算表</v>
      </c>
      <c r="B3" s="46"/>
      <c r="C3" s="46"/>
      <c r="D3" s="47"/>
      <c r="E3" s="47"/>
      <c r="F3" s="47"/>
      <c r="G3" s="46"/>
      <c r="H3" s="46"/>
      <c r="I3" s="47"/>
    </row>
    <row r="4" customHeight="1" spans="1:9">
      <c r="A4" s="48" t="str">
        <f>"单位名称：昆明市五华区园博幼儿园"&amp;""</f>
        <v>单位名称：昆明市五华区园博幼儿园</v>
      </c>
      <c r="B4" s="49"/>
      <c r="C4" s="49"/>
      <c r="D4" s="50"/>
      <c r="F4" s="47"/>
      <c r="G4" s="46"/>
      <c r="H4" s="46"/>
      <c r="I4" s="72" t="s">
        <v>1</v>
      </c>
    </row>
    <row r="5" ht="28.5" customHeight="1" spans="1:9">
      <c r="A5" s="51" t="s">
        <v>162</v>
      </c>
      <c r="B5" s="52" t="s">
        <v>163</v>
      </c>
      <c r="C5" s="53" t="s">
        <v>347</v>
      </c>
      <c r="D5" s="51" t="s">
        <v>348</v>
      </c>
      <c r="E5" s="51" t="s">
        <v>349</v>
      </c>
      <c r="F5" s="51" t="s">
        <v>350</v>
      </c>
      <c r="G5" s="52" t="s">
        <v>351</v>
      </c>
      <c r="H5" s="40"/>
      <c r="I5" s="51"/>
    </row>
    <row r="6" ht="21" customHeight="1" spans="1:9">
      <c r="A6" s="53"/>
      <c r="B6" s="54"/>
      <c r="C6" s="54"/>
      <c r="D6" s="55"/>
      <c r="E6" s="54"/>
      <c r="F6" s="54"/>
      <c r="G6" s="52" t="s">
        <v>322</v>
      </c>
      <c r="H6" s="52" t="s">
        <v>352</v>
      </c>
      <c r="I6" s="52" t="s">
        <v>353</v>
      </c>
    </row>
    <row r="7" ht="17.25" customHeight="1" spans="1:9">
      <c r="A7" s="56" t="s">
        <v>81</v>
      </c>
      <c r="B7" s="57"/>
      <c r="C7" s="58" t="s">
        <v>82</v>
      </c>
      <c r="D7" s="56" t="s">
        <v>83</v>
      </c>
      <c r="E7" s="59" t="s">
        <v>84</v>
      </c>
      <c r="F7" s="56" t="s">
        <v>85</v>
      </c>
      <c r="G7" s="58" t="s">
        <v>86</v>
      </c>
      <c r="H7" s="60" t="s">
        <v>87</v>
      </c>
      <c r="I7" s="59" t="s">
        <v>88</v>
      </c>
    </row>
    <row r="8" ht="19.5" customHeight="1" spans="1:9">
      <c r="A8" s="61"/>
      <c r="B8" s="34"/>
      <c r="C8" s="34"/>
      <c r="D8" s="62"/>
      <c r="E8" s="35"/>
      <c r="F8" s="63"/>
      <c r="G8" s="64"/>
      <c r="H8" s="65"/>
      <c r="I8" s="65"/>
    </row>
    <row r="9" ht="19.5" customHeight="1" spans="1:9">
      <c r="A9" s="66" t="s">
        <v>55</v>
      </c>
      <c r="B9" s="67"/>
      <c r="C9" s="67"/>
      <c r="D9" s="68"/>
      <c r="E9" s="69"/>
      <c r="F9" s="69"/>
      <c r="G9" s="70"/>
      <c r="H9" s="65"/>
      <c r="I9" s="65"/>
    </row>
    <row r="10" customHeight="1" spans="1:1">
      <c r="A10" s="71" t="s">
        <v>354</v>
      </c>
    </row>
  </sheetData>
  <mergeCells count="12">
    <mergeCell ref="A2:I2"/>
    <mergeCell ref="A3:I3"/>
    <mergeCell ref="A4:C4"/>
    <mergeCell ref="G5:I5"/>
    <mergeCell ref="A9:F9"/>
    <mergeCell ref="A10:B10"/>
    <mergeCell ref="A5:A6"/>
    <mergeCell ref="B5:B6"/>
    <mergeCell ref="C5:C6"/>
    <mergeCell ref="D5:D6"/>
    <mergeCell ref="E5:E6"/>
    <mergeCell ref="F5:F6"/>
  </mergeCells>
  <pageMargins left="0.669444444444445" right="0.669444444444445" top="0.71875" bottom="0.71875" header="0.279166666666667" footer="0.279166666666667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3888888888889" defaultRowHeight="14.25" customHeight="1"/>
  <cols>
    <col min="1" max="1" width="19.287037037037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355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"单位名称：昆明市五华区园博幼儿园"&amp;""</f>
        <v>单位名称：昆明市五华区园博幼儿园</v>
      </c>
      <c r="B4" s="7"/>
      <c r="C4" s="7"/>
      <c r="D4" s="7"/>
      <c r="E4" s="7"/>
      <c r="F4" s="7"/>
      <c r="G4" s="7"/>
      <c r="H4" s="8"/>
      <c r="I4" s="8"/>
      <c r="J4" s="8"/>
      <c r="K4" s="9" t="s">
        <v>1</v>
      </c>
    </row>
    <row r="5" ht="21.75" customHeight="1" spans="1:11">
      <c r="A5" s="10" t="s">
        <v>259</v>
      </c>
      <c r="B5" s="10" t="s">
        <v>165</v>
      </c>
      <c r="C5" s="10" t="s">
        <v>260</v>
      </c>
      <c r="D5" s="11" t="s">
        <v>166</v>
      </c>
      <c r="E5" s="11" t="s">
        <v>167</v>
      </c>
      <c r="F5" s="11" t="s">
        <v>261</v>
      </c>
      <c r="G5" s="11" t="s">
        <v>262</v>
      </c>
      <c r="H5" s="29" t="s">
        <v>55</v>
      </c>
      <c r="I5" s="12" t="s">
        <v>356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30"/>
      <c r="I6" s="11" t="s">
        <v>58</v>
      </c>
      <c r="J6" s="11" t="s">
        <v>59</v>
      </c>
      <c r="K6" s="11" t="s">
        <v>60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57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40">
        <v>10</v>
      </c>
      <c r="K8" s="40">
        <v>11</v>
      </c>
    </row>
    <row r="9" ht="18.75" customHeight="1" spans="1:11">
      <c r="A9" s="31"/>
      <c r="B9" s="32"/>
      <c r="C9" s="31"/>
      <c r="D9" s="31"/>
      <c r="E9" s="31"/>
      <c r="F9" s="31"/>
      <c r="G9" s="31"/>
      <c r="H9" s="33"/>
      <c r="I9" s="41"/>
      <c r="J9" s="41"/>
      <c r="K9" s="33"/>
    </row>
    <row r="10" ht="18.75" customHeight="1" spans="1:11">
      <c r="A10" s="34"/>
      <c r="B10" s="35"/>
      <c r="C10" s="35"/>
      <c r="D10" s="35"/>
      <c r="E10" s="35"/>
      <c r="F10" s="35"/>
      <c r="G10" s="35"/>
      <c r="H10" s="28"/>
      <c r="I10" s="28"/>
      <c r="J10" s="28"/>
      <c r="K10" s="33"/>
    </row>
    <row r="11" ht="18.75" customHeight="1" spans="1:11">
      <c r="A11" s="36" t="s">
        <v>152</v>
      </c>
      <c r="B11" s="37"/>
      <c r="C11" s="37"/>
      <c r="D11" s="37"/>
      <c r="E11" s="37"/>
      <c r="F11" s="37"/>
      <c r="G11" s="38"/>
      <c r="H11" s="39"/>
      <c r="I11" s="28"/>
      <c r="J11" s="28"/>
      <c r="K11" s="33"/>
    </row>
    <row r="12" ht="18" customHeight="1" spans="1:1">
      <c r="A12" t="s">
        <v>357</v>
      </c>
    </row>
  </sheetData>
  <mergeCells count="16">
    <mergeCell ref="A3:K3"/>
    <mergeCell ref="A4:G4"/>
    <mergeCell ref="I5:K5"/>
    <mergeCell ref="A11:G11"/>
    <mergeCell ref="A12:B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1"/>
  <sheetViews>
    <sheetView showZeros="0" workbookViewId="0">
      <pane ySplit="1" topLeftCell="A2" activePane="bottomLeft" state="frozen"/>
      <selection/>
      <selection pane="bottomLeft" activeCell="H16" sqref="H16"/>
    </sheetView>
  </sheetViews>
  <sheetFormatPr defaultColWidth="9.13888888888889" defaultRowHeight="14.25" customHeight="1" outlineLevelCol="6"/>
  <cols>
    <col min="1" max="1" width="35.287037037037" customWidth="1"/>
    <col min="2" max="4" width="28" customWidth="1"/>
    <col min="5" max="7" width="23.8518518518519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358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"单位名称：昆明市五华区园博幼儿园"&amp;""</f>
        <v>单位名称：昆明市五华区园博幼儿园</v>
      </c>
      <c r="B4" s="7"/>
      <c r="C4" s="7"/>
      <c r="D4" s="7"/>
      <c r="E4" s="8"/>
      <c r="F4" s="8"/>
      <c r="G4" s="9" t="s">
        <v>1</v>
      </c>
    </row>
    <row r="5" ht="21.75" customHeight="1" spans="1:7">
      <c r="A5" s="10" t="s">
        <v>260</v>
      </c>
      <c r="B5" s="10" t="s">
        <v>259</v>
      </c>
      <c r="C5" s="10" t="s">
        <v>165</v>
      </c>
      <c r="D5" s="11" t="s">
        <v>359</v>
      </c>
      <c r="E5" s="12" t="s">
        <v>58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57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ht="17.25" customHeight="1" spans="1:7">
      <c r="A9" s="22" t="s">
        <v>69</v>
      </c>
      <c r="B9" s="22" t="s">
        <v>265</v>
      </c>
      <c r="C9" s="22" t="s">
        <v>267</v>
      </c>
      <c r="D9" s="22" t="s">
        <v>360</v>
      </c>
      <c r="E9" s="23">
        <v>17250</v>
      </c>
      <c r="F9" s="22"/>
      <c r="G9" s="22"/>
    </row>
    <row r="10" s="1" customFormat="1" ht="17.25" customHeight="1" spans="1:7">
      <c r="A10" s="22" t="s">
        <v>69</v>
      </c>
      <c r="B10" s="22" t="s">
        <v>268</v>
      </c>
      <c r="C10" s="22" t="s">
        <v>270</v>
      </c>
      <c r="D10" s="22" t="s">
        <v>360</v>
      </c>
      <c r="E10" s="23">
        <v>5000</v>
      </c>
      <c r="F10" s="22"/>
      <c r="G10" s="22"/>
    </row>
    <row r="11" s="1" customFormat="1" ht="17.25" customHeight="1" spans="1:7">
      <c r="A11" s="22" t="s">
        <v>69</v>
      </c>
      <c r="B11" s="22" t="s">
        <v>265</v>
      </c>
      <c r="C11" s="22" t="s">
        <v>274</v>
      </c>
      <c r="D11" s="22" t="s">
        <v>360</v>
      </c>
      <c r="E11" s="23">
        <v>2400</v>
      </c>
      <c r="F11" s="22"/>
      <c r="G11" s="22"/>
    </row>
    <row r="12" s="1" customFormat="1" ht="17.25" customHeight="1" spans="1:7">
      <c r="A12" s="22" t="s">
        <v>69</v>
      </c>
      <c r="B12" s="22" t="s">
        <v>361</v>
      </c>
      <c r="C12" s="22" t="s">
        <v>362</v>
      </c>
      <c r="D12" s="22" t="s">
        <v>360</v>
      </c>
      <c r="E12" s="23">
        <v>2195599</v>
      </c>
      <c r="F12" s="22"/>
      <c r="G12" s="22"/>
    </row>
    <row r="13" s="1" customFormat="1" ht="17.25" customHeight="1" spans="1:7">
      <c r="A13" s="22" t="s">
        <v>69</v>
      </c>
      <c r="B13" s="22" t="s">
        <v>363</v>
      </c>
      <c r="C13" s="22" t="s">
        <v>364</v>
      </c>
      <c r="D13" s="22" t="s">
        <v>360</v>
      </c>
      <c r="E13" s="23">
        <v>647940</v>
      </c>
      <c r="F13" s="22"/>
      <c r="G13" s="22"/>
    </row>
    <row r="14" s="1" customFormat="1" ht="17.25" customHeight="1" spans="1:7">
      <c r="A14" s="22" t="s">
        <v>69</v>
      </c>
      <c r="B14" s="22" t="s">
        <v>365</v>
      </c>
      <c r="C14" s="22" t="s">
        <v>113</v>
      </c>
      <c r="D14" s="22" t="s">
        <v>360</v>
      </c>
      <c r="E14" s="23">
        <v>346260</v>
      </c>
      <c r="F14" s="22"/>
      <c r="G14" s="22"/>
    </row>
    <row r="15" s="1" customFormat="1" ht="17.25" customHeight="1" spans="1:7">
      <c r="A15" s="22" t="s">
        <v>69</v>
      </c>
      <c r="B15" s="22" t="s">
        <v>366</v>
      </c>
      <c r="C15" s="22" t="s">
        <v>185</v>
      </c>
      <c r="D15" s="22" t="s">
        <v>360</v>
      </c>
      <c r="E15" s="23">
        <v>17940</v>
      </c>
      <c r="F15" s="22"/>
      <c r="G15" s="22"/>
    </row>
    <row r="16" s="1" customFormat="1" ht="17.25" customHeight="1" spans="1:7">
      <c r="A16" s="22" t="s">
        <v>69</v>
      </c>
      <c r="B16" s="22" t="s">
        <v>265</v>
      </c>
      <c r="C16" s="22" t="s">
        <v>328</v>
      </c>
      <c r="D16" s="22" t="s">
        <v>360</v>
      </c>
      <c r="E16" s="23">
        <v>306788</v>
      </c>
      <c r="F16" s="22"/>
      <c r="G16" s="22"/>
    </row>
    <row r="17" s="1" customFormat="1" ht="17.25" customHeight="1" spans="1:7">
      <c r="A17" s="22" t="s">
        <v>69</v>
      </c>
      <c r="B17" s="22" t="s">
        <v>268</v>
      </c>
      <c r="C17" s="22" t="s">
        <v>367</v>
      </c>
      <c r="D17" s="22" t="s">
        <v>360</v>
      </c>
      <c r="E17" s="23">
        <v>20400</v>
      </c>
      <c r="F17" s="22"/>
      <c r="G17" s="22"/>
    </row>
    <row r="18" s="1" customFormat="1" ht="17.25" customHeight="1" spans="1:7">
      <c r="A18" s="22" t="s">
        <v>69</v>
      </c>
      <c r="B18" s="22" t="s">
        <v>361</v>
      </c>
      <c r="C18" s="22" t="s">
        <v>368</v>
      </c>
      <c r="D18" s="22" t="s">
        <v>360</v>
      </c>
      <c r="E18" s="23">
        <v>1205200</v>
      </c>
      <c r="F18" s="22"/>
      <c r="G18" s="22"/>
    </row>
    <row r="19" s="1" customFormat="1" ht="17.25" customHeight="1" spans="1:7">
      <c r="A19" s="22" t="s">
        <v>69</v>
      </c>
      <c r="B19" s="22" t="s">
        <v>265</v>
      </c>
      <c r="C19" s="22" t="s">
        <v>369</v>
      </c>
      <c r="D19" s="22" t="s">
        <v>360</v>
      </c>
      <c r="E19" s="23">
        <v>3000</v>
      </c>
      <c r="F19" s="22"/>
      <c r="G19" s="22"/>
    </row>
    <row r="20" s="1" customFormat="1" ht="17.25" customHeight="1" spans="1:7">
      <c r="A20" s="22" t="s">
        <v>69</v>
      </c>
      <c r="B20" s="22" t="s">
        <v>370</v>
      </c>
      <c r="C20" s="22" t="s">
        <v>371</v>
      </c>
      <c r="D20" s="22" t="s">
        <v>360</v>
      </c>
      <c r="E20" s="23">
        <v>3063336</v>
      </c>
      <c r="F20" s="22"/>
      <c r="G20" s="22"/>
    </row>
    <row r="21" s="1" customFormat="1" ht="18.75" customHeight="1" spans="1:7">
      <c r="A21" s="24" t="s">
        <v>55</v>
      </c>
      <c r="B21" s="25" t="s">
        <v>372</v>
      </c>
      <c r="C21" s="25"/>
      <c r="D21" s="26"/>
      <c r="E21" s="27">
        <f>SUM(E9:E20)</f>
        <v>7831113</v>
      </c>
      <c r="F21" s="28"/>
      <c r="G21" s="28"/>
    </row>
  </sheetData>
  <mergeCells count="11">
    <mergeCell ref="A3:G3"/>
    <mergeCell ref="A4:D4"/>
    <mergeCell ref="E5:G5"/>
    <mergeCell ref="A21:D2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D15" sqref="D15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72" t="s">
        <v>52</v>
      </c>
    </row>
    <row r="3" ht="41.25" customHeight="1" spans="1:1">
      <c r="A3" s="45" t="str">
        <f>"2025"&amp;"年部门收入预算表"</f>
        <v>2025年部门收入预算表</v>
      </c>
    </row>
    <row r="4" ht="17.25" customHeight="1" spans="1:19">
      <c r="A4" s="48" t="str">
        <f>"单位名称：昆明市五华区园博幼儿园"&amp;""</f>
        <v>单位名称：昆明市五华区园博幼儿园</v>
      </c>
      <c r="S4" s="50" t="s">
        <v>1</v>
      </c>
    </row>
    <row r="5" ht="21.75" customHeight="1" spans="1:19">
      <c r="A5" s="224" t="s">
        <v>53</v>
      </c>
      <c r="B5" s="225" t="s">
        <v>54</v>
      </c>
      <c r="C5" s="225" t="s">
        <v>55</v>
      </c>
      <c r="D5" s="226" t="s">
        <v>56</v>
      </c>
      <c r="E5" s="226"/>
      <c r="F5" s="226"/>
      <c r="G5" s="226"/>
      <c r="H5" s="226"/>
      <c r="I5" s="232"/>
      <c r="J5" s="226"/>
      <c r="K5" s="226"/>
      <c r="L5" s="226"/>
      <c r="M5" s="226"/>
      <c r="N5" s="233"/>
      <c r="O5" s="226" t="s">
        <v>45</v>
      </c>
      <c r="P5" s="226"/>
      <c r="Q5" s="226"/>
      <c r="R5" s="226"/>
      <c r="S5" s="233"/>
    </row>
    <row r="6" ht="27" customHeight="1" spans="1:19">
      <c r="A6" s="227"/>
      <c r="B6" s="228"/>
      <c r="C6" s="228"/>
      <c r="D6" s="228" t="s">
        <v>57</v>
      </c>
      <c r="E6" s="228" t="s">
        <v>58</v>
      </c>
      <c r="F6" s="228" t="s">
        <v>59</v>
      </c>
      <c r="G6" s="228" t="s">
        <v>60</v>
      </c>
      <c r="H6" s="228" t="s">
        <v>61</v>
      </c>
      <c r="I6" s="234" t="s">
        <v>62</v>
      </c>
      <c r="J6" s="235"/>
      <c r="K6" s="235"/>
      <c r="L6" s="235"/>
      <c r="M6" s="235"/>
      <c r="N6" s="236"/>
      <c r="O6" s="228" t="s">
        <v>57</v>
      </c>
      <c r="P6" s="228" t="s">
        <v>58</v>
      </c>
      <c r="Q6" s="228" t="s">
        <v>59</v>
      </c>
      <c r="R6" s="228" t="s">
        <v>60</v>
      </c>
      <c r="S6" s="228" t="s">
        <v>63</v>
      </c>
    </row>
    <row r="7" ht="30" customHeight="1" spans="1:19">
      <c r="A7" s="229"/>
      <c r="B7" s="118"/>
      <c r="C7" s="132"/>
      <c r="D7" s="132"/>
      <c r="E7" s="132"/>
      <c r="F7" s="132"/>
      <c r="G7" s="132"/>
      <c r="H7" s="132"/>
      <c r="I7" s="80" t="s">
        <v>57</v>
      </c>
      <c r="J7" s="236" t="s">
        <v>64</v>
      </c>
      <c r="K7" s="236" t="s">
        <v>65</v>
      </c>
      <c r="L7" s="236" t="s">
        <v>66</v>
      </c>
      <c r="M7" s="236" t="s">
        <v>67</v>
      </c>
      <c r="N7" s="236" t="s">
        <v>68</v>
      </c>
      <c r="O7" s="237"/>
      <c r="P7" s="237"/>
      <c r="Q7" s="237"/>
      <c r="R7" s="237"/>
      <c r="S7" s="132"/>
    </row>
    <row r="8" ht="15" customHeight="1" spans="1:19">
      <c r="A8" s="230">
        <v>1</v>
      </c>
      <c r="B8" s="230">
        <v>2</v>
      </c>
      <c r="C8" s="230">
        <v>3</v>
      </c>
      <c r="D8" s="230">
        <v>4</v>
      </c>
      <c r="E8" s="230">
        <v>5</v>
      </c>
      <c r="F8" s="230">
        <v>6</v>
      </c>
      <c r="G8" s="230">
        <v>7</v>
      </c>
      <c r="H8" s="230">
        <v>8</v>
      </c>
      <c r="I8" s="80">
        <v>9</v>
      </c>
      <c r="J8" s="230">
        <v>10</v>
      </c>
      <c r="K8" s="230">
        <v>11</v>
      </c>
      <c r="L8" s="230">
        <v>12</v>
      </c>
      <c r="M8" s="230">
        <v>13</v>
      </c>
      <c r="N8" s="230">
        <v>14</v>
      </c>
      <c r="O8" s="230">
        <v>15</v>
      </c>
      <c r="P8" s="230">
        <v>16</v>
      </c>
      <c r="Q8" s="230">
        <v>17</v>
      </c>
      <c r="R8" s="230">
        <v>18</v>
      </c>
      <c r="S8" s="230">
        <v>19</v>
      </c>
    </row>
    <row r="9" ht="18" customHeight="1" spans="1:19">
      <c r="A9" s="32">
        <v>105065</v>
      </c>
      <c r="B9" s="32" t="s">
        <v>69</v>
      </c>
      <c r="C9" s="93">
        <v>7831113</v>
      </c>
      <c r="D9" s="93">
        <v>7831113</v>
      </c>
      <c r="E9" s="93">
        <v>7831113</v>
      </c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</row>
    <row r="10" ht="18" customHeight="1" spans="1:19">
      <c r="A10" s="53" t="s">
        <v>55</v>
      </c>
      <c r="B10" s="231"/>
      <c r="C10" s="93">
        <f>SUM(C9:C9)</f>
        <v>7831113</v>
      </c>
      <c r="D10" s="93">
        <f>SUM(D9:D9)</f>
        <v>7831113</v>
      </c>
      <c r="E10" s="93">
        <f>SUM(E9:E9)</f>
        <v>7831113</v>
      </c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GridLines="0" showZeros="0" workbookViewId="0">
      <pane ySplit="1" topLeftCell="A7" activePane="bottomLeft" state="frozen"/>
      <selection/>
      <selection pane="bottomLeft" activeCell="D27" sqref="D27"/>
    </sheetView>
  </sheetViews>
  <sheetFormatPr defaultColWidth="8.57407407407407" defaultRowHeight="12.75" customHeight="1"/>
  <cols>
    <col min="1" max="1" width="14.287037037037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50" t="s">
        <v>70</v>
      </c>
    </row>
    <row r="3" ht="41.25" customHeight="1" spans="1:1">
      <c r="A3" s="45" t="str">
        <f>"2025"&amp;"年部门支出预算表"</f>
        <v>2025年部门支出预算表</v>
      </c>
    </row>
    <row r="4" ht="17.25" customHeight="1" spans="1:15">
      <c r="A4" s="48" t="str">
        <f>"单位名称：昆明市五华区园博幼儿园"&amp;""</f>
        <v>单位名称：昆明市五华区园博幼儿园</v>
      </c>
      <c r="O4" s="50" t="s">
        <v>1</v>
      </c>
    </row>
    <row r="5" ht="27" customHeight="1" spans="1:15">
      <c r="A5" s="210" t="s">
        <v>71</v>
      </c>
      <c r="B5" s="210" t="s">
        <v>72</v>
      </c>
      <c r="C5" s="210" t="s">
        <v>55</v>
      </c>
      <c r="D5" s="211" t="s">
        <v>58</v>
      </c>
      <c r="E5" s="212"/>
      <c r="F5" s="213"/>
      <c r="G5" s="214" t="s">
        <v>59</v>
      </c>
      <c r="H5" s="214" t="s">
        <v>60</v>
      </c>
      <c r="I5" s="214" t="s">
        <v>73</v>
      </c>
      <c r="J5" s="211" t="s">
        <v>62</v>
      </c>
      <c r="K5" s="212"/>
      <c r="L5" s="212"/>
      <c r="M5" s="212"/>
      <c r="N5" s="221"/>
      <c r="O5" s="222"/>
    </row>
    <row r="6" ht="42" customHeight="1" spans="1:15">
      <c r="A6" s="215"/>
      <c r="B6" s="215"/>
      <c r="C6" s="216"/>
      <c r="D6" s="217" t="s">
        <v>57</v>
      </c>
      <c r="E6" s="217" t="s">
        <v>74</v>
      </c>
      <c r="F6" s="217" t="s">
        <v>75</v>
      </c>
      <c r="G6" s="216"/>
      <c r="H6" s="216"/>
      <c r="I6" s="223"/>
      <c r="J6" s="217" t="s">
        <v>57</v>
      </c>
      <c r="K6" s="203" t="s">
        <v>76</v>
      </c>
      <c r="L6" s="203" t="s">
        <v>77</v>
      </c>
      <c r="M6" s="203" t="s">
        <v>78</v>
      </c>
      <c r="N6" s="203" t="s">
        <v>79</v>
      </c>
      <c r="O6" s="203" t="s">
        <v>80</v>
      </c>
    </row>
    <row r="7" ht="18" customHeight="1" spans="1:15">
      <c r="A7" s="56" t="s">
        <v>81</v>
      </c>
      <c r="B7" s="56" t="s">
        <v>82</v>
      </c>
      <c r="C7" s="56" t="s">
        <v>83</v>
      </c>
      <c r="D7" s="60" t="s">
        <v>84</v>
      </c>
      <c r="E7" s="60" t="s">
        <v>85</v>
      </c>
      <c r="F7" s="60" t="s">
        <v>86</v>
      </c>
      <c r="G7" s="60" t="s">
        <v>87</v>
      </c>
      <c r="H7" s="60" t="s">
        <v>88</v>
      </c>
      <c r="I7" s="60" t="s">
        <v>89</v>
      </c>
      <c r="J7" s="60" t="s">
        <v>90</v>
      </c>
      <c r="K7" s="60" t="s">
        <v>91</v>
      </c>
      <c r="L7" s="60" t="s">
        <v>92</v>
      </c>
      <c r="M7" s="60" t="s">
        <v>93</v>
      </c>
      <c r="N7" s="56" t="s">
        <v>94</v>
      </c>
      <c r="O7" s="60" t="s">
        <v>95</v>
      </c>
    </row>
    <row r="8" ht="18" customHeight="1" spans="1:15">
      <c r="A8" s="196">
        <v>205</v>
      </c>
      <c r="B8" s="197" t="s">
        <v>96</v>
      </c>
      <c r="C8" s="218">
        <f>D8</f>
        <v>6827661</v>
      </c>
      <c r="D8" s="219">
        <f>E8+F8</f>
        <v>6827661</v>
      </c>
      <c r="E8" s="219">
        <v>6803011</v>
      </c>
      <c r="F8" s="219">
        <v>24650</v>
      </c>
      <c r="G8" s="60"/>
      <c r="H8" s="60"/>
      <c r="I8" s="60"/>
      <c r="J8" s="60"/>
      <c r="K8" s="60"/>
      <c r="L8" s="60"/>
      <c r="M8" s="60"/>
      <c r="N8" s="56"/>
      <c r="O8" s="60"/>
    </row>
    <row r="9" ht="18" customHeight="1" spans="1:15">
      <c r="A9" s="196">
        <v>20502</v>
      </c>
      <c r="B9" s="197" t="s">
        <v>97</v>
      </c>
      <c r="C9" s="218">
        <f>D9</f>
        <v>6827661</v>
      </c>
      <c r="D9" s="219">
        <f>E9+F9</f>
        <v>6827661</v>
      </c>
      <c r="E9" s="219">
        <v>6803011</v>
      </c>
      <c r="F9" s="219">
        <v>24650</v>
      </c>
      <c r="G9" s="60"/>
      <c r="H9" s="60"/>
      <c r="I9" s="60"/>
      <c r="J9" s="60"/>
      <c r="K9" s="60"/>
      <c r="L9" s="60"/>
      <c r="M9" s="60"/>
      <c r="N9" s="56"/>
      <c r="O9" s="60"/>
    </row>
    <row r="10" ht="18" customHeight="1" spans="1:15">
      <c r="A10" s="198">
        <v>2050201</v>
      </c>
      <c r="B10" s="199" t="s">
        <v>98</v>
      </c>
      <c r="C10" s="218">
        <f>D10</f>
        <v>6827661</v>
      </c>
      <c r="D10" s="219">
        <f>E10+F10</f>
        <v>6827661</v>
      </c>
      <c r="E10" s="219">
        <v>6803011</v>
      </c>
      <c r="F10" s="219">
        <v>24650</v>
      </c>
      <c r="G10" s="60"/>
      <c r="H10" s="60"/>
      <c r="I10" s="60"/>
      <c r="J10" s="60"/>
      <c r="K10" s="60"/>
      <c r="L10" s="60"/>
      <c r="M10" s="60"/>
      <c r="N10" s="56"/>
      <c r="O10" s="60"/>
    </row>
    <row r="11" ht="18" customHeight="1" spans="1:15">
      <c r="A11" s="198">
        <v>208</v>
      </c>
      <c r="B11" s="199" t="s">
        <v>99</v>
      </c>
      <c r="C11" s="218">
        <v>361032</v>
      </c>
      <c r="D11" s="219">
        <v>361032</v>
      </c>
      <c r="E11" s="219">
        <v>361032</v>
      </c>
      <c r="F11" s="219"/>
      <c r="G11" s="60"/>
      <c r="H11" s="60"/>
      <c r="I11" s="60"/>
      <c r="J11" s="60"/>
      <c r="K11" s="60"/>
      <c r="L11" s="60"/>
      <c r="M11" s="60"/>
      <c r="N11" s="56"/>
      <c r="O11" s="60"/>
    </row>
    <row r="12" ht="18" customHeight="1" spans="1:15">
      <c r="A12" s="198">
        <v>20805</v>
      </c>
      <c r="B12" s="199" t="s">
        <v>100</v>
      </c>
      <c r="C12" s="218">
        <v>361032</v>
      </c>
      <c r="D12" s="219">
        <v>361032</v>
      </c>
      <c r="E12" s="219">
        <v>361032</v>
      </c>
      <c r="F12" s="219"/>
      <c r="G12" s="60"/>
      <c r="H12" s="60"/>
      <c r="I12" s="60"/>
      <c r="J12" s="60"/>
      <c r="K12" s="60"/>
      <c r="L12" s="60"/>
      <c r="M12" s="60"/>
      <c r="N12" s="56"/>
      <c r="O12" s="60"/>
    </row>
    <row r="13" ht="18" customHeight="1" spans="1:15">
      <c r="A13" s="198">
        <v>2080502</v>
      </c>
      <c r="B13" s="199" t="s">
        <v>101</v>
      </c>
      <c r="C13" s="218">
        <v>24000</v>
      </c>
      <c r="D13" s="219">
        <v>24000</v>
      </c>
      <c r="E13" s="219">
        <v>24000</v>
      </c>
      <c r="F13" s="219"/>
      <c r="G13" s="60"/>
      <c r="H13" s="60"/>
      <c r="I13" s="60"/>
      <c r="J13" s="60"/>
      <c r="K13" s="60"/>
      <c r="L13" s="60"/>
      <c r="M13" s="60"/>
      <c r="N13" s="56"/>
      <c r="O13" s="60"/>
    </row>
    <row r="14" ht="18" customHeight="1" spans="1:15">
      <c r="A14" s="198" t="s">
        <v>102</v>
      </c>
      <c r="B14" s="199" t="s">
        <v>103</v>
      </c>
      <c r="C14" s="218">
        <v>337032</v>
      </c>
      <c r="D14" s="219">
        <v>337032</v>
      </c>
      <c r="E14" s="219">
        <v>337032</v>
      </c>
      <c r="F14" s="219"/>
      <c r="G14" s="60"/>
      <c r="H14" s="60"/>
      <c r="I14" s="60"/>
      <c r="J14" s="60"/>
      <c r="K14" s="60"/>
      <c r="L14" s="60"/>
      <c r="M14" s="60"/>
      <c r="N14" s="56"/>
      <c r="O14" s="60"/>
    </row>
    <row r="15" ht="18" customHeight="1" spans="1:15">
      <c r="A15" s="198">
        <v>210</v>
      </c>
      <c r="B15" s="199" t="s">
        <v>104</v>
      </c>
      <c r="C15" s="218">
        <v>296160</v>
      </c>
      <c r="D15" s="219">
        <v>296160</v>
      </c>
      <c r="E15" s="219">
        <v>296160</v>
      </c>
      <c r="F15" s="219"/>
      <c r="G15" s="60"/>
      <c r="H15" s="60"/>
      <c r="I15" s="60"/>
      <c r="J15" s="60"/>
      <c r="K15" s="60"/>
      <c r="L15" s="60"/>
      <c r="M15" s="60"/>
      <c r="N15" s="56"/>
      <c r="O15" s="60"/>
    </row>
    <row r="16" ht="18" customHeight="1" spans="1:15">
      <c r="A16" s="198">
        <v>21011</v>
      </c>
      <c r="B16" s="199" t="s">
        <v>105</v>
      </c>
      <c r="C16" s="218">
        <v>296160</v>
      </c>
      <c r="D16" s="219">
        <v>296160</v>
      </c>
      <c r="E16" s="219">
        <v>296160</v>
      </c>
      <c r="F16" s="219"/>
      <c r="G16" s="60"/>
      <c r="H16" s="60"/>
      <c r="I16" s="60"/>
      <c r="J16" s="60"/>
      <c r="K16" s="60"/>
      <c r="L16" s="60"/>
      <c r="M16" s="60"/>
      <c r="N16" s="56"/>
      <c r="O16" s="60"/>
    </row>
    <row r="17" ht="18" customHeight="1" spans="1:15">
      <c r="A17" s="198" t="s">
        <v>106</v>
      </c>
      <c r="B17" s="199" t="s">
        <v>107</v>
      </c>
      <c r="C17" s="218">
        <v>287736</v>
      </c>
      <c r="D17" s="219">
        <v>287736</v>
      </c>
      <c r="E17" s="219">
        <v>287736</v>
      </c>
      <c r="F17" s="219"/>
      <c r="G17" s="60"/>
      <c r="H17" s="60"/>
      <c r="I17" s="60"/>
      <c r="J17" s="60"/>
      <c r="K17" s="60"/>
      <c r="L17" s="60"/>
      <c r="M17" s="60"/>
      <c r="N17" s="56"/>
      <c r="O17" s="60"/>
    </row>
    <row r="18" ht="18" customHeight="1" spans="1:15">
      <c r="A18" s="198" t="s">
        <v>108</v>
      </c>
      <c r="B18" s="199" t="s">
        <v>109</v>
      </c>
      <c r="C18" s="218">
        <v>8424</v>
      </c>
      <c r="D18" s="219">
        <v>8424</v>
      </c>
      <c r="E18" s="219">
        <v>8424</v>
      </c>
      <c r="F18" s="219"/>
      <c r="G18" s="60"/>
      <c r="H18" s="60"/>
      <c r="I18" s="60"/>
      <c r="J18" s="60"/>
      <c r="K18" s="60"/>
      <c r="L18" s="60"/>
      <c r="M18" s="60"/>
      <c r="N18" s="56"/>
      <c r="O18" s="60"/>
    </row>
    <row r="19" ht="18" customHeight="1" spans="1:15">
      <c r="A19" s="198">
        <v>221</v>
      </c>
      <c r="B19" s="199" t="s">
        <v>110</v>
      </c>
      <c r="C19" s="218">
        <v>346260</v>
      </c>
      <c r="D19" s="219">
        <v>346260</v>
      </c>
      <c r="E19" s="219">
        <v>346260</v>
      </c>
      <c r="F19" s="219"/>
      <c r="G19" s="60"/>
      <c r="H19" s="60"/>
      <c r="I19" s="60"/>
      <c r="J19" s="60"/>
      <c r="K19" s="60"/>
      <c r="L19" s="60"/>
      <c r="M19" s="60"/>
      <c r="N19" s="56"/>
      <c r="O19" s="60"/>
    </row>
    <row r="20" ht="18" customHeight="1" spans="1:15">
      <c r="A20" s="198">
        <v>22102</v>
      </c>
      <c r="B20" s="199" t="s">
        <v>111</v>
      </c>
      <c r="C20" s="218">
        <v>346260</v>
      </c>
      <c r="D20" s="219">
        <v>346260</v>
      </c>
      <c r="E20" s="219">
        <v>346260</v>
      </c>
      <c r="F20" s="219"/>
      <c r="G20" s="60"/>
      <c r="H20" s="60"/>
      <c r="I20" s="60"/>
      <c r="J20" s="60"/>
      <c r="K20" s="60"/>
      <c r="L20" s="60"/>
      <c r="M20" s="60"/>
      <c r="N20" s="56"/>
      <c r="O20" s="60"/>
    </row>
    <row r="21" ht="21" customHeight="1" spans="1:15">
      <c r="A21" s="198" t="s">
        <v>112</v>
      </c>
      <c r="B21" s="199" t="s">
        <v>113</v>
      </c>
      <c r="C21" s="185">
        <v>346260</v>
      </c>
      <c r="D21" s="185">
        <v>346260</v>
      </c>
      <c r="E21" s="185">
        <v>346260</v>
      </c>
      <c r="F21" s="184"/>
      <c r="G21" s="93"/>
      <c r="H21" s="93"/>
      <c r="I21" s="93"/>
      <c r="J21" s="93"/>
      <c r="K21" s="93"/>
      <c r="L21" s="93"/>
      <c r="M21" s="93"/>
      <c r="N21" s="93"/>
      <c r="O21" s="93"/>
    </row>
    <row r="22" ht="21" customHeight="1" spans="1:15">
      <c r="A22" s="220" t="s">
        <v>55</v>
      </c>
      <c r="B22" s="157"/>
      <c r="C22" s="185">
        <f>C8+C11+C15+C19</f>
        <v>7831113</v>
      </c>
      <c r="D22" s="185">
        <f>D8+D11+D15+D19</f>
        <v>7831113</v>
      </c>
      <c r="E22" s="185">
        <f>E8+E11+E15+E19</f>
        <v>7806463</v>
      </c>
      <c r="F22" s="185">
        <f>F8</f>
        <v>24650</v>
      </c>
      <c r="G22" s="93"/>
      <c r="H22" s="93"/>
      <c r="I22" s="93"/>
      <c r="J22" s="93"/>
      <c r="K22" s="93"/>
      <c r="L22" s="93"/>
      <c r="M22" s="93"/>
      <c r="N22" s="93"/>
      <c r="O22" s="93"/>
    </row>
  </sheetData>
  <mergeCells count="12">
    <mergeCell ref="A2:O2"/>
    <mergeCell ref="A3:O3"/>
    <mergeCell ref="A4:B4"/>
    <mergeCell ref="D5:F5"/>
    <mergeCell ref="J5:O5"/>
    <mergeCell ref="A22:B22"/>
    <mergeCell ref="A5:A6"/>
    <mergeCell ref="B5:B6"/>
    <mergeCell ref="C5:C6"/>
    <mergeCell ref="G5:G6"/>
    <mergeCell ref="H5:H6"/>
    <mergeCell ref="I5:I6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18" activePane="bottomLeft" state="frozen"/>
      <selection/>
      <selection pane="bottomLeft" activeCell="B2" sqref="B2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2"/>
      <c r="B1" s="2"/>
      <c r="C1" s="2"/>
      <c r="D1" s="2"/>
    </row>
    <row r="2" ht="15" customHeight="1" spans="1:4">
      <c r="A2" s="46"/>
      <c r="B2" s="50"/>
      <c r="C2" s="50"/>
      <c r="D2" s="50" t="s">
        <v>114</v>
      </c>
    </row>
    <row r="3" ht="41.25" customHeight="1" spans="1:1">
      <c r="A3" s="45" t="str">
        <f>"2025"&amp;"年部门财政拨款收支预算总表"</f>
        <v>2025年部门财政拨款收支预算总表</v>
      </c>
    </row>
    <row r="4" ht="17.25" customHeight="1" spans="1:4">
      <c r="A4" s="48" t="str">
        <f>"单位名称：昆明市五华区园博幼儿园"&amp;""</f>
        <v>单位名称：昆明市五华区园博幼儿园</v>
      </c>
      <c r="B4" s="202"/>
      <c r="D4" s="50" t="s">
        <v>1</v>
      </c>
    </row>
    <row r="5" ht="17.25" customHeight="1" spans="1:4">
      <c r="A5" s="203" t="s">
        <v>2</v>
      </c>
      <c r="B5" s="204"/>
      <c r="C5" s="203" t="s">
        <v>3</v>
      </c>
      <c r="D5" s="204"/>
    </row>
    <row r="6" ht="18.75" customHeight="1" spans="1:4">
      <c r="A6" s="203" t="s">
        <v>4</v>
      </c>
      <c r="B6" s="203" t="s">
        <v>5</v>
      </c>
      <c r="C6" s="203" t="s">
        <v>6</v>
      </c>
      <c r="D6" s="203" t="s">
        <v>5</v>
      </c>
    </row>
    <row r="7" ht="16.5" customHeight="1" spans="1:4">
      <c r="A7" s="205" t="s">
        <v>115</v>
      </c>
      <c r="B7" s="93">
        <v>7831113</v>
      </c>
      <c r="C7" s="205" t="s">
        <v>116</v>
      </c>
      <c r="D7" s="93">
        <v>7831113</v>
      </c>
    </row>
    <row r="8" ht="16.5" customHeight="1" spans="1:4">
      <c r="A8" s="205" t="s">
        <v>117</v>
      </c>
      <c r="B8" s="93">
        <v>7831113</v>
      </c>
      <c r="C8" s="205" t="s">
        <v>118</v>
      </c>
      <c r="D8" s="93"/>
    </row>
    <row r="9" ht="16.5" customHeight="1" spans="1:4">
      <c r="A9" s="205" t="s">
        <v>119</v>
      </c>
      <c r="B9" s="93"/>
      <c r="C9" s="205" t="s">
        <v>120</v>
      </c>
      <c r="D9" s="93"/>
    </row>
    <row r="10" ht="16.5" customHeight="1" spans="1:4">
      <c r="A10" s="205" t="s">
        <v>121</v>
      </c>
      <c r="B10" s="93"/>
      <c r="C10" s="205" t="s">
        <v>122</v>
      </c>
      <c r="D10" s="93"/>
    </row>
    <row r="11" ht="16.5" customHeight="1" spans="1:4">
      <c r="A11" s="205" t="s">
        <v>123</v>
      </c>
      <c r="B11" s="93"/>
      <c r="C11" s="205" t="s">
        <v>124</v>
      </c>
      <c r="D11" s="93"/>
    </row>
    <row r="12" ht="16.5" customHeight="1" spans="1:4">
      <c r="A12" s="205" t="s">
        <v>117</v>
      </c>
      <c r="B12" s="93"/>
      <c r="C12" s="205" t="s">
        <v>125</v>
      </c>
      <c r="D12" s="93">
        <v>6827661</v>
      </c>
    </row>
    <row r="13" ht="16.5" customHeight="1" spans="1:4">
      <c r="A13" s="206" t="s">
        <v>119</v>
      </c>
      <c r="B13" s="93"/>
      <c r="C13" s="78" t="s">
        <v>126</v>
      </c>
      <c r="D13" s="93"/>
    </row>
    <row r="14" ht="16.5" customHeight="1" spans="1:4">
      <c r="A14" s="206" t="s">
        <v>121</v>
      </c>
      <c r="B14" s="93"/>
      <c r="C14" s="78" t="s">
        <v>127</v>
      </c>
      <c r="D14" s="93"/>
    </row>
    <row r="15" ht="16.5" customHeight="1" spans="1:4">
      <c r="A15" s="207"/>
      <c r="B15" s="93"/>
      <c r="C15" s="78" t="s">
        <v>128</v>
      </c>
      <c r="D15" s="93">
        <v>361032</v>
      </c>
    </row>
    <row r="16" ht="16.5" customHeight="1" spans="1:4">
      <c r="A16" s="207"/>
      <c r="B16" s="93"/>
      <c r="C16" s="78" t="s">
        <v>129</v>
      </c>
      <c r="D16" s="93">
        <v>296160</v>
      </c>
    </row>
    <row r="17" ht="16.5" customHeight="1" spans="1:4">
      <c r="A17" s="207"/>
      <c r="B17" s="93"/>
      <c r="C17" s="78" t="s">
        <v>130</v>
      </c>
      <c r="D17" s="93"/>
    </row>
    <row r="18" ht="16.5" customHeight="1" spans="1:4">
      <c r="A18" s="207"/>
      <c r="B18" s="93"/>
      <c r="C18" s="78" t="s">
        <v>131</v>
      </c>
      <c r="D18" s="93"/>
    </row>
    <row r="19" ht="16.5" customHeight="1" spans="1:4">
      <c r="A19" s="207"/>
      <c r="B19" s="93"/>
      <c r="C19" s="78" t="s">
        <v>132</v>
      </c>
      <c r="D19" s="93"/>
    </row>
    <row r="20" ht="16.5" customHeight="1" spans="1:4">
      <c r="A20" s="207"/>
      <c r="B20" s="93"/>
      <c r="C20" s="78" t="s">
        <v>133</v>
      </c>
      <c r="D20" s="93"/>
    </row>
    <row r="21" ht="16.5" customHeight="1" spans="1:4">
      <c r="A21" s="207"/>
      <c r="B21" s="93"/>
      <c r="C21" s="78" t="s">
        <v>134</v>
      </c>
      <c r="D21" s="93"/>
    </row>
    <row r="22" ht="16.5" customHeight="1" spans="1:4">
      <c r="A22" s="207"/>
      <c r="B22" s="93"/>
      <c r="C22" s="78" t="s">
        <v>135</v>
      </c>
      <c r="D22" s="93"/>
    </row>
    <row r="23" ht="16.5" customHeight="1" spans="1:4">
      <c r="A23" s="207"/>
      <c r="B23" s="93"/>
      <c r="C23" s="78" t="s">
        <v>136</v>
      </c>
      <c r="D23" s="93"/>
    </row>
    <row r="24" ht="16.5" customHeight="1" spans="1:4">
      <c r="A24" s="207"/>
      <c r="B24" s="93"/>
      <c r="C24" s="78" t="s">
        <v>137</v>
      </c>
      <c r="D24" s="93"/>
    </row>
    <row r="25" ht="16.5" customHeight="1" spans="1:4">
      <c r="A25" s="207"/>
      <c r="B25" s="93"/>
      <c r="C25" s="78" t="s">
        <v>138</v>
      </c>
      <c r="D25" s="93"/>
    </row>
    <row r="26" ht="16.5" customHeight="1" spans="1:4">
      <c r="A26" s="207"/>
      <c r="B26" s="93"/>
      <c r="C26" s="78" t="s">
        <v>139</v>
      </c>
      <c r="D26" s="93">
        <v>346260</v>
      </c>
    </row>
    <row r="27" ht="16.5" customHeight="1" spans="1:4">
      <c r="A27" s="207"/>
      <c r="B27" s="93"/>
      <c r="C27" s="78" t="s">
        <v>140</v>
      </c>
      <c r="D27" s="93"/>
    </row>
    <row r="28" ht="16.5" customHeight="1" spans="1:4">
      <c r="A28" s="207"/>
      <c r="B28" s="93"/>
      <c r="C28" s="78" t="s">
        <v>141</v>
      </c>
      <c r="D28" s="93"/>
    </row>
    <row r="29" ht="16.5" customHeight="1" spans="1:4">
      <c r="A29" s="207"/>
      <c r="B29" s="93"/>
      <c r="C29" s="78" t="s">
        <v>142</v>
      </c>
      <c r="D29" s="93"/>
    </row>
    <row r="30" ht="16.5" customHeight="1" spans="1:4">
      <c r="A30" s="207"/>
      <c r="B30" s="93"/>
      <c r="C30" s="78" t="s">
        <v>143</v>
      </c>
      <c r="D30" s="93"/>
    </row>
    <row r="31" ht="16.5" customHeight="1" spans="1:4">
      <c r="A31" s="207"/>
      <c r="B31" s="93"/>
      <c r="C31" s="78" t="s">
        <v>144</v>
      </c>
      <c r="D31" s="93"/>
    </row>
    <row r="32" ht="16.5" customHeight="1" spans="1:4">
      <c r="A32" s="207"/>
      <c r="B32" s="93"/>
      <c r="C32" s="206" t="s">
        <v>145</v>
      </c>
      <c r="D32" s="93"/>
    </row>
    <row r="33" ht="16.5" customHeight="1" spans="1:4">
      <c r="A33" s="207"/>
      <c r="B33" s="93"/>
      <c r="C33" s="206" t="s">
        <v>146</v>
      </c>
      <c r="D33" s="93"/>
    </row>
    <row r="34" ht="16.5" customHeight="1" spans="1:4">
      <c r="A34" s="207"/>
      <c r="B34" s="93"/>
      <c r="C34" s="31" t="s">
        <v>147</v>
      </c>
      <c r="D34" s="93"/>
    </row>
    <row r="35" ht="15" customHeight="1" spans="1:4">
      <c r="A35" s="208" t="s">
        <v>50</v>
      </c>
      <c r="B35" s="209">
        <v>7831113</v>
      </c>
      <c r="C35" s="208" t="s">
        <v>51</v>
      </c>
      <c r="D35" s="209">
        <v>7831113</v>
      </c>
    </row>
  </sheetData>
  <mergeCells count="4">
    <mergeCell ref="A3:D3"/>
    <mergeCell ref="A4:B4"/>
    <mergeCell ref="A5:B5"/>
    <mergeCell ref="C5:D5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pane ySplit="1" topLeftCell="A4" activePane="bottomLeft" state="frozen"/>
      <selection/>
      <selection pane="bottomLeft" activeCell="H18" sqref="H18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54"/>
      <c r="F2" s="84"/>
      <c r="G2" s="164" t="s">
        <v>148</v>
      </c>
    </row>
    <row r="3" ht="41.25" customHeight="1" spans="1:7">
      <c r="A3" s="141" t="str">
        <f>"2025"&amp;"年一般公共预算支出预算表（按功能科目分类）"</f>
        <v>2025年一般公共预算支出预算表（按功能科目分类）</v>
      </c>
      <c r="B3" s="141"/>
      <c r="C3" s="141"/>
      <c r="D3" s="141"/>
      <c r="E3" s="141"/>
      <c r="F3" s="141"/>
      <c r="G3" s="141"/>
    </row>
    <row r="4" ht="18" customHeight="1" spans="1:7">
      <c r="A4" s="6" t="str">
        <f>"单位名称：昆明市五华区园博幼儿园"&amp;""</f>
        <v>单位名称：昆明市五华区园博幼儿园</v>
      </c>
      <c r="F4" s="138"/>
      <c r="G4" s="164" t="s">
        <v>1</v>
      </c>
    </row>
    <row r="5" ht="20.25" customHeight="1" spans="1:7">
      <c r="A5" s="193" t="s">
        <v>149</v>
      </c>
      <c r="B5" s="194"/>
      <c r="C5" s="142" t="s">
        <v>55</v>
      </c>
      <c r="D5" s="179" t="s">
        <v>74</v>
      </c>
      <c r="E5" s="13"/>
      <c r="F5" s="14"/>
      <c r="G5" s="159" t="s">
        <v>75</v>
      </c>
    </row>
    <row r="6" ht="20.25" customHeight="1" spans="1:7">
      <c r="A6" s="195" t="s">
        <v>71</v>
      </c>
      <c r="B6" s="195" t="s">
        <v>72</v>
      </c>
      <c r="C6" s="20"/>
      <c r="D6" s="147" t="s">
        <v>57</v>
      </c>
      <c r="E6" s="147" t="s">
        <v>150</v>
      </c>
      <c r="F6" s="147" t="s">
        <v>151</v>
      </c>
      <c r="G6" s="161"/>
    </row>
    <row r="7" ht="15" customHeight="1" spans="1:7">
      <c r="A7" s="22" t="s">
        <v>81</v>
      </c>
      <c r="B7" s="22" t="s">
        <v>82</v>
      </c>
      <c r="C7" s="22" t="s">
        <v>83</v>
      </c>
      <c r="D7" s="22" t="s">
        <v>84</v>
      </c>
      <c r="E7" s="22" t="s">
        <v>85</v>
      </c>
      <c r="F7" s="22" t="s">
        <v>86</v>
      </c>
      <c r="G7" s="22" t="s">
        <v>87</v>
      </c>
    </row>
    <row r="8" ht="15" customHeight="1" spans="1:7">
      <c r="A8" s="196">
        <v>205</v>
      </c>
      <c r="B8" s="197" t="s">
        <v>96</v>
      </c>
      <c r="C8" s="23">
        <f t="shared" ref="C8:C18" si="0">D8+G8</f>
        <v>6827661</v>
      </c>
      <c r="D8" s="23">
        <v>6803011</v>
      </c>
      <c r="E8" s="23">
        <v>6478883</v>
      </c>
      <c r="F8" s="23">
        <v>324128</v>
      </c>
      <c r="G8" s="23">
        <v>24650</v>
      </c>
    </row>
    <row r="9" ht="15" customHeight="1" spans="1:7">
      <c r="A9" s="196">
        <v>20502</v>
      </c>
      <c r="B9" s="197" t="s">
        <v>97</v>
      </c>
      <c r="C9" s="23">
        <f t="shared" si="0"/>
        <v>6827661</v>
      </c>
      <c r="D9" s="23">
        <v>6803011</v>
      </c>
      <c r="E9" s="23">
        <v>6478883</v>
      </c>
      <c r="F9" s="23">
        <v>324128</v>
      </c>
      <c r="G9" s="23">
        <v>24650</v>
      </c>
    </row>
    <row r="10" ht="15" customHeight="1" spans="1:7">
      <c r="A10" s="198">
        <v>2050201</v>
      </c>
      <c r="B10" s="199" t="s">
        <v>98</v>
      </c>
      <c r="C10" s="23">
        <f t="shared" si="0"/>
        <v>6827661</v>
      </c>
      <c r="D10" s="23">
        <v>6803011</v>
      </c>
      <c r="E10" s="23">
        <v>6478883</v>
      </c>
      <c r="F10" s="23">
        <v>324128</v>
      </c>
      <c r="G10" s="23">
        <v>24650</v>
      </c>
    </row>
    <row r="11" ht="15" customHeight="1" spans="1:7">
      <c r="A11" s="198">
        <v>208</v>
      </c>
      <c r="B11" s="199" t="s">
        <v>99</v>
      </c>
      <c r="C11" s="23">
        <f t="shared" si="0"/>
        <v>361032</v>
      </c>
      <c r="D11" s="23">
        <f>E11+F11</f>
        <v>361032</v>
      </c>
      <c r="E11" s="23">
        <v>357432</v>
      </c>
      <c r="F11" s="200">
        <v>3600</v>
      </c>
      <c r="G11" s="23"/>
    </row>
    <row r="12" ht="15" customHeight="1" spans="1:7">
      <c r="A12" s="198">
        <v>20805</v>
      </c>
      <c r="B12" s="199" t="s">
        <v>100</v>
      </c>
      <c r="C12" s="23">
        <f t="shared" si="0"/>
        <v>361032</v>
      </c>
      <c r="D12" s="23">
        <f>E12+F12</f>
        <v>361032</v>
      </c>
      <c r="E12" s="23">
        <v>357432</v>
      </c>
      <c r="F12" s="23">
        <v>3600</v>
      </c>
      <c r="G12" s="23"/>
    </row>
    <row r="13" ht="15" customHeight="1" spans="1:7">
      <c r="A13" s="198">
        <v>2080502</v>
      </c>
      <c r="B13" s="199" t="s">
        <v>101</v>
      </c>
      <c r="C13" s="23">
        <f t="shared" si="0"/>
        <v>24000</v>
      </c>
      <c r="D13" s="23">
        <f>E13+F13</f>
        <v>24000</v>
      </c>
      <c r="E13" s="23">
        <v>20400</v>
      </c>
      <c r="F13" s="23">
        <v>3600</v>
      </c>
      <c r="G13" s="23"/>
    </row>
    <row r="14" ht="15" customHeight="1" spans="1:7">
      <c r="A14" s="198" t="s">
        <v>102</v>
      </c>
      <c r="B14" s="199" t="s">
        <v>103</v>
      </c>
      <c r="C14" s="23">
        <f t="shared" si="0"/>
        <v>337032</v>
      </c>
      <c r="D14" s="23">
        <v>337032</v>
      </c>
      <c r="E14" s="23">
        <v>337032</v>
      </c>
      <c r="F14" s="23"/>
      <c r="G14" s="23"/>
    </row>
    <row r="15" ht="15" customHeight="1" spans="1:7">
      <c r="A15" s="198">
        <v>210</v>
      </c>
      <c r="B15" s="199" t="s">
        <v>104</v>
      </c>
      <c r="C15" s="23">
        <f t="shared" si="0"/>
        <v>296160</v>
      </c>
      <c r="D15" s="23">
        <v>296160</v>
      </c>
      <c r="E15" s="23">
        <v>296160</v>
      </c>
      <c r="F15" s="23"/>
      <c r="G15" s="23"/>
    </row>
    <row r="16" ht="15" customHeight="1" spans="1:7">
      <c r="A16" s="198">
        <v>21011</v>
      </c>
      <c r="B16" s="199" t="s">
        <v>105</v>
      </c>
      <c r="C16" s="23">
        <f t="shared" si="0"/>
        <v>296160</v>
      </c>
      <c r="D16" s="23">
        <v>296160</v>
      </c>
      <c r="E16" s="23">
        <v>296160</v>
      </c>
      <c r="F16" s="23"/>
      <c r="G16" s="23"/>
    </row>
    <row r="17" ht="15" customHeight="1" spans="1:7">
      <c r="A17" s="198" t="s">
        <v>106</v>
      </c>
      <c r="B17" s="199" t="s">
        <v>107</v>
      </c>
      <c r="C17" s="23">
        <f t="shared" si="0"/>
        <v>287736</v>
      </c>
      <c r="D17" s="23">
        <v>287736</v>
      </c>
      <c r="E17" s="23">
        <v>287736</v>
      </c>
      <c r="F17" s="23"/>
      <c r="G17" s="23"/>
    </row>
    <row r="18" ht="15" customHeight="1" spans="1:7">
      <c r="A18" s="198" t="s">
        <v>108</v>
      </c>
      <c r="B18" s="199" t="s">
        <v>109</v>
      </c>
      <c r="C18" s="23">
        <f t="shared" si="0"/>
        <v>8424</v>
      </c>
      <c r="D18" s="23">
        <v>8424</v>
      </c>
      <c r="E18" s="23">
        <v>8424</v>
      </c>
      <c r="F18" s="23"/>
      <c r="G18" s="23"/>
    </row>
    <row r="19" ht="15" customHeight="1" spans="1:7">
      <c r="A19" s="198">
        <v>221</v>
      </c>
      <c r="B19" s="199" t="s">
        <v>110</v>
      </c>
      <c r="C19" s="23">
        <v>346260</v>
      </c>
      <c r="D19" s="23">
        <v>346260</v>
      </c>
      <c r="E19" s="23">
        <v>346260</v>
      </c>
      <c r="F19" s="23"/>
      <c r="G19" s="23"/>
    </row>
    <row r="20" ht="15" customHeight="1" spans="1:7">
      <c r="A20" s="198">
        <v>22102</v>
      </c>
      <c r="B20" s="199" t="s">
        <v>111</v>
      </c>
      <c r="C20" s="23">
        <v>346260</v>
      </c>
      <c r="D20" s="23">
        <v>346260</v>
      </c>
      <c r="E20" s="23">
        <v>346260</v>
      </c>
      <c r="F20" s="23"/>
      <c r="G20" s="23"/>
    </row>
    <row r="21" ht="18" customHeight="1" spans="1:7">
      <c r="A21" s="198" t="s">
        <v>112</v>
      </c>
      <c r="B21" s="199" t="s">
        <v>113</v>
      </c>
      <c r="C21" s="185">
        <v>346260</v>
      </c>
      <c r="D21" s="185">
        <v>346260</v>
      </c>
      <c r="E21" s="185">
        <v>346260</v>
      </c>
      <c r="F21" s="185"/>
      <c r="G21" s="185"/>
    </row>
    <row r="22" ht="18" customHeight="1" spans="1:7">
      <c r="A22" s="92" t="s">
        <v>152</v>
      </c>
      <c r="B22" s="201" t="s">
        <v>152</v>
      </c>
      <c r="C22" s="185">
        <f>C8+C11+C15+C19</f>
        <v>7831113</v>
      </c>
      <c r="D22" s="185">
        <f>D8+D11+D15+D19</f>
        <v>7806463</v>
      </c>
      <c r="E22" s="185">
        <f>E8+E11+E15+E19</f>
        <v>7478735</v>
      </c>
      <c r="F22" s="185">
        <f>F8+F11+F15+F19</f>
        <v>327728</v>
      </c>
      <c r="G22" s="185">
        <f>G8+G11+G15+G19</f>
        <v>24650</v>
      </c>
    </row>
  </sheetData>
  <mergeCells count="6">
    <mergeCell ref="A3:G3"/>
    <mergeCell ref="A5:B5"/>
    <mergeCell ref="D5:F5"/>
    <mergeCell ref="A22:B22"/>
    <mergeCell ref="C5:C6"/>
    <mergeCell ref="G5:G6"/>
  </mergeCells>
  <printOptions horizontalCentered="1"/>
  <pageMargins left="0.36875" right="0.36875" top="0.559027777777778" bottom="0.559027777777778" header="0.479166666666667" footer="0.479166666666667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10.4259259259259" defaultRowHeight="14.25" customHeight="1" outlineLevelCol="5"/>
  <cols>
    <col min="1" max="6" width="28.1388888888889" customWidth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7"/>
      <c r="B2" s="47"/>
      <c r="C2" s="47"/>
      <c r="D2" s="47"/>
      <c r="E2" s="46"/>
      <c r="F2" s="187" t="s">
        <v>153</v>
      </c>
    </row>
    <row r="3" ht="41.25" customHeight="1" spans="1:6">
      <c r="A3" s="188" t="str">
        <f>"2025"&amp;"年一般公共预算“三公”经费支出预算表"</f>
        <v>2025年一般公共预算“三公”经费支出预算表</v>
      </c>
      <c r="B3" s="47"/>
      <c r="C3" s="47"/>
      <c r="D3" s="47"/>
      <c r="E3" s="46"/>
      <c r="F3" s="47"/>
    </row>
    <row r="4" customHeight="1" spans="1:6">
      <c r="A4" s="124" t="str">
        <f>"单位名称：昆明市五华区园博幼儿园"&amp;""</f>
        <v>单位名称：昆明市五华区园博幼儿园</v>
      </c>
      <c r="B4" s="189"/>
      <c r="D4" s="47"/>
      <c r="E4" s="46"/>
      <c r="F4" s="72" t="s">
        <v>1</v>
      </c>
    </row>
    <row r="5" ht="27" customHeight="1" spans="1:6">
      <c r="A5" s="51" t="s">
        <v>154</v>
      </c>
      <c r="B5" s="51" t="s">
        <v>155</v>
      </c>
      <c r="C5" s="53" t="s">
        <v>156</v>
      </c>
      <c r="D5" s="51"/>
      <c r="E5" s="52"/>
      <c r="F5" s="51" t="s">
        <v>157</v>
      </c>
    </row>
    <row r="6" ht="28.5" customHeight="1" spans="1:6">
      <c r="A6" s="190"/>
      <c r="B6" s="55"/>
      <c r="C6" s="52" t="s">
        <v>57</v>
      </c>
      <c r="D6" s="52" t="s">
        <v>158</v>
      </c>
      <c r="E6" s="52" t="s">
        <v>159</v>
      </c>
      <c r="F6" s="54"/>
    </row>
    <row r="7" ht="17.25" customHeight="1" spans="1:6">
      <c r="A7" s="60" t="s">
        <v>81</v>
      </c>
      <c r="B7" s="60" t="s">
        <v>82</v>
      </c>
      <c r="C7" s="60" t="s">
        <v>83</v>
      </c>
      <c r="D7" s="60" t="s">
        <v>84</v>
      </c>
      <c r="E7" s="60" t="s">
        <v>85</v>
      </c>
      <c r="F7" s="60" t="s">
        <v>86</v>
      </c>
    </row>
    <row r="8" ht="17.25" customHeight="1" spans="1:6">
      <c r="A8" s="93"/>
      <c r="B8" s="93"/>
      <c r="C8" s="93"/>
      <c r="D8" s="93"/>
      <c r="E8" s="93"/>
      <c r="F8" s="93"/>
    </row>
    <row r="9" customHeight="1" spans="1:3">
      <c r="A9" s="191" t="s">
        <v>160</v>
      </c>
      <c r="B9" s="192"/>
      <c r="C9" s="192"/>
    </row>
  </sheetData>
  <mergeCells count="6">
    <mergeCell ref="A3:F3"/>
    <mergeCell ref="A4:B4"/>
    <mergeCell ref="C5:E5"/>
    <mergeCell ref="A5:A6"/>
    <mergeCell ref="B5:B6"/>
    <mergeCell ref="F5:F6"/>
  </mergeCells>
  <pageMargins left="0.669444444444445" right="0.669444444444445" top="0.71875" bottom="0.71875" header="0.279166666666667" footer="0.279166666666667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AA41"/>
  <sheetViews>
    <sheetView showZeros="0" topLeftCell="F1" workbookViewId="0">
      <pane ySplit="1" topLeftCell="A28" activePane="bottomLeft" state="frozen"/>
      <selection/>
      <selection pane="bottomLeft" activeCell="K45" sqref="K45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26" customWidth="1"/>
    <col min="5" max="5" width="10.1388888888889" customWidth="1"/>
    <col min="6" max="6" width="17.5740740740741" customWidth="1"/>
    <col min="7" max="7" width="10.287037037037" customWidth="1"/>
    <col min="8" max="8" width="23" customWidth="1"/>
    <col min="9" max="12" width="18.712962962963" customWidth="1"/>
    <col min="13" max="13" width="18.712962962963" style="110" customWidth="1"/>
    <col min="14" max="24" width="18.712962962963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3.5" customHeight="1" spans="2:24">
      <c r="B2" s="154"/>
      <c r="C2" s="165"/>
      <c r="E2" s="166"/>
      <c r="F2" s="166"/>
      <c r="G2" s="166"/>
      <c r="H2" s="166"/>
      <c r="I2" s="95"/>
      <c r="J2" s="95"/>
      <c r="K2" s="95"/>
      <c r="L2" s="95"/>
      <c r="M2" s="177"/>
      <c r="N2" s="95"/>
      <c r="R2" s="95"/>
      <c r="V2" s="165"/>
      <c r="X2" s="4" t="s">
        <v>161</v>
      </c>
    </row>
    <row r="3" ht="45.75" customHeight="1" spans="1:24">
      <c r="A3" s="74" t="str">
        <f>"2025"&amp;"年部门基本支出预算表"</f>
        <v>2025年部门基本支出预算表</v>
      </c>
      <c r="B3" s="5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"/>
      <c r="P3" s="5"/>
      <c r="Q3" s="5"/>
      <c r="R3" s="74"/>
      <c r="S3" s="74"/>
      <c r="T3" s="74"/>
      <c r="U3" s="74"/>
      <c r="V3" s="74"/>
      <c r="W3" s="74"/>
      <c r="X3" s="74"/>
    </row>
    <row r="4" ht="18.75" customHeight="1" spans="1:24">
      <c r="A4" s="6" t="str">
        <f>"单位名称：昆明市五华区园博幼儿园"&amp;""</f>
        <v>单位名称：昆明市五华区园博幼儿园</v>
      </c>
      <c r="B4" s="7"/>
      <c r="C4" s="167"/>
      <c r="D4" s="167"/>
      <c r="E4" s="167"/>
      <c r="F4" s="167"/>
      <c r="G4" s="167"/>
      <c r="H4" s="167"/>
      <c r="I4" s="97"/>
      <c r="J4" s="97"/>
      <c r="K4" s="97"/>
      <c r="L4" s="97"/>
      <c r="M4" s="178"/>
      <c r="N4" s="97"/>
      <c r="O4" s="8"/>
      <c r="P4" s="8"/>
      <c r="Q4" s="8"/>
      <c r="R4" s="97"/>
      <c r="V4" s="165"/>
      <c r="X4" s="4" t="s">
        <v>1</v>
      </c>
    </row>
    <row r="5" ht="18" customHeight="1" spans="1:24">
      <c r="A5" s="10" t="s">
        <v>162</v>
      </c>
      <c r="B5" s="10" t="s">
        <v>163</v>
      </c>
      <c r="C5" s="10" t="s">
        <v>164</v>
      </c>
      <c r="D5" s="10" t="s">
        <v>165</v>
      </c>
      <c r="E5" s="10" t="s">
        <v>166</v>
      </c>
      <c r="F5" s="10" t="s">
        <v>167</v>
      </c>
      <c r="G5" s="10" t="s">
        <v>168</v>
      </c>
      <c r="H5" s="10" t="s">
        <v>169</v>
      </c>
      <c r="I5" s="179" t="s">
        <v>170</v>
      </c>
      <c r="J5" s="121" t="s">
        <v>170</v>
      </c>
      <c r="K5" s="121"/>
      <c r="L5" s="121"/>
      <c r="M5" s="121"/>
      <c r="N5" s="121"/>
      <c r="O5" s="13"/>
      <c r="P5" s="13"/>
      <c r="Q5" s="13"/>
      <c r="R5" s="114" t="s">
        <v>61</v>
      </c>
      <c r="S5" s="121" t="s">
        <v>62</v>
      </c>
      <c r="T5" s="121"/>
      <c r="U5" s="121"/>
      <c r="V5" s="121"/>
      <c r="W5" s="121"/>
      <c r="X5" s="89"/>
    </row>
    <row r="6" ht="18" customHeight="1" spans="1:24">
      <c r="A6" s="15"/>
      <c r="B6" s="30"/>
      <c r="C6" s="144"/>
      <c r="D6" s="15"/>
      <c r="E6" s="15"/>
      <c r="F6" s="15"/>
      <c r="G6" s="15"/>
      <c r="H6" s="15"/>
      <c r="I6" s="142" t="s">
        <v>171</v>
      </c>
      <c r="J6" s="179" t="s">
        <v>58</v>
      </c>
      <c r="K6" s="121"/>
      <c r="L6" s="121"/>
      <c r="M6" s="121"/>
      <c r="N6" s="89"/>
      <c r="O6" s="12" t="s">
        <v>172</v>
      </c>
      <c r="P6" s="13"/>
      <c r="Q6" s="14"/>
      <c r="R6" s="10" t="s">
        <v>61</v>
      </c>
      <c r="S6" s="179" t="s">
        <v>62</v>
      </c>
      <c r="T6" s="114" t="s">
        <v>64</v>
      </c>
      <c r="U6" s="121" t="s">
        <v>62</v>
      </c>
      <c r="V6" s="114" t="s">
        <v>66</v>
      </c>
      <c r="W6" s="114" t="s">
        <v>67</v>
      </c>
      <c r="X6" s="186" t="s">
        <v>68</v>
      </c>
    </row>
    <row r="7" ht="19.5" customHeight="1" spans="1:24">
      <c r="A7" s="30"/>
      <c r="B7" s="30"/>
      <c r="C7" s="30"/>
      <c r="D7" s="30"/>
      <c r="E7" s="30"/>
      <c r="F7" s="30"/>
      <c r="G7" s="30"/>
      <c r="H7" s="30"/>
      <c r="I7" s="30"/>
      <c r="J7" s="180" t="s">
        <v>173</v>
      </c>
      <c r="K7" s="10" t="s">
        <v>174</v>
      </c>
      <c r="L7" s="10" t="s">
        <v>175</v>
      </c>
      <c r="M7" s="10" t="s">
        <v>176</v>
      </c>
      <c r="N7" s="10" t="s">
        <v>177</v>
      </c>
      <c r="O7" s="10" t="s">
        <v>58</v>
      </c>
      <c r="P7" s="10" t="s">
        <v>59</v>
      </c>
      <c r="Q7" s="10" t="s">
        <v>60</v>
      </c>
      <c r="R7" s="30"/>
      <c r="S7" s="10" t="s">
        <v>57</v>
      </c>
      <c r="T7" s="10" t="s">
        <v>64</v>
      </c>
      <c r="U7" s="10" t="s">
        <v>178</v>
      </c>
      <c r="V7" s="10" t="s">
        <v>66</v>
      </c>
      <c r="W7" s="10" t="s">
        <v>67</v>
      </c>
      <c r="X7" s="10" t="s">
        <v>68</v>
      </c>
    </row>
    <row r="8" ht="37.5" customHeight="1" spans="1:24">
      <c r="A8" s="168"/>
      <c r="B8" s="20"/>
      <c r="C8" s="168"/>
      <c r="D8" s="168"/>
      <c r="E8" s="168"/>
      <c r="F8" s="168"/>
      <c r="G8" s="168"/>
      <c r="H8" s="168"/>
      <c r="I8" s="168"/>
      <c r="J8" s="181" t="s">
        <v>57</v>
      </c>
      <c r="K8" s="18" t="s">
        <v>179</v>
      </c>
      <c r="L8" s="18" t="s">
        <v>175</v>
      </c>
      <c r="M8" s="18" t="s">
        <v>176</v>
      </c>
      <c r="N8" s="18" t="s">
        <v>177</v>
      </c>
      <c r="O8" s="18" t="s">
        <v>175</v>
      </c>
      <c r="P8" s="18" t="s">
        <v>176</v>
      </c>
      <c r="Q8" s="18" t="s">
        <v>177</v>
      </c>
      <c r="R8" s="18" t="s">
        <v>61</v>
      </c>
      <c r="S8" s="18" t="s">
        <v>57</v>
      </c>
      <c r="T8" s="18" t="s">
        <v>64</v>
      </c>
      <c r="U8" s="18" t="s">
        <v>178</v>
      </c>
      <c r="V8" s="18" t="s">
        <v>66</v>
      </c>
      <c r="W8" s="18" t="s">
        <v>67</v>
      </c>
      <c r="X8" s="18" t="s">
        <v>68</v>
      </c>
    </row>
    <row r="9" customHeight="1" spans="1:24">
      <c r="A9" s="40">
        <v>1</v>
      </c>
      <c r="B9" s="40">
        <v>2</v>
      </c>
      <c r="C9" s="40">
        <v>3</v>
      </c>
      <c r="D9" s="40">
        <v>4</v>
      </c>
      <c r="E9" s="40">
        <v>5</v>
      </c>
      <c r="F9" s="40">
        <v>6</v>
      </c>
      <c r="G9" s="40">
        <v>7</v>
      </c>
      <c r="H9" s="40">
        <v>8</v>
      </c>
      <c r="I9" s="40">
        <v>9</v>
      </c>
      <c r="J9" s="40">
        <v>10</v>
      </c>
      <c r="K9" s="40">
        <v>11</v>
      </c>
      <c r="L9" s="40">
        <v>12</v>
      </c>
      <c r="M9" s="40">
        <v>13</v>
      </c>
      <c r="N9" s="40">
        <v>14</v>
      </c>
      <c r="O9" s="40">
        <v>15</v>
      </c>
      <c r="P9" s="40">
        <v>16</v>
      </c>
      <c r="Q9" s="40">
        <v>17</v>
      </c>
      <c r="R9" s="40">
        <v>18</v>
      </c>
      <c r="S9" s="40">
        <v>19</v>
      </c>
      <c r="T9" s="40">
        <v>20</v>
      </c>
      <c r="U9" s="40">
        <v>21</v>
      </c>
      <c r="V9" s="40">
        <v>22</v>
      </c>
      <c r="W9" s="40">
        <v>23</v>
      </c>
      <c r="X9" s="40">
        <v>24</v>
      </c>
    </row>
    <row r="10" ht="19.5" customHeight="1" spans="1:27">
      <c r="A10" s="169" t="s">
        <v>180</v>
      </c>
      <c r="B10" s="163" t="s">
        <v>69</v>
      </c>
      <c r="C10" s="240" t="s">
        <v>181</v>
      </c>
      <c r="D10" s="170" t="s">
        <v>182</v>
      </c>
      <c r="E10" s="170" t="s">
        <v>183</v>
      </c>
      <c r="F10" s="170" t="s">
        <v>98</v>
      </c>
      <c r="G10" s="170" t="s">
        <v>184</v>
      </c>
      <c r="H10" s="170" t="s">
        <v>185</v>
      </c>
      <c r="I10" s="182">
        <f>M10</f>
        <v>17940</v>
      </c>
      <c r="J10" s="182"/>
      <c r="K10" s="182"/>
      <c r="L10" s="182"/>
      <c r="M10" s="183">
        <v>17940</v>
      </c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"/>
      <c r="Z10" s="1"/>
      <c r="AA10" s="1"/>
    </row>
    <row r="11" ht="19.5" customHeight="1" spans="1:27">
      <c r="A11" s="171"/>
      <c r="B11" s="163" t="s">
        <v>69</v>
      </c>
      <c r="C11" s="163" t="s">
        <v>186</v>
      </c>
      <c r="D11" s="170" t="s">
        <v>187</v>
      </c>
      <c r="E11" s="170" t="s">
        <v>188</v>
      </c>
      <c r="F11" s="170" t="s">
        <v>101</v>
      </c>
      <c r="G11" s="170" t="s">
        <v>189</v>
      </c>
      <c r="H11" s="170" t="s">
        <v>190</v>
      </c>
      <c r="I11" s="182">
        <f t="shared" ref="I11:I40" si="0">M11</f>
        <v>3000</v>
      </c>
      <c r="J11" s="182"/>
      <c r="K11" s="182"/>
      <c r="L11" s="182"/>
      <c r="M11" s="183">
        <v>3000</v>
      </c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"/>
      <c r="Z11" s="1"/>
      <c r="AA11" s="1"/>
    </row>
    <row r="12" ht="19.5" customHeight="1" spans="1:27">
      <c r="A12" s="171"/>
      <c r="B12" s="163" t="s">
        <v>69</v>
      </c>
      <c r="C12" s="240" t="s">
        <v>191</v>
      </c>
      <c r="D12" s="170" t="s">
        <v>192</v>
      </c>
      <c r="E12" s="170" t="s">
        <v>188</v>
      </c>
      <c r="F12" s="170" t="s">
        <v>101</v>
      </c>
      <c r="G12" s="170" t="s">
        <v>193</v>
      </c>
      <c r="H12" s="170" t="s">
        <v>194</v>
      </c>
      <c r="I12" s="182">
        <f t="shared" si="0"/>
        <v>20400</v>
      </c>
      <c r="J12" s="182"/>
      <c r="K12" s="182"/>
      <c r="L12" s="182"/>
      <c r="M12" s="183">
        <v>20400</v>
      </c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"/>
      <c r="Z12" s="1"/>
      <c r="AA12" s="1"/>
    </row>
    <row r="13" ht="19.5" customHeight="1" spans="1:27">
      <c r="A13" s="171"/>
      <c r="B13" s="163" t="s">
        <v>69</v>
      </c>
      <c r="C13" s="163" t="s">
        <v>195</v>
      </c>
      <c r="D13" s="170" t="s">
        <v>196</v>
      </c>
      <c r="E13" s="170" t="s">
        <v>183</v>
      </c>
      <c r="F13" s="170" t="s">
        <v>98</v>
      </c>
      <c r="G13" s="170" t="s">
        <v>197</v>
      </c>
      <c r="H13" s="170" t="s">
        <v>196</v>
      </c>
      <c r="I13" s="182">
        <f t="shared" si="0"/>
        <v>68668</v>
      </c>
      <c r="J13" s="182"/>
      <c r="K13" s="182"/>
      <c r="L13" s="182"/>
      <c r="M13" s="183">
        <v>68668</v>
      </c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"/>
      <c r="Z13" s="1"/>
      <c r="AA13" s="1"/>
    </row>
    <row r="14" ht="19.5" customHeight="1" spans="1:27">
      <c r="A14" s="171"/>
      <c r="B14" s="163" t="s">
        <v>69</v>
      </c>
      <c r="C14" s="163" t="s">
        <v>195</v>
      </c>
      <c r="D14" s="170" t="s">
        <v>198</v>
      </c>
      <c r="E14" s="170" t="s">
        <v>183</v>
      </c>
      <c r="F14" s="170" t="s">
        <v>98</v>
      </c>
      <c r="G14" s="170" t="s">
        <v>199</v>
      </c>
      <c r="H14" s="170" t="s">
        <v>198</v>
      </c>
      <c r="I14" s="182">
        <f t="shared" si="0"/>
        <v>25000</v>
      </c>
      <c r="J14" s="182"/>
      <c r="K14" s="182"/>
      <c r="L14" s="182"/>
      <c r="M14" s="183">
        <v>25000</v>
      </c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"/>
      <c r="Z14" s="1"/>
      <c r="AA14" s="1"/>
    </row>
    <row r="15" ht="19.5" customHeight="1" spans="1:27">
      <c r="A15" s="171"/>
      <c r="B15" s="163" t="s">
        <v>69</v>
      </c>
      <c r="C15" s="163" t="s">
        <v>195</v>
      </c>
      <c r="D15" s="170" t="s">
        <v>200</v>
      </c>
      <c r="E15" s="170" t="s">
        <v>183</v>
      </c>
      <c r="F15" s="170" t="s">
        <v>98</v>
      </c>
      <c r="G15" s="170" t="s">
        <v>201</v>
      </c>
      <c r="H15" s="170" t="s">
        <v>200</v>
      </c>
      <c r="I15" s="182">
        <f t="shared" si="0"/>
        <v>30000</v>
      </c>
      <c r="J15" s="182"/>
      <c r="K15" s="182"/>
      <c r="L15" s="182"/>
      <c r="M15" s="183">
        <v>30000</v>
      </c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"/>
      <c r="Z15" s="1"/>
      <c r="AA15" s="1"/>
    </row>
    <row r="16" ht="19.5" customHeight="1" spans="1:27">
      <c r="A16" s="171"/>
      <c r="B16" s="163" t="s">
        <v>69</v>
      </c>
      <c r="C16" s="163" t="s">
        <v>195</v>
      </c>
      <c r="D16" s="170" t="s">
        <v>202</v>
      </c>
      <c r="E16" s="170" t="s">
        <v>183</v>
      </c>
      <c r="F16" s="170" t="s">
        <v>98</v>
      </c>
      <c r="G16" s="170" t="s">
        <v>203</v>
      </c>
      <c r="H16" s="170" t="s">
        <v>202</v>
      </c>
      <c r="I16" s="182">
        <f t="shared" si="0"/>
        <v>2920</v>
      </c>
      <c r="J16" s="182"/>
      <c r="K16" s="182"/>
      <c r="L16" s="182"/>
      <c r="M16" s="183">
        <v>2920</v>
      </c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"/>
      <c r="Z16" s="1"/>
      <c r="AA16" s="1"/>
    </row>
    <row r="17" ht="19.5" customHeight="1" spans="1:27">
      <c r="A17" s="171"/>
      <c r="B17" s="163" t="s">
        <v>69</v>
      </c>
      <c r="C17" s="163" t="s">
        <v>195</v>
      </c>
      <c r="D17" s="170" t="s">
        <v>204</v>
      </c>
      <c r="E17" s="170" t="s">
        <v>183</v>
      </c>
      <c r="F17" s="170" t="s">
        <v>98</v>
      </c>
      <c r="G17" s="170" t="s">
        <v>205</v>
      </c>
      <c r="H17" s="170" t="s">
        <v>206</v>
      </c>
      <c r="I17" s="182">
        <f t="shared" si="0"/>
        <v>15000</v>
      </c>
      <c r="J17" s="182"/>
      <c r="K17" s="182"/>
      <c r="L17" s="182"/>
      <c r="M17" s="183">
        <v>15000</v>
      </c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"/>
      <c r="Z17" s="1"/>
      <c r="AA17" s="1"/>
    </row>
    <row r="18" ht="19.5" customHeight="1" spans="1:27">
      <c r="A18" s="171"/>
      <c r="B18" s="163" t="s">
        <v>69</v>
      </c>
      <c r="C18" s="163" t="s">
        <v>195</v>
      </c>
      <c r="D18" s="170" t="s">
        <v>207</v>
      </c>
      <c r="E18" s="170" t="s">
        <v>183</v>
      </c>
      <c r="F18" s="170" t="s">
        <v>98</v>
      </c>
      <c r="G18" s="170" t="s">
        <v>205</v>
      </c>
      <c r="H18" s="170" t="s">
        <v>206</v>
      </c>
      <c r="I18" s="182">
        <f t="shared" si="0"/>
        <v>10000</v>
      </c>
      <c r="J18" s="182"/>
      <c r="K18" s="182"/>
      <c r="L18" s="182"/>
      <c r="M18" s="183">
        <v>10000</v>
      </c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"/>
      <c r="Z18" s="1"/>
      <c r="AA18" s="1"/>
    </row>
    <row r="19" ht="19.5" customHeight="1" spans="1:27">
      <c r="A19" s="171"/>
      <c r="B19" s="163" t="s">
        <v>69</v>
      </c>
      <c r="C19" s="163" t="s">
        <v>195</v>
      </c>
      <c r="D19" s="170" t="s">
        <v>208</v>
      </c>
      <c r="E19" s="170" t="s">
        <v>183</v>
      </c>
      <c r="F19" s="170" t="s">
        <v>98</v>
      </c>
      <c r="G19" s="170" t="s">
        <v>209</v>
      </c>
      <c r="H19" s="170" t="s">
        <v>208</v>
      </c>
      <c r="I19" s="182">
        <f t="shared" si="0"/>
        <v>15000</v>
      </c>
      <c r="J19" s="182"/>
      <c r="K19" s="182"/>
      <c r="L19" s="182"/>
      <c r="M19" s="183">
        <v>15000</v>
      </c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"/>
      <c r="Z19" s="1"/>
      <c r="AA19" s="1"/>
    </row>
    <row r="20" ht="19.5" customHeight="1" spans="1:27">
      <c r="A20" s="171"/>
      <c r="B20" s="163" t="s">
        <v>69</v>
      </c>
      <c r="C20" s="163" t="s">
        <v>195</v>
      </c>
      <c r="D20" s="170" t="s">
        <v>210</v>
      </c>
      <c r="E20" s="170" t="s">
        <v>183</v>
      </c>
      <c r="F20" s="170" t="s">
        <v>98</v>
      </c>
      <c r="G20" s="170" t="s">
        <v>211</v>
      </c>
      <c r="H20" s="170" t="s">
        <v>212</v>
      </c>
      <c r="I20" s="182">
        <f t="shared" si="0"/>
        <v>70000</v>
      </c>
      <c r="J20" s="182"/>
      <c r="K20" s="182"/>
      <c r="L20" s="182"/>
      <c r="M20" s="183">
        <v>70000</v>
      </c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"/>
      <c r="Z20" s="1"/>
      <c r="AA20" s="1"/>
    </row>
    <row r="21" ht="19.5" customHeight="1" spans="1:27">
      <c r="A21" s="171"/>
      <c r="B21" s="163" t="s">
        <v>69</v>
      </c>
      <c r="C21" s="163" t="s">
        <v>195</v>
      </c>
      <c r="D21" s="170" t="s">
        <v>213</v>
      </c>
      <c r="E21" s="170" t="s">
        <v>183</v>
      </c>
      <c r="F21" s="170" t="s">
        <v>98</v>
      </c>
      <c r="G21" s="170" t="s">
        <v>214</v>
      </c>
      <c r="H21" s="170" t="s">
        <v>213</v>
      </c>
      <c r="I21" s="182">
        <f t="shared" si="0"/>
        <v>600</v>
      </c>
      <c r="J21" s="182"/>
      <c r="K21" s="182"/>
      <c r="L21" s="182"/>
      <c r="M21" s="183">
        <v>600</v>
      </c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"/>
      <c r="Z21" s="1"/>
      <c r="AA21" s="1"/>
    </row>
    <row r="22" ht="19.5" customHeight="1" spans="1:27">
      <c r="A22" s="171"/>
      <c r="B22" s="163" t="s">
        <v>69</v>
      </c>
      <c r="C22" s="240" t="s">
        <v>215</v>
      </c>
      <c r="D22" s="170" t="s">
        <v>216</v>
      </c>
      <c r="E22" s="170" t="s">
        <v>183</v>
      </c>
      <c r="F22" s="170" t="s">
        <v>98</v>
      </c>
      <c r="G22" s="170" t="s">
        <v>189</v>
      </c>
      <c r="H22" s="170" t="s">
        <v>190</v>
      </c>
      <c r="I22" s="182">
        <f t="shared" si="0"/>
        <v>69000</v>
      </c>
      <c r="J22" s="182"/>
      <c r="K22" s="182"/>
      <c r="L22" s="182"/>
      <c r="M22" s="183">
        <v>69000</v>
      </c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"/>
      <c r="Z22" s="1"/>
      <c r="AA22" s="1"/>
    </row>
    <row r="23" ht="19.5" customHeight="1" spans="1:27">
      <c r="A23" s="171"/>
      <c r="B23" s="163" t="s">
        <v>69</v>
      </c>
      <c r="C23" s="240" t="s">
        <v>191</v>
      </c>
      <c r="D23" s="170" t="s">
        <v>217</v>
      </c>
      <c r="E23" s="170" t="s">
        <v>188</v>
      </c>
      <c r="F23" s="170" t="s">
        <v>101</v>
      </c>
      <c r="G23" s="170" t="s">
        <v>218</v>
      </c>
      <c r="H23" s="170" t="s">
        <v>219</v>
      </c>
      <c r="I23" s="182">
        <f t="shared" si="0"/>
        <v>600</v>
      </c>
      <c r="J23" s="182"/>
      <c r="K23" s="182"/>
      <c r="L23" s="182"/>
      <c r="M23" s="183">
        <v>600</v>
      </c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"/>
      <c r="Z23" s="1"/>
      <c r="AA23" s="1"/>
    </row>
    <row r="24" ht="19.5" customHeight="1" spans="1:27">
      <c r="A24" s="171"/>
      <c r="B24" s="163" t="s">
        <v>69</v>
      </c>
      <c r="C24" s="240" t="s">
        <v>220</v>
      </c>
      <c r="D24" s="170" t="s">
        <v>221</v>
      </c>
      <c r="E24" s="170" t="s">
        <v>183</v>
      </c>
      <c r="F24" s="170" t="s">
        <v>98</v>
      </c>
      <c r="G24" s="170" t="s">
        <v>222</v>
      </c>
      <c r="H24" s="170" t="s">
        <v>223</v>
      </c>
      <c r="I24" s="182">
        <f t="shared" si="0"/>
        <v>791200</v>
      </c>
      <c r="J24" s="182"/>
      <c r="K24" s="182"/>
      <c r="L24" s="182"/>
      <c r="M24" s="183">
        <v>791200</v>
      </c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"/>
      <c r="Z24" s="1"/>
      <c r="AA24" s="1"/>
    </row>
    <row r="25" ht="19.5" customHeight="1" spans="1:27">
      <c r="A25" s="171"/>
      <c r="B25" s="163" t="s">
        <v>69</v>
      </c>
      <c r="C25" s="240" t="s">
        <v>220</v>
      </c>
      <c r="D25" s="170" t="s">
        <v>224</v>
      </c>
      <c r="E25" s="170" t="s">
        <v>183</v>
      </c>
      <c r="F25" s="170" t="s">
        <v>98</v>
      </c>
      <c r="G25" s="170" t="s">
        <v>225</v>
      </c>
      <c r="H25" s="170" t="s">
        <v>226</v>
      </c>
      <c r="I25" s="182">
        <f t="shared" si="0"/>
        <v>220800</v>
      </c>
      <c r="J25" s="182"/>
      <c r="K25" s="182"/>
      <c r="L25" s="182"/>
      <c r="M25" s="183">
        <v>220800</v>
      </c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"/>
      <c r="Z25" s="1"/>
      <c r="AA25" s="1"/>
    </row>
    <row r="26" ht="19.5" customHeight="1" spans="1:27">
      <c r="A26" s="171"/>
      <c r="B26" s="163" t="s">
        <v>69</v>
      </c>
      <c r="C26" s="240" t="s">
        <v>220</v>
      </c>
      <c r="D26" s="170" t="s">
        <v>227</v>
      </c>
      <c r="E26" s="170" t="s">
        <v>183</v>
      </c>
      <c r="F26" s="170" t="s">
        <v>98</v>
      </c>
      <c r="G26" s="170" t="s">
        <v>225</v>
      </c>
      <c r="H26" s="170" t="s">
        <v>226</v>
      </c>
      <c r="I26" s="182">
        <f t="shared" si="0"/>
        <v>193200</v>
      </c>
      <c r="J26" s="182"/>
      <c r="K26" s="182"/>
      <c r="L26" s="182"/>
      <c r="M26" s="183">
        <v>193200</v>
      </c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"/>
      <c r="Z26" s="1"/>
      <c r="AA26" s="1"/>
    </row>
    <row r="27" ht="19.5" customHeight="1" spans="1:27">
      <c r="A27" s="171"/>
      <c r="B27" s="163" t="s">
        <v>69</v>
      </c>
      <c r="C27" s="240" t="s">
        <v>228</v>
      </c>
      <c r="D27" s="170" t="s">
        <v>113</v>
      </c>
      <c r="E27" s="170" t="s">
        <v>112</v>
      </c>
      <c r="F27" s="170" t="s">
        <v>113</v>
      </c>
      <c r="G27" s="170" t="s">
        <v>229</v>
      </c>
      <c r="H27" s="170" t="s">
        <v>113</v>
      </c>
      <c r="I27" s="182">
        <f t="shared" si="0"/>
        <v>346260</v>
      </c>
      <c r="J27" s="182"/>
      <c r="K27" s="182"/>
      <c r="L27" s="182"/>
      <c r="M27" s="183">
        <v>346260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"/>
      <c r="Z27" s="1"/>
      <c r="AA27" s="1"/>
    </row>
    <row r="28" ht="19.5" customHeight="1" spans="1:27">
      <c r="A28" s="171"/>
      <c r="B28" s="163" t="s">
        <v>69</v>
      </c>
      <c r="C28" s="240" t="s">
        <v>230</v>
      </c>
      <c r="D28" s="170" t="s">
        <v>231</v>
      </c>
      <c r="E28" s="170" t="s">
        <v>183</v>
      </c>
      <c r="F28" s="170" t="s">
        <v>98</v>
      </c>
      <c r="G28" s="170" t="s">
        <v>232</v>
      </c>
      <c r="H28" s="170" t="s">
        <v>233</v>
      </c>
      <c r="I28" s="182">
        <f t="shared" si="0"/>
        <v>116016</v>
      </c>
      <c r="J28" s="182"/>
      <c r="K28" s="182"/>
      <c r="L28" s="182"/>
      <c r="M28" s="183">
        <v>116016</v>
      </c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"/>
      <c r="Z28" s="1"/>
      <c r="AA28" s="1"/>
    </row>
    <row r="29" ht="19.5" customHeight="1" spans="1:27">
      <c r="A29" s="171"/>
      <c r="B29" s="163" t="s">
        <v>69</v>
      </c>
      <c r="C29" s="240" t="s">
        <v>230</v>
      </c>
      <c r="D29" s="170" t="s">
        <v>234</v>
      </c>
      <c r="E29" s="170" t="s">
        <v>183</v>
      </c>
      <c r="F29" s="170" t="s">
        <v>98</v>
      </c>
      <c r="G29" s="170" t="s">
        <v>232</v>
      </c>
      <c r="H29" s="170" t="s">
        <v>233</v>
      </c>
      <c r="I29" s="182">
        <f t="shared" si="0"/>
        <v>1890216</v>
      </c>
      <c r="J29" s="182"/>
      <c r="K29" s="182"/>
      <c r="L29" s="182"/>
      <c r="M29" s="183">
        <v>1890216</v>
      </c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"/>
      <c r="Z29" s="1"/>
      <c r="AA29" s="1"/>
    </row>
    <row r="30" ht="19.5" customHeight="1" spans="1:27">
      <c r="A30" s="171"/>
      <c r="B30" s="163" t="s">
        <v>69</v>
      </c>
      <c r="C30" s="240" t="s">
        <v>230</v>
      </c>
      <c r="D30" s="170" t="s">
        <v>235</v>
      </c>
      <c r="E30" s="170" t="s">
        <v>183</v>
      </c>
      <c r="F30" s="170" t="s">
        <v>98</v>
      </c>
      <c r="G30" s="170" t="s">
        <v>232</v>
      </c>
      <c r="H30" s="170" t="s">
        <v>233</v>
      </c>
      <c r="I30" s="182">
        <f t="shared" si="0"/>
        <v>56016</v>
      </c>
      <c r="J30" s="182"/>
      <c r="K30" s="182"/>
      <c r="L30" s="182"/>
      <c r="M30" s="183">
        <v>56016</v>
      </c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"/>
      <c r="Z30" s="1"/>
      <c r="AA30" s="1"/>
    </row>
    <row r="31" ht="19.5" customHeight="1" spans="1:27">
      <c r="A31" s="171"/>
      <c r="B31" s="163" t="s">
        <v>69</v>
      </c>
      <c r="C31" s="240" t="s">
        <v>230</v>
      </c>
      <c r="D31" s="170" t="s">
        <v>236</v>
      </c>
      <c r="E31" s="170" t="s">
        <v>183</v>
      </c>
      <c r="F31" s="170" t="s">
        <v>98</v>
      </c>
      <c r="G31" s="170" t="s">
        <v>232</v>
      </c>
      <c r="H31" s="170" t="s">
        <v>233</v>
      </c>
      <c r="I31" s="182">
        <f t="shared" si="0"/>
        <v>1001088</v>
      </c>
      <c r="J31" s="182"/>
      <c r="K31" s="182"/>
      <c r="L31" s="182"/>
      <c r="M31" s="183">
        <v>1001088</v>
      </c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"/>
      <c r="Z31" s="1"/>
      <c r="AA31" s="1"/>
    </row>
    <row r="32" ht="19.5" customHeight="1" spans="1:27">
      <c r="A32" s="171"/>
      <c r="B32" s="163" t="s">
        <v>69</v>
      </c>
      <c r="C32" s="240" t="s">
        <v>220</v>
      </c>
      <c r="D32" s="170" t="s">
        <v>237</v>
      </c>
      <c r="E32" s="170" t="s">
        <v>183</v>
      </c>
      <c r="F32" s="170" t="s">
        <v>98</v>
      </c>
      <c r="G32" s="170" t="s">
        <v>238</v>
      </c>
      <c r="H32" s="170" t="s">
        <v>239</v>
      </c>
      <c r="I32" s="182">
        <f t="shared" si="0"/>
        <v>1008084</v>
      </c>
      <c r="J32" s="182"/>
      <c r="K32" s="182"/>
      <c r="L32" s="182"/>
      <c r="M32" s="183">
        <v>1008084</v>
      </c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"/>
      <c r="Z32" s="1"/>
      <c r="AA32" s="1"/>
    </row>
    <row r="33" ht="19.5" customHeight="1" spans="1:27">
      <c r="A33" s="171"/>
      <c r="B33" s="163" t="s">
        <v>69</v>
      </c>
      <c r="C33" s="240" t="s">
        <v>220</v>
      </c>
      <c r="D33" s="170" t="s">
        <v>240</v>
      </c>
      <c r="E33" s="170" t="s">
        <v>183</v>
      </c>
      <c r="F33" s="170" t="s">
        <v>98</v>
      </c>
      <c r="G33" s="170" t="s">
        <v>241</v>
      </c>
      <c r="H33" s="170" t="s">
        <v>242</v>
      </c>
      <c r="I33" s="182">
        <f t="shared" si="0"/>
        <v>451008</v>
      </c>
      <c r="J33" s="182"/>
      <c r="K33" s="182"/>
      <c r="L33" s="182"/>
      <c r="M33" s="183">
        <v>451008</v>
      </c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"/>
      <c r="Z33" s="1"/>
      <c r="AA33" s="1"/>
    </row>
    <row r="34" ht="19.5" customHeight="1" spans="1:27">
      <c r="A34" s="171"/>
      <c r="B34" s="163" t="s">
        <v>69</v>
      </c>
      <c r="C34" s="240" t="s">
        <v>220</v>
      </c>
      <c r="D34" s="170" t="s">
        <v>243</v>
      </c>
      <c r="E34" s="170" t="s">
        <v>183</v>
      </c>
      <c r="F34" s="170" t="s">
        <v>98</v>
      </c>
      <c r="G34" s="170" t="s">
        <v>222</v>
      </c>
      <c r="H34" s="170" t="s">
        <v>223</v>
      </c>
      <c r="I34" s="182">
        <f t="shared" si="0"/>
        <v>84007</v>
      </c>
      <c r="J34" s="182"/>
      <c r="K34" s="182"/>
      <c r="L34" s="182"/>
      <c r="M34" s="183">
        <v>84007</v>
      </c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"/>
      <c r="Z34" s="1"/>
      <c r="AA34" s="1"/>
    </row>
    <row r="35" ht="19.5" customHeight="1" spans="1:27">
      <c r="A35" s="171"/>
      <c r="B35" s="163" t="s">
        <v>69</v>
      </c>
      <c r="C35" s="163" t="s">
        <v>244</v>
      </c>
      <c r="D35" s="170" t="s">
        <v>245</v>
      </c>
      <c r="E35" s="170" t="s">
        <v>183</v>
      </c>
      <c r="F35" s="170" t="s">
        <v>98</v>
      </c>
      <c r="G35" s="170" t="s">
        <v>225</v>
      </c>
      <c r="H35" s="170" t="s">
        <v>226</v>
      </c>
      <c r="I35" s="182">
        <f t="shared" si="0"/>
        <v>229080</v>
      </c>
      <c r="J35" s="182"/>
      <c r="K35" s="182"/>
      <c r="L35" s="182"/>
      <c r="M35" s="183">
        <v>229080</v>
      </c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"/>
      <c r="Z35" s="1"/>
      <c r="AA35" s="1"/>
    </row>
    <row r="36" ht="19.5" customHeight="1" spans="1:27">
      <c r="A36" s="171"/>
      <c r="B36" s="163" t="s">
        <v>69</v>
      </c>
      <c r="C36" s="163" t="s">
        <v>244</v>
      </c>
      <c r="D36" s="170" t="s">
        <v>246</v>
      </c>
      <c r="E36" s="170" t="s">
        <v>183</v>
      </c>
      <c r="F36" s="170" t="s">
        <v>98</v>
      </c>
      <c r="G36" s="170" t="s">
        <v>225</v>
      </c>
      <c r="H36" s="170" t="s">
        <v>226</v>
      </c>
      <c r="I36" s="182">
        <f t="shared" si="0"/>
        <v>423420</v>
      </c>
      <c r="J36" s="182"/>
      <c r="K36" s="182"/>
      <c r="L36" s="182"/>
      <c r="M36" s="183">
        <v>423420</v>
      </c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"/>
      <c r="Z36" s="1"/>
      <c r="AA36" s="1"/>
    </row>
    <row r="37" ht="24" customHeight="1" spans="1:27">
      <c r="A37" s="171"/>
      <c r="B37" s="163" t="s">
        <v>69</v>
      </c>
      <c r="C37" s="240" t="s">
        <v>247</v>
      </c>
      <c r="D37" s="170" t="s">
        <v>248</v>
      </c>
      <c r="E37" s="170" t="s">
        <v>102</v>
      </c>
      <c r="F37" s="172" t="s">
        <v>103</v>
      </c>
      <c r="G37" s="170" t="s">
        <v>249</v>
      </c>
      <c r="H37" s="170" t="s">
        <v>250</v>
      </c>
      <c r="I37" s="182">
        <f t="shared" si="0"/>
        <v>337032</v>
      </c>
      <c r="J37" s="182"/>
      <c r="K37" s="182"/>
      <c r="L37" s="182"/>
      <c r="M37" s="183">
        <v>337032</v>
      </c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"/>
      <c r="Z37" s="1"/>
      <c r="AA37" s="1"/>
    </row>
    <row r="38" ht="19.5" customHeight="1" spans="1:27">
      <c r="A38" s="171"/>
      <c r="B38" s="163" t="s">
        <v>69</v>
      </c>
      <c r="C38" s="240" t="s">
        <v>247</v>
      </c>
      <c r="D38" s="170" t="s">
        <v>251</v>
      </c>
      <c r="E38" s="170" t="s">
        <v>106</v>
      </c>
      <c r="F38" s="170" t="s">
        <v>107</v>
      </c>
      <c r="G38" s="170" t="s">
        <v>252</v>
      </c>
      <c r="H38" s="170" t="s">
        <v>253</v>
      </c>
      <c r="I38" s="182">
        <f t="shared" si="0"/>
        <v>287736</v>
      </c>
      <c r="J38" s="182"/>
      <c r="K38" s="182"/>
      <c r="L38" s="182"/>
      <c r="M38" s="183">
        <v>287736</v>
      </c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"/>
      <c r="Z38" s="1"/>
      <c r="AA38" s="1"/>
    </row>
    <row r="39" ht="19.5" customHeight="1" spans="1:27">
      <c r="A39" s="171"/>
      <c r="B39" s="163" t="s">
        <v>69</v>
      </c>
      <c r="C39" s="240" t="s">
        <v>247</v>
      </c>
      <c r="D39" s="170" t="s">
        <v>254</v>
      </c>
      <c r="E39" s="170" t="s">
        <v>183</v>
      </c>
      <c r="F39" s="170" t="s">
        <v>98</v>
      </c>
      <c r="G39" s="170" t="s">
        <v>255</v>
      </c>
      <c r="H39" s="170" t="s">
        <v>256</v>
      </c>
      <c r="I39" s="182">
        <f t="shared" si="0"/>
        <v>14748</v>
      </c>
      <c r="J39" s="182"/>
      <c r="K39" s="182"/>
      <c r="L39" s="182"/>
      <c r="M39" s="183">
        <v>14748</v>
      </c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"/>
      <c r="Z39" s="1"/>
      <c r="AA39" s="1"/>
    </row>
    <row r="40" ht="28" customHeight="1" spans="1:27">
      <c r="A40" s="173"/>
      <c r="B40" s="163" t="s">
        <v>69</v>
      </c>
      <c r="C40" s="240" t="s">
        <v>247</v>
      </c>
      <c r="D40" s="170" t="s">
        <v>257</v>
      </c>
      <c r="E40" s="170" t="s">
        <v>108</v>
      </c>
      <c r="F40" s="172" t="s">
        <v>109</v>
      </c>
      <c r="G40" s="170" t="s">
        <v>255</v>
      </c>
      <c r="H40" s="170" t="s">
        <v>256</v>
      </c>
      <c r="I40" s="182">
        <f t="shared" si="0"/>
        <v>8424</v>
      </c>
      <c r="J40" s="184"/>
      <c r="K40" s="184"/>
      <c r="L40" s="184"/>
      <c r="M40" s="183">
        <v>8424</v>
      </c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1"/>
      <c r="Z40" s="1"/>
      <c r="AA40" s="1"/>
    </row>
    <row r="41" ht="17.25" customHeight="1" spans="1:24">
      <c r="A41" s="174" t="s">
        <v>152</v>
      </c>
      <c r="B41" s="156"/>
      <c r="C41" s="175"/>
      <c r="D41" s="175"/>
      <c r="E41" s="175"/>
      <c r="F41" s="175"/>
      <c r="G41" s="175"/>
      <c r="H41" s="176"/>
      <c r="I41" s="184">
        <f>SUM(I10:I40)</f>
        <v>7806463</v>
      </c>
      <c r="J41" s="184"/>
      <c r="K41" s="184"/>
      <c r="L41" s="184"/>
      <c r="M41" s="185">
        <f>SUM(M10:M40)</f>
        <v>7806463</v>
      </c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</row>
  </sheetData>
  <mergeCells count="32">
    <mergeCell ref="A3:X3"/>
    <mergeCell ref="A4:H4"/>
    <mergeCell ref="I5:X5"/>
    <mergeCell ref="J6:N6"/>
    <mergeCell ref="O6:Q6"/>
    <mergeCell ref="S6:X6"/>
    <mergeCell ref="A41:H41"/>
    <mergeCell ref="A5:A8"/>
    <mergeCell ref="A10:A40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topLeftCell="D1" workbookViewId="0">
      <pane ySplit="1" topLeftCell="A2" activePane="bottomLeft" state="frozen"/>
      <selection/>
      <selection pane="bottomLeft" activeCell="A4" sqref="A4:H4"/>
    </sheetView>
  </sheetViews>
  <sheetFormatPr defaultColWidth="9.13888888888889" defaultRowHeight="14.25" customHeight="1"/>
  <cols>
    <col min="1" max="1" width="10.287037037037" customWidth="1"/>
    <col min="2" max="2" width="20.8796296296296" customWidth="1"/>
    <col min="3" max="3" width="28.1296296296296" customWidth="1"/>
    <col min="4" max="4" width="23.8518518518519" customWidth="1"/>
    <col min="5" max="5" width="11.1388888888889" customWidth="1"/>
    <col min="6" max="6" width="15" customWidth="1"/>
    <col min="7" max="7" width="9.85185185185185" customWidth="1"/>
    <col min="8" max="8" width="17.712962962963" customWidth="1"/>
    <col min="9" max="13" width="20" customWidth="1"/>
    <col min="14" max="14" width="12.287037037037" customWidth="1"/>
    <col min="15" max="15" width="12.7037037037037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54"/>
      <c r="E2" s="3"/>
      <c r="F2" s="3"/>
      <c r="G2" s="3"/>
      <c r="H2" s="3"/>
      <c r="U2" s="154"/>
      <c r="W2" s="164" t="s">
        <v>258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tr">
        <f>"单位名称：昆明市五华区园博幼儿园"&amp;""</f>
        <v>单位名称：昆明市五华区园博幼儿园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54"/>
      <c r="W4" s="135" t="s">
        <v>1</v>
      </c>
    </row>
    <row r="5" ht="21.75" customHeight="1" spans="1:23">
      <c r="A5" s="10" t="s">
        <v>259</v>
      </c>
      <c r="B5" s="11" t="s">
        <v>164</v>
      </c>
      <c r="C5" s="10" t="s">
        <v>165</v>
      </c>
      <c r="D5" s="10" t="s">
        <v>260</v>
      </c>
      <c r="E5" s="11" t="s">
        <v>166</v>
      </c>
      <c r="F5" s="11" t="s">
        <v>167</v>
      </c>
      <c r="G5" s="11" t="s">
        <v>261</v>
      </c>
      <c r="H5" s="11" t="s">
        <v>262</v>
      </c>
      <c r="I5" s="29" t="s">
        <v>55</v>
      </c>
      <c r="J5" s="12" t="s">
        <v>263</v>
      </c>
      <c r="K5" s="13"/>
      <c r="L5" s="13"/>
      <c r="M5" s="14"/>
      <c r="N5" s="12" t="s">
        <v>172</v>
      </c>
      <c r="O5" s="13"/>
      <c r="P5" s="14"/>
      <c r="Q5" s="11" t="s">
        <v>61</v>
      </c>
      <c r="R5" s="12" t="s">
        <v>62</v>
      </c>
      <c r="S5" s="13"/>
      <c r="T5" s="13"/>
      <c r="U5" s="13"/>
      <c r="V5" s="13"/>
      <c r="W5" s="14"/>
    </row>
    <row r="6" ht="21.75" customHeight="1" spans="1:23">
      <c r="A6" s="15"/>
      <c r="B6" s="30"/>
      <c r="C6" s="15"/>
      <c r="D6" s="15"/>
      <c r="E6" s="16"/>
      <c r="F6" s="16"/>
      <c r="G6" s="16"/>
      <c r="H6" s="16"/>
      <c r="I6" s="30"/>
      <c r="J6" s="158" t="s">
        <v>58</v>
      </c>
      <c r="K6" s="159"/>
      <c r="L6" s="11" t="s">
        <v>59</v>
      </c>
      <c r="M6" s="11" t="s">
        <v>60</v>
      </c>
      <c r="N6" s="11" t="s">
        <v>58</v>
      </c>
      <c r="O6" s="11" t="s">
        <v>59</v>
      </c>
      <c r="P6" s="11" t="s">
        <v>60</v>
      </c>
      <c r="Q6" s="16"/>
      <c r="R6" s="11" t="s">
        <v>57</v>
      </c>
      <c r="S6" s="11" t="s">
        <v>64</v>
      </c>
      <c r="T6" s="11" t="s">
        <v>178</v>
      </c>
      <c r="U6" s="11" t="s">
        <v>66</v>
      </c>
      <c r="V6" s="11" t="s">
        <v>67</v>
      </c>
      <c r="W6" s="11" t="s">
        <v>68</v>
      </c>
    </row>
    <row r="7" ht="21" customHeight="1" spans="1:23">
      <c r="A7" s="30"/>
      <c r="B7" s="30"/>
      <c r="C7" s="30"/>
      <c r="D7" s="30"/>
      <c r="E7" s="30"/>
      <c r="F7" s="30"/>
      <c r="G7" s="30"/>
      <c r="H7" s="30"/>
      <c r="I7" s="30"/>
      <c r="J7" s="160" t="s">
        <v>57</v>
      </c>
      <c r="K7" s="161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ht="39.75" customHeight="1" spans="1:23">
      <c r="A8" s="18"/>
      <c r="B8" s="20"/>
      <c r="C8" s="18"/>
      <c r="D8" s="18"/>
      <c r="E8" s="19"/>
      <c r="F8" s="19"/>
      <c r="G8" s="19"/>
      <c r="H8" s="19"/>
      <c r="I8" s="20"/>
      <c r="J8" s="75" t="s">
        <v>57</v>
      </c>
      <c r="K8" s="75" t="s">
        <v>264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ht="15" customHeight="1" spans="1:2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40">
        <v>12</v>
      </c>
      <c r="M9" s="40">
        <v>13</v>
      </c>
      <c r="N9" s="40">
        <v>14</v>
      </c>
      <c r="O9" s="40">
        <v>15</v>
      </c>
      <c r="P9" s="40">
        <v>16</v>
      </c>
      <c r="Q9" s="40">
        <v>17</v>
      </c>
      <c r="R9" s="40">
        <v>18</v>
      </c>
      <c r="S9" s="40">
        <v>19</v>
      </c>
      <c r="T9" s="40">
        <v>20</v>
      </c>
      <c r="U9" s="21">
        <v>21</v>
      </c>
      <c r="V9" s="40">
        <v>22</v>
      </c>
      <c r="W9" s="21">
        <v>23</v>
      </c>
    </row>
    <row r="10" s="1" customFormat="1" ht="24" customHeight="1" spans="1:23">
      <c r="A10" s="32" t="s">
        <v>265</v>
      </c>
      <c r="B10" s="241" t="s">
        <v>266</v>
      </c>
      <c r="C10" s="155" t="s">
        <v>267</v>
      </c>
      <c r="D10" s="22" t="s">
        <v>69</v>
      </c>
      <c r="E10" s="32" t="s">
        <v>183</v>
      </c>
      <c r="F10" s="32" t="s">
        <v>98</v>
      </c>
      <c r="G10" s="32" t="s">
        <v>218</v>
      </c>
      <c r="H10" s="32" t="s">
        <v>219</v>
      </c>
      <c r="I10" s="162">
        <v>17250</v>
      </c>
      <c r="J10" s="162">
        <v>17250</v>
      </c>
      <c r="K10" s="162">
        <v>17250</v>
      </c>
      <c r="L10" s="163"/>
      <c r="M10" s="163"/>
      <c r="N10" s="163"/>
      <c r="O10" s="163"/>
      <c r="P10" s="163"/>
      <c r="Q10" s="163"/>
      <c r="R10" s="163"/>
      <c r="S10" s="163"/>
      <c r="T10" s="163"/>
      <c r="U10" s="22"/>
      <c r="V10" s="163"/>
      <c r="W10" s="22"/>
    </row>
    <row r="11" s="1" customFormat="1" ht="25" customHeight="1" spans="1:23">
      <c r="A11" s="32" t="s">
        <v>268</v>
      </c>
      <c r="B11" s="241" t="s">
        <v>269</v>
      </c>
      <c r="C11" s="155" t="s">
        <v>270</v>
      </c>
      <c r="D11" s="22" t="s">
        <v>69</v>
      </c>
      <c r="E11" s="32" t="s">
        <v>183</v>
      </c>
      <c r="F11" s="32" t="s">
        <v>98</v>
      </c>
      <c r="G11" s="32" t="s">
        <v>271</v>
      </c>
      <c r="H11" s="32" t="s">
        <v>272</v>
      </c>
      <c r="I11" s="162">
        <v>5000</v>
      </c>
      <c r="J11" s="162">
        <v>5000</v>
      </c>
      <c r="K11" s="162">
        <v>5000</v>
      </c>
      <c r="L11" s="163"/>
      <c r="M11" s="163"/>
      <c r="N11" s="163"/>
      <c r="O11" s="163"/>
      <c r="P11" s="163"/>
      <c r="Q11" s="163"/>
      <c r="R11" s="163"/>
      <c r="S11" s="163"/>
      <c r="T11" s="163"/>
      <c r="U11" s="22"/>
      <c r="V11" s="163"/>
      <c r="W11" s="22"/>
    </row>
    <row r="12" s="1" customFormat="1" ht="21.75" customHeight="1" spans="1:23">
      <c r="A12" s="32" t="s">
        <v>265</v>
      </c>
      <c r="B12" s="241" t="s">
        <v>273</v>
      </c>
      <c r="C12" s="155" t="s">
        <v>274</v>
      </c>
      <c r="D12" s="22" t="s">
        <v>69</v>
      </c>
      <c r="E12" s="32" t="s">
        <v>183</v>
      </c>
      <c r="F12" s="32" t="s">
        <v>98</v>
      </c>
      <c r="G12" s="32" t="s">
        <v>197</v>
      </c>
      <c r="H12" s="32" t="s">
        <v>196</v>
      </c>
      <c r="I12" s="162">
        <v>2400</v>
      </c>
      <c r="J12" s="162">
        <v>2400</v>
      </c>
      <c r="K12" s="162">
        <v>2400</v>
      </c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</row>
    <row r="13" s="1" customFormat="1" ht="18.75" customHeight="1" spans="1:23">
      <c r="A13" s="24" t="s">
        <v>152</v>
      </c>
      <c r="B13" s="156"/>
      <c r="C13" s="156"/>
      <c r="D13" s="156"/>
      <c r="E13" s="156"/>
      <c r="F13" s="156"/>
      <c r="G13" s="156"/>
      <c r="H13" s="157"/>
      <c r="I13" s="93">
        <f>SUM(I10:I12)</f>
        <v>24650</v>
      </c>
      <c r="J13" s="93">
        <f>SUM(J10:J12)</f>
        <v>24650</v>
      </c>
      <c r="K13" s="93">
        <f>SUM(K10:K12)</f>
        <v>24650</v>
      </c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5"/>
  <sheetViews>
    <sheetView showZeros="0" topLeftCell="B1" workbookViewId="0">
      <pane ySplit="1" topLeftCell="A10" activePane="bottomLeft" state="frozen"/>
      <selection/>
      <selection pane="bottomLeft" activeCell="F20" sqref="F20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275</v>
      </c>
    </row>
    <row r="3" ht="39.75" customHeight="1" spans="1:10">
      <c r="A3" s="73" t="str">
        <f>"2025"&amp;"年部门项目支出绩效目标表"</f>
        <v>2025年部门项目支出绩效目标表</v>
      </c>
      <c r="B3" s="5"/>
      <c r="C3" s="5"/>
      <c r="D3" s="5"/>
      <c r="E3" s="5"/>
      <c r="F3" s="74"/>
      <c r="G3" s="5"/>
      <c r="H3" s="74"/>
      <c r="I3" s="74"/>
      <c r="J3" s="5"/>
    </row>
    <row r="4" ht="17.25" customHeight="1" spans="1:1">
      <c r="A4" s="6" t="str">
        <f>"单位名称：昆明市五华区园博幼儿园"&amp;""</f>
        <v>单位名称：昆明市五华区园博幼儿园</v>
      </c>
    </row>
    <row r="5" ht="44.25" customHeight="1" spans="1:10">
      <c r="A5" s="75" t="s">
        <v>165</v>
      </c>
      <c r="B5" s="75" t="s">
        <v>276</v>
      </c>
      <c r="C5" s="75" t="s">
        <v>277</v>
      </c>
      <c r="D5" s="75" t="s">
        <v>278</v>
      </c>
      <c r="E5" s="75" t="s">
        <v>279</v>
      </c>
      <c r="F5" s="76" t="s">
        <v>280</v>
      </c>
      <c r="G5" s="75" t="s">
        <v>281</v>
      </c>
      <c r="H5" s="76" t="s">
        <v>282</v>
      </c>
      <c r="I5" s="76" t="s">
        <v>283</v>
      </c>
      <c r="J5" s="75" t="s">
        <v>284</v>
      </c>
    </row>
    <row r="6" ht="18.75" customHeight="1" spans="1:10">
      <c r="A6" s="150">
        <v>1</v>
      </c>
      <c r="B6" s="150">
        <v>2</v>
      </c>
      <c r="C6" s="150">
        <v>3</v>
      </c>
      <c r="D6" s="150">
        <v>4</v>
      </c>
      <c r="E6" s="150">
        <v>5</v>
      </c>
      <c r="F6" s="40">
        <v>6</v>
      </c>
      <c r="G6" s="150">
        <v>7</v>
      </c>
      <c r="H6" s="40">
        <v>8</v>
      </c>
      <c r="I6" s="40">
        <v>9</v>
      </c>
      <c r="J6" s="150">
        <v>10</v>
      </c>
    </row>
    <row r="7" s="1" customFormat="1" ht="42" customHeight="1" spans="1:10">
      <c r="A7" s="151" t="s">
        <v>267</v>
      </c>
      <c r="B7" s="151" t="s">
        <v>285</v>
      </c>
      <c r="C7" s="152" t="s">
        <v>286</v>
      </c>
      <c r="D7" s="152" t="s">
        <v>287</v>
      </c>
      <c r="E7" s="152" t="s">
        <v>288</v>
      </c>
      <c r="F7" s="152" t="s">
        <v>289</v>
      </c>
      <c r="G7" s="152" t="s">
        <v>290</v>
      </c>
      <c r="H7" s="152" t="s">
        <v>291</v>
      </c>
      <c r="I7" s="152" t="s">
        <v>292</v>
      </c>
      <c r="J7" s="152" t="s">
        <v>288</v>
      </c>
    </row>
    <row r="8" s="1" customFormat="1" ht="42" customHeight="1" spans="1:10">
      <c r="A8" s="153"/>
      <c r="B8" s="153"/>
      <c r="C8" s="152" t="s">
        <v>293</v>
      </c>
      <c r="D8" s="152" t="s">
        <v>294</v>
      </c>
      <c r="E8" s="152" t="s">
        <v>295</v>
      </c>
      <c r="F8" s="152" t="s">
        <v>296</v>
      </c>
      <c r="G8" s="152" t="s">
        <v>297</v>
      </c>
      <c r="H8" s="152" t="s">
        <v>298</v>
      </c>
      <c r="I8" s="152" t="s">
        <v>292</v>
      </c>
      <c r="J8" s="152" t="s">
        <v>295</v>
      </c>
    </row>
    <row r="9" s="1" customFormat="1" ht="42" customHeight="1" spans="1:10">
      <c r="A9" s="127"/>
      <c r="B9" s="127"/>
      <c r="C9" s="152" t="s">
        <v>299</v>
      </c>
      <c r="D9" s="152" t="s">
        <v>300</v>
      </c>
      <c r="E9" s="152" t="s">
        <v>301</v>
      </c>
      <c r="F9" s="152" t="s">
        <v>296</v>
      </c>
      <c r="G9" s="152" t="s">
        <v>297</v>
      </c>
      <c r="H9" s="152" t="s">
        <v>298</v>
      </c>
      <c r="I9" s="152" t="s">
        <v>292</v>
      </c>
      <c r="J9" s="152" t="s">
        <v>301</v>
      </c>
    </row>
    <row r="10" s="1" customFormat="1" ht="42" customHeight="1" spans="1:10">
      <c r="A10" s="151" t="s">
        <v>274</v>
      </c>
      <c r="B10" s="151" t="s">
        <v>302</v>
      </c>
      <c r="C10" s="152" t="s">
        <v>286</v>
      </c>
      <c r="D10" s="152" t="s">
        <v>303</v>
      </c>
      <c r="E10" s="152" t="s">
        <v>304</v>
      </c>
      <c r="F10" s="152" t="s">
        <v>289</v>
      </c>
      <c r="G10" s="152" t="s">
        <v>305</v>
      </c>
      <c r="H10" s="152" t="s">
        <v>291</v>
      </c>
      <c r="I10" s="152" t="s">
        <v>292</v>
      </c>
      <c r="J10" s="152" t="s">
        <v>274</v>
      </c>
    </row>
    <row r="11" s="1" customFormat="1" ht="42" customHeight="1" spans="1:10">
      <c r="A11" s="153"/>
      <c r="B11" s="153"/>
      <c r="C11" s="152" t="s">
        <v>293</v>
      </c>
      <c r="D11" s="152" t="s">
        <v>294</v>
      </c>
      <c r="E11" s="152" t="s">
        <v>306</v>
      </c>
      <c r="F11" s="152" t="s">
        <v>296</v>
      </c>
      <c r="G11" s="152" t="s">
        <v>297</v>
      </c>
      <c r="H11" s="152" t="s">
        <v>298</v>
      </c>
      <c r="I11" s="152" t="s">
        <v>292</v>
      </c>
      <c r="J11" s="152" t="s">
        <v>307</v>
      </c>
    </row>
    <row r="12" s="1" customFormat="1" ht="42" customHeight="1" spans="1:10">
      <c r="A12" s="127"/>
      <c r="B12" s="127"/>
      <c r="C12" s="152" t="s">
        <v>299</v>
      </c>
      <c r="D12" s="152" t="s">
        <v>300</v>
      </c>
      <c r="E12" s="152" t="s">
        <v>308</v>
      </c>
      <c r="F12" s="152" t="s">
        <v>296</v>
      </c>
      <c r="G12" s="152" t="s">
        <v>297</v>
      </c>
      <c r="H12" s="152" t="s">
        <v>298</v>
      </c>
      <c r="I12" s="152" t="s">
        <v>292</v>
      </c>
      <c r="J12" s="152" t="s">
        <v>301</v>
      </c>
    </row>
    <row r="13" s="1" customFormat="1" ht="42" customHeight="1" spans="1:10">
      <c r="A13" s="151" t="s">
        <v>270</v>
      </c>
      <c r="B13" s="151" t="s">
        <v>270</v>
      </c>
      <c r="C13" s="152" t="s">
        <v>286</v>
      </c>
      <c r="D13" s="152" t="s">
        <v>287</v>
      </c>
      <c r="E13" s="152" t="s">
        <v>309</v>
      </c>
      <c r="F13" s="152" t="s">
        <v>289</v>
      </c>
      <c r="G13" s="152" t="s">
        <v>310</v>
      </c>
      <c r="H13" s="152" t="s">
        <v>291</v>
      </c>
      <c r="I13" s="152" t="s">
        <v>292</v>
      </c>
      <c r="J13" s="152" t="s">
        <v>309</v>
      </c>
    </row>
    <row r="14" s="1" customFormat="1" ht="42" customHeight="1" spans="1:10">
      <c r="A14" s="153"/>
      <c r="B14" s="153"/>
      <c r="C14" s="152" t="s">
        <v>293</v>
      </c>
      <c r="D14" s="152" t="s">
        <v>294</v>
      </c>
      <c r="E14" s="152" t="s">
        <v>311</v>
      </c>
      <c r="F14" s="152" t="s">
        <v>296</v>
      </c>
      <c r="G14" s="152" t="s">
        <v>297</v>
      </c>
      <c r="H14" s="152" t="s">
        <v>298</v>
      </c>
      <c r="I14" s="152" t="s">
        <v>292</v>
      </c>
      <c r="J14" s="152" t="s">
        <v>311</v>
      </c>
    </row>
    <row r="15" s="1" customFormat="1" ht="42" customHeight="1" spans="1:10">
      <c r="A15" s="127"/>
      <c r="B15" s="127"/>
      <c r="C15" s="152" t="s">
        <v>299</v>
      </c>
      <c r="D15" s="152" t="s">
        <v>300</v>
      </c>
      <c r="E15" s="152" t="s">
        <v>301</v>
      </c>
      <c r="F15" s="152" t="s">
        <v>296</v>
      </c>
      <c r="G15" s="152" t="s">
        <v>297</v>
      </c>
      <c r="H15" s="152" t="s">
        <v>298</v>
      </c>
      <c r="I15" s="152" t="s">
        <v>292</v>
      </c>
      <c r="J15" s="152" t="s">
        <v>301</v>
      </c>
    </row>
  </sheetData>
  <mergeCells count="8">
    <mergeCell ref="A3:J3"/>
    <mergeCell ref="A4:H4"/>
    <mergeCell ref="A7:A9"/>
    <mergeCell ref="A10:A12"/>
    <mergeCell ref="A13:A15"/>
    <mergeCell ref="B7:B9"/>
    <mergeCell ref="B10:B12"/>
    <mergeCell ref="B13:B15"/>
  </mergeCells>
  <printOptions horizontalCentered="1"/>
  <pageMargins left="0.959027777777778" right="0.959027777777778" top="0.71875" bottom="0.718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卡布奇诺</cp:lastModifiedBy>
  <dcterms:created xsi:type="dcterms:W3CDTF">2025-02-06T07:09:00Z</dcterms:created>
  <dcterms:modified xsi:type="dcterms:W3CDTF">2025-03-24T09:23:34Z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