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<sst xmlns="http://schemas.openxmlformats.org/spreadsheetml/2006/main" count="914" uniqueCount="368">
  <si>
    <t>预算01-1表</t>
  </si>
  <si>
    <t>单位名称：昆明市五华区长春小学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</si>
  <si>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</si>
  <si>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</si>
  <si>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</si>
  <si>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</si>
  <si>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</si>
  <si>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</si>
  <si>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</si>
  <si>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</si>
  <si>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</si>
  <si>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</si>
  <si>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</si>
  <si>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</si>
  <si>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</si>
  <si>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</si>
  <si>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</si>
  <si>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</si>
  <si>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</si>
  <si>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</si>
  <si>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</si>
  <si>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</si>
  <si>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</si>
  <si>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</si>
  <si>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</si>
  <si>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</si>
  <si>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</si>
  <si>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</si>
  <si>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</si>
  <si>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</si>
  <si>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</si>
  <si>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</si>
  <si>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</si>
  <si>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</si>
  <si>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</si>
  <si>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</si>
  <si>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</si>
  <si>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</si>
  <si>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</si>
  <si>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</si>
  <si>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</si>
  <si>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</si>
  <si>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</si>
  <si>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</si>
  <si>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</si>
  <si>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</si>
  <si>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</si>
  <si>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</si>
  <si>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</si>
  <si>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</si>
  <si>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</si>
  <si>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</si>
  <si>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</si>
  <si>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</si>
  <si>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</si>
  <si>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</si>
  <si>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</si>
  <si>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</si>
  <si>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</si>
  <si>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</si>
  <si>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</si>
  <si>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</si>
  <si>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</si>
  <si>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</si>
  <si>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</si>
  <si>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</si>
  <si>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</si>
  <si>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</si>
  <si>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</si>
  <si>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</si>
  <si>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昆明市五华区长春小学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</si>
  <si>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</si>
  <si>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</si>
  <si>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</si>
  <si>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</si>
  <si>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</si>
  <si>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</si>
  <si>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</si>
  <si>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</si>
  <si>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</si>
  <si>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</si>
  <si>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</si>
  <si>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</si>
  <si>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</si>
  <si>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</si>
  <si>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</si>
  <si>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</si>
  <si>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</si>
  <si>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</si>
  <si>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</si>
  <si>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</si>
  <si>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</si>
  <si>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</si>
  <si>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</si>
  <si>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</si>
  <si>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</si>
  <si>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</si>
  <si>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</si>
  <si>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</si>
  <si>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</si>
  <si>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</si>
  <si>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</si>
  <si>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</si>
  <si>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</si>
  <si>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</si>
  <si>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</si>
  <si>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</si>
  <si>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</si>
  <si>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</si>
  <si>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</si>
  <si>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</si>
  <si>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</si>
  <si>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</si>
  <si>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</si>
  <si>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</si>
  <si>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</si>
  <si>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</si>
  <si>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</si>
  <si>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</si>
  <si>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</si>
  <si>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</si>
  <si>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</si>
  <si>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</si>
  <si>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</si>
  <si>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</si>
  <si>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</si>
  <si>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</si>
  <si>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</si>
  <si>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</si>
  <si>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</si>
  <si>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</si>
  <si>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</si>
  <si>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</si>
  <si>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</si>
  <si>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</si>
  <si>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</si>
  <si>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</si>
  <si>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</si>
  <si>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</si>
  <si>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</si>
  <si>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</si>
  <si>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</si>
  <si>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</si>
  <si>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</si>
  <si>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</si>
  <si>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</si>
  <si>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</si>
  <si>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</si>
  <si>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</si>
  <si>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</si>
  <si>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</si>
  <si>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</si>
  <si>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</si>
  <si>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</si>
  <si>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</si>
  <si>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</si>
  <si>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</si>
  <si>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</si>
  <si>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</si>
  <si>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</si>
  <si>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</si>
  <si>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</si>
  <si>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</si>
  <si>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</si>
  <si>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</si>
  <si>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</si>
  <si>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</si>
  <si>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</si>
  <si>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</si>
  <si>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</si>
  <si>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</si>
  <si>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</si>
  <si>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</si>
  <si>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</si>
  <si>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</si>
  <si>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备注：昆明市五华区长春小学2025年无“三公”经费预算支出。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</si>
  <si>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</si>
  <si>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</si>
  <si>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</si>
  <si>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</si>
  <si>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</si>
  <si>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</si>
  <si>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</si>
  <si>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</si>
  <si>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</si>
  <si>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</si>
  <si>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</si>
  <si>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</si>
  <si>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</si>
  <si>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</si>
  <si>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</si>
  <si>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</si>
  <si>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</si>
  <si>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</si>
  <si>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</si>
  <si>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</si>
  <si>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530102210000000001844</t>
  </si>
  <si>
    <t>其他人员支出</t>
  </si>
  <si>
    <t>30199</t>
  </si>
  <si>
    <t>其他工资福利支出</t>
  </si>
  <si>
    <t>530102231100001456524</t>
  </si>
  <si>
    <t>事业人员绩效奖励</t>
  </si>
  <si>
    <t>30103</t>
  </si>
  <si>
    <t>奖金</t>
  </si>
  <si>
    <t>30107</t>
  </si>
  <si>
    <t>绩效工资</t>
  </si>
  <si>
    <t>530102231100001456539</t>
  </si>
  <si>
    <t>离退休及特殊人员福利费</t>
  </si>
  <si>
    <t>30229</t>
  </si>
  <si>
    <t>福利费</t>
  </si>
  <si>
    <t>530102210000000001853</t>
  </si>
  <si>
    <t>一般公用经费</t>
  </si>
  <si>
    <t>30202</t>
  </si>
  <si>
    <t>印刷费</t>
  </si>
  <si>
    <t>30205</t>
  </si>
  <si>
    <t>水费</t>
  </si>
  <si>
    <t>30206</t>
  </si>
  <si>
    <t>电费</t>
  </si>
  <si>
    <t>30209</t>
  </si>
  <si>
    <t>物业管理费</t>
  </si>
  <si>
    <t>30213</t>
  </si>
  <si>
    <t>维修（护）费</t>
  </si>
  <si>
    <t>30226</t>
  </si>
  <si>
    <t>劳务费</t>
  </si>
  <si>
    <t>30299</t>
  </si>
  <si>
    <t>其他商品和服务支出</t>
  </si>
  <si>
    <t>530102210000000001850</t>
  </si>
  <si>
    <t>工会经费</t>
  </si>
  <si>
    <t>30228</t>
  </si>
  <si>
    <t>530102210000000001845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</si>
  <si>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</si>
  <si>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</si>
  <si>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</si>
  <si>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</si>
  <si>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</si>
  <si>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</si>
  <si>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</si>
  <si>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事业人员工资支出</t>
  </si>
  <si>
    <t>30101</t>
  </si>
  <si>
    <t>基本工资</t>
  </si>
  <si>
    <t>30102</t>
  </si>
  <si>
    <t>津贴补贴</t>
  </si>
  <si>
    <t>530102210000000001846</t>
  </si>
  <si>
    <t>30113</t>
  </si>
  <si>
    <t>530102231100001265524</t>
  </si>
  <si>
    <t>离退休人员支出</t>
  </si>
  <si>
    <t>30305</t>
  </si>
  <si>
    <t>生活补助</t>
  </si>
  <si>
    <t>530102231100001265525</t>
  </si>
  <si>
    <t>学生生均公用经费</t>
  </si>
  <si>
    <t>30201</t>
  </si>
  <si>
    <t>办公费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</si>
  <si>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</si>
  <si>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</si>
  <si>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</si>
  <si>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</si>
  <si>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</si>
  <si>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</si>
  <si>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</si>
  <si>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 xml:space="preserve"> 对个人和家庭的补助</t>
  </si>
  <si>
    <t>530102241100002314949</t>
  </si>
  <si>
    <t>五华区基础教育学校书记、校长职级资金</t>
  </si>
  <si>
    <t>30309</t>
  </si>
  <si>
    <t>奖励金</t>
  </si>
  <si>
    <t>其他公用支出</t>
  </si>
  <si>
    <t>530102251100003867638</t>
  </si>
  <si>
    <t>党建经费</t>
  </si>
  <si>
    <t>530102251100003888720</t>
  </si>
  <si>
    <t>2025年残疾人保障经费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</si>
  <si>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</si>
  <si>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</si>
  <si>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</si>
  <si>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</si>
  <si>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</si>
  <si>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</si>
  <si>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</si>
  <si>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</si>
  <si>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</si>
  <si>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</si>
  <si>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2025年党建经费</t>
  </si>
  <si>
    <t>产出指标</t>
  </si>
  <si>
    <t>数量指标</t>
  </si>
  <si>
    <t>获补对象数</t>
  </si>
  <si>
    <t>=</t>
  </si>
  <si>
    <t>32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</si>
  <si>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</si>
  <si>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</si>
  <si>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</si>
  <si>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</si>
  <si>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</si>
  <si>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90</t>
  </si>
  <si>
    <t>%</t>
  </si>
  <si>
    <t>反映获补助对象认定的准确性情况。
获补对象准确率=抽检符合标准的补助对象数/抽检实际补助对象数*100%</t>
  </si>
  <si>
    <t>获补覆盖率</t>
  </si>
  <si>
    <t>&gt;=</t>
  </si>
  <si>
    <t>获补覆盖率=实际获得补助人数（企业数）/申请符合标准人数（企业数）*100%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</si>
  <si>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</si>
  <si>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</si>
  <si>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</si>
  <si>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</si>
  <si>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</si>
  <si>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</si>
  <si>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</si>
  <si>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生产生活能力提高</t>
  </si>
  <si>
    <t>反映补助促进受助对象生产生活能力提高的情况。</t>
  </si>
  <si>
    <t>满意度指标</t>
  </si>
  <si>
    <t>服务对象满意度</t>
  </si>
  <si>
    <t>受益对象满意度</t>
  </si>
  <si>
    <t>反映获补助受益对象的满意程度。</t>
  </si>
  <si>
    <t xml:space="preserve">应补助人数 </t>
  </si>
  <si>
    <t>100</t>
  </si>
  <si>
    <t>补助社会化发放率</t>
  </si>
  <si>
    <t>反映补助资金社会化发放的比例情况。
补助社会化发放率=采用社会化发放的补助资金数/发放补助资金总额*100%</t>
  </si>
  <si>
    <t>2025年五华区基础教育学校书记、校长职级</t>
  </si>
  <si>
    <t>项目完成时间</t>
  </si>
  <si>
    <t>2025年12月31日前</t>
  </si>
  <si>
    <t>项</t>
  </si>
  <si>
    <t>补助对象政策知晓度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</si>
  <si>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</si>
  <si>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</si>
  <si>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</si>
  <si>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</si>
  <si>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备注：昆明市五华区长春小学2025年无政府性基金预算支出。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</si>
  <si>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</si>
  <si>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</si>
  <si>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</si>
  <si>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</si>
  <si>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</si>
  <si>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</si>
  <si>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</si>
  <si>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</si>
  <si>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</si>
  <si>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</si>
  <si>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</si>
  <si>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保洁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</si>
  <si>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</si>
  <si>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</si>
  <si>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</si>
  <si>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</si>
  <si>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</si>
  <si>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</si>
  <si>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</si>
  <si>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</si>
  <si>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</si>
  <si>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备注：昆明市五华区长春小学2025年无政府购买服务预算。</t>
  </si>
  <si>
    <t>预算09-1表</t>
  </si>
  <si>
    <t>单位名称（项目）</t>
  </si>
  <si>
    <t>地区</t>
  </si>
  <si>
    <t>备注：昆明市五华区长春小学2025年无区对下转移支付预算。</t>
  </si>
  <si>
    <t>预算09-2表</t>
  </si>
  <si>
    <t>备注;昆明市五华区长春小学2025年无区对下转移支付绩效目标。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</si>
  <si>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</si>
  <si>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</si>
  <si>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</si>
  <si>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</si>
  <si>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</si>
  <si>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</si>
  <si>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</si>
  <si>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</si>
  <si>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备注：昆明市五华区长春小学2025年无新增资产配置。</t>
  </si>
  <si>
    <t>预算11表</t>
  </si>
  <si>
    <t>上级补助</t>
  </si>
  <si>
    <t>备注：昆明市五华区长春小学2025年无上级补助项目支出。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</si>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</sst>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6" fillId="0" borderId="0"/>
  </cellStyleXfs>
  <cellXfs count="23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57" applyFont="1" applyFill="1" applyBorder="1" applyAlignment="1" applyProtection="1">
      <alignment horizontal="center"/>
    </xf>
    <xf numFmtId="0" fontId="5" fillId="0" borderId="7" xfId="57" applyFont="1" applyFill="1" applyBorder="1" applyAlignment="1" applyProtection="1">
      <alignment horizontal="center" vertical="center"/>
      <protection locked="0"/>
    </xf>
    <xf numFmtId="0" fontId="6" fillId="0" borderId="7" xfId="57" applyFont="1" applyFill="1" applyBorder="1" applyAlignment="1" applyProtection="1">
      <alignment horizontal="left"/>
    </xf>
    <xf numFmtId="0" fontId="2" fillId="0" borderId="7" xfId="57" applyFont="1" applyFill="1" applyBorder="1" applyAlignment="1" applyProtection="1">
      <alignment horizontal="center" vertical="center" wrapText="1"/>
      <protection locked="0"/>
    </xf>
    <xf numFmtId="4" fontId="5" fillId="0" borderId="7" xfId="57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0" borderId="0" xfId="57" applyFont="1" applyFill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4" fontId="9" fillId="0" borderId="7" xfId="54" applyNumberFormat="1" applyFont="1" applyBorder="1">
      <alignment horizontal="right" vertical="center"/>
    </xf>
    <xf numFmtId="0" fontId="8" fillId="0" borderId="0" xfId="58" applyFont="1" applyFill="1" applyAlignment="1">
      <alignment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57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57" applyFont="1" applyFill="1" applyBorder="1" applyAlignment="1" applyProtection="1">
      <alignment vertical="top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8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/>
    <xf numFmtId="0" fontId="2" fillId="0" borderId="0" xfId="0" applyFont="1" applyBorder="1" applyAlignment="1">
      <alignment horizontal="left" vertical="center"/>
    </xf>
    <xf numFmtId="180" fontId="9" fillId="0" borderId="7" xfId="56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49" fontId="1" fillId="0" borderId="7" xfId="53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9" fillId="0" borderId="0" xfId="0" applyNumberFormat="1" applyFont="1" applyBorder="1" applyAlignment="1">
      <alignment horizontal="left" vertical="center"/>
    </xf>
    <xf numFmtId="178" fontId="14" fillId="0" borderId="7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43" fontId="9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3" fontId="2" fillId="0" borderId="7" xfId="0" applyNumberFormat="1" applyFont="1" applyBorder="1" applyAlignment="1" applyProtection="1">
      <alignment horizontal="center" vertical="center"/>
      <protection locked="0"/>
    </xf>
    <xf numFmtId="43" fontId="9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0" fillId="0" borderId="14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right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181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/>
    <xf numFmtId="178" fontId="9" fillId="0" borderId="16" xfId="0" applyNumberFormat="1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0" fontId="9" fillId="0" borderId="7" xfId="3" applyNumberFormat="1" applyFont="1" applyBorder="1" applyAlignment="1">
      <alignment horizontal="right" vertical="center"/>
    </xf>
    <xf numFmtId="43" fontId="21" fillId="0" borderId="0" xfId="0" applyNumberFormat="1" applyFont="1" applyAlignment="1">
      <alignment horizontal="justify"/>
    </xf>
    <xf numFmtId="4" fontId="20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7" xfId="0" applyFont="1" applyBorder="1"/>
    <xf numFmtId="0" fontId="1" fillId="0" borderId="7" xfId="0" applyFont="1" applyBorder="1" applyAlignment="1" applyProtection="1" quotePrefix="1">
      <alignment horizontal="center" vertical="center" shrinkToFit="1"/>
      <protection locked="0"/>
    </xf>
    <xf numFmtId="0" fontId="1" fillId="0" borderId="7" xfId="0" applyFont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15" activePane="bottomLeft" state="frozen"/>
      <selection/>
      <selection pane="bottomLeft" activeCell="B24" sqref="B24:B30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6"/>
      <c r="B2" s="56"/>
      <c r="C2" s="56"/>
      <c r="D2" s="75" t="s">
        <v>0</v>
      </c>
    </row>
    <row r="3" ht="41.25" customHeight="1" spans="1:1">
      <c r="A3" s="51" t="str">
        <f>"2025"&amp;"年部门财务收支预算总表"</f>
        <v>2025年部门财务收支预算总表</v>
      </c>
    </row>
    <row r="4" ht="17.25" customHeight="1" spans="1:4">
      <c r="A4" s="54" t="s">
        <v>1</v>
      </c>
      <c r="B4" s="192"/>
      <c r="D4" s="167" t="s">
        <v>2</v>
      </c>
    </row>
    <row r="5" ht="23.25" customHeight="1" spans="1:4">
      <c r="A5" s="193" t="s">
        <v>3</v>
      </c>
      <c r="B5" s="194"/>
      <c r="C5" s="193" t="s">
        <v>4</v>
      </c>
      <c r="D5" s="194"/>
    </row>
    <row r="6" ht="24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7.25" customHeight="1" spans="1:4">
      <c r="A7" s="195" t="s">
        <v>8</v>
      </c>
      <c r="B7" s="94">
        <v>9657619</v>
      </c>
      <c r="C7" s="195" t="s">
        <v>9</v>
      </c>
      <c r="D7" s="94"/>
    </row>
    <row r="8" ht="17.25" customHeight="1" spans="1:4">
      <c r="A8" s="195" t="s">
        <v>10</v>
      </c>
      <c r="B8" s="94"/>
      <c r="C8" s="195" t="s">
        <v>11</v>
      </c>
      <c r="D8" s="94"/>
    </row>
    <row r="9" ht="17.25" customHeight="1" spans="1:4">
      <c r="A9" s="195" t="s">
        <v>12</v>
      </c>
      <c r="B9" s="94"/>
      <c r="C9" s="233" t="s">
        <v>13</v>
      </c>
      <c r="D9" s="94"/>
    </row>
    <row r="10" ht="17.25" customHeight="1" spans="1:4">
      <c r="A10" s="195" t="s">
        <v>14</v>
      </c>
      <c r="B10" s="94"/>
      <c r="C10" s="233" t="s">
        <v>15</v>
      </c>
      <c r="D10" s="94"/>
    </row>
    <row r="11" ht="17.25" customHeight="1" spans="1:4">
      <c r="A11" s="195" t="s">
        <v>16</v>
      </c>
      <c r="B11" s="94"/>
      <c r="C11" s="233" t="s">
        <v>17</v>
      </c>
      <c r="D11" s="197">
        <v>6365923</v>
      </c>
    </row>
    <row r="12" ht="17.25" customHeight="1" spans="1:4">
      <c r="A12" s="195" t="s">
        <v>18</v>
      </c>
      <c r="B12" s="94"/>
      <c r="C12" s="233" t="s">
        <v>19</v>
      </c>
      <c r="D12" s="94"/>
    </row>
    <row r="13" ht="17.25" customHeight="1" spans="1:4">
      <c r="A13" s="195" t="s">
        <v>20</v>
      </c>
      <c r="B13" s="94"/>
      <c r="C13" s="39" t="s">
        <v>21</v>
      </c>
      <c r="D13" s="94"/>
    </row>
    <row r="14" ht="17.25" customHeight="1" spans="1:4">
      <c r="A14" s="195" t="s">
        <v>22</v>
      </c>
      <c r="B14" s="94"/>
      <c r="C14" s="39" t="s">
        <v>23</v>
      </c>
      <c r="D14" s="197">
        <v>2117232</v>
      </c>
    </row>
    <row r="15" ht="17.25" customHeight="1" spans="1:4">
      <c r="A15" s="195" t="s">
        <v>24</v>
      </c>
      <c r="B15" s="94"/>
      <c r="C15" s="39" t="s">
        <v>25</v>
      </c>
      <c r="D15" s="197">
        <v>641604</v>
      </c>
    </row>
    <row r="16" ht="17.25" customHeight="1" spans="1:4">
      <c r="A16" s="195" t="s">
        <v>26</v>
      </c>
      <c r="B16" s="94"/>
      <c r="C16" s="39" t="s">
        <v>27</v>
      </c>
      <c r="D16" s="94"/>
    </row>
    <row r="17" ht="17.25" customHeight="1" spans="1:4">
      <c r="A17" s="198"/>
      <c r="B17" s="94"/>
      <c r="C17" s="39" t="s">
        <v>28</v>
      </c>
      <c r="D17" s="94"/>
    </row>
    <row r="18" ht="17.25" customHeight="1" spans="1:4">
      <c r="A18" s="199"/>
      <c r="B18" s="94"/>
      <c r="C18" s="39" t="s">
        <v>29</v>
      </c>
      <c r="D18" s="94"/>
    </row>
    <row r="19" ht="17.25" customHeight="1" spans="1:4">
      <c r="A19" s="199"/>
      <c r="B19" s="94"/>
      <c r="C19" s="39" t="s">
        <v>30</v>
      </c>
      <c r="D19" s="94"/>
    </row>
    <row r="20" ht="17.25" customHeight="1" spans="1:4">
      <c r="A20" s="199"/>
      <c r="B20" s="94"/>
      <c r="C20" s="39" t="s">
        <v>31</v>
      </c>
      <c r="D20" s="94"/>
    </row>
    <row r="21" ht="17.25" customHeight="1" spans="1:4">
      <c r="A21" s="199"/>
      <c r="B21" s="94"/>
      <c r="C21" s="39" t="s">
        <v>32</v>
      </c>
      <c r="D21" s="94"/>
    </row>
    <row r="22" ht="17.25" customHeight="1" spans="1:4">
      <c r="A22" s="199"/>
      <c r="B22" s="94"/>
      <c r="C22" s="39" t="s">
        <v>33</v>
      </c>
      <c r="D22" s="94"/>
    </row>
    <row r="23" ht="17.25" customHeight="1" spans="1:4">
      <c r="A23" s="199"/>
      <c r="B23" s="94"/>
      <c r="C23" s="39" t="s">
        <v>34</v>
      </c>
      <c r="D23" s="94"/>
    </row>
    <row r="24" ht="17.25" customHeight="1" spans="1:4">
      <c r="A24" s="199"/>
      <c r="B24" s="94"/>
      <c r="C24" s="39" t="s">
        <v>35</v>
      </c>
      <c r="D24" s="94"/>
    </row>
    <row r="25" ht="17.25" customHeight="1" spans="1:4">
      <c r="A25" s="199"/>
      <c r="B25" s="234"/>
      <c r="C25" s="39" t="s">
        <v>36</v>
      </c>
      <c r="D25" s="200">
        <v>532860</v>
      </c>
    </row>
    <row r="26" ht="17.25" customHeight="1" spans="1:4">
      <c r="A26" s="199"/>
      <c r="B26" s="94"/>
      <c r="C26" s="39" t="s">
        <v>37</v>
      </c>
      <c r="D26" s="94"/>
    </row>
    <row r="27" ht="17.25" customHeight="1" spans="1:4">
      <c r="A27" s="199"/>
      <c r="B27" s="94"/>
      <c r="C27" s="198" t="s">
        <v>38</v>
      </c>
      <c r="D27" s="94"/>
    </row>
    <row r="28" ht="17.25" customHeight="1" spans="1:4">
      <c r="A28" s="199"/>
      <c r="B28" s="94"/>
      <c r="C28" s="39" t="s">
        <v>39</v>
      </c>
      <c r="D28" s="94"/>
    </row>
    <row r="29" ht="16.5" customHeight="1" spans="1:4">
      <c r="A29" s="199"/>
      <c r="B29" s="235"/>
      <c r="C29" s="39" t="s">
        <v>40</v>
      </c>
      <c r="D29" s="94"/>
    </row>
    <row r="30" ht="16.5" customHeight="1" spans="1:4">
      <c r="A30" s="199"/>
      <c r="B30" s="94"/>
      <c r="C30" s="198" t="s">
        <v>41</v>
      </c>
      <c r="D30" s="94"/>
    </row>
    <row r="31" ht="17.25" customHeight="1" spans="1:4">
      <c r="A31" s="199"/>
      <c r="B31" s="94"/>
      <c r="C31" s="198" t="s">
        <v>42</v>
      </c>
      <c r="D31" s="94"/>
    </row>
    <row r="32" ht="17.25" customHeight="1" spans="1:4">
      <c r="A32" s="199"/>
      <c r="B32" s="94"/>
      <c r="C32" s="39" t="s">
        <v>43</v>
      </c>
      <c r="D32" s="94"/>
    </row>
    <row r="33" ht="16.5" customHeight="1" spans="1:4">
      <c r="A33" s="199" t="s">
        <v>44</v>
      </c>
      <c r="B33" s="196">
        <v>9657619</v>
      </c>
      <c r="C33" s="199" t="s">
        <v>45</v>
      </c>
      <c r="D33" s="236">
        <v>9657619</v>
      </c>
    </row>
    <row r="34" ht="16.5" customHeight="1" spans="1:4">
      <c r="A34" s="198" t="s">
        <v>46</v>
      </c>
      <c r="B34" s="94"/>
      <c r="C34" s="198" t="s">
        <v>47</v>
      </c>
      <c r="D34" s="237"/>
    </row>
    <row r="35" ht="16.5" customHeight="1" spans="1:4">
      <c r="A35" s="39" t="s">
        <v>48</v>
      </c>
      <c r="B35" s="94"/>
      <c r="C35" s="39" t="s">
        <v>48</v>
      </c>
      <c r="D35" s="94"/>
    </row>
    <row r="36" ht="16.5" customHeight="1" spans="1:4">
      <c r="A36" s="39" t="s">
        <v>49</v>
      </c>
      <c r="B36" s="94"/>
      <c r="C36" s="39" t="s">
        <v>50</v>
      </c>
      <c r="D36" s="94"/>
    </row>
    <row r="37" ht="16.5" customHeight="1" spans="1:4">
      <c r="A37" s="201" t="s">
        <v>51</v>
      </c>
      <c r="B37" s="196">
        <v>9657619</v>
      </c>
      <c r="C37" s="201" t="s">
        <v>52</v>
      </c>
      <c r="D37" s="236">
        <v>9657619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1">
        <v>1</v>
      </c>
      <c r="B2" s="142">
        <v>0</v>
      </c>
      <c r="C2" s="141">
        <v>1</v>
      </c>
      <c r="D2" s="143"/>
      <c r="E2" s="143"/>
      <c r="F2" s="140" t="s">
        <v>318</v>
      </c>
    </row>
    <row r="3" ht="42" customHeight="1" spans="1:6">
      <c r="A3" s="144" t="str">
        <f>"2025"&amp;"年部门政府性基金预算支出预算表"</f>
        <v>2025年部门政府性基金预算支出预算表</v>
      </c>
      <c r="B3" s="144" t="s">
        <v>319</v>
      </c>
      <c r="C3" s="145"/>
      <c r="D3" s="146"/>
      <c r="E3" s="146"/>
      <c r="F3" s="146"/>
    </row>
    <row r="4" ht="13.5" customHeight="1" spans="1:6">
      <c r="A4" s="5" t="s">
        <v>1</v>
      </c>
      <c r="B4" s="5" t="s">
        <v>320</v>
      </c>
      <c r="C4" s="141"/>
      <c r="D4" s="143"/>
      <c r="E4" s="143"/>
      <c r="F4" s="140" t="s">
        <v>2</v>
      </c>
    </row>
    <row r="5" ht="19.5" customHeight="1" spans="1:6">
      <c r="A5" s="147" t="s">
        <v>178</v>
      </c>
      <c r="B5" s="148" t="s">
        <v>72</v>
      </c>
      <c r="C5" s="147" t="s">
        <v>73</v>
      </c>
      <c r="D5" s="11" t="s">
        <v>321</v>
      </c>
      <c r="E5" s="12"/>
      <c r="F5" s="13"/>
    </row>
    <row r="6" ht="18.75" customHeight="1" spans="1:6">
      <c r="A6" s="149"/>
      <c r="B6" s="150"/>
      <c r="C6" s="149"/>
      <c r="D6" s="16" t="s">
        <v>56</v>
      </c>
      <c r="E6" s="11" t="s">
        <v>75</v>
      </c>
      <c r="F6" s="16" t="s">
        <v>76</v>
      </c>
    </row>
    <row r="7" ht="18.75" customHeight="1" spans="1:6">
      <c r="A7" s="80">
        <v>1</v>
      </c>
      <c r="B7" s="151" t="s">
        <v>83</v>
      </c>
      <c r="C7" s="80">
        <v>3</v>
      </c>
      <c r="D7" s="152">
        <v>4</v>
      </c>
      <c r="E7" s="152">
        <v>5</v>
      </c>
      <c r="F7" s="152">
        <v>6</v>
      </c>
    </row>
    <row r="8" ht="21" customHeight="1" spans="1:6">
      <c r="A8" s="37"/>
      <c r="B8" s="37"/>
      <c r="C8" s="37"/>
      <c r="D8" s="94"/>
      <c r="E8" s="94"/>
      <c r="F8" s="94"/>
    </row>
    <row r="9" ht="21" customHeight="1" spans="1:6">
      <c r="A9" s="37"/>
      <c r="B9" s="37"/>
      <c r="C9" s="37"/>
      <c r="D9" s="94"/>
      <c r="E9" s="94"/>
      <c r="F9" s="94"/>
    </row>
    <row r="10" ht="18.75" customHeight="1" spans="1:6">
      <c r="A10" s="153" t="s">
        <v>167</v>
      </c>
      <c r="B10" s="153" t="s">
        <v>167</v>
      </c>
      <c r="C10" s="154" t="s">
        <v>167</v>
      </c>
      <c r="D10" s="94"/>
      <c r="E10" s="94"/>
      <c r="F10" s="94"/>
    </row>
    <row r="12" customHeight="1" spans="1:1">
      <c r="A12" t="s">
        <v>322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6"/>
      <c r="C2" s="96"/>
      <c r="R2" s="3"/>
      <c r="S2" s="3" t="s">
        <v>323</v>
      </c>
    </row>
    <row r="3" ht="41.25" customHeight="1" spans="1:19">
      <c r="A3" s="86" t="str">
        <f>"2025"&amp;"年部门政府采购预算表"</f>
        <v>2025年部门政府采购预算表</v>
      </c>
      <c r="B3" s="78"/>
      <c r="C3" s="78"/>
      <c r="D3" s="4"/>
      <c r="E3" s="4"/>
      <c r="F3" s="4"/>
      <c r="G3" s="4"/>
      <c r="H3" s="4"/>
      <c r="I3" s="4"/>
      <c r="J3" s="4"/>
      <c r="K3" s="4"/>
      <c r="L3" s="4"/>
      <c r="M3" s="78"/>
      <c r="N3" s="4"/>
      <c r="O3" s="4"/>
      <c r="P3" s="78"/>
      <c r="Q3" s="4"/>
      <c r="R3" s="78"/>
      <c r="S3" s="78"/>
    </row>
    <row r="4" ht="18.75" customHeight="1" spans="1:19">
      <c r="A4" s="126" t="s">
        <v>1</v>
      </c>
      <c r="B4" s="98"/>
      <c r="C4" s="98"/>
      <c r="D4" s="7"/>
      <c r="E4" s="7"/>
      <c r="F4" s="7"/>
      <c r="G4" s="7"/>
      <c r="H4" s="7"/>
      <c r="I4" s="7"/>
      <c r="J4" s="7"/>
      <c r="K4" s="7"/>
      <c r="L4" s="7"/>
      <c r="R4" s="8"/>
      <c r="S4" s="140" t="s">
        <v>2</v>
      </c>
    </row>
    <row r="5" ht="15.75" customHeight="1" spans="1:19">
      <c r="A5" s="10" t="s">
        <v>177</v>
      </c>
      <c r="B5" s="99" t="s">
        <v>178</v>
      </c>
      <c r="C5" s="99" t="s">
        <v>324</v>
      </c>
      <c r="D5" s="100" t="s">
        <v>325</v>
      </c>
      <c r="E5" s="100" t="s">
        <v>326</v>
      </c>
      <c r="F5" s="100" t="s">
        <v>327</v>
      </c>
      <c r="G5" s="100" t="s">
        <v>328</v>
      </c>
      <c r="H5" s="100" t="s">
        <v>329</v>
      </c>
      <c r="I5" s="114" t="s">
        <v>185</v>
      </c>
      <c r="J5" s="114"/>
      <c r="K5" s="114"/>
      <c r="L5" s="114"/>
      <c r="M5" s="115"/>
      <c r="N5" s="114"/>
      <c r="O5" s="114"/>
      <c r="P5" s="122"/>
      <c r="Q5" s="114"/>
      <c r="R5" s="115"/>
      <c r="S5" s="90"/>
    </row>
    <row r="6" ht="17.25" customHeight="1" spans="1:19">
      <c r="A6" s="15"/>
      <c r="B6" s="101"/>
      <c r="C6" s="101"/>
      <c r="D6" s="102"/>
      <c r="E6" s="102"/>
      <c r="F6" s="102"/>
      <c r="G6" s="102"/>
      <c r="H6" s="102"/>
      <c r="I6" s="102" t="s">
        <v>56</v>
      </c>
      <c r="J6" s="102" t="s">
        <v>59</v>
      </c>
      <c r="K6" s="102" t="s">
        <v>330</v>
      </c>
      <c r="L6" s="102" t="s">
        <v>331</v>
      </c>
      <c r="M6" s="116" t="s">
        <v>332</v>
      </c>
      <c r="N6" s="117" t="s">
        <v>333</v>
      </c>
      <c r="O6" s="117"/>
      <c r="P6" s="123"/>
      <c r="Q6" s="117"/>
      <c r="R6" s="124"/>
      <c r="S6" s="103"/>
    </row>
    <row r="7" ht="54" customHeight="1" spans="1:19">
      <c r="A7" s="18"/>
      <c r="B7" s="103"/>
      <c r="C7" s="103"/>
      <c r="D7" s="104"/>
      <c r="E7" s="104"/>
      <c r="F7" s="104"/>
      <c r="G7" s="104"/>
      <c r="H7" s="104"/>
      <c r="I7" s="104"/>
      <c r="J7" s="104" t="s">
        <v>58</v>
      </c>
      <c r="K7" s="104"/>
      <c r="L7" s="104"/>
      <c r="M7" s="118"/>
      <c r="N7" s="104" t="s">
        <v>58</v>
      </c>
      <c r="O7" s="104" t="s">
        <v>65</v>
      </c>
      <c r="P7" s="103" t="s">
        <v>66</v>
      </c>
      <c r="Q7" s="104" t="s">
        <v>67</v>
      </c>
      <c r="R7" s="118" t="s">
        <v>68</v>
      </c>
      <c r="S7" s="103" t="s">
        <v>69</v>
      </c>
    </row>
    <row r="8" ht="18" customHeight="1" spans="1:19">
      <c r="A8" s="127">
        <v>1</v>
      </c>
      <c r="B8" s="127" t="s">
        <v>83</v>
      </c>
      <c r="C8" s="128">
        <v>3</v>
      </c>
      <c r="D8" s="128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</row>
    <row r="9" s="125" customFormat="1" ht="21" customHeight="1" spans="1:19">
      <c r="A9" s="129" t="s">
        <v>195</v>
      </c>
      <c r="B9" s="130" t="s">
        <v>70</v>
      </c>
      <c r="C9" s="130" t="s">
        <v>211</v>
      </c>
      <c r="D9" s="131" t="s">
        <v>334</v>
      </c>
      <c r="E9" s="132" t="s">
        <v>335</v>
      </c>
      <c r="F9" s="131" t="s">
        <v>316</v>
      </c>
      <c r="G9" s="133">
        <v>1</v>
      </c>
      <c r="H9" s="134">
        <v>144000</v>
      </c>
      <c r="I9" s="134">
        <v>144000</v>
      </c>
      <c r="J9" s="134">
        <v>144000</v>
      </c>
      <c r="K9" s="138"/>
      <c r="L9" s="138"/>
      <c r="M9" s="138"/>
      <c r="N9" s="138"/>
      <c r="O9" s="138"/>
      <c r="P9" s="139"/>
      <c r="Q9" s="139"/>
      <c r="R9" s="139"/>
      <c r="S9" s="139"/>
    </row>
    <row r="10" ht="21" customHeight="1" spans="1:19">
      <c r="A10" s="108" t="s">
        <v>167</v>
      </c>
      <c r="B10" s="109"/>
      <c r="C10" s="109"/>
      <c r="D10" s="110"/>
      <c r="E10" s="110"/>
      <c r="F10" s="110"/>
      <c r="G10" s="135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21" customHeight="1" spans="1:19">
      <c r="A11" s="126" t="s">
        <v>336</v>
      </c>
      <c r="B11" s="5"/>
      <c r="C11" s="5"/>
      <c r="D11" s="126"/>
      <c r="E11" s="126"/>
      <c r="F11" s="126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topLeftCell="G1" workbookViewId="0">
      <pane ySplit="1" topLeftCell="A2" activePane="bottomLeft" state="frozen"/>
      <selection/>
      <selection pane="bottomLeft" activeCell="G13" sqref="$A13:$XFD13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5"/>
      <c r="B2" s="96"/>
      <c r="C2" s="96"/>
      <c r="D2" s="96"/>
      <c r="E2" s="96"/>
      <c r="F2" s="96"/>
      <c r="G2" s="96"/>
      <c r="H2" s="95"/>
      <c r="I2" s="95"/>
      <c r="J2" s="95"/>
      <c r="K2" s="95"/>
      <c r="L2" s="95"/>
      <c r="M2" s="95"/>
      <c r="N2" s="112"/>
      <c r="O2" s="95"/>
      <c r="P2" s="95"/>
      <c r="Q2" s="96"/>
      <c r="R2" s="95"/>
      <c r="S2" s="120"/>
      <c r="T2" s="120" t="s">
        <v>337</v>
      </c>
    </row>
    <row r="3" ht="41.25" customHeight="1" spans="1:20">
      <c r="A3" s="86" t="str">
        <f>"2025"&amp;"年部门政府购买服务预算表"</f>
        <v>2025年部门政府购买服务预算表</v>
      </c>
      <c r="B3" s="78"/>
      <c r="C3" s="78"/>
      <c r="D3" s="78"/>
      <c r="E3" s="78"/>
      <c r="F3" s="78"/>
      <c r="G3" s="78"/>
      <c r="H3" s="97"/>
      <c r="I3" s="97"/>
      <c r="J3" s="97"/>
      <c r="K3" s="97"/>
      <c r="L3" s="97"/>
      <c r="M3" s="97"/>
      <c r="N3" s="113"/>
      <c r="O3" s="97"/>
      <c r="P3" s="97"/>
      <c r="Q3" s="78"/>
      <c r="R3" s="97"/>
      <c r="S3" s="113"/>
      <c r="T3" s="78"/>
    </row>
    <row r="4" ht="22.5" customHeight="1" spans="1:20">
      <c r="A4" s="87" t="s">
        <v>1</v>
      </c>
      <c r="B4" s="98"/>
      <c r="C4" s="98"/>
      <c r="D4" s="98"/>
      <c r="E4" s="98"/>
      <c r="F4" s="98"/>
      <c r="G4" s="98"/>
      <c r="H4" s="88"/>
      <c r="I4" s="88"/>
      <c r="J4" s="88"/>
      <c r="K4" s="88"/>
      <c r="L4" s="88"/>
      <c r="M4" s="88"/>
      <c r="N4" s="112"/>
      <c r="O4" s="95"/>
      <c r="P4" s="95"/>
      <c r="Q4" s="96"/>
      <c r="R4" s="95"/>
      <c r="S4" s="121"/>
      <c r="T4" s="120" t="s">
        <v>2</v>
      </c>
    </row>
    <row r="5" ht="24" customHeight="1" spans="1:20">
      <c r="A5" s="10" t="s">
        <v>177</v>
      </c>
      <c r="B5" s="99" t="s">
        <v>178</v>
      </c>
      <c r="C5" s="99" t="s">
        <v>324</v>
      </c>
      <c r="D5" s="99" t="s">
        <v>338</v>
      </c>
      <c r="E5" s="99" t="s">
        <v>339</v>
      </c>
      <c r="F5" s="99" t="s">
        <v>340</v>
      </c>
      <c r="G5" s="99" t="s">
        <v>341</v>
      </c>
      <c r="H5" s="100" t="s">
        <v>342</v>
      </c>
      <c r="I5" s="100" t="s">
        <v>343</v>
      </c>
      <c r="J5" s="114" t="s">
        <v>185</v>
      </c>
      <c r="K5" s="114"/>
      <c r="L5" s="114"/>
      <c r="M5" s="114"/>
      <c r="N5" s="115"/>
      <c r="O5" s="114"/>
      <c r="P5" s="114"/>
      <c r="Q5" s="122"/>
      <c r="R5" s="114"/>
      <c r="S5" s="115"/>
      <c r="T5" s="90"/>
    </row>
    <row r="6" ht="24" customHeight="1" spans="1:20">
      <c r="A6" s="15"/>
      <c r="B6" s="101"/>
      <c r="C6" s="101"/>
      <c r="D6" s="101"/>
      <c r="E6" s="101"/>
      <c r="F6" s="101"/>
      <c r="G6" s="101"/>
      <c r="H6" s="102"/>
      <c r="I6" s="102"/>
      <c r="J6" s="102" t="s">
        <v>56</v>
      </c>
      <c r="K6" s="102" t="s">
        <v>59</v>
      </c>
      <c r="L6" s="102" t="s">
        <v>330</v>
      </c>
      <c r="M6" s="102" t="s">
        <v>331</v>
      </c>
      <c r="N6" s="116" t="s">
        <v>332</v>
      </c>
      <c r="O6" s="117" t="s">
        <v>333</v>
      </c>
      <c r="P6" s="117"/>
      <c r="Q6" s="123"/>
      <c r="R6" s="117"/>
      <c r="S6" s="124"/>
      <c r="T6" s="103"/>
    </row>
    <row r="7" ht="54" customHeight="1" spans="1:20">
      <c r="A7" s="18"/>
      <c r="B7" s="103"/>
      <c r="C7" s="103"/>
      <c r="D7" s="103"/>
      <c r="E7" s="103"/>
      <c r="F7" s="103"/>
      <c r="G7" s="103"/>
      <c r="H7" s="104"/>
      <c r="I7" s="104"/>
      <c r="J7" s="104"/>
      <c r="K7" s="104" t="s">
        <v>58</v>
      </c>
      <c r="L7" s="104"/>
      <c r="M7" s="104"/>
      <c r="N7" s="118"/>
      <c r="O7" s="104" t="s">
        <v>58</v>
      </c>
      <c r="P7" s="104" t="s">
        <v>65</v>
      </c>
      <c r="Q7" s="103" t="s">
        <v>66</v>
      </c>
      <c r="R7" s="104" t="s">
        <v>67</v>
      </c>
      <c r="S7" s="118" t="s">
        <v>68</v>
      </c>
      <c r="T7" s="103" t="s">
        <v>69</v>
      </c>
    </row>
    <row r="8" ht="17.25" customHeight="1" spans="1:20">
      <c r="A8" s="19">
        <v>1</v>
      </c>
      <c r="B8" s="103">
        <v>2</v>
      </c>
      <c r="C8" s="19">
        <v>3</v>
      </c>
      <c r="D8" s="19">
        <v>4</v>
      </c>
      <c r="E8" s="103">
        <v>5</v>
      </c>
      <c r="F8" s="19">
        <v>6</v>
      </c>
      <c r="G8" s="19">
        <v>7</v>
      </c>
      <c r="H8" s="103">
        <v>8</v>
      </c>
      <c r="I8" s="19">
        <v>9</v>
      </c>
      <c r="J8" s="19">
        <v>10</v>
      </c>
      <c r="K8" s="103">
        <v>11</v>
      </c>
      <c r="L8" s="19">
        <v>12</v>
      </c>
      <c r="M8" s="19">
        <v>13</v>
      </c>
      <c r="N8" s="103">
        <v>14</v>
      </c>
      <c r="O8" s="19">
        <v>15</v>
      </c>
      <c r="P8" s="19">
        <v>16</v>
      </c>
      <c r="Q8" s="103">
        <v>17</v>
      </c>
      <c r="R8" s="19">
        <v>18</v>
      </c>
      <c r="S8" s="19">
        <v>19</v>
      </c>
      <c r="T8" s="19">
        <v>20</v>
      </c>
    </row>
    <row r="9" ht="21" customHeight="1" spans="1:20">
      <c r="A9" s="105"/>
      <c r="B9" s="106"/>
      <c r="C9" s="106"/>
      <c r="D9" s="106"/>
      <c r="E9" s="106"/>
      <c r="F9" s="106"/>
      <c r="G9" s="106"/>
      <c r="H9" s="107"/>
      <c r="I9" s="107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ht="21" customHeight="1" spans="1:20">
      <c r="A10" s="108" t="s">
        <v>167</v>
      </c>
      <c r="B10" s="109"/>
      <c r="C10" s="109"/>
      <c r="D10" s="109"/>
      <c r="E10" s="109"/>
      <c r="F10" s="109"/>
      <c r="G10" s="109"/>
      <c r="H10" s="110"/>
      <c r="I10" s="119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3" customHeight="1" spans="7:13">
      <c r="G13" s="111" t="s">
        <v>344</v>
      </c>
      <c r="H13" s="111"/>
      <c r="I13" s="111"/>
      <c r="J13" s="111"/>
      <c r="K13" s="111"/>
      <c r="L13" s="111"/>
      <c r="M13" s="111"/>
    </row>
  </sheetData>
  <mergeCells count="20">
    <mergeCell ref="A3:T3"/>
    <mergeCell ref="A4:I4"/>
    <mergeCell ref="J5:T5"/>
    <mergeCell ref="O6:T6"/>
    <mergeCell ref="A10:I10"/>
    <mergeCell ref="G13:M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85"/>
      <c r="E2" s="3" t="s">
        <v>345</v>
      </c>
    </row>
    <row r="3" ht="41.25" customHeight="1" spans="1:5">
      <c r="A3" s="86" t="str">
        <f>"2025"&amp;"年区对下转移支付预算表"</f>
        <v>2025年区对下转移支付预算表</v>
      </c>
      <c r="B3" s="4"/>
      <c r="C3" s="4"/>
      <c r="D3" s="4"/>
      <c r="E3" s="78"/>
    </row>
    <row r="4" ht="18" customHeight="1" spans="1:5">
      <c r="A4" s="87" t="s">
        <v>1</v>
      </c>
      <c r="B4" s="88"/>
      <c r="C4" s="88"/>
      <c r="D4" s="89"/>
      <c r="E4" s="8" t="s">
        <v>2</v>
      </c>
    </row>
    <row r="5" ht="19.5" customHeight="1" spans="1:5">
      <c r="A5" s="34" t="s">
        <v>346</v>
      </c>
      <c r="B5" s="11" t="s">
        <v>185</v>
      </c>
      <c r="C5" s="12"/>
      <c r="D5" s="12"/>
      <c r="E5" s="90"/>
    </row>
    <row r="6" ht="40.5" customHeight="1" spans="1:5">
      <c r="A6" s="19"/>
      <c r="B6" s="35" t="s">
        <v>56</v>
      </c>
      <c r="C6" s="10" t="s">
        <v>59</v>
      </c>
      <c r="D6" s="91" t="s">
        <v>330</v>
      </c>
      <c r="E6" s="92" t="s">
        <v>347</v>
      </c>
    </row>
    <row r="7" ht="19.5" customHeight="1" spans="1:5">
      <c r="A7" s="20">
        <v>1</v>
      </c>
      <c r="B7" s="20">
        <v>2</v>
      </c>
      <c r="C7" s="20">
        <v>3</v>
      </c>
      <c r="D7" s="93">
        <v>4</v>
      </c>
      <c r="E7" s="45">
        <v>5</v>
      </c>
    </row>
    <row r="8" ht="19.5" customHeight="1" spans="1:5">
      <c r="A8" s="36"/>
      <c r="B8" s="94"/>
      <c r="C8" s="94"/>
      <c r="D8" s="94"/>
      <c r="E8" s="94"/>
    </row>
    <row r="9" ht="19.5" customHeight="1" spans="1:5">
      <c r="A9" s="81"/>
      <c r="B9" s="94"/>
      <c r="C9" s="94"/>
      <c r="D9" s="94"/>
      <c r="E9" s="94"/>
    </row>
    <row r="12" customHeight="1" spans="1:1">
      <c r="A12" t="s">
        <v>348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349</v>
      </c>
    </row>
    <row r="3" ht="41.25" customHeight="1" spans="1:10">
      <c r="A3" s="77" t="str">
        <f>"2025"&amp;"年区对下转移支付绩效目标表"</f>
        <v>2025年区对下转移支付绩效目标表</v>
      </c>
      <c r="B3" s="4"/>
      <c r="C3" s="4"/>
      <c r="D3" s="4"/>
      <c r="E3" s="4"/>
      <c r="F3" s="78"/>
      <c r="G3" s="4"/>
      <c r="H3" s="78"/>
      <c r="I3" s="78"/>
      <c r="J3" s="4"/>
    </row>
    <row r="4" ht="17.25" customHeight="1" spans="1:1">
      <c r="A4" s="5" t="s">
        <v>1</v>
      </c>
    </row>
    <row r="5" ht="44.25" customHeight="1" spans="1:10">
      <c r="A5" s="79" t="s">
        <v>346</v>
      </c>
      <c r="B5" s="79" t="s">
        <v>270</v>
      </c>
      <c r="C5" s="79" t="s">
        <v>271</v>
      </c>
      <c r="D5" s="79" t="s">
        <v>272</v>
      </c>
      <c r="E5" s="79" t="s">
        <v>273</v>
      </c>
      <c r="F5" s="80" t="s">
        <v>274</v>
      </c>
      <c r="G5" s="79" t="s">
        <v>275</v>
      </c>
      <c r="H5" s="80" t="s">
        <v>276</v>
      </c>
      <c r="I5" s="80" t="s">
        <v>277</v>
      </c>
      <c r="J5" s="79" t="s">
        <v>278</v>
      </c>
    </row>
    <row r="6" ht="14.25" customHeight="1" spans="1:10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80">
        <v>6</v>
      </c>
      <c r="G6" s="79">
        <v>7</v>
      </c>
      <c r="H6" s="80">
        <v>8</v>
      </c>
      <c r="I6" s="80">
        <v>9</v>
      </c>
      <c r="J6" s="79">
        <v>10</v>
      </c>
    </row>
    <row r="7" ht="42" customHeight="1" spans="1:10">
      <c r="A7" s="36"/>
      <c r="B7" s="81"/>
      <c r="C7" s="81"/>
      <c r="D7" s="81"/>
      <c r="E7" s="82"/>
      <c r="F7" s="83"/>
      <c r="G7" s="82"/>
      <c r="H7" s="83"/>
      <c r="I7" s="83"/>
      <c r="J7" s="82"/>
    </row>
    <row r="8" ht="42" customHeight="1" spans="1:10">
      <c r="A8" s="36"/>
      <c r="B8" s="37"/>
      <c r="C8" s="37"/>
      <c r="D8" s="37"/>
      <c r="E8" s="36"/>
      <c r="F8" s="37"/>
      <c r="G8" s="36"/>
      <c r="H8" s="37"/>
      <c r="I8" s="37"/>
      <c r="J8" s="36"/>
    </row>
    <row r="11" s="76" customFormat="1" ht="14.4" spans="1:10">
      <c r="A11" s="44" t="s">
        <v>350</v>
      </c>
      <c r="B11" s="44"/>
      <c r="C11" s="44"/>
      <c r="D11" s="84"/>
      <c r="E11" s="84"/>
      <c r="G11" s="84"/>
      <c r="J11" s="8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8" t="s">
        <v>351</v>
      </c>
      <c r="B2" s="49"/>
      <c r="C2" s="49"/>
      <c r="D2" s="50"/>
      <c r="E2" s="50"/>
      <c r="F2" s="50"/>
      <c r="G2" s="49"/>
      <c r="H2" s="49"/>
      <c r="I2" s="50"/>
    </row>
    <row r="3" ht="41.25" customHeight="1" spans="1:9">
      <c r="A3" s="51" t="str">
        <f>"2025"&amp;"年新增资产配置预算表"</f>
        <v>2025年新增资产配置预算表</v>
      </c>
      <c r="B3" s="52"/>
      <c r="C3" s="52"/>
      <c r="D3" s="53"/>
      <c r="E3" s="53"/>
      <c r="F3" s="53"/>
      <c r="G3" s="52"/>
      <c r="H3" s="52"/>
      <c r="I3" s="53"/>
    </row>
    <row r="4" customHeight="1" spans="1:9">
      <c r="A4" s="54" t="s">
        <v>1</v>
      </c>
      <c r="B4" s="55"/>
      <c r="C4" s="55"/>
      <c r="D4" s="56"/>
      <c r="F4" s="53"/>
      <c r="G4" s="52"/>
      <c r="H4" s="52"/>
      <c r="I4" s="75" t="s">
        <v>2</v>
      </c>
    </row>
    <row r="5" ht="28.5" customHeight="1" spans="1:9">
      <c r="A5" s="57" t="s">
        <v>177</v>
      </c>
      <c r="B5" s="58" t="s">
        <v>178</v>
      </c>
      <c r="C5" s="59" t="s">
        <v>352</v>
      </c>
      <c r="D5" s="57" t="s">
        <v>353</v>
      </c>
      <c r="E5" s="57" t="s">
        <v>354</v>
      </c>
      <c r="F5" s="57" t="s">
        <v>355</v>
      </c>
      <c r="G5" s="58" t="s">
        <v>356</v>
      </c>
      <c r="H5" s="45"/>
      <c r="I5" s="57"/>
    </row>
    <row r="6" ht="21" customHeight="1" spans="1:9">
      <c r="A6" s="59"/>
      <c r="B6" s="60"/>
      <c r="C6" s="60"/>
      <c r="D6" s="61"/>
      <c r="E6" s="60"/>
      <c r="F6" s="60"/>
      <c r="G6" s="58" t="s">
        <v>328</v>
      </c>
      <c r="H6" s="58" t="s">
        <v>357</v>
      </c>
      <c r="I6" s="58" t="s">
        <v>358</v>
      </c>
    </row>
    <row r="7" ht="17.25" customHeight="1" spans="1:9">
      <c r="A7" s="62" t="s">
        <v>82</v>
      </c>
      <c r="B7" s="63"/>
      <c r="C7" s="64" t="s">
        <v>83</v>
      </c>
      <c r="D7" s="62" t="s">
        <v>84</v>
      </c>
      <c r="E7" s="65" t="s">
        <v>85</v>
      </c>
      <c r="F7" s="62" t="s">
        <v>86</v>
      </c>
      <c r="G7" s="64" t="s">
        <v>87</v>
      </c>
      <c r="H7" s="66" t="s">
        <v>88</v>
      </c>
      <c r="I7" s="65" t="s">
        <v>89</v>
      </c>
    </row>
    <row r="8" ht="19.5" customHeight="1" spans="1:9">
      <c r="A8" s="67"/>
      <c r="B8" s="39"/>
      <c r="C8" s="39"/>
      <c r="D8" s="36"/>
      <c r="E8" s="37"/>
      <c r="F8" s="66"/>
      <c r="G8" s="68"/>
      <c r="H8" s="69"/>
      <c r="I8" s="69"/>
    </row>
    <row r="9" ht="19.5" customHeight="1" spans="1:9">
      <c r="A9" s="70" t="s">
        <v>56</v>
      </c>
      <c r="B9" s="71"/>
      <c r="C9" s="71"/>
      <c r="D9" s="72"/>
      <c r="E9" s="73"/>
      <c r="F9" s="73"/>
      <c r="G9" s="68"/>
      <c r="H9" s="69"/>
      <c r="I9" s="69"/>
    </row>
    <row r="12" s="47" customFormat="1" ht="14.4" spans="1:3">
      <c r="A12" s="74" t="s">
        <v>359</v>
      </c>
      <c r="B12" s="74"/>
      <c r="C12" s="74"/>
    </row>
  </sheetData>
  <mergeCells count="12">
    <mergeCell ref="A2:I2"/>
    <mergeCell ref="A3:I3"/>
    <mergeCell ref="A4:C4"/>
    <mergeCell ref="G5:I5"/>
    <mergeCell ref="A9:F9"/>
    <mergeCell ref="A12:C12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$A14:$XFD14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253</v>
      </c>
      <c r="B5" s="9" t="s">
        <v>180</v>
      </c>
      <c r="C5" s="9" t="s">
        <v>254</v>
      </c>
      <c r="D5" s="10" t="s">
        <v>181</v>
      </c>
      <c r="E5" s="10" t="s">
        <v>182</v>
      </c>
      <c r="F5" s="10" t="s">
        <v>255</v>
      </c>
      <c r="G5" s="10" t="s">
        <v>256</v>
      </c>
      <c r="H5" s="34" t="s">
        <v>56</v>
      </c>
      <c r="I5" s="11" t="s">
        <v>361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5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5">
        <v>10</v>
      </c>
      <c r="K8" s="45">
        <v>11</v>
      </c>
    </row>
    <row r="9" ht="18.75" customHeight="1" spans="1:11">
      <c r="A9" s="36"/>
      <c r="B9" s="37"/>
      <c r="C9" s="36"/>
      <c r="D9" s="36"/>
      <c r="E9" s="36"/>
      <c r="F9" s="36"/>
      <c r="G9" s="36"/>
      <c r="H9" s="38"/>
      <c r="I9" s="46"/>
      <c r="J9" s="46"/>
      <c r="K9" s="38"/>
    </row>
    <row r="10" ht="18.75" customHeight="1" spans="1:11">
      <c r="A10" s="39"/>
      <c r="B10" s="37"/>
      <c r="C10" s="37"/>
      <c r="D10" s="37"/>
      <c r="E10" s="37"/>
      <c r="F10" s="37"/>
      <c r="G10" s="37"/>
      <c r="H10" s="40"/>
      <c r="I10" s="40"/>
      <c r="J10" s="40"/>
      <c r="K10" s="38"/>
    </row>
    <row r="11" ht="18.75" customHeight="1" spans="1:11">
      <c r="A11" s="41" t="s">
        <v>167</v>
      </c>
      <c r="B11" s="42"/>
      <c r="C11" s="42"/>
      <c r="D11" s="42"/>
      <c r="E11" s="42"/>
      <c r="F11" s="42"/>
      <c r="G11" s="43"/>
      <c r="H11" s="40"/>
      <c r="I11" s="40"/>
      <c r="J11" s="40"/>
      <c r="K11" s="38"/>
    </row>
    <row r="14" s="33" customFormat="1" ht="14.4" spans="1:3">
      <c r="A14" s="44" t="s">
        <v>362</v>
      </c>
      <c r="B14" s="44"/>
      <c r="C14" s="4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3888888888889" defaultRowHeight="14.25" customHeight="1" outlineLevelCol="6"/>
  <cols>
    <col min="1" max="1" width="35.287037037037" customWidth="1"/>
    <col min="2" max="2" width="28" customWidth="1"/>
    <col min="3" max="3" width="30.5555555555556" customWidth="1"/>
    <col min="4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254</v>
      </c>
      <c r="B5" s="9" t="s">
        <v>253</v>
      </c>
      <c r="C5" s="9" t="s">
        <v>180</v>
      </c>
      <c r="D5" s="10" t="s">
        <v>364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 t="s">
        <v>365</v>
      </c>
      <c r="C9" s="23" t="s">
        <v>266</v>
      </c>
      <c r="D9" s="24" t="s">
        <v>366</v>
      </c>
      <c r="E9" s="25">
        <v>6400</v>
      </c>
      <c r="F9" s="25">
        <v>6400</v>
      </c>
      <c r="G9" s="25">
        <v>6400</v>
      </c>
    </row>
    <row r="10" ht="18.75" customHeight="1" spans="1:7">
      <c r="A10" s="21" t="s">
        <v>70</v>
      </c>
      <c r="B10" s="22" t="s">
        <v>365</v>
      </c>
      <c r="C10" s="26" t="s">
        <v>261</v>
      </c>
      <c r="D10" s="24" t="s">
        <v>366</v>
      </c>
      <c r="E10" s="27">
        <v>5000</v>
      </c>
      <c r="F10" s="27">
        <v>5000</v>
      </c>
      <c r="G10" s="27">
        <v>5000</v>
      </c>
    </row>
    <row r="11" ht="18.75" customHeight="1" spans="1:7">
      <c r="A11" s="21" t="s">
        <v>70</v>
      </c>
      <c r="B11" s="22" t="s">
        <v>365</v>
      </c>
      <c r="C11" s="28" t="s">
        <v>268</v>
      </c>
      <c r="D11" s="24" t="s">
        <v>366</v>
      </c>
      <c r="E11" s="27">
        <v>60000</v>
      </c>
      <c r="F11" s="27">
        <v>60000</v>
      </c>
      <c r="G11" s="27">
        <v>60000</v>
      </c>
    </row>
    <row r="12" ht="18.75" customHeight="1" spans="1:7">
      <c r="A12" s="29" t="s">
        <v>56</v>
      </c>
      <c r="B12" s="30" t="s">
        <v>367</v>
      </c>
      <c r="C12" s="30"/>
      <c r="D12" s="31"/>
      <c r="E12" s="32">
        <f>SUM(E9:E11)</f>
        <v>71400</v>
      </c>
      <c r="F12" s="32">
        <f>SUM(F9:F11)</f>
        <v>71400</v>
      </c>
      <c r="G12" s="32">
        <f>SUM(G9:G11)</f>
        <v>71400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9" sqref="C9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5" t="s">
        <v>53</v>
      </c>
    </row>
    <row r="3" ht="41.25" customHeight="1" spans="1:1">
      <c r="A3" s="51" t="str">
        <f>"2025"&amp;"年部门收入预算表"</f>
        <v>2025年部门收入预算表</v>
      </c>
    </row>
    <row r="4" ht="17.25" customHeight="1" spans="1:19">
      <c r="A4" s="54" t="s">
        <v>1</v>
      </c>
      <c r="S4" s="56" t="s">
        <v>2</v>
      </c>
    </row>
    <row r="5" ht="21.75" customHeight="1" spans="1:19">
      <c r="A5" s="220" t="s">
        <v>54</v>
      </c>
      <c r="B5" s="221" t="s">
        <v>55</v>
      </c>
      <c r="C5" s="221" t="s">
        <v>56</v>
      </c>
      <c r="D5" s="222" t="s">
        <v>57</v>
      </c>
      <c r="E5" s="222"/>
      <c r="F5" s="222"/>
      <c r="G5" s="222"/>
      <c r="H5" s="222"/>
      <c r="I5" s="153"/>
      <c r="J5" s="222"/>
      <c r="K5" s="222"/>
      <c r="L5" s="222"/>
      <c r="M5" s="222"/>
      <c r="N5" s="228"/>
      <c r="O5" s="222" t="s">
        <v>46</v>
      </c>
      <c r="P5" s="222"/>
      <c r="Q5" s="222"/>
      <c r="R5" s="222"/>
      <c r="S5" s="228"/>
    </row>
    <row r="6" ht="27" customHeight="1" spans="1:19">
      <c r="A6" s="223"/>
      <c r="B6" s="224"/>
      <c r="C6" s="224"/>
      <c r="D6" s="224" t="s">
        <v>58</v>
      </c>
      <c r="E6" s="224" t="s">
        <v>59</v>
      </c>
      <c r="F6" s="224" t="s">
        <v>60</v>
      </c>
      <c r="G6" s="224" t="s">
        <v>61</v>
      </c>
      <c r="H6" s="224" t="s">
        <v>62</v>
      </c>
      <c r="I6" s="229" t="s">
        <v>63</v>
      </c>
      <c r="J6" s="230"/>
      <c r="K6" s="230"/>
      <c r="L6" s="230"/>
      <c r="M6" s="230"/>
      <c r="N6" s="231"/>
      <c r="O6" s="224" t="s">
        <v>58</v>
      </c>
      <c r="P6" s="224" t="s">
        <v>59</v>
      </c>
      <c r="Q6" s="224" t="s">
        <v>60</v>
      </c>
      <c r="R6" s="224" t="s">
        <v>61</v>
      </c>
      <c r="S6" s="224" t="s">
        <v>64</v>
      </c>
    </row>
    <row r="7" ht="30" customHeight="1" spans="1:19">
      <c r="A7" s="225"/>
      <c r="B7" s="119"/>
      <c r="C7" s="135"/>
      <c r="D7" s="135"/>
      <c r="E7" s="135"/>
      <c r="F7" s="135"/>
      <c r="G7" s="135"/>
      <c r="H7" s="135"/>
      <c r="I7" s="83" t="s">
        <v>58</v>
      </c>
      <c r="J7" s="231" t="s">
        <v>65</v>
      </c>
      <c r="K7" s="231" t="s">
        <v>66</v>
      </c>
      <c r="L7" s="231" t="s">
        <v>67</v>
      </c>
      <c r="M7" s="231" t="s">
        <v>68</v>
      </c>
      <c r="N7" s="231" t="s">
        <v>69</v>
      </c>
      <c r="O7" s="232"/>
      <c r="P7" s="232"/>
      <c r="Q7" s="232"/>
      <c r="R7" s="232"/>
      <c r="S7" s="135"/>
    </row>
    <row r="8" ht="15" customHeight="1" spans="1:19">
      <c r="A8" s="226">
        <v>1</v>
      </c>
      <c r="B8" s="226">
        <v>2</v>
      </c>
      <c r="C8" s="226">
        <v>3</v>
      </c>
      <c r="D8" s="226">
        <v>4</v>
      </c>
      <c r="E8" s="226">
        <v>5</v>
      </c>
      <c r="F8" s="226">
        <v>6</v>
      </c>
      <c r="G8" s="226">
        <v>7</v>
      </c>
      <c r="H8" s="226">
        <v>8</v>
      </c>
      <c r="I8" s="83">
        <v>9</v>
      </c>
      <c r="J8" s="226">
        <v>10</v>
      </c>
      <c r="K8" s="226">
        <v>11</v>
      </c>
      <c r="L8" s="226">
        <v>12</v>
      </c>
      <c r="M8" s="226">
        <v>13</v>
      </c>
      <c r="N8" s="226">
        <v>14</v>
      </c>
      <c r="O8" s="226">
        <v>15</v>
      </c>
      <c r="P8" s="226">
        <v>16</v>
      </c>
      <c r="Q8" s="226">
        <v>17</v>
      </c>
      <c r="R8" s="226">
        <v>18</v>
      </c>
      <c r="S8" s="226">
        <v>19</v>
      </c>
    </row>
    <row r="9" ht="25" customHeight="1" spans="1:19">
      <c r="A9" s="226">
        <v>105025</v>
      </c>
      <c r="B9" s="226" t="s">
        <v>70</v>
      </c>
      <c r="C9" s="213">
        <v>9657619</v>
      </c>
      <c r="D9" s="213">
        <v>9657619</v>
      </c>
      <c r="E9" s="213">
        <v>9657619</v>
      </c>
      <c r="F9" s="226"/>
      <c r="G9" s="226"/>
      <c r="H9" s="226"/>
      <c r="I9" s="83"/>
      <c r="J9" s="226"/>
      <c r="K9" s="226"/>
      <c r="L9" s="226"/>
      <c r="M9" s="226"/>
      <c r="N9" s="226"/>
      <c r="O9" s="226"/>
      <c r="P9" s="226"/>
      <c r="Q9" s="226"/>
      <c r="R9" s="226"/>
      <c r="S9" s="226"/>
    </row>
    <row r="10" ht="18" customHeight="1" spans="1:19">
      <c r="A10" s="59" t="s">
        <v>56</v>
      </c>
      <c r="B10" s="227"/>
      <c r="C10" s="213">
        <v>9657619</v>
      </c>
      <c r="D10" s="213">
        <v>9657619</v>
      </c>
      <c r="E10" s="213">
        <v>9657619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5" activePane="bottomLeft" state="frozen"/>
      <selection/>
      <selection pane="bottomLeft" activeCell="E16" sqref="E16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6" t="s">
        <v>71</v>
      </c>
    </row>
    <row r="3" ht="41.25" customHeight="1" spans="1:1">
      <c r="A3" s="51" t="str">
        <f>"2025"&amp;"年部门支出预算表"</f>
        <v>2025年部门支出预算表</v>
      </c>
    </row>
    <row r="4" ht="17.25" customHeight="1" spans="1:15">
      <c r="A4" s="54" t="s">
        <v>1</v>
      </c>
      <c r="O4" s="56" t="s">
        <v>2</v>
      </c>
    </row>
    <row r="5" ht="27" customHeight="1" spans="1:15">
      <c r="A5" s="202" t="s">
        <v>72</v>
      </c>
      <c r="B5" s="202" t="s">
        <v>73</v>
      </c>
      <c r="C5" s="202" t="s">
        <v>56</v>
      </c>
      <c r="D5" s="203" t="s">
        <v>59</v>
      </c>
      <c r="E5" s="204"/>
      <c r="F5" s="205"/>
      <c r="G5" s="206" t="s">
        <v>60</v>
      </c>
      <c r="H5" s="206" t="s">
        <v>61</v>
      </c>
      <c r="I5" s="206" t="s">
        <v>74</v>
      </c>
      <c r="J5" s="203" t="s">
        <v>63</v>
      </c>
      <c r="K5" s="204"/>
      <c r="L5" s="204"/>
      <c r="M5" s="204"/>
      <c r="N5" s="214"/>
      <c r="O5" s="215"/>
    </row>
    <row r="6" ht="42" customHeight="1" spans="1:15">
      <c r="A6" s="207"/>
      <c r="B6" s="207"/>
      <c r="C6" s="208"/>
      <c r="D6" s="209" t="s">
        <v>58</v>
      </c>
      <c r="E6" s="209" t="s">
        <v>75</v>
      </c>
      <c r="F6" s="209" t="s">
        <v>76</v>
      </c>
      <c r="G6" s="208"/>
      <c r="H6" s="208"/>
      <c r="I6" s="216"/>
      <c r="J6" s="209" t="s">
        <v>58</v>
      </c>
      <c r="K6" s="193" t="s">
        <v>77</v>
      </c>
      <c r="L6" s="193" t="s">
        <v>78</v>
      </c>
      <c r="M6" s="193" t="s">
        <v>79</v>
      </c>
      <c r="N6" s="193" t="s">
        <v>80</v>
      </c>
      <c r="O6" s="193" t="s">
        <v>81</v>
      </c>
    </row>
    <row r="7" ht="18" customHeight="1" spans="1:15">
      <c r="A7" s="62" t="s">
        <v>82</v>
      </c>
      <c r="B7" s="62" t="s">
        <v>83</v>
      </c>
      <c r="C7" s="62" t="s">
        <v>84</v>
      </c>
      <c r="D7" s="66" t="s">
        <v>85</v>
      </c>
      <c r="E7" s="66" t="s">
        <v>86</v>
      </c>
      <c r="F7" s="66" t="s">
        <v>87</v>
      </c>
      <c r="G7" s="66" t="s">
        <v>88</v>
      </c>
      <c r="H7" s="66" t="s">
        <v>89</v>
      </c>
      <c r="I7" s="66" t="s">
        <v>90</v>
      </c>
      <c r="J7" s="66" t="s">
        <v>91</v>
      </c>
      <c r="K7" s="217" t="s">
        <v>92</v>
      </c>
      <c r="L7" s="66" t="s">
        <v>93</v>
      </c>
      <c r="M7" s="66" t="s">
        <v>94</v>
      </c>
      <c r="N7" s="62" t="s">
        <v>95</v>
      </c>
      <c r="O7" s="66" t="s">
        <v>96</v>
      </c>
    </row>
    <row r="8" ht="18" customHeight="1" spans="1:15">
      <c r="A8" s="62" t="s">
        <v>97</v>
      </c>
      <c r="B8" s="62" t="s">
        <v>98</v>
      </c>
      <c r="C8" s="210">
        <v>6365923</v>
      </c>
      <c r="D8" s="210">
        <v>6294523</v>
      </c>
      <c r="E8" s="210">
        <f t="shared" ref="E8:E24" si="0">D8-F8</f>
        <v>6223123</v>
      </c>
      <c r="F8" s="210">
        <v>71400</v>
      </c>
      <c r="G8" s="66"/>
      <c r="H8" s="66"/>
      <c r="I8" s="66"/>
      <c r="J8" s="66"/>
      <c r="K8" s="218"/>
      <c r="L8" s="66"/>
      <c r="M8" s="66"/>
      <c r="N8" s="62"/>
      <c r="O8" s="66"/>
    </row>
    <row r="9" ht="18" customHeight="1" spans="1:15">
      <c r="A9" s="62" t="s">
        <v>99</v>
      </c>
      <c r="B9" s="62" t="s">
        <v>100</v>
      </c>
      <c r="C9" s="210">
        <v>6363439</v>
      </c>
      <c r="D9" s="210">
        <v>6292039</v>
      </c>
      <c r="E9" s="210">
        <f t="shared" si="0"/>
        <v>6220639</v>
      </c>
      <c r="F9" s="210">
        <v>71400</v>
      </c>
      <c r="G9" s="66"/>
      <c r="H9" s="66"/>
      <c r="I9" s="66"/>
      <c r="J9" s="66"/>
      <c r="K9" s="218"/>
      <c r="L9" s="66"/>
      <c r="M9" s="66"/>
      <c r="N9" s="62"/>
      <c r="O9" s="66"/>
    </row>
    <row r="10" ht="18" customHeight="1" spans="1:15">
      <c r="A10" s="62" t="s">
        <v>101</v>
      </c>
      <c r="B10" s="62" t="s">
        <v>102</v>
      </c>
      <c r="C10" s="210">
        <v>6363439</v>
      </c>
      <c r="D10" s="210">
        <v>6292039</v>
      </c>
      <c r="E10" s="210">
        <f t="shared" si="0"/>
        <v>6220639</v>
      </c>
      <c r="F10" s="210">
        <v>71400</v>
      </c>
      <c r="G10" s="66"/>
      <c r="H10" s="66"/>
      <c r="I10" s="66"/>
      <c r="J10" s="66"/>
      <c r="K10" s="218"/>
      <c r="L10" s="66"/>
      <c r="M10" s="66"/>
      <c r="N10" s="62"/>
      <c r="O10" s="66"/>
    </row>
    <row r="11" ht="18" customHeight="1" spans="1:15">
      <c r="A11" s="62" t="s">
        <v>103</v>
      </c>
      <c r="B11" s="62" t="s">
        <v>104</v>
      </c>
      <c r="C11" s="210">
        <v>2484</v>
      </c>
      <c r="D11" s="210">
        <v>2484</v>
      </c>
      <c r="E11" s="210">
        <f t="shared" si="0"/>
        <v>2484</v>
      </c>
      <c r="F11" s="210"/>
      <c r="G11" s="66"/>
      <c r="H11" s="66"/>
      <c r="I11" s="66"/>
      <c r="J11" s="66"/>
      <c r="K11" s="218"/>
      <c r="L11" s="66"/>
      <c r="M11" s="66"/>
      <c r="N11" s="62"/>
      <c r="O11" s="66"/>
    </row>
    <row r="12" ht="18" customHeight="1" spans="1:15">
      <c r="A12" s="62" t="s">
        <v>105</v>
      </c>
      <c r="B12" s="62" t="s">
        <v>106</v>
      </c>
      <c r="C12" s="210">
        <v>2484</v>
      </c>
      <c r="D12" s="210">
        <v>2484</v>
      </c>
      <c r="E12" s="210">
        <f t="shared" si="0"/>
        <v>2484</v>
      </c>
      <c r="F12" s="210"/>
      <c r="G12" s="66"/>
      <c r="H12" s="66"/>
      <c r="I12" s="66"/>
      <c r="J12" s="66"/>
      <c r="K12" s="218"/>
      <c r="L12" s="66"/>
      <c r="M12" s="66"/>
      <c r="N12" s="62"/>
      <c r="O12" s="66"/>
    </row>
    <row r="13" ht="18" customHeight="1" spans="1:15">
      <c r="A13" s="62" t="s">
        <v>107</v>
      </c>
      <c r="B13" s="62" t="s">
        <v>108</v>
      </c>
      <c r="C13" s="210">
        <v>2117232</v>
      </c>
      <c r="D13" s="210">
        <v>2117232</v>
      </c>
      <c r="E13" s="210">
        <f t="shared" si="0"/>
        <v>2117232</v>
      </c>
      <c r="F13" s="210"/>
      <c r="G13" s="66"/>
      <c r="H13" s="66"/>
      <c r="I13" s="66"/>
      <c r="J13" s="66"/>
      <c r="K13" s="218"/>
      <c r="L13" s="66"/>
      <c r="M13" s="66"/>
      <c r="N13" s="62"/>
      <c r="O13" s="66"/>
    </row>
    <row r="14" ht="18" customHeight="1" spans="1:15">
      <c r="A14" s="62" t="s">
        <v>109</v>
      </c>
      <c r="B14" s="62" t="s">
        <v>110</v>
      </c>
      <c r="C14" s="210">
        <v>2117232</v>
      </c>
      <c r="D14" s="210">
        <v>2117232</v>
      </c>
      <c r="E14" s="210">
        <f t="shared" si="0"/>
        <v>2117232</v>
      </c>
      <c r="F14" s="210"/>
      <c r="G14" s="66"/>
      <c r="H14" s="66"/>
      <c r="I14" s="66"/>
      <c r="J14" s="66"/>
      <c r="K14" s="218"/>
      <c r="L14" s="66"/>
      <c r="M14" s="66"/>
      <c r="N14" s="62"/>
      <c r="O14" s="66"/>
    </row>
    <row r="15" ht="18" customHeight="1" spans="1:15">
      <c r="A15" s="62" t="s">
        <v>111</v>
      </c>
      <c r="B15" s="62" t="s">
        <v>112</v>
      </c>
      <c r="C15" s="210">
        <v>1632000</v>
      </c>
      <c r="D15" s="210">
        <v>1632000</v>
      </c>
      <c r="E15" s="210">
        <f t="shared" si="0"/>
        <v>1632000</v>
      </c>
      <c r="F15" s="210"/>
      <c r="G15" s="66"/>
      <c r="H15" s="66"/>
      <c r="I15" s="66"/>
      <c r="J15" s="66"/>
      <c r="K15" s="218"/>
      <c r="L15" s="66"/>
      <c r="M15" s="66"/>
      <c r="N15" s="62"/>
      <c r="O15" s="66"/>
    </row>
    <row r="16" ht="18" customHeight="1" spans="1:15">
      <c r="A16" s="62" t="s">
        <v>113</v>
      </c>
      <c r="B16" s="62" t="s">
        <v>114</v>
      </c>
      <c r="C16" s="210">
        <v>485232</v>
      </c>
      <c r="D16" s="210">
        <v>485232</v>
      </c>
      <c r="E16" s="210">
        <f t="shared" si="0"/>
        <v>485232</v>
      </c>
      <c r="F16" s="210"/>
      <c r="G16" s="66"/>
      <c r="H16" s="66"/>
      <c r="I16" s="66"/>
      <c r="J16" s="66"/>
      <c r="K16" s="218"/>
      <c r="L16" s="66"/>
      <c r="M16" s="66"/>
      <c r="N16" s="62"/>
      <c r="O16" s="66"/>
    </row>
    <row r="17" ht="18" customHeight="1" spans="1:15">
      <c r="A17" s="62" t="s">
        <v>115</v>
      </c>
      <c r="B17" s="62" t="s">
        <v>116</v>
      </c>
      <c r="C17" s="210">
        <v>641604</v>
      </c>
      <c r="D17" s="210">
        <v>641604</v>
      </c>
      <c r="E17" s="210">
        <f t="shared" si="0"/>
        <v>641604</v>
      </c>
      <c r="F17" s="210"/>
      <c r="G17" s="66"/>
      <c r="H17" s="66"/>
      <c r="I17" s="66"/>
      <c r="J17" s="66"/>
      <c r="K17" s="218"/>
      <c r="L17" s="66"/>
      <c r="M17" s="66"/>
      <c r="N17" s="62"/>
      <c r="O17" s="66"/>
    </row>
    <row r="18" ht="18" customHeight="1" spans="1:15">
      <c r="A18" s="62" t="s">
        <v>117</v>
      </c>
      <c r="B18" s="62" t="s">
        <v>118</v>
      </c>
      <c r="C18" s="210">
        <v>641604</v>
      </c>
      <c r="D18" s="210">
        <v>641604</v>
      </c>
      <c r="E18" s="210">
        <f t="shared" si="0"/>
        <v>641604</v>
      </c>
      <c r="F18" s="210"/>
      <c r="G18" s="66"/>
      <c r="H18" s="66"/>
      <c r="I18" s="66"/>
      <c r="J18" s="66"/>
      <c r="K18" s="218"/>
      <c r="L18" s="66"/>
      <c r="M18" s="66"/>
      <c r="N18" s="62"/>
      <c r="O18" s="66"/>
    </row>
    <row r="19" ht="18" customHeight="1" spans="1:15">
      <c r="A19" s="62" t="s">
        <v>119</v>
      </c>
      <c r="B19" s="62" t="s">
        <v>120</v>
      </c>
      <c r="C19" s="210">
        <v>635580</v>
      </c>
      <c r="D19" s="210">
        <v>635580</v>
      </c>
      <c r="E19" s="210">
        <f t="shared" si="0"/>
        <v>635580</v>
      </c>
      <c r="F19" s="210"/>
      <c r="G19" s="66"/>
      <c r="H19" s="66"/>
      <c r="I19" s="66"/>
      <c r="J19" s="66"/>
      <c r="K19" s="218"/>
      <c r="L19" s="66"/>
      <c r="M19" s="66"/>
      <c r="N19" s="62"/>
      <c r="O19" s="66"/>
    </row>
    <row r="20" ht="18" customHeight="1" spans="1:15">
      <c r="A20" s="62" t="s">
        <v>121</v>
      </c>
      <c r="B20" s="62" t="s">
        <v>122</v>
      </c>
      <c r="C20" s="210">
        <v>6024</v>
      </c>
      <c r="D20" s="210">
        <v>6024</v>
      </c>
      <c r="E20" s="210">
        <f t="shared" si="0"/>
        <v>6024</v>
      </c>
      <c r="F20" s="210"/>
      <c r="G20" s="66"/>
      <c r="H20" s="66"/>
      <c r="I20" s="66"/>
      <c r="J20" s="66"/>
      <c r="K20" s="218"/>
      <c r="L20" s="66"/>
      <c r="M20" s="66"/>
      <c r="N20" s="62"/>
      <c r="O20" s="66"/>
    </row>
    <row r="21" ht="18" customHeight="1" spans="1:15">
      <c r="A21" s="62" t="s">
        <v>123</v>
      </c>
      <c r="B21" s="62" t="s">
        <v>124</v>
      </c>
      <c r="C21" s="210">
        <v>532860</v>
      </c>
      <c r="D21" s="210">
        <v>532860</v>
      </c>
      <c r="E21" s="210">
        <f t="shared" si="0"/>
        <v>532860</v>
      </c>
      <c r="F21" s="210"/>
      <c r="G21" s="66"/>
      <c r="H21" s="66"/>
      <c r="I21" s="66"/>
      <c r="J21" s="66"/>
      <c r="K21" s="218"/>
      <c r="L21" s="66"/>
      <c r="M21" s="66"/>
      <c r="N21" s="62"/>
      <c r="O21" s="66"/>
    </row>
    <row r="22" ht="18" customHeight="1" spans="1:15">
      <c r="A22" s="62" t="s">
        <v>125</v>
      </c>
      <c r="B22" s="62" t="s">
        <v>126</v>
      </c>
      <c r="C22" s="210">
        <v>532860</v>
      </c>
      <c r="D22" s="210">
        <v>532860</v>
      </c>
      <c r="E22" s="210">
        <f t="shared" si="0"/>
        <v>532860</v>
      </c>
      <c r="F22" s="210"/>
      <c r="G22" s="66"/>
      <c r="H22" s="66"/>
      <c r="I22" s="66"/>
      <c r="J22" s="66"/>
      <c r="K22" s="218"/>
      <c r="L22" s="66"/>
      <c r="M22" s="66"/>
      <c r="N22" s="62"/>
      <c r="O22" s="66"/>
    </row>
    <row r="23" ht="18" customHeight="1" spans="1:15">
      <c r="A23" s="62" t="s">
        <v>127</v>
      </c>
      <c r="B23" s="62" t="s">
        <v>128</v>
      </c>
      <c r="C23" s="210">
        <v>532860</v>
      </c>
      <c r="D23" s="210">
        <v>532860</v>
      </c>
      <c r="E23" s="210">
        <f t="shared" si="0"/>
        <v>532860</v>
      </c>
      <c r="F23" s="210"/>
      <c r="G23" s="66"/>
      <c r="H23" s="66"/>
      <c r="I23" s="66"/>
      <c r="J23" s="66"/>
      <c r="K23" s="218"/>
      <c r="L23" s="66"/>
      <c r="M23" s="66"/>
      <c r="N23" s="62"/>
      <c r="O23" s="66"/>
    </row>
    <row r="24" ht="21" customHeight="1" spans="1:15">
      <c r="A24" s="211" t="s">
        <v>56</v>
      </c>
      <c r="B24" s="43"/>
      <c r="C24" s="94">
        <v>9657619</v>
      </c>
      <c r="D24" s="94">
        <v>9586219</v>
      </c>
      <c r="E24" s="212">
        <f t="shared" si="0"/>
        <v>9514819</v>
      </c>
      <c r="F24" s="94">
        <v>71400</v>
      </c>
      <c r="G24" s="213"/>
      <c r="H24" s="213">
        <f>SUM(H8:H23)</f>
        <v>0</v>
      </c>
      <c r="I24" s="213">
        <f>SUM(I8:I23)</f>
        <v>0</v>
      </c>
      <c r="J24" s="213">
        <f>SUM(J8:J23)</f>
        <v>0</v>
      </c>
      <c r="K24" s="219"/>
      <c r="L24" s="94"/>
      <c r="M24" s="94"/>
      <c r="N24" s="94"/>
      <c r="O24" s="94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F26" sqref="F26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52"/>
      <c r="B2" s="56"/>
      <c r="C2" s="56"/>
      <c r="D2" s="56" t="s">
        <v>129</v>
      </c>
    </row>
    <row r="3" ht="41.25" customHeight="1" spans="1:1">
      <c r="A3" s="51" t="str">
        <f>"2025"&amp;"年部门财政拨款收支预算总表"</f>
        <v>2025年部门财政拨款收支预算总表</v>
      </c>
    </row>
    <row r="4" ht="17.25" customHeight="1" spans="1:4">
      <c r="A4" s="54" t="s">
        <v>1</v>
      </c>
      <c r="B4" s="192"/>
      <c r="D4" s="56" t="s">
        <v>2</v>
      </c>
    </row>
    <row r="5" ht="17.25" customHeight="1" spans="1:4">
      <c r="A5" s="193" t="s">
        <v>3</v>
      </c>
      <c r="B5" s="194"/>
      <c r="C5" s="193" t="s">
        <v>4</v>
      </c>
      <c r="D5" s="194"/>
    </row>
    <row r="6" ht="18.75" customHeight="1" spans="1:4">
      <c r="A6" s="193" t="s">
        <v>5</v>
      </c>
      <c r="B6" s="193" t="s">
        <v>6</v>
      </c>
      <c r="C6" s="193" t="s">
        <v>7</v>
      </c>
      <c r="D6" s="193" t="s">
        <v>6</v>
      </c>
    </row>
    <row r="7" ht="16.5" customHeight="1" spans="1:4">
      <c r="A7" s="195" t="s">
        <v>130</v>
      </c>
      <c r="B7" s="196">
        <v>9657619</v>
      </c>
      <c r="C7" s="195" t="s">
        <v>131</v>
      </c>
      <c r="D7" s="94">
        <v>9657619</v>
      </c>
    </row>
    <row r="8" ht="16.5" customHeight="1" spans="1:4">
      <c r="A8" s="195" t="s">
        <v>132</v>
      </c>
      <c r="B8" s="94"/>
      <c r="C8" s="195" t="s">
        <v>133</v>
      </c>
      <c r="D8" s="94"/>
    </row>
    <row r="9" ht="16.5" customHeight="1" spans="1:4">
      <c r="A9" s="195" t="s">
        <v>134</v>
      </c>
      <c r="B9" s="94"/>
      <c r="C9" s="195" t="s">
        <v>135</v>
      </c>
      <c r="D9" s="94"/>
    </row>
    <row r="10" ht="16.5" customHeight="1" spans="1:4">
      <c r="A10" s="195" t="s">
        <v>136</v>
      </c>
      <c r="B10" s="94"/>
      <c r="C10" s="195" t="s">
        <v>137</v>
      </c>
      <c r="D10" s="94"/>
    </row>
    <row r="11" ht="16.5" customHeight="1" spans="1:4">
      <c r="A11" s="195" t="s">
        <v>138</v>
      </c>
      <c r="B11" s="94"/>
      <c r="C11" s="195" t="s">
        <v>139</v>
      </c>
      <c r="D11" s="94"/>
    </row>
    <row r="12" ht="16.5" customHeight="1" spans="1:4">
      <c r="A12" s="195" t="s">
        <v>132</v>
      </c>
      <c r="B12" s="94"/>
      <c r="C12" s="195" t="s">
        <v>140</v>
      </c>
      <c r="D12" s="197">
        <v>6365923</v>
      </c>
    </row>
    <row r="13" ht="16.5" customHeight="1" spans="1:4">
      <c r="A13" s="198" t="s">
        <v>134</v>
      </c>
      <c r="B13" s="94"/>
      <c r="C13" s="81" t="s">
        <v>141</v>
      </c>
      <c r="D13" s="197"/>
    </row>
    <row r="14" ht="16.5" customHeight="1" spans="1:4">
      <c r="A14" s="198" t="s">
        <v>136</v>
      </c>
      <c r="B14" s="94"/>
      <c r="C14" s="81" t="s">
        <v>142</v>
      </c>
      <c r="D14" s="197"/>
    </row>
    <row r="15" ht="16.5" customHeight="1" spans="1:4">
      <c r="A15" s="199"/>
      <c r="B15" s="94"/>
      <c r="C15" s="81" t="s">
        <v>143</v>
      </c>
      <c r="D15" s="197">
        <v>2117232</v>
      </c>
    </row>
    <row r="16" ht="16.5" customHeight="1" spans="1:4">
      <c r="A16" s="199"/>
      <c r="B16" s="94"/>
      <c r="C16" s="81" t="s">
        <v>144</v>
      </c>
      <c r="D16" s="197">
        <v>641604</v>
      </c>
    </row>
    <row r="17" ht="16.5" customHeight="1" spans="1:4">
      <c r="A17" s="199"/>
      <c r="B17" s="94"/>
      <c r="C17" s="81" t="s">
        <v>145</v>
      </c>
      <c r="D17" s="197"/>
    </row>
    <row r="18" ht="16.5" customHeight="1" spans="1:4">
      <c r="A18" s="199"/>
      <c r="B18" s="94"/>
      <c r="C18" s="81" t="s">
        <v>146</v>
      </c>
      <c r="D18" s="200"/>
    </row>
    <row r="19" ht="16.5" customHeight="1" spans="1:4">
      <c r="A19" s="199"/>
      <c r="B19" s="94"/>
      <c r="C19" s="81" t="s">
        <v>147</v>
      </c>
      <c r="D19" s="200"/>
    </row>
    <row r="20" ht="16.5" customHeight="1" spans="1:4">
      <c r="A20" s="199"/>
      <c r="B20" s="94"/>
      <c r="C20" s="81" t="s">
        <v>148</v>
      </c>
      <c r="D20" s="200"/>
    </row>
    <row r="21" ht="16.5" customHeight="1" spans="1:4">
      <c r="A21" s="199"/>
      <c r="B21" s="94"/>
      <c r="C21" s="81" t="s">
        <v>149</v>
      </c>
      <c r="D21" s="200"/>
    </row>
    <row r="22" ht="16.5" customHeight="1" spans="1:4">
      <c r="A22" s="199"/>
      <c r="B22" s="94"/>
      <c r="C22" s="81" t="s">
        <v>150</v>
      </c>
      <c r="D22" s="200"/>
    </row>
    <row r="23" ht="16.5" customHeight="1" spans="1:4">
      <c r="A23" s="199"/>
      <c r="B23" s="94"/>
      <c r="C23" s="81" t="s">
        <v>151</v>
      </c>
      <c r="D23" s="200"/>
    </row>
    <row r="24" ht="16.5" customHeight="1" spans="1:4">
      <c r="A24" s="199"/>
      <c r="B24" s="94"/>
      <c r="C24" s="81" t="s">
        <v>152</v>
      </c>
      <c r="D24" s="200"/>
    </row>
    <row r="25" ht="16.5" customHeight="1" spans="1:4">
      <c r="A25" s="199"/>
      <c r="B25" s="94"/>
      <c r="C25" s="81" t="s">
        <v>153</v>
      </c>
      <c r="D25" s="200"/>
    </row>
    <row r="26" ht="16.5" customHeight="1" spans="1:4">
      <c r="A26" s="199"/>
      <c r="B26" s="94"/>
      <c r="C26" s="81" t="s">
        <v>154</v>
      </c>
      <c r="D26" s="200">
        <v>532860</v>
      </c>
    </row>
    <row r="27" ht="16.5" customHeight="1" spans="1:4">
      <c r="A27" s="199"/>
      <c r="B27" s="94"/>
      <c r="C27" s="81" t="s">
        <v>155</v>
      </c>
      <c r="D27" s="94"/>
    </row>
    <row r="28" ht="16.5" customHeight="1" spans="1:4">
      <c r="A28" s="199"/>
      <c r="B28" s="94"/>
      <c r="C28" s="81" t="s">
        <v>156</v>
      </c>
      <c r="D28" s="94"/>
    </row>
    <row r="29" ht="16.5" customHeight="1" spans="1:4">
      <c r="A29" s="199"/>
      <c r="B29" s="94"/>
      <c r="C29" s="81" t="s">
        <v>157</v>
      </c>
      <c r="D29" s="94"/>
    </row>
    <row r="30" ht="16.5" customHeight="1" spans="1:4">
      <c r="A30" s="199"/>
      <c r="B30" s="94"/>
      <c r="C30" s="81" t="s">
        <v>158</v>
      </c>
      <c r="D30" s="94"/>
    </row>
    <row r="31" ht="16.5" customHeight="1" spans="1:4">
      <c r="A31" s="199"/>
      <c r="B31" s="94"/>
      <c r="C31" s="81" t="s">
        <v>159</v>
      </c>
      <c r="D31" s="94"/>
    </row>
    <row r="32" ht="16.5" customHeight="1" spans="1:4">
      <c r="A32" s="199"/>
      <c r="B32" s="94"/>
      <c r="C32" s="198" t="s">
        <v>160</v>
      </c>
      <c r="D32" s="94"/>
    </row>
    <row r="33" ht="16.5" customHeight="1" spans="1:4">
      <c r="A33" s="199"/>
      <c r="B33" s="94"/>
      <c r="C33" s="198" t="s">
        <v>161</v>
      </c>
      <c r="D33" s="94"/>
    </row>
    <row r="34" ht="16.5" customHeight="1" spans="1:4">
      <c r="A34" s="199"/>
      <c r="B34" s="94"/>
      <c r="C34" s="36" t="s">
        <v>162</v>
      </c>
      <c r="D34" s="94"/>
    </row>
    <row r="35" ht="15" customHeight="1" spans="1:4">
      <c r="A35" s="201" t="s">
        <v>51</v>
      </c>
      <c r="B35" s="196">
        <v>9657619</v>
      </c>
      <c r="C35" s="201" t="s">
        <v>52</v>
      </c>
      <c r="D35" s="196">
        <v>9657619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9"/>
      <c r="F2" s="85"/>
      <c r="G2" s="167" t="s">
        <v>163</v>
      </c>
    </row>
    <row r="3" ht="41.25" customHeight="1" spans="1:7">
      <c r="A3" s="146" t="str">
        <f>"2025"&amp;"年一般公共预算支出预算表（按功能科目分类）"</f>
        <v>2025年一般公共预算支出预算表（按功能科目分类）</v>
      </c>
      <c r="B3" s="146"/>
      <c r="C3" s="146"/>
      <c r="D3" s="146"/>
      <c r="E3" s="146"/>
      <c r="F3" s="146"/>
      <c r="G3" s="146"/>
    </row>
    <row r="4" ht="18" customHeight="1" spans="1:7">
      <c r="A4" s="5" t="s">
        <v>1</v>
      </c>
      <c r="F4" s="143"/>
      <c r="G4" s="167" t="s">
        <v>2</v>
      </c>
    </row>
    <row r="5" ht="20.25" customHeight="1" spans="1:7">
      <c r="A5" s="187" t="s">
        <v>164</v>
      </c>
      <c r="B5" s="188"/>
      <c r="C5" s="147" t="s">
        <v>56</v>
      </c>
      <c r="D5" s="176" t="s">
        <v>75</v>
      </c>
      <c r="E5" s="12"/>
      <c r="F5" s="13"/>
      <c r="G5" s="162" t="s">
        <v>76</v>
      </c>
    </row>
    <row r="6" ht="20.25" customHeight="1" spans="1:7">
      <c r="A6" s="189" t="s">
        <v>72</v>
      </c>
      <c r="B6" s="189" t="s">
        <v>73</v>
      </c>
      <c r="C6" s="19"/>
      <c r="D6" s="152" t="s">
        <v>58</v>
      </c>
      <c r="E6" s="152" t="s">
        <v>165</v>
      </c>
      <c r="F6" s="152" t="s">
        <v>166</v>
      </c>
      <c r="G6" s="164"/>
    </row>
    <row r="7" ht="15" customHeight="1" spans="1:7">
      <c r="A7" s="70" t="s">
        <v>82</v>
      </c>
      <c r="B7" s="70" t="s">
        <v>83</v>
      </c>
      <c r="C7" s="70" t="s">
        <v>84</v>
      </c>
      <c r="D7" s="70" t="s">
        <v>85</v>
      </c>
      <c r="E7" s="70" t="s">
        <v>86</v>
      </c>
      <c r="F7" s="70" t="s">
        <v>87</v>
      </c>
      <c r="G7" s="70" t="s">
        <v>88</v>
      </c>
    </row>
    <row r="8" ht="15" customHeight="1" spans="1:7">
      <c r="A8" s="70" t="s">
        <v>97</v>
      </c>
      <c r="B8" s="70" t="s">
        <v>98</v>
      </c>
      <c r="C8" s="190">
        <v>6365923</v>
      </c>
      <c r="D8" s="190">
        <v>6294523</v>
      </c>
      <c r="E8" s="190">
        <v>5763244</v>
      </c>
      <c r="F8" s="190">
        <v>531279</v>
      </c>
      <c r="G8" s="190">
        <v>71400</v>
      </c>
    </row>
    <row r="9" ht="15" customHeight="1" spans="1:7">
      <c r="A9" s="70" t="s">
        <v>99</v>
      </c>
      <c r="B9" s="70" t="s">
        <v>100</v>
      </c>
      <c r="C9" s="190">
        <v>6363439</v>
      </c>
      <c r="D9" s="190">
        <v>6292039</v>
      </c>
      <c r="E9" s="190">
        <v>5763244</v>
      </c>
      <c r="F9" s="190">
        <v>528795</v>
      </c>
      <c r="G9" s="190">
        <v>71400</v>
      </c>
    </row>
    <row r="10" ht="15" customHeight="1" spans="1:7">
      <c r="A10" s="70" t="s">
        <v>101</v>
      </c>
      <c r="B10" s="70" t="s">
        <v>102</v>
      </c>
      <c r="C10" s="190">
        <v>6363439</v>
      </c>
      <c r="D10" s="190">
        <v>6292039</v>
      </c>
      <c r="E10" s="190">
        <v>5763244</v>
      </c>
      <c r="F10" s="190">
        <v>528795</v>
      </c>
      <c r="G10" s="190">
        <v>71400</v>
      </c>
    </row>
    <row r="11" ht="15" customHeight="1" spans="1:7">
      <c r="A11" s="70" t="s">
        <v>103</v>
      </c>
      <c r="B11" s="70" t="s">
        <v>104</v>
      </c>
      <c r="C11" s="190">
        <v>2484</v>
      </c>
      <c r="D11" s="190">
        <v>2484</v>
      </c>
      <c r="E11" s="190"/>
      <c r="F11" s="190">
        <v>2484</v>
      </c>
      <c r="G11" s="190">
        <v>71400</v>
      </c>
    </row>
    <row r="12" ht="15" customHeight="1" spans="1:7">
      <c r="A12" s="70" t="s">
        <v>105</v>
      </c>
      <c r="B12" s="70" t="s">
        <v>106</v>
      </c>
      <c r="C12" s="190">
        <v>2484</v>
      </c>
      <c r="D12" s="190">
        <v>2484</v>
      </c>
      <c r="E12" s="190"/>
      <c r="F12" s="190">
        <v>2484</v>
      </c>
      <c r="G12" s="190"/>
    </row>
    <row r="13" ht="15" customHeight="1" spans="1:7">
      <c r="A13" s="70" t="s">
        <v>107</v>
      </c>
      <c r="B13" s="70" t="s">
        <v>108</v>
      </c>
      <c r="C13" s="190">
        <v>2117232</v>
      </c>
      <c r="D13" s="190">
        <v>2117232</v>
      </c>
      <c r="E13" s="190">
        <v>1872432</v>
      </c>
      <c r="F13" s="190">
        <v>244800</v>
      </c>
      <c r="G13" s="190"/>
    </row>
    <row r="14" ht="15" customHeight="1" spans="1:7">
      <c r="A14" s="70" t="s">
        <v>109</v>
      </c>
      <c r="B14" s="70" t="s">
        <v>110</v>
      </c>
      <c r="C14" s="190">
        <v>2117232</v>
      </c>
      <c r="D14" s="190">
        <v>2117232</v>
      </c>
      <c r="E14" s="190">
        <v>1872432</v>
      </c>
      <c r="F14" s="190">
        <v>244800</v>
      </c>
      <c r="G14" s="190"/>
    </row>
    <row r="15" ht="15" customHeight="1" spans="1:7">
      <c r="A15" s="70" t="s">
        <v>111</v>
      </c>
      <c r="B15" s="70" t="s">
        <v>112</v>
      </c>
      <c r="C15" s="190">
        <v>1632000</v>
      </c>
      <c r="D15" s="190">
        <v>1632000</v>
      </c>
      <c r="E15" s="190">
        <v>1387200</v>
      </c>
      <c r="F15" s="190">
        <v>244800</v>
      </c>
      <c r="G15" s="190"/>
    </row>
    <row r="16" ht="15" customHeight="1" spans="1:7">
      <c r="A16" s="70" t="s">
        <v>113</v>
      </c>
      <c r="B16" s="70" t="s">
        <v>114</v>
      </c>
      <c r="C16" s="190">
        <v>485232</v>
      </c>
      <c r="D16" s="190">
        <v>485232</v>
      </c>
      <c r="E16" s="190">
        <v>485232</v>
      </c>
      <c r="F16" s="190"/>
      <c r="G16" s="190"/>
    </row>
    <row r="17" ht="15" customHeight="1" spans="1:7">
      <c r="A17" s="70" t="s">
        <v>115</v>
      </c>
      <c r="B17" s="70" t="s">
        <v>116</v>
      </c>
      <c r="C17" s="190">
        <v>641604</v>
      </c>
      <c r="D17" s="190">
        <v>641604</v>
      </c>
      <c r="E17" s="190">
        <v>641604</v>
      </c>
      <c r="F17" s="190"/>
      <c r="G17" s="190"/>
    </row>
    <row r="18" ht="15" customHeight="1" spans="1:7">
      <c r="A18" s="70" t="s">
        <v>117</v>
      </c>
      <c r="B18" s="70" t="s">
        <v>118</v>
      </c>
      <c r="C18" s="190">
        <v>641604</v>
      </c>
      <c r="D18" s="190">
        <v>641604</v>
      </c>
      <c r="E18" s="190">
        <v>641604</v>
      </c>
      <c r="F18" s="190"/>
      <c r="G18" s="190"/>
    </row>
    <row r="19" ht="15" customHeight="1" spans="1:7">
      <c r="A19" s="70" t="s">
        <v>119</v>
      </c>
      <c r="B19" s="70" t="s">
        <v>120</v>
      </c>
      <c r="C19" s="190">
        <v>635580</v>
      </c>
      <c r="D19" s="190">
        <v>635580</v>
      </c>
      <c r="E19" s="190">
        <v>635580</v>
      </c>
      <c r="F19" s="190"/>
      <c r="G19" s="190"/>
    </row>
    <row r="20" ht="15" customHeight="1" spans="1:7">
      <c r="A20" s="70" t="s">
        <v>121</v>
      </c>
      <c r="B20" s="70" t="s">
        <v>122</v>
      </c>
      <c r="C20" s="190">
        <v>6024</v>
      </c>
      <c r="D20" s="190">
        <v>6024</v>
      </c>
      <c r="E20" s="190">
        <v>6024</v>
      </c>
      <c r="F20" s="190"/>
      <c r="G20" s="190"/>
    </row>
    <row r="21" ht="15" customHeight="1" spans="1:7">
      <c r="A21" s="70" t="s">
        <v>123</v>
      </c>
      <c r="B21" s="70" t="s">
        <v>124</v>
      </c>
      <c r="C21" s="190">
        <v>532860</v>
      </c>
      <c r="D21" s="190">
        <v>532860</v>
      </c>
      <c r="E21" s="190">
        <v>532860</v>
      </c>
      <c r="F21" s="190"/>
      <c r="G21" s="190"/>
    </row>
    <row r="22" ht="15" customHeight="1" spans="1:7">
      <c r="A22" s="70" t="s">
        <v>125</v>
      </c>
      <c r="B22" s="70" t="s">
        <v>126</v>
      </c>
      <c r="C22" s="190">
        <v>532860</v>
      </c>
      <c r="D22" s="190">
        <v>532860</v>
      </c>
      <c r="E22" s="190">
        <v>532860</v>
      </c>
      <c r="F22" s="190"/>
      <c r="G22" s="190"/>
    </row>
    <row r="23" ht="15" customHeight="1" spans="1:7">
      <c r="A23" s="70" t="s">
        <v>127</v>
      </c>
      <c r="B23" s="70" t="s">
        <v>128</v>
      </c>
      <c r="C23" s="190">
        <v>532860</v>
      </c>
      <c r="D23" s="190">
        <v>532860</v>
      </c>
      <c r="E23" s="190">
        <v>532860</v>
      </c>
      <c r="F23" s="190"/>
      <c r="G23" s="190"/>
    </row>
    <row r="24" ht="18" customHeight="1" spans="1:7">
      <c r="A24" s="93" t="s">
        <v>167</v>
      </c>
      <c r="B24" s="191" t="s">
        <v>167</v>
      </c>
      <c r="C24" s="166">
        <v>9657619</v>
      </c>
      <c r="D24" s="166">
        <v>9586219</v>
      </c>
      <c r="E24" s="166">
        <v>8810140</v>
      </c>
      <c r="F24" s="166">
        <v>776079</v>
      </c>
      <c r="G24" s="166">
        <v>71400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10.4259259259259" defaultRowHeight="14.25" customHeight="1" outlineLevelCol="6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53"/>
      <c r="B2" s="53"/>
      <c r="C2" s="53"/>
      <c r="D2" s="53"/>
      <c r="E2" s="52"/>
      <c r="F2" s="182" t="s">
        <v>168</v>
      </c>
    </row>
    <row r="3" ht="41.25" customHeight="1" spans="1:6">
      <c r="A3" s="183" t="str">
        <f>"2025"&amp;"年一般公共预算“三公”经费支出预算表"</f>
        <v>2025年一般公共预算“三公”经费支出预算表</v>
      </c>
      <c r="B3" s="53"/>
      <c r="C3" s="53"/>
      <c r="D3" s="53"/>
      <c r="E3" s="52"/>
      <c r="F3" s="53"/>
    </row>
    <row r="4" customHeight="1" spans="1:6">
      <c r="A4" s="126" t="s">
        <v>1</v>
      </c>
      <c r="B4" s="184"/>
      <c r="D4" s="53"/>
      <c r="E4" s="52"/>
      <c r="F4" s="75" t="s">
        <v>2</v>
      </c>
    </row>
    <row r="5" ht="27" customHeight="1" spans="1:6">
      <c r="A5" s="57" t="s">
        <v>169</v>
      </c>
      <c r="B5" s="57" t="s">
        <v>170</v>
      </c>
      <c r="C5" s="59" t="s">
        <v>171</v>
      </c>
      <c r="D5" s="57"/>
      <c r="E5" s="58"/>
      <c r="F5" s="57" t="s">
        <v>172</v>
      </c>
    </row>
    <row r="6" ht="28.5" customHeight="1" spans="1:6">
      <c r="A6" s="185"/>
      <c r="B6" s="61"/>
      <c r="C6" s="58" t="s">
        <v>58</v>
      </c>
      <c r="D6" s="58" t="s">
        <v>173</v>
      </c>
      <c r="E6" s="58" t="s">
        <v>174</v>
      </c>
      <c r="F6" s="60"/>
    </row>
    <row r="7" ht="17.25" customHeight="1" spans="1:6">
      <c r="A7" s="66" t="s">
        <v>82</v>
      </c>
      <c r="B7" s="66" t="s">
        <v>83</v>
      </c>
      <c r="C7" s="66" t="s">
        <v>84</v>
      </c>
      <c r="D7" s="66" t="s">
        <v>85</v>
      </c>
      <c r="E7" s="66" t="s">
        <v>86</v>
      </c>
      <c r="F7" s="66" t="s">
        <v>87</v>
      </c>
    </row>
    <row r="8" ht="17.25" customHeight="1" spans="1:6">
      <c r="A8" s="94"/>
      <c r="B8" s="94"/>
      <c r="C8" s="94"/>
      <c r="D8" s="94"/>
      <c r="E8" s="94"/>
      <c r="F8" s="94"/>
    </row>
    <row r="10" customHeight="1" spans="1:7">
      <c r="A10" s="186" t="s">
        <v>175</v>
      </c>
      <c r="B10" s="186"/>
      <c r="C10" s="186"/>
      <c r="D10" s="186"/>
      <c r="E10" s="186"/>
      <c r="F10" s="186"/>
      <c r="G10" s="186"/>
    </row>
  </sheetData>
  <mergeCells count="7">
    <mergeCell ref="A3:F3"/>
    <mergeCell ref="A4:B4"/>
    <mergeCell ref="C5:E5"/>
    <mergeCell ref="A10:G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F1" workbookViewId="0">
      <pane ySplit="1" topLeftCell="A12" activePane="bottomLeft" state="frozen"/>
      <selection/>
      <selection pane="bottomLeft" activeCell="N21" sqref="N21"/>
    </sheetView>
  </sheetViews>
  <sheetFormatPr defaultColWidth="9.13888888888889" defaultRowHeight="14.25" customHeight="1"/>
  <cols>
    <col min="1" max="2" width="32.8518518518519" customWidth="1"/>
    <col min="3" max="3" width="24.25" customWidth="1"/>
    <col min="4" max="4" width="31.287037037037" customWidth="1"/>
    <col min="5" max="5" width="10.1388888888889" customWidth="1"/>
    <col min="6" max="6" width="20.6666666666667" customWidth="1"/>
    <col min="7" max="7" width="10.287037037037" customWidth="1"/>
    <col min="8" max="8" width="29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9"/>
      <c r="C2" s="168"/>
      <c r="E2" s="169"/>
      <c r="F2" s="169"/>
      <c r="G2" s="169"/>
      <c r="H2" s="169"/>
      <c r="I2" s="96"/>
      <c r="J2" s="96"/>
      <c r="K2" s="96"/>
      <c r="L2" s="96"/>
      <c r="M2" s="96"/>
      <c r="N2" s="96"/>
      <c r="R2" s="96"/>
      <c r="V2" s="168"/>
      <c r="X2" s="3" t="s">
        <v>176</v>
      </c>
    </row>
    <row r="3" ht="45.75" customHeight="1" spans="1:24">
      <c r="A3" s="78" t="str">
        <f>"2025"&amp;"年部门基本支出预算表"</f>
        <v>2025年部门基本支出预算表</v>
      </c>
      <c r="B3" s="4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4"/>
      <c r="P3" s="4"/>
      <c r="Q3" s="4"/>
      <c r="R3" s="78"/>
      <c r="S3" s="78"/>
      <c r="T3" s="78"/>
      <c r="U3" s="78"/>
      <c r="V3" s="78"/>
      <c r="W3" s="78"/>
      <c r="X3" s="78"/>
    </row>
    <row r="4" ht="18.75" customHeight="1" spans="1:24">
      <c r="A4" s="5" t="s">
        <v>1</v>
      </c>
      <c r="B4" s="6"/>
      <c r="C4" s="170"/>
      <c r="D4" s="170"/>
      <c r="E4" s="170"/>
      <c r="F4" s="170"/>
      <c r="G4" s="170"/>
      <c r="H4" s="170"/>
      <c r="I4" s="98"/>
      <c r="J4" s="98"/>
      <c r="K4" s="98"/>
      <c r="L4" s="98"/>
      <c r="M4" s="98"/>
      <c r="N4" s="98"/>
      <c r="O4" s="7"/>
      <c r="P4" s="7"/>
      <c r="Q4" s="7"/>
      <c r="R4" s="98"/>
      <c r="V4" s="168"/>
      <c r="X4" s="3" t="s">
        <v>2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76" t="s">
        <v>185</v>
      </c>
      <c r="J5" s="122" t="s">
        <v>185</v>
      </c>
      <c r="K5" s="122"/>
      <c r="L5" s="122"/>
      <c r="M5" s="122"/>
      <c r="N5" s="122"/>
      <c r="O5" s="12"/>
      <c r="P5" s="12"/>
      <c r="Q5" s="12"/>
      <c r="R5" s="115" t="s">
        <v>62</v>
      </c>
      <c r="S5" s="122" t="s">
        <v>63</v>
      </c>
      <c r="T5" s="122"/>
      <c r="U5" s="122"/>
      <c r="V5" s="122"/>
      <c r="W5" s="122"/>
      <c r="X5" s="90"/>
    </row>
    <row r="6" ht="18" customHeight="1" spans="1:24">
      <c r="A6" s="14"/>
      <c r="B6" s="35"/>
      <c r="C6" s="149"/>
      <c r="D6" s="14"/>
      <c r="E6" s="14"/>
      <c r="F6" s="14"/>
      <c r="G6" s="14"/>
      <c r="H6" s="14"/>
      <c r="I6" s="147" t="s">
        <v>186</v>
      </c>
      <c r="J6" s="176" t="s">
        <v>59</v>
      </c>
      <c r="K6" s="122"/>
      <c r="L6" s="122"/>
      <c r="M6" s="122"/>
      <c r="N6" s="90"/>
      <c r="O6" s="11" t="s">
        <v>187</v>
      </c>
      <c r="P6" s="12"/>
      <c r="Q6" s="13"/>
      <c r="R6" s="9" t="s">
        <v>62</v>
      </c>
      <c r="S6" s="176" t="s">
        <v>63</v>
      </c>
      <c r="T6" s="115" t="s">
        <v>65</v>
      </c>
      <c r="U6" s="122" t="s">
        <v>63</v>
      </c>
      <c r="V6" s="115" t="s">
        <v>67</v>
      </c>
      <c r="W6" s="115" t="s">
        <v>68</v>
      </c>
      <c r="X6" s="181" t="s">
        <v>69</v>
      </c>
    </row>
    <row r="7" ht="19.5" customHeight="1" spans="1:24">
      <c r="A7" s="35"/>
      <c r="B7" s="35"/>
      <c r="C7" s="35"/>
      <c r="D7" s="35"/>
      <c r="E7" s="35"/>
      <c r="F7" s="35"/>
      <c r="G7" s="35"/>
      <c r="H7" s="35"/>
      <c r="I7" s="35"/>
      <c r="J7" s="177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59</v>
      </c>
      <c r="P7" s="9" t="s">
        <v>60</v>
      </c>
      <c r="Q7" s="9" t="s">
        <v>61</v>
      </c>
      <c r="R7" s="35"/>
      <c r="S7" s="9" t="s">
        <v>58</v>
      </c>
      <c r="T7" s="9" t="s">
        <v>65</v>
      </c>
      <c r="U7" s="9" t="s">
        <v>193</v>
      </c>
      <c r="V7" s="9" t="s">
        <v>67</v>
      </c>
      <c r="W7" s="9" t="s">
        <v>68</v>
      </c>
      <c r="X7" s="9" t="s">
        <v>69</v>
      </c>
    </row>
    <row r="8" ht="37.5" customHeight="1" spans="1:24">
      <c r="A8" s="171"/>
      <c r="B8" s="19"/>
      <c r="C8" s="171"/>
      <c r="D8" s="171"/>
      <c r="E8" s="171"/>
      <c r="F8" s="171"/>
      <c r="G8" s="171"/>
      <c r="H8" s="171"/>
      <c r="I8" s="171"/>
      <c r="J8" s="178" t="s">
        <v>58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62</v>
      </c>
      <c r="S8" s="17" t="s">
        <v>58</v>
      </c>
      <c r="T8" s="17" t="s">
        <v>65</v>
      </c>
      <c r="U8" s="17" t="s">
        <v>193</v>
      </c>
      <c r="V8" s="17" t="s">
        <v>67</v>
      </c>
      <c r="W8" s="17" t="s">
        <v>68</v>
      </c>
      <c r="X8" s="17" t="s">
        <v>69</v>
      </c>
    </row>
    <row r="9" customHeight="1" spans="1:24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  <c r="N9" s="45">
        <v>14</v>
      </c>
      <c r="O9" s="45">
        <v>15</v>
      </c>
      <c r="P9" s="45">
        <v>16</v>
      </c>
      <c r="Q9" s="45">
        <v>17</v>
      </c>
      <c r="R9" s="45">
        <v>18</v>
      </c>
      <c r="S9" s="45">
        <v>19</v>
      </c>
      <c r="T9" s="45">
        <v>20</v>
      </c>
      <c r="U9" s="45">
        <v>21</v>
      </c>
      <c r="V9" s="45">
        <v>22</v>
      </c>
      <c r="W9" s="45">
        <v>23</v>
      </c>
      <c r="X9" s="45">
        <v>24</v>
      </c>
    </row>
    <row r="10" customHeight="1" spans="1:24">
      <c r="A10" s="45" t="s">
        <v>195</v>
      </c>
      <c r="B10" s="45" t="s">
        <v>70</v>
      </c>
      <c r="C10" s="238" t="s">
        <v>196</v>
      </c>
      <c r="D10" s="45" t="s">
        <v>197</v>
      </c>
      <c r="E10" s="45" t="s">
        <v>101</v>
      </c>
      <c r="F10" s="172" t="s">
        <v>102</v>
      </c>
      <c r="G10" s="45" t="s">
        <v>198</v>
      </c>
      <c r="H10" s="173" t="s">
        <v>199</v>
      </c>
      <c r="I10" s="179">
        <v>910008</v>
      </c>
      <c r="J10" s="179">
        <v>910008</v>
      </c>
      <c r="K10" s="179"/>
      <c r="L10" s="179"/>
      <c r="M10" s="179">
        <v>910008</v>
      </c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customHeight="1" spans="1:24">
      <c r="A11" s="45" t="s">
        <v>195</v>
      </c>
      <c r="B11" s="45" t="s">
        <v>70</v>
      </c>
      <c r="C11" s="238" t="s">
        <v>200</v>
      </c>
      <c r="D11" s="45" t="s">
        <v>201</v>
      </c>
      <c r="E11" s="45" t="s">
        <v>101</v>
      </c>
      <c r="F11" s="172" t="s">
        <v>102</v>
      </c>
      <c r="G11" s="45" t="s">
        <v>202</v>
      </c>
      <c r="H11" s="173" t="s">
        <v>203</v>
      </c>
      <c r="I11" s="179">
        <v>1100800</v>
      </c>
      <c r="J11" s="179">
        <v>1100800</v>
      </c>
      <c r="K11" s="179"/>
      <c r="L11" s="179"/>
      <c r="M11" s="179">
        <v>1100800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customHeight="1" spans="1:24">
      <c r="A12" s="45" t="s">
        <v>195</v>
      </c>
      <c r="B12" s="45" t="s">
        <v>70</v>
      </c>
      <c r="C12" s="238" t="s">
        <v>200</v>
      </c>
      <c r="D12" s="45" t="s">
        <v>201</v>
      </c>
      <c r="E12" s="45" t="s">
        <v>101</v>
      </c>
      <c r="F12" s="172" t="s">
        <v>102</v>
      </c>
      <c r="G12" s="45" t="s">
        <v>204</v>
      </c>
      <c r="H12" s="173" t="s">
        <v>205</v>
      </c>
      <c r="I12" s="179">
        <v>307200</v>
      </c>
      <c r="J12" s="179">
        <v>307200</v>
      </c>
      <c r="K12" s="179"/>
      <c r="L12" s="179"/>
      <c r="M12" s="179">
        <v>307200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customHeight="1" spans="1:24">
      <c r="A13" s="45" t="s">
        <v>195</v>
      </c>
      <c r="B13" s="45" t="s">
        <v>70</v>
      </c>
      <c r="C13" s="238" t="s">
        <v>200</v>
      </c>
      <c r="D13" s="45" t="s">
        <v>201</v>
      </c>
      <c r="E13" s="45" t="s">
        <v>101</v>
      </c>
      <c r="F13" s="172" t="s">
        <v>102</v>
      </c>
      <c r="G13" s="45" t="s">
        <v>204</v>
      </c>
      <c r="H13" s="173" t="s">
        <v>205</v>
      </c>
      <c r="I13" s="179">
        <v>268800</v>
      </c>
      <c r="J13" s="179">
        <v>268800</v>
      </c>
      <c r="K13" s="179"/>
      <c r="L13" s="179"/>
      <c r="M13" s="179">
        <v>268800</v>
      </c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customHeight="1" spans="1:24">
      <c r="A14" s="45" t="s">
        <v>195</v>
      </c>
      <c r="B14" s="45" t="s">
        <v>70</v>
      </c>
      <c r="C14" s="238" t="s">
        <v>206</v>
      </c>
      <c r="D14" s="45" t="s">
        <v>207</v>
      </c>
      <c r="E14" s="45" t="s">
        <v>111</v>
      </c>
      <c r="F14" s="172" t="s">
        <v>112</v>
      </c>
      <c r="G14" s="45" t="s">
        <v>208</v>
      </c>
      <c r="H14" s="173" t="s">
        <v>209</v>
      </c>
      <c r="I14" s="179">
        <v>204000</v>
      </c>
      <c r="J14" s="179">
        <v>204000</v>
      </c>
      <c r="K14" s="179"/>
      <c r="L14" s="179"/>
      <c r="M14" s="179">
        <v>204000</v>
      </c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customHeight="1" spans="1:24">
      <c r="A15" s="45" t="s">
        <v>195</v>
      </c>
      <c r="B15" s="45" t="s">
        <v>70</v>
      </c>
      <c r="C15" s="238" t="s">
        <v>210</v>
      </c>
      <c r="D15" s="45" t="s">
        <v>211</v>
      </c>
      <c r="E15" s="45" t="s">
        <v>101</v>
      </c>
      <c r="F15" s="172" t="s">
        <v>102</v>
      </c>
      <c r="G15" s="45" t="s">
        <v>212</v>
      </c>
      <c r="H15" s="173" t="s">
        <v>213</v>
      </c>
      <c r="I15" s="179">
        <v>50000</v>
      </c>
      <c r="J15" s="179">
        <v>50000</v>
      </c>
      <c r="K15" s="179"/>
      <c r="L15" s="179"/>
      <c r="M15" s="179">
        <v>50000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customHeight="1" spans="1:24">
      <c r="A16" s="45" t="s">
        <v>195</v>
      </c>
      <c r="B16" s="45" t="s">
        <v>70</v>
      </c>
      <c r="C16" s="238" t="s">
        <v>210</v>
      </c>
      <c r="D16" s="45" t="s">
        <v>211</v>
      </c>
      <c r="E16" s="45" t="s">
        <v>101</v>
      </c>
      <c r="F16" s="172" t="s">
        <v>102</v>
      </c>
      <c r="G16" s="45" t="s">
        <v>214</v>
      </c>
      <c r="H16" s="173" t="s">
        <v>215</v>
      </c>
      <c r="I16" s="179">
        <v>20000</v>
      </c>
      <c r="J16" s="179">
        <v>20000</v>
      </c>
      <c r="K16" s="179"/>
      <c r="L16" s="179"/>
      <c r="M16" s="179">
        <v>20000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customHeight="1" spans="1:24">
      <c r="A17" s="45" t="s">
        <v>195</v>
      </c>
      <c r="B17" s="45" t="s">
        <v>70</v>
      </c>
      <c r="C17" s="238" t="s">
        <v>210</v>
      </c>
      <c r="D17" s="45" t="s">
        <v>211</v>
      </c>
      <c r="E17" s="45" t="s">
        <v>101</v>
      </c>
      <c r="F17" s="172" t="s">
        <v>102</v>
      </c>
      <c r="G17" s="45" t="s">
        <v>216</v>
      </c>
      <c r="H17" s="173" t="s">
        <v>217</v>
      </c>
      <c r="I17" s="179">
        <v>23800</v>
      </c>
      <c r="J17" s="179">
        <v>23800</v>
      </c>
      <c r="K17" s="179"/>
      <c r="L17" s="179"/>
      <c r="M17" s="179">
        <v>23800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customHeight="1" spans="1:24">
      <c r="A18" s="45" t="s">
        <v>195</v>
      </c>
      <c r="B18" s="45" t="s">
        <v>70</v>
      </c>
      <c r="C18" s="238" t="s">
        <v>210</v>
      </c>
      <c r="D18" s="45" t="s">
        <v>211</v>
      </c>
      <c r="E18" s="45" t="s">
        <v>101</v>
      </c>
      <c r="F18" s="172" t="s">
        <v>102</v>
      </c>
      <c r="G18" s="45" t="s">
        <v>218</v>
      </c>
      <c r="H18" s="173" t="s">
        <v>219</v>
      </c>
      <c r="I18" s="179">
        <v>144000</v>
      </c>
      <c r="J18" s="179">
        <v>144000</v>
      </c>
      <c r="K18" s="179"/>
      <c r="L18" s="179"/>
      <c r="M18" s="179">
        <v>144000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customHeight="1" spans="1:24">
      <c r="A19" s="45" t="s">
        <v>195</v>
      </c>
      <c r="B19" s="45" t="s">
        <v>70</v>
      </c>
      <c r="C19" s="238" t="s">
        <v>210</v>
      </c>
      <c r="D19" s="45" t="s">
        <v>211</v>
      </c>
      <c r="E19" s="45" t="s">
        <v>101</v>
      </c>
      <c r="F19" s="172" t="s">
        <v>102</v>
      </c>
      <c r="G19" s="45" t="s">
        <v>220</v>
      </c>
      <c r="H19" s="173" t="s">
        <v>221</v>
      </c>
      <c r="I19" s="179">
        <v>50000</v>
      </c>
      <c r="J19" s="179">
        <v>50000</v>
      </c>
      <c r="K19" s="179"/>
      <c r="L19" s="179"/>
      <c r="M19" s="179">
        <v>50000</v>
      </c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customHeight="1" spans="1:24">
      <c r="A20" s="45" t="s">
        <v>195</v>
      </c>
      <c r="B20" s="45" t="s">
        <v>70</v>
      </c>
      <c r="C20" s="238" t="s">
        <v>210</v>
      </c>
      <c r="D20" s="45" t="s">
        <v>211</v>
      </c>
      <c r="E20" s="45" t="s">
        <v>101</v>
      </c>
      <c r="F20" s="172" t="s">
        <v>102</v>
      </c>
      <c r="G20" s="45" t="s">
        <v>222</v>
      </c>
      <c r="H20" s="173" t="s">
        <v>223</v>
      </c>
      <c r="I20" s="179">
        <v>46100</v>
      </c>
      <c r="J20" s="179">
        <v>46100</v>
      </c>
      <c r="K20" s="179"/>
      <c r="L20" s="179"/>
      <c r="M20" s="179">
        <v>46100</v>
      </c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customHeight="1" spans="1:24">
      <c r="A21" s="45" t="s">
        <v>195</v>
      </c>
      <c r="B21" s="45" t="s">
        <v>70</v>
      </c>
      <c r="C21" s="238" t="s">
        <v>210</v>
      </c>
      <c r="D21" s="45" t="s">
        <v>211</v>
      </c>
      <c r="E21" s="45" t="s">
        <v>101</v>
      </c>
      <c r="F21" s="172" t="s">
        <v>102</v>
      </c>
      <c r="G21" s="45" t="s">
        <v>208</v>
      </c>
      <c r="H21" s="173" t="s">
        <v>209</v>
      </c>
      <c r="I21" s="179">
        <v>96000</v>
      </c>
      <c r="J21" s="179">
        <v>96000</v>
      </c>
      <c r="K21" s="179"/>
      <c r="L21" s="179"/>
      <c r="M21" s="179">
        <v>96000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customHeight="1" spans="1:24">
      <c r="A22" s="45" t="s">
        <v>195</v>
      </c>
      <c r="B22" s="45" t="s">
        <v>70</v>
      </c>
      <c r="C22" s="238" t="s">
        <v>210</v>
      </c>
      <c r="D22" s="45" t="s">
        <v>211</v>
      </c>
      <c r="E22" s="45" t="s">
        <v>111</v>
      </c>
      <c r="F22" s="172" t="s">
        <v>112</v>
      </c>
      <c r="G22" s="45" t="s">
        <v>224</v>
      </c>
      <c r="H22" s="173" t="s">
        <v>225</v>
      </c>
      <c r="I22" s="179">
        <v>40800</v>
      </c>
      <c r="J22" s="179">
        <v>40800</v>
      </c>
      <c r="K22" s="179"/>
      <c r="L22" s="179"/>
      <c r="M22" s="179">
        <v>40800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customHeight="1" spans="1:24">
      <c r="A23" s="45" t="s">
        <v>195</v>
      </c>
      <c r="B23" s="45" t="s">
        <v>70</v>
      </c>
      <c r="C23" s="238" t="s">
        <v>226</v>
      </c>
      <c r="D23" s="45" t="s">
        <v>227</v>
      </c>
      <c r="E23" s="45" t="s">
        <v>101</v>
      </c>
      <c r="F23" s="172" t="s">
        <v>102</v>
      </c>
      <c r="G23" s="45" t="s">
        <v>228</v>
      </c>
      <c r="H23" s="173" t="s">
        <v>227</v>
      </c>
      <c r="I23" s="179">
        <v>24960</v>
      </c>
      <c r="J23" s="179">
        <v>24960</v>
      </c>
      <c r="K23" s="179"/>
      <c r="L23" s="179"/>
      <c r="M23" s="179">
        <v>24960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ht="32" customHeight="1" spans="1:24">
      <c r="A24" s="45" t="s">
        <v>195</v>
      </c>
      <c r="B24" s="45" t="s">
        <v>70</v>
      </c>
      <c r="C24" s="238" t="s">
        <v>229</v>
      </c>
      <c r="D24" s="45" t="s">
        <v>230</v>
      </c>
      <c r="E24" s="45" t="s">
        <v>113</v>
      </c>
      <c r="F24" s="172" t="s">
        <v>114</v>
      </c>
      <c r="G24" s="45" t="s">
        <v>231</v>
      </c>
      <c r="H24" s="173" t="s">
        <v>232</v>
      </c>
      <c r="I24" s="179">
        <v>485232</v>
      </c>
      <c r="J24" s="179">
        <v>485232</v>
      </c>
      <c r="K24" s="179"/>
      <c r="L24" s="179"/>
      <c r="M24" s="179">
        <v>485232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customHeight="1" spans="1:24">
      <c r="A25" s="45" t="s">
        <v>195</v>
      </c>
      <c r="B25" s="45" t="s">
        <v>70</v>
      </c>
      <c r="C25" s="238" t="s">
        <v>229</v>
      </c>
      <c r="D25" s="45" t="s">
        <v>230</v>
      </c>
      <c r="E25" s="45" t="s">
        <v>119</v>
      </c>
      <c r="F25" s="172" t="s">
        <v>120</v>
      </c>
      <c r="G25" s="45" t="s">
        <v>233</v>
      </c>
      <c r="H25" s="173" t="s">
        <v>234</v>
      </c>
      <c r="I25" s="179">
        <v>635580</v>
      </c>
      <c r="J25" s="179">
        <v>635580</v>
      </c>
      <c r="K25" s="179"/>
      <c r="L25" s="179"/>
      <c r="M25" s="179">
        <v>635580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customHeight="1" spans="1:24">
      <c r="A26" s="45" t="s">
        <v>195</v>
      </c>
      <c r="B26" s="45" t="s">
        <v>70</v>
      </c>
      <c r="C26" s="238" t="s">
        <v>229</v>
      </c>
      <c r="D26" s="45" t="s">
        <v>230</v>
      </c>
      <c r="E26" s="45" t="s">
        <v>101</v>
      </c>
      <c r="F26" s="172" t="s">
        <v>102</v>
      </c>
      <c r="G26" s="45" t="s">
        <v>235</v>
      </c>
      <c r="H26" s="173" t="s">
        <v>236</v>
      </c>
      <c r="I26" s="179">
        <v>13524</v>
      </c>
      <c r="J26" s="179">
        <v>13524</v>
      </c>
      <c r="K26" s="179"/>
      <c r="L26" s="179"/>
      <c r="M26" s="179">
        <v>13524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customHeight="1" spans="1:24">
      <c r="A27" s="45" t="s">
        <v>195</v>
      </c>
      <c r="B27" s="45" t="s">
        <v>70</v>
      </c>
      <c r="C27" s="238" t="s">
        <v>229</v>
      </c>
      <c r="D27" s="45" t="s">
        <v>230</v>
      </c>
      <c r="E27" s="45" t="s">
        <v>121</v>
      </c>
      <c r="F27" s="172" t="s">
        <v>122</v>
      </c>
      <c r="G27" s="45" t="s">
        <v>235</v>
      </c>
      <c r="H27" s="173" t="s">
        <v>236</v>
      </c>
      <c r="I27" s="179">
        <v>6024</v>
      </c>
      <c r="J27" s="179">
        <v>6024</v>
      </c>
      <c r="K27" s="179"/>
      <c r="L27" s="179"/>
      <c r="M27" s="179">
        <v>6024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customHeight="1" spans="1:24">
      <c r="A28" s="45" t="s">
        <v>195</v>
      </c>
      <c r="B28" s="45" t="s">
        <v>70</v>
      </c>
      <c r="C28" s="238" t="s">
        <v>196</v>
      </c>
      <c r="D28" s="45" t="s">
        <v>237</v>
      </c>
      <c r="E28" s="45" t="s">
        <v>101</v>
      </c>
      <c r="F28" s="172" t="s">
        <v>102</v>
      </c>
      <c r="G28" s="45" t="s">
        <v>238</v>
      </c>
      <c r="H28" s="173" t="s">
        <v>239</v>
      </c>
      <c r="I28" s="179">
        <v>1491408</v>
      </c>
      <c r="J28" s="179">
        <v>1491408</v>
      </c>
      <c r="K28" s="179"/>
      <c r="L28" s="179"/>
      <c r="M28" s="179">
        <v>1491408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customHeight="1" spans="1:24">
      <c r="A29" s="45" t="s">
        <v>195</v>
      </c>
      <c r="B29" s="45" t="s">
        <v>70</v>
      </c>
      <c r="C29" s="238" t="s">
        <v>196</v>
      </c>
      <c r="D29" s="45" t="s">
        <v>237</v>
      </c>
      <c r="E29" s="45" t="s">
        <v>101</v>
      </c>
      <c r="F29" s="172" t="s">
        <v>102</v>
      </c>
      <c r="G29" s="45" t="s">
        <v>240</v>
      </c>
      <c r="H29" s="173" t="s">
        <v>241</v>
      </c>
      <c r="I29" s="179">
        <v>637140</v>
      </c>
      <c r="J29" s="179">
        <v>637140</v>
      </c>
      <c r="K29" s="179"/>
      <c r="L29" s="179"/>
      <c r="M29" s="179">
        <v>637140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customHeight="1" spans="1:24">
      <c r="A30" s="45" t="s">
        <v>195</v>
      </c>
      <c r="B30" s="45" t="s">
        <v>70</v>
      </c>
      <c r="C30" s="238" t="s">
        <v>196</v>
      </c>
      <c r="D30" s="45" t="s">
        <v>237</v>
      </c>
      <c r="E30" s="45" t="s">
        <v>101</v>
      </c>
      <c r="F30" s="172" t="s">
        <v>102</v>
      </c>
      <c r="G30" s="45" t="s">
        <v>202</v>
      </c>
      <c r="H30" s="173" t="s">
        <v>203</v>
      </c>
      <c r="I30" s="179">
        <v>124284</v>
      </c>
      <c r="J30" s="179">
        <v>124284</v>
      </c>
      <c r="K30" s="179"/>
      <c r="L30" s="179"/>
      <c r="M30" s="179">
        <v>124284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customHeight="1" spans="1:24">
      <c r="A31" s="45" t="s">
        <v>195</v>
      </c>
      <c r="B31" s="45" t="s">
        <v>70</v>
      </c>
      <c r="C31" s="238" t="s">
        <v>196</v>
      </c>
      <c r="D31" s="45" t="s">
        <v>237</v>
      </c>
      <c r="E31" s="45" t="s">
        <v>101</v>
      </c>
      <c r="F31" s="172" t="s">
        <v>102</v>
      </c>
      <c r="G31" s="45" t="s">
        <v>204</v>
      </c>
      <c r="H31" s="173" t="s">
        <v>205</v>
      </c>
      <c r="I31" s="179">
        <v>318720</v>
      </c>
      <c r="J31" s="179">
        <v>318720</v>
      </c>
      <c r="K31" s="179"/>
      <c r="L31" s="179"/>
      <c r="M31" s="179">
        <v>318720</v>
      </c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customHeight="1" spans="1:24">
      <c r="A32" s="45" t="s">
        <v>195</v>
      </c>
      <c r="B32" s="45" t="s">
        <v>70</v>
      </c>
      <c r="C32" s="238" t="s">
        <v>196</v>
      </c>
      <c r="D32" s="45" t="s">
        <v>237</v>
      </c>
      <c r="E32" s="45" t="s">
        <v>101</v>
      </c>
      <c r="F32" s="172" t="s">
        <v>102</v>
      </c>
      <c r="G32" s="45" t="s">
        <v>204</v>
      </c>
      <c r="H32" s="173" t="s">
        <v>205</v>
      </c>
      <c r="I32" s="179">
        <v>591360</v>
      </c>
      <c r="J32" s="179">
        <v>591360</v>
      </c>
      <c r="K32" s="179"/>
      <c r="L32" s="179"/>
      <c r="M32" s="179">
        <v>591360</v>
      </c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customHeight="1" spans="1:24">
      <c r="A33" s="45" t="s">
        <v>195</v>
      </c>
      <c r="B33" s="45" t="s">
        <v>70</v>
      </c>
      <c r="C33" s="238" t="s">
        <v>242</v>
      </c>
      <c r="D33" s="45" t="s">
        <v>128</v>
      </c>
      <c r="E33" s="45" t="s">
        <v>127</v>
      </c>
      <c r="F33" s="172" t="s">
        <v>128</v>
      </c>
      <c r="G33" s="45" t="s">
        <v>243</v>
      </c>
      <c r="H33" s="173" t="s">
        <v>128</v>
      </c>
      <c r="I33" s="179">
        <v>532860</v>
      </c>
      <c r="J33" s="179">
        <v>532860</v>
      </c>
      <c r="K33" s="179"/>
      <c r="L33" s="179"/>
      <c r="M33" s="179">
        <v>532860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customHeight="1" spans="1:24">
      <c r="A34" s="45" t="s">
        <v>195</v>
      </c>
      <c r="B34" s="45" t="s">
        <v>70</v>
      </c>
      <c r="C34" s="238" t="s">
        <v>244</v>
      </c>
      <c r="D34" s="45" t="s">
        <v>245</v>
      </c>
      <c r="E34" s="45" t="s">
        <v>111</v>
      </c>
      <c r="F34" s="172" t="s">
        <v>112</v>
      </c>
      <c r="G34" s="45" t="s">
        <v>246</v>
      </c>
      <c r="H34" s="173" t="s">
        <v>247</v>
      </c>
      <c r="I34" s="179">
        <v>1387200</v>
      </c>
      <c r="J34" s="179">
        <v>1387200</v>
      </c>
      <c r="K34" s="179"/>
      <c r="L34" s="179"/>
      <c r="M34" s="179">
        <v>1387200</v>
      </c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customHeight="1" spans="1:24">
      <c r="A35" s="45" t="s">
        <v>195</v>
      </c>
      <c r="B35" s="45" t="s">
        <v>70</v>
      </c>
      <c r="C35" s="238" t="s">
        <v>248</v>
      </c>
      <c r="D35" s="45" t="s">
        <v>249</v>
      </c>
      <c r="E35" s="45" t="s">
        <v>101</v>
      </c>
      <c r="F35" s="172" t="s">
        <v>102</v>
      </c>
      <c r="G35" s="45" t="s">
        <v>250</v>
      </c>
      <c r="H35" s="173" t="s">
        <v>251</v>
      </c>
      <c r="I35" s="179">
        <v>73935</v>
      </c>
      <c r="J35" s="179">
        <v>73935</v>
      </c>
      <c r="K35" s="179"/>
      <c r="L35" s="179"/>
      <c r="M35" s="179">
        <v>73935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customHeight="1" spans="1:24">
      <c r="A36" s="45" t="s">
        <v>195</v>
      </c>
      <c r="B36" s="45" t="s">
        <v>70</v>
      </c>
      <c r="C36" s="238" t="s">
        <v>248</v>
      </c>
      <c r="D36" s="45" t="s">
        <v>249</v>
      </c>
      <c r="E36" s="45" t="s">
        <v>105</v>
      </c>
      <c r="F36" s="172" t="s">
        <v>106</v>
      </c>
      <c r="G36" s="45" t="s">
        <v>250</v>
      </c>
      <c r="H36" s="173" t="s">
        <v>251</v>
      </c>
      <c r="I36" s="179">
        <v>2484</v>
      </c>
      <c r="J36" s="179">
        <v>2484</v>
      </c>
      <c r="K36" s="179"/>
      <c r="L36" s="179"/>
      <c r="M36" s="179">
        <v>2484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ht="17.25" customHeight="1" spans="1:24">
      <c r="A37" s="41" t="s">
        <v>167</v>
      </c>
      <c r="B37" s="42"/>
      <c r="C37" s="174"/>
      <c r="D37" s="174"/>
      <c r="E37" s="174"/>
      <c r="F37" s="174"/>
      <c r="G37" s="174"/>
      <c r="H37" s="175"/>
      <c r="I37" s="166">
        <f>SUM(I10:I36)</f>
        <v>9586219</v>
      </c>
      <c r="J37" s="166">
        <f>SUM(J10:J36)</f>
        <v>9586219</v>
      </c>
      <c r="K37" s="180"/>
      <c r="L37" s="180"/>
      <c r="M37" s="166">
        <v>9586219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F1" workbookViewId="0">
      <pane ySplit="1" topLeftCell="A3" activePane="bottomLeft" state="frozen"/>
      <selection/>
      <selection pane="bottomLeft" activeCell="L20" sqref="L20"/>
    </sheetView>
  </sheetViews>
  <sheetFormatPr defaultColWidth="9.13888888888889" defaultRowHeight="14.25" customHeight="1"/>
  <cols>
    <col min="1" max="1" width="20.1296296296296" customWidth="1"/>
    <col min="2" max="2" width="24.7777777777778" customWidth="1"/>
    <col min="3" max="3" width="36.888888888888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9"/>
      <c r="E2" s="2"/>
      <c r="F2" s="2"/>
      <c r="G2" s="2"/>
      <c r="H2" s="2"/>
      <c r="U2" s="159"/>
      <c r="W2" s="167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9"/>
      <c r="W4" s="140" t="s">
        <v>2</v>
      </c>
    </row>
    <row r="5" ht="21.75" customHeight="1" spans="1:23">
      <c r="A5" s="9" t="s">
        <v>253</v>
      </c>
      <c r="B5" s="10" t="s">
        <v>179</v>
      </c>
      <c r="C5" s="9" t="s">
        <v>180</v>
      </c>
      <c r="D5" s="9" t="s">
        <v>254</v>
      </c>
      <c r="E5" s="10" t="s">
        <v>181</v>
      </c>
      <c r="F5" s="10" t="s">
        <v>182</v>
      </c>
      <c r="G5" s="10" t="s">
        <v>255</v>
      </c>
      <c r="H5" s="10" t="s">
        <v>256</v>
      </c>
      <c r="I5" s="34" t="s">
        <v>56</v>
      </c>
      <c r="J5" s="11" t="s">
        <v>257</v>
      </c>
      <c r="K5" s="12"/>
      <c r="L5" s="12"/>
      <c r="M5" s="13"/>
      <c r="N5" s="11" t="s">
        <v>187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5"/>
      <c r="C6" s="14"/>
      <c r="D6" s="14"/>
      <c r="E6" s="15"/>
      <c r="F6" s="15"/>
      <c r="G6" s="15"/>
      <c r="H6" s="15"/>
      <c r="I6" s="35"/>
      <c r="J6" s="161" t="s">
        <v>59</v>
      </c>
      <c r="K6" s="162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21" customHeight="1" spans="1:23">
      <c r="A7" s="35"/>
      <c r="B7" s="35"/>
      <c r="C7" s="35"/>
      <c r="D7" s="35"/>
      <c r="E7" s="35"/>
      <c r="F7" s="35"/>
      <c r="G7" s="35"/>
      <c r="H7" s="35"/>
      <c r="I7" s="35"/>
      <c r="J7" s="163" t="s">
        <v>58</v>
      </c>
      <c r="K7" s="164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9" t="s">
        <v>58</v>
      </c>
      <c r="K8" s="79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5">
        <v>12</v>
      </c>
      <c r="M9" s="45">
        <v>13</v>
      </c>
      <c r="N9" s="45">
        <v>14</v>
      </c>
      <c r="O9" s="45">
        <v>15</v>
      </c>
      <c r="P9" s="45">
        <v>16</v>
      </c>
      <c r="Q9" s="45">
        <v>17</v>
      </c>
      <c r="R9" s="45">
        <v>18</v>
      </c>
      <c r="S9" s="45">
        <v>19</v>
      </c>
      <c r="T9" s="45">
        <v>20</v>
      </c>
      <c r="U9" s="20">
        <v>21</v>
      </c>
      <c r="V9" s="45">
        <v>22</v>
      </c>
      <c r="W9" s="20">
        <v>23</v>
      </c>
    </row>
    <row r="10" ht="15" customHeight="1" spans="1:23">
      <c r="A10" s="20" t="s">
        <v>259</v>
      </c>
      <c r="B10" s="239" t="s">
        <v>260</v>
      </c>
      <c r="C10" s="20" t="s">
        <v>261</v>
      </c>
      <c r="D10" s="20" t="s">
        <v>70</v>
      </c>
      <c r="E10" s="20" t="s">
        <v>101</v>
      </c>
      <c r="F10" s="20" t="s">
        <v>102</v>
      </c>
      <c r="G10" s="20" t="s">
        <v>262</v>
      </c>
      <c r="H10" s="160" t="s">
        <v>263</v>
      </c>
      <c r="I10" s="165">
        <v>5000</v>
      </c>
      <c r="J10" s="165">
        <v>5000</v>
      </c>
      <c r="K10" s="165">
        <v>5000</v>
      </c>
      <c r="L10" s="45"/>
      <c r="M10" s="45"/>
      <c r="N10" s="45"/>
      <c r="O10" s="45"/>
      <c r="P10" s="45"/>
      <c r="Q10" s="45"/>
      <c r="R10" s="45"/>
      <c r="S10" s="45"/>
      <c r="T10" s="45"/>
      <c r="U10" s="20"/>
      <c r="V10" s="45"/>
      <c r="W10" s="20"/>
    </row>
    <row r="11" ht="15" customHeight="1" spans="1:23">
      <c r="A11" s="20" t="s">
        <v>264</v>
      </c>
      <c r="B11" s="239" t="s">
        <v>265</v>
      </c>
      <c r="C11" s="20" t="s">
        <v>266</v>
      </c>
      <c r="D11" s="20" t="s">
        <v>70</v>
      </c>
      <c r="E11" s="20" t="s">
        <v>101</v>
      </c>
      <c r="F11" s="20" t="s">
        <v>102</v>
      </c>
      <c r="G11" s="20" t="s">
        <v>224</v>
      </c>
      <c r="H11" s="160" t="s">
        <v>225</v>
      </c>
      <c r="I11" s="165">
        <v>6400</v>
      </c>
      <c r="J11" s="165">
        <v>6400</v>
      </c>
      <c r="K11" s="165">
        <v>6400</v>
      </c>
      <c r="L11" s="45"/>
      <c r="M11" s="45"/>
      <c r="N11" s="45"/>
      <c r="O11" s="45"/>
      <c r="P11" s="45"/>
      <c r="Q11" s="45"/>
      <c r="R11" s="45"/>
      <c r="S11" s="45"/>
      <c r="T11" s="45"/>
      <c r="U11" s="20"/>
      <c r="V11" s="45"/>
      <c r="W11" s="20"/>
    </row>
    <row r="12" ht="15" customHeight="1" spans="1:23">
      <c r="A12" s="20" t="s">
        <v>264</v>
      </c>
      <c r="B12" s="239" t="s">
        <v>267</v>
      </c>
      <c r="C12" s="20" t="s">
        <v>268</v>
      </c>
      <c r="D12" s="20" t="s">
        <v>70</v>
      </c>
      <c r="E12" s="20" t="s">
        <v>101</v>
      </c>
      <c r="F12" s="20" t="s">
        <v>102</v>
      </c>
      <c r="G12" s="20" t="s">
        <v>224</v>
      </c>
      <c r="H12" s="160" t="s">
        <v>225</v>
      </c>
      <c r="I12" s="165">
        <v>60000</v>
      </c>
      <c r="J12" s="165">
        <v>60000</v>
      </c>
      <c r="K12" s="165">
        <v>60000</v>
      </c>
      <c r="L12" s="45"/>
      <c r="M12" s="45"/>
      <c r="N12" s="45"/>
      <c r="O12" s="45"/>
      <c r="P12" s="45"/>
      <c r="Q12" s="45"/>
      <c r="R12" s="45"/>
      <c r="S12" s="45"/>
      <c r="T12" s="45"/>
      <c r="U12" s="20"/>
      <c r="V12" s="45"/>
      <c r="W12" s="20"/>
    </row>
    <row r="13" ht="18.75" customHeight="1" spans="1:23">
      <c r="A13" s="41" t="s">
        <v>167</v>
      </c>
      <c r="B13" s="42"/>
      <c r="C13" s="42"/>
      <c r="D13" s="42"/>
      <c r="E13" s="42"/>
      <c r="F13" s="42"/>
      <c r="G13" s="42"/>
      <c r="H13" s="43"/>
      <c r="I13" s="166">
        <f>SUM(I10:I12)</f>
        <v>71400</v>
      </c>
      <c r="J13" s="166">
        <v>71400</v>
      </c>
      <c r="K13" s="166">
        <v>71400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3"/>
  <sheetViews>
    <sheetView showZeros="0" workbookViewId="0">
      <pane ySplit="1" topLeftCell="A14" activePane="bottomLeft" state="frozen"/>
      <selection/>
      <selection pane="bottomLeft" activeCell="C19" sqref="$A19:$XFD19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4" width="23.5740740740741" customWidth="1"/>
    <col min="5" max="5" width="19.8888888888889" customWidth="1"/>
    <col min="6" max="6" width="11.287037037037" customWidth="1"/>
    <col min="7" max="7" width="18.1111111111111" customWidth="1"/>
    <col min="8" max="8" width="15.5740740740741" customWidth="1"/>
    <col min="9" max="9" width="13.4259259259259" customWidth="1"/>
    <col min="10" max="10" width="24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269</v>
      </c>
    </row>
    <row r="3" ht="39.75" customHeight="1" spans="1:10">
      <c r="A3" s="77" t="str">
        <f>"2025"&amp;"年部门项目支出绩效目标表"</f>
        <v>2025年部门项目支出绩效目标表</v>
      </c>
      <c r="B3" s="4"/>
      <c r="C3" s="4"/>
      <c r="D3" s="4"/>
      <c r="E3" s="4"/>
      <c r="F3" s="78"/>
      <c r="G3" s="4"/>
      <c r="H3" s="78"/>
      <c r="I3" s="78"/>
      <c r="J3" s="4"/>
    </row>
    <row r="4" ht="17.25" customHeight="1" spans="1:1">
      <c r="A4" s="5" t="s">
        <v>1</v>
      </c>
    </row>
    <row r="5" ht="44.25" customHeight="1" spans="1:10">
      <c r="A5" s="79" t="s">
        <v>180</v>
      </c>
      <c r="B5" s="79" t="s">
        <v>270</v>
      </c>
      <c r="C5" s="79" t="s">
        <v>271</v>
      </c>
      <c r="D5" s="79" t="s">
        <v>272</v>
      </c>
      <c r="E5" s="79" t="s">
        <v>273</v>
      </c>
      <c r="F5" s="80" t="s">
        <v>274</v>
      </c>
      <c r="G5" s="79" t="s">
        <v>275</v>
      </c>
      <c r="H5" s="80" t="s">
        <v>276</v>
      </c>
      <c r="I5" s="80" t="s">
        <v>277</v>
      </c>
      <c r="J5" s="79" t="s">
        <v>278</v>
      </c>
    </row>
    <row r="6" ht="29" customHeight="1" spans="1:10">
      <c r="A6" s="155">
        <v>1</v>
      </c>
      <c r="B6" s="155">
        <v>2</v>
      </c>
      <c r="C6" s="155">
        <v>3</v>
      </c>
      <c r="D6" s="155">
        <v>4</v>
      </c>
      <c r="E6" s="155">
        <v>5</v>
      </c>
      <c r="F6" s="45">
        <v>6</v>
      </c>
      <c r="G6" s="155">
        <v>7</v>
      </c>
      <c r="H6" s="45">
        <v>8</v>
      </c>
      <c r="I6" s="45">
        <v>9</v>
      </c>
      <c r="J6" s="155">
        <v>10</v>
      </c>
    </row>
    <row r="7" ht="40" customHeight="1" spans="1:10">
      <c r="A7" s="156" t="s">
        <v>266</v>
      </c>
      <c r="B7" s="156" t="s">
        <v>279</v>
      </c>
      <c r="C7" s="157" t="s">
        <v>280</v>
      </c>
      <c r="D7" s="157" t="s">
        <v>281</v>
      </c>
      <c r="E7" s="157" t="s">
        <v>282</v>
      </c>
      <c r="F7" s="157" t="s">
        <v>283</v>
      </c>
      <c r="G7" s="157" t="s">
        <v>284</v>
      </c>
      <c r="H7" s="157" t="s">
        <v>285</v>
      </c>
      <c r="I7" s="157" t="s">
        <v>286</v>
      </c>
      <c r="J7" s="157" t="s">
        <v>287</v>
      </c>
    </row>
    <row r="8" ht="68" customHeight="1" spans="1:10">
      <c r="A8" s="158"/>
      <c r="B8" s="158"/>
      <c r="C8" s="157" t="s">
        <v>280</v>
      </c>
      <c r="D8" s="157" t="s">
        <v>288</v>
      </c>
      <c r="E8" s="157" t="s">
        <v>289</v>
      </c>
      <c r="F8" s="157" t="s">
        <v>283</v>
      </c>
      <c r="G8" s="157" t="s">
        <v>290</v>
      </c>
      <c r="H8" s="157" t="s">
        <v>291</v>
      </c>
      <c r="I8" s="157" t="s">
        <v>286</v>
      </c>
      <c r="J8" s="157" t="s">
        <v>292</v>
      </c>
    </row>
    <row r="9" ht="34" customHeight="1" spans="1:10">
      <c r="A9" s="158"/>
      <c r="B9" s="158"/>
      <c r="C9" s="157" t="s">
        <v>280</v>
      </c>
      <c r="D9" s="157" t="s">
        <v>288</v>
      </c>
      <c r="E9" s="157" t="s">
        <v>293</v>
      </c>
      <c r="F9" s="157" t="s">
        <v>294</v>
      </c>
      <c r="G9" s="157" t="s">
        <v>290</v>
      </c>
      <c r="H9" s="157" t="s">
        <v>291</v>
      </c>
      <c r="I9" s="157" t="s">
        <v>286</v>
      </c>
      <c r="J9" s="157" t="s">
        <v>295</v>
      </c>
    </row>
    <row r="10" ht="49" customHeight="1" spans="1:10">
      <c r="A10" s="158"/>
      <c r="B10" s="158"/>
      <c r="C10" s="157" t="s">
        <v>280</v>
      </c>
      <c r="D10" s="157" t="s">
        <v>296</v>
      </c>
      <c r="E10" s="157" t="s">
        <v>297</v>
      </c>
      <c r="F10" s="157" t="s">
        <v>283</v>
      </c>
      <c r="G10" s="157" t="s">
        <v>290</v>
      </c>
      <c r="H10" s="157" t="s">
        <v>291</v>
      </c>
      <c r="I10" s="157" t="s">
        <v>286</v>
      </c>
      <c r="J10" s="157" t="s">
        <v>298</v>
      </c>
    </row>
    <row r="11" ht="63" customHeight="1" spans="1:10">
      <c r="A11" s="158"/>
      <c r="B11" s="158"/>
      <c r="C11" s="157" t="s">
        <v>299</v>
      </c>
      <c r="D11" s="157" t="s">
        <v>300</v>
      </c>
      <c r="E11" s="157" t="s">
        <v>301</v>
      </c>
      <c r="F11" s="157" t="s">
        <v>294</v>
      </c>
      <c r="G11" s="157" t="s">
        <v>290</v>
      </c>
      <c r="H11" s="157" t="s">
        <v>291</v>
      </c>
      <c r="I11" s="157" t="s">
        <v>286</v>
      </c>
      <c r="J11" s="157" t="s">
        <v>302</v>
      </c>
    </row>
    <row r="12" ht="45" customHeight="1" spans="1:10">
      <c r="A12" s="158"/>
      <c r="B12" s="158"/>
      <c r="C12" s="157" t="s">
        <v>299</v>
      </c>
      <c r="D12" s="157" t="s">
        <v>300</v>
      </c>
      <c r="E12" s="157" t="s">
        <v>303</v>
      </c>
      <c r="F12" s="157" t="s">
        <v>283</v>
      </c>
      <c r="G12" s="157" t="s">
        <v>290</v>
      </c>
      <c r="H12" s="157" t="s">
        <v>291</v>
      </c>
      <c r="I12" s="157" t="s">
        <v>286</v>
      </c>
      <c r="J12" s="157" t="s">
        <v>304</v>
      </c>
    </row>
    <row r="13" ht="34" customHeight="1" spans="1:10">
      <c r="A13" s="129"/>
      <c r="B13" s="129"/>
      <c r="C13" s="157" t="s">
        <v>305</v>
      </c>
      <c r="D13" s="157" t="s">
        <v>306</v>
      </c>
      <c r="E13" s="157" t="s">
        <v>307</v>
      </c>
      <c r="F13" s="157" t="s">
        <v>294</v>
      </c>
      <c r="G13" s="157" t="s">
        <v>290</v>
      </c>
      <c r="H13" s="157" t="s">
        <v>291</v>
      </c>
      <c r="I13" s="157" t="s">
        <v>286</v>
      </c>
      <c r="J13" s="157" t="s">
        <v>308</v>
      </c>
    </row>
    <row r="14" ht="43" customHeight="1" spans="1:10">
      <c r="A14" s="158" t="s">
        <v>268</v>
      </c>
      <c r="B14" s="158" t="s">
        <v>268</v>
      </c>
      <c r="C14" s="157" t="s">
        <v>280</v>
      </c>
      <c r="D14" s="157" t="s">
        <v>281</v>
      </c>
      <c r="E14" s="157" t="s">
        <v>309</v>
      </c>
      <c r="F14" s="157" t="s">
        <v>283</v>
      </c>
      <c r="G14" s="157" t="s">
        <v>284</v>
      </c>
      <c r="H14" s="157" t="s">
        <v>285</v>
      </c>
      <c r="I14" s="157" t="s">
        <v>286</v>
      </c>
      <c r="J14" s="157" t="s">
        <v>287</v>
      </c>
    </row>
    <row r="15" ht="68" customHeight="1" spans="1:10">
      <c r="A15" s="158"/>
      <c r="B15" s="158"/>
      <c r="C15" s="157" t="s">
        <v>280</v>
      </c>
      <c r="D15" s="157" t="s">
        <v>288</v>
      </c>
      <c r="E15" s="157" t="s">
        <v>289</v>
      </c>
      <c r="F15" s="157" t="s">
        <v>283</v>
      </c>
      <c r="G15" s="157" t="s">
        <v>310</v>
      </c>
      <c r="H15" s="157" t="s">
        <v>291</v>
      </c>
      <c r="I15" s="157" t="s">
        <v>286</v>
      </c>
      <c r="J15" s="157" t="s">
        <v>292</v>
      </c>
    </row>
    <row r="16" ht="67" customHeight="1" spans="1:10">
      <c r="A16" s="158"/>
      <c r="B16" s="158"/>
      <c r="C16" s="157" t="s">
        <v>280</v>
      </c>
      <c r="D16" s="157" t="s">
        <v>288</v>
      </c>
      <c r="E16" s="157" t="s">
        <v>311</v>
      </c>
      <c r="F16" s="157" t="s">
        <v>294</v>
      </c>
      <c r="G16" s="157" t="s">
        <v>310</v>
      </c>
      <c r="H16" s="157" t="s">
        <v>291</v>
      </c>
      <c r="I16" s="157" t="s">
        <v>286</v>
      </c>
      <c r="J16" s="157" t="s">
        <v>312</v>
      </c>
    </row>
    <row r="17" ht="48" customHeight="1" spans="1:10">
      <c r="A17" s="158"/>
      <c r="B17" s="158"/>
      <c r="C17" s="157" t="s">
        <v>280</v>
      </c>
      <c r="D17" s="157" t="s">
        <v>288</v>
      </c>
      <c r="E17" s="157" t="s">
        <v>293</v>
      </c>
      <c r="F17" s="157" t="s">
        <v>294</v>
      </c>
      <c r="G17" s="157" t="s">
        <v>310</v>
      </c>
      <c r="H17" s="157" t="s">
        <v>291</v>
      </c>
      <c r="I17" s="157" t="s">
        <v>286</v>
      </c>
      <c r="J17" s="157" t="s">
        <v>295</v>
      </c>
    </row>
    <row r="18" ht="57" customHeight="1" spans="1:10">
      <c r="A18" s="158"/>
      <c r="B18" s="158"/>
      <c r="C18" s="157" t="s">
        <v>280</v>
      </c>
      <c r="D18" s="157" t="s">
        <v>296</v>
      </c>
      <c r="E18" s="157" t="s">
        <v>297</v>
      </c>
      <c r="F18" s="157" t="s">
        <v>283</v>
      </c>
      <c r="G18" s="157" t="s">
        <v>310</v>
      </c>
      <c r="H18" s="157" t="s">
        <v>291</v>
      </c>
      <c r="I18" s="157" t="s">
        <v>286</v>
      </c>
      <c r="J18" s="157" t="s">
        <v>298</v>
      </c>
    </row>
    <row r="19" ht="60" customHeight="1" spans="1:10">
      <c r="A19" s="158"/>
      <c r="B19" s="158"/>
      <c r="C19" s="157" t="s">
        <v>299</v>
      </c>
      <c r="D19" s="157" t="s">
        <v>300</v>
      </c>
      <c r="E19" s="157" t="s">
        <v>301</v>
      </c>
      <c r="F19" s="157" t="s">
        <v>294</v>
      </c>
      <c r="G19" s="157" t="s">
        <v>290</v>
      </c>
      <c r="H19" s="157" t="s">
        <v>291</v>
      </c>
      <c r="I19" s="157" t="s">
        <v>286</v>
      </c>
      <c r="J19" s="157" t="s">
        <v>302</v>
      </c>
    </row>
    <row r="20" ht="34" customHeight="1" spans="1:10">
      <c r="A20" s="129"/>
      <c r="B20" s="129"/>
      <c r="C20" s="157" t="s">
        <v>305</v>
      </c>
      <c r="D20" s="157" t="s">
        <v>306</v>
      </c>
      <c r="E20" s="157" t="s">
        <v>307</v>
      </c>
      <c r="F20" s="157" t="s">
        <v>294</v>
      </c>
      <c r="G20" s="157" t="s">
        <v>290</v>
      </c>
      <c r="H20" s="157" t="s">
        <v>291</v>
      </c>
      <c r="I20" s="157" t="s">
        <v>286</v>
      </c>
      <c r="J20" s="157" t="s">
        <v>308</v>
      </c>
    </row>
    <row r="21" ht="34" customHeight="1" spans="1:10">
      <c r="A21" s="157" t="s">
        <v>261</v>
      </c>
      <c r="B21" s="157" t="s">
        <v>313</v>
      </c>
      <c r="C21" s="157" t="s">
        <v>280</v>
      </c>
      <c r="D21" s="157" t="s">
        <v>296</v>
      </c>
      <c r="E21" s="157" t="s">
        <v>314</v>
      </c>
      <c r="F21" s="157" t="s">
        <v>283</v>
      </c>
      <c r="G21" s="157" t="s">
        <v>315</v>
      </c>
      <c r="H21" s="157" t="s">
        <v>316</v>
      </c>
      <c r="I21" s="157" t="s">
        <v>286</v>
      </c>
      <c r="J21" s="157" t="s">
        <v>314</v>
      </c>
    </row>
    <row r="22" ht="34" customHeight="1" spans="1:10">
      <c r="A22" s="157"/>
      <c r="B22" s="157"/>
      <c r="C22" s="157" t="s">
        <v>299</v>
      </c>
      <c r="D22" s="157" t="s">
        <v>300</v>
      </c>
      <c r="E22" s="157" t="s">
        <v>317</v>
      </c>
      <c r="F22" s="157" t="s">
        <v>283</v>
      </c>
      <c r="G22" s="157" t="s">
        <v>310</v>
      </c>
      <c r="H22" s="157" t="s">
        <v>291</v>
      </c>
      <c r="I22" s="157" t="s">
        <v>286</v>
      </c>
      <c r="J22" s="157" t="s">
        <v>317</v>
      </c>
    </row>
    <row r="23" ht="34" customHeight="1" spans="1:10">
      <c r="A23" s="157"/>
      <c r="B23" s="157"/>
      <c r="C23" s="157" t="s">
        <v>305</v>
      </c>
      <c r="D23" s="157" t="s">
        <v>306</v>
      </c>
      <c r="E23" s="157" t="s">
        <v>306</v>
      </c>
      <c r="F23" s="157" t="s">
        <v>294</v>
      </c>
      <c r="G23" s="157" t="s">
        <v>290</v>
      </c>
      <c r="H23" s="157" t="s">
        <v>291</v>
      </c>
      <c r="I23" s="157" t="s">
        <v>286</v>
      </c>
      <c r="J23" s="157" t="s">
        <v>306</v>
      </c>
    </row>
  </sheetData>
  <mergeCells count="8">
    <mergeCell ref="A3:J3"/>
    <mergeCell ref="A4:H4"/>
    <mergeCell ref="A7:A13"/>
    <mergeCell ref="A14:A20"/>
    <mergeCell ref="A21:A23"/>
    <mergeCell ref="B7:B13"/>
    <mergeCell ref="B14:B20"/>
    <mergeCell ref="B21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米修 ⭐ 米修</cp:lastModifiedBy>
  <dcterms:created xsi:type="dcterms:W3CDTF">2025-02-06T07:09:00Z</dcterms:created>
  <dcterms:modified xsi:type="dcterms:W3CDTF">2025-03-27T08:43:24Z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