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350" windowHeight="7000" tabRatio="894" firstSheet="5" activeTab="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<sst xmlns="http://schemas.openxmlformats.org/spreadsheetml/2006/main" count="772" uniqueCount="340">
  <si>
    <t>预算01-1表</t>
  </si>
  <si>
    <t>单位名称：昆明市五华区西翥第二小学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</si>
  <si>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</si>
  <si>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</si>
  <si>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</si>
  <si>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</si>
  <si>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</si>
  <si>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</si>
  <si>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</si>
  <si>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</si>
  <si>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</si>
  <si>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</si>
  <si>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</si>
  <si>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</si>
  <si>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</si>
  <si>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</si>
  <si>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</si>
  <si>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</si>
  <si>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</si>
  <si>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</si>
  <si>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</si>
  <si>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</si>
  <si>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</si>
  <si>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</si>
  <si>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</si>
  <si>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</si>
  <si>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</si>
  <si>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</si>
  <si>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</si>
  <si>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</si>
  <si>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</si>
  <si>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</si>
  <si>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</si>
  <si>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</si>
  <si>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</si>
  <si>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</si>
  <si>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</si>
  <si>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</si>
  <si>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</si>
  <si>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</si>
  <si>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</si>
  <si>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</si>
  <si>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</si>
  <si>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</si>
  <si>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</si>
  <si>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</si>
  <si>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</si>
  <si>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</si>
  <si>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</si>
  <si>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</si>
  <si>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</si>
  <si>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</si>
  <si>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</si>
  <si>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</si>
  <si>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</si>
  <si>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</si>
  <si>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</si>
  <si>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</si>
  <si>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</si>
  <si>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</si>
  <si>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</si>
  <si>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</si>
  <si>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</si>
  <si>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</si>
  <si>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</si>
  <si>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</si>
  <si>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</si>
  <si>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</si>
  <si>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</si>
  <si>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</si>
  <si>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昆明市五华区西翥第二小学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</si>
  <si>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</si>
  <si>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</si>
  <si>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</si>
  <si>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</si>
  <si>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</si>
  <si>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</si>
  <si>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</si>
  <si>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</si>
  <si>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</si>
  <si>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</si>
  <si>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</si>
  <si>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</si>
  <si>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</si>
  <si>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</si>
  <si>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</si>
  <si>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</si>
  <si>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</si>
  <si>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</si>
  <si>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</si>
  <si>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</si>
  <si>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</si>
  <si>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</si>
  <si>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</si>
  <si>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</si>
  <si>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</si>
  <si>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</si>
  <si>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205</t>
  </si>
  <si>
    <t>教育支出</t>
  </si>
  <si>
    <t>20502</t>
  </si>
  <si>
    <t>普通教育</t>
  </si>
  <si>
    <t>2050202</t>
  </si>
  <si>
    <t>小学教育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</si>
  <si>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</si>
  <si>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</si>
  <si>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</si>
  <si>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</si>
  <si>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</si>
  <si>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</si>
  <si>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</si>
  <si>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</si>
  <si>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</si>
  <si>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</si>
  <si>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</si>
  <si>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</si>
  <si>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</si>
  <si>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</si>
  <si>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</si>
  <si>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</si>
  <si>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</si>
  <si>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</si>
  <si>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</si>
  <si>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</si>
  <si>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</si>
  <si>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</si>
  <si>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</si>
  <si>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</si>
  <si>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</si>
  <si>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</si>
  <si>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</si>
  <si>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</si>
  <si>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</si>
  <si>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</si>
  <si>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</si>
  <si>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</si>
  <si>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</si>
  <si>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</si>
  <si>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</si>
  <si>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</si>
  <si>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</si>
  <si>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</si>
  <si>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</si>
  <si>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</si>
  <si>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</si>
  <si>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</si>
  <si>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</si>
  <si>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</si>
  <si>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</si>
  <si>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</si>
  <si>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</si>
  <si>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</si>
  <si>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</si>
  <si>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</si>
  <si>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</si>
  <si>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</si>
  <si>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</si>
  <si>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</si>
  <si>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</si>
  <si>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</si>
  <si>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</si>
  <si>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</si>
  <si>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</si>
  <si>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</si>
  <si>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</si>
  <si>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</si>
  <si>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</si>
  <si>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</si>
  <si>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</si>
  <si>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</si>
  <si>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</si>
  <si>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</si>
  <si>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</si>
  <si>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</si>
  <si>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</si>
  <si>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</si>
  <si>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备注：昆明市五华区西翥第二小学无一般公共预算“三公”经费支出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</si>
  <si>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</si>
  <si>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</si>
  <si>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</si>
  <si>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</si>
  <si>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</si>
  <si>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</si>
  <si>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</si>
  <si>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</si>
  <si>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</si>
  <si>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</si>
  <si>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</si>
  <si>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</si>
  <si>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</si>
  <si>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</si>
  <si>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</si>
  <si>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</si>
  <si>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</si>
  <si>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</si>
  <si>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</si>
  <si>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五华区教育体育局</t>
  </si>
  <si>
    <t>530102210000000002412</t>
  </si>
  <si>
    <t>事业基本工资</t>
  </si>
  <si>
    <t>30101</t>
  </si>
  <si>
    <t>基本工资</t>
  </si>
  <si>
    <t>530102251100003760149</t>
  </si>
  <si>
    <t>事业乡镇岗位补助</t>
  </si>
  <si>
    <t>30102</t>
  </si>
  <si>
    <t>津贴补贴</t>
  </si>
  <si>
    <t>事业津贴补贴</t>
  </si>
  <si>
    <t>山区和农村学校补贴</t>
  </si>
  <si>
    <t>事业政府综合考核工作目标奖</t>
  </si>
  <si>
    <t>30103</t>
  </si>
  <si>
    <t>奖金</t>
  </si>
  <si>
    <t>事业年终一次性奖金</t>
  </si>
  <si>
    <t>绩效工资2017提高部分</t>
  </si>
  <si>
    <t>30107</t>
  </si>
  <si>
    <t>绩效工资</t>
  </si>
  <si>
    <t>绩效考核奖励2017提高部分</t>
  </si>
  <si>
    <t>基础性绩效</t>
  </si>
  <si>
    <t>奖励性绩效</t>
  </si>
  <si>
    <t>530102221100000498620</t>
  </si>
  <si>
    <t>事业职工基本医疗保险缴费</t>
  </si>
  <si>
    <t>30110</t>
  </si>
  <si>
    <t>职工基本医疗保险缴费</t>
  </si>
  <si>
    <t>对机关事业单位养老保险补助</t>
  </si>
  <si>
    <t>30108</t>
  </si>
  <si>
    <t>机关事业单位基本养老保险缴费</t>
  </si>
  <si>
    <t>事业人员工伤保险</t>
  </si>
  <si>
    <t>30112</t>
  </si>
  <si>
    <t>其他社会保障缴费</t>
  </si>
  <si>
    <t>事业失业保险缴费</t>
  </si>
  <si>
    <t>530102221100000635695</t>
  </si>
  <si>
    <t>30113</t>
  </si>
  <si>
    <t>530102241100002249453</t>
  </si>
  <si>
    <t>合同制教师工资</t>
  </si>
  <si>
    <t>30199</t>
  </si>
  <si>
    <t>其他工资福利支出</t>
  </si>
  <si>
    <t>530102231100001293966</t>
  </si>
  <si>
    <t>城乡义务教育公用经费（小学）</t>
  </si>
  <si>
    <t>30201</t>
  </si>
  <si>
    <t>办公费</t>
  </si>
  <si>
    <t>530102210000000002419</t>
  </si>
  <si>
    <t>教育部门公用经费（小学）</t>
  </si>
  <si>
    <t>530102210000000002417</t>
  </si>
  <si>
    <t>工会经费（事业）</t>
  </si>
  <si>
    <t>30228</t>
  </si>
  <si>
    <t>工会经费</t>
  </si>
  <si>
    <t>教育部门福利费</t>
  </si>
  <si>
    <t>30229</t>
  </si>
  <si>
    <t>福利费</t>
  </si>
  <si>
    <t>530102231100001613328</t>
  </si>
  <si>
    <t>离退休人员福利费</t>
  </si>
  <si>
    <t>事业退休公用经费</t>
  </si>
  <si>
    <t>30299</t>
  </si>
  <si>
    <t>其他商品和服务支出</t>
  </si>
  <si>
    <t>530102231100001293972</t>
  </si>
  <si>
    <t>事业退休人员生活补助</t>
  </si>
  <si>
    <t>30305</t>
  </si>
  <si>
    <t>生活补助</t>
  </si>
  <si>
    <t>530102231100001613313</t>
  </si>
  <si>
    <t>其他生活补助</t>
  </si>
  <si>
    <t>30399</t>
  </si>
  <si>
    <t>其他对个人和家庭的补助</t>
  </si>
  <si>
    <t>530102251100003654663</t>
  </si>
  <si>
    <t>残疾人保障资金</t>
  </si>
  <si>
    <t>530102251100003867886</t>
  </si>
  <si>
    <t>2025年党建经费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</si>
  <si>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</si>
  <si>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</si>
  <si>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</si>
  <si>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</si>
  <si>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</si>
  <si>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</si>
  <si>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</si>
  <si>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</si>
  <si>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</si>
  <si>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</si>
  <si>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</si>
  <si>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</si>
  <si>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</si>
  <si>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</si>
  <si>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</si>
  <si>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</si>
  <si>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</si>
  <si>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</si>
  <si>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保障党建活动开展</t>
  </si>
  <si>
    <t>产出指标</t>
  </si>
  <si>
    <t>数量指标</t>
  </si>
  <si>
    <t>资金标准</t>
  </si>
  <si>
    <t>=</t>
  </si>
  <si>
    <t>元</t>
  </si>
  <si>
    <t>定量指标</t>
  </si>
  <si>
    <t>效益指标</t>
  </si>
  <si>
    <t>生态效益指标</t>
  </si>
  <si>
    <t>资金使用规范率</t>
  </si>
  <si>
    <t>≧</t>
  </si>
  <si>
    <t>％</t>
  </si>
  <si>
    <t>定性指标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</si>
  <si>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</si>
  <si>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</si>
  <si>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</si>
  <si>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</si>
  <si>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备注：昆明市五华区西翥第二小学无政府性基金预算支出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</si>
  <si>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</si>
  <si>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</si>
  <si>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</si>
  <si>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</si>
  <si>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</si>
  <si>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</si>
  <si>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</si>
  <si>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</si>
  <si>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</si>
  <si>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</si>
  <si>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</si>
  <si>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备注：昆明市五华区西翥第二小学无政府采购支出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</si>
  <si>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</si>
  <si>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</si>
  <si>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</si>
  <si>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</si>
  <si>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</si>
  <si>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</si>
  <si>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</si>
  <si>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备注：昆明市五华区西翥第二小学无政府购买服务支出</t>
  </si>
  <si>
    <t>预算09-1表</t>
  </si>
  <si>
    <t>单位名称（项目）</t>
  </si>
  <si>
    <t>地区</t>
  </si>
  <si>
    <t>备注：昆明市五华区西翥第二小学无区对下转移支付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</si>
  <si>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</si>
  <si>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</si>
  <si>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</si>
  <si>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</si>
  <si>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</si>
  <si>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</si>
  <si>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</si>
  <si>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</si>
  <si>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</si>
  <si>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备注：昆明市五华区西翥第二小学无新增资产配置支出</t>
  </si>
  <si>
    <t>预算11表</t>
  </si>
  <si>
    <t>上级补助</t>
  </si>
  <si>
    <t>备注：昆明市五华区西翥第二小学无上级转移支付补助项目支出</t>
  </si>
  <si>
    <t>预算12表</t>
  </si>
  <si>
    <t>项目级次</t>
  </si>
  <si>
    <t>区级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</si>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</sst>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  <numFmt numFmtId="181" formatCode="#,##0.00_ "/>
  </numFmts>
  <fonts count="38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sz val="8"/>
      <color rgb="FF000000"/>
      <name val="宋体"/>
      <charset val="134"/>
    </font>
    <font>
      <sz val="10"/>
      <color theme="1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4" borderId="17" applyNumberFormat="0" applyAlignment="0" applyProtection="0">
      <alignment vertical="center"/>
    </xf>
    <xf numFmtId="0" fontId="27" fillId="5" borderId="18" applyNumberFormat="0" applyAlignment="0" applyProtection="0">
      <alignment vertical="center"/>
    </xf>
    <xf numFmtId="0" fontId="28" fillId="5" borderId="17" applyNumberFormat="0" applyAlignment="0" applyProtection="0">
      <alignment vertical="center"/>
    </xf>
    <xf numFmtId="0" fontId="29" fillId="6" borderId="19" applyNumberFormat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1" fillId="0" borderId="21" applyNumberFormat="0" applyFill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0" fontId="33" fillId="8" borderId="0" applyNumberFormat="0" applyBorder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176" fontId="37" fillId="0" borderId="7">
      <alignment horizontal="right" vertical="center"/>
    </xf>
    <xf numFmtId="177" fontId="37" fillId="0" borderId="7">
      <alignment horizontal="right" vertical="center"/>
    </xf>
    <xf numFmtId="10" fontId="37" fillId="0" borderId="7">
      <alignment horizontal="right" vertical="center"/>
    </xf>
    <xf numFmtId="178" fontId="37" fillId="0" borderId="7">
      <alignment horizontal="right" vertical="center"/>
    </xf>
    <xf numFmtId="49" fontId="37" fillId="0" borderId="7">
      <alignment horizontal="left" vertical="center" wrapText="1"/>
    </xf>
    <xf numFmtId="178" fontId="37" fillId="0" borderId="7">
      <alignment horizontal="right" vertical="center"/>
    </xf>
    <xf numFmtId="179" fontId="37" fillId="0" borderId="7">
      <alignment horizontal="right" vertical="center"/>
    </xf>
    <xf numFmtId="180" fontId="37" fillId="0" borderId="7">
      <alignment horizontal="right" vertical="center"/>
    </xf>
    <xf numFmtId="0" fontId="37" fillId="0" borderId="0">
      <alignment vertical="top"/>
      <protection locked="0"/>
    </xf>
  </cellStyleXfs>
  <cellXfs count="207">
    <xf numFmtId="0" fontId="0" fillId="0" borderId="0" xfId="0" applyFont="1" applyBorder="1"/>
    <xf numFmtId="0" fontId="1" fillId="0" borderId="0" xfId="0" applyFont="1" applyBorder="1"/>
    <xf numFmtId="0" fontId="0" fillId="0" borderId="0" xfId="0" applyFont="1" applyBorder="1" applyAlignment="1">
      <alignment horizontal="center" vertical="center"/>
    </xf>
    <xf numFmtId="49" fontId="2" fillId="0" borderId="0" xfId="0" applyNumberFormat="1" applyFont="1" applyBorder="1"/>
    <xf numFmtId="0" fontId="3" fillId="0" borderId="0" xfId="0" applyFont="1" applyBorder="1" applyAlignment="1" applyProtection="1">
      <alignment horizontal="right" vertical="center"/>
      <protection locked="0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left" vertical="center"/>
      <protection locked="0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/>
    <xf numFmtId="0" fontId="3" fillId="0" borderId="0" xfId="0" applyFont="1" applyBorder="1" applyAlignment="1" applyProtection="1">
      <alignment horizontal="right"/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2" borderId="6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/>
    </xf>
    <xf numFmtId="181" fontId="2" fillId="0" borderId="7" xfId="0" applyNumberFormat="1" applyFont="1" applyBorder="1" applyAlignment="1">
      <alignment horizontal="right" vertical="center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3" fillId="0" borderId="7" xfId="0" applyFont="1" applyBorder="1" applyAlignment="1">
      <alignment horizontal="left" vertical="center" wrapText="1"/>
    </xf>
    <xf numFmtId="0" fontId="3" fillId="2" borderId="7" xfId="0" applyFont="1" applyFill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7" xfId="0" applyFont="1" applyBorder="1" applyAlignment="1" applyProtection="1">
      <alignment horizontal="left" vertical="center" wrapText="1"/>
      <protection locked="0"/>
    </xf>
    <xf numFmtId="4" fontId="3" fillId="0" borderId="7" xfId="0" applyNumberFormat="1" applyFont="1" applyBorder="1" applyAlignment="1" applyProtection="1">
      <alignment horizontal="right" vertical="center" wrapText="1"/>
      <protection locked="0"/>
    </xf>
    <xf numFmtId="0" fontId="3" fillId="0" borderId="3" xfId="0" applyFont="1" applyBorder="1" applyAlignment="1">
      <alignment horizontal="left" vertical="center"/>
    </xf>
    <xf numFmtId="0" fontId="3" fillId="2" borderId="4" xfId="0" applyFont="1" applyFill="1" applyBorder="1" applyAlignment="1">
      <alignment horizontal="left" vertical="center"/>
    </xf>
    <xf numFmtId="0" fontId="6" fillId="0" borderId="0" xfId="0" applyFont="1" applyBorder="1"/>
    <xf numFmtId="0" fontId="2" fillId="0" borderId="7" xfId="0" applyFont="1" applyBorder="1" applyAlignment="1" applyProtection="1">
      <alignment horizontal="center" vertical="center"/>
      <protection locked="0"/>
    </xf>
    <xf numFmtId="4" fontId="7" fillId="0" borderId="7" xfId="54" applyNumberFormat="1" applyFont="1" applyBorder="1">
      <alignment horizontal="right" vertical="center"/>
    </xf>
    <xf numFmtId="0" fontId="3" fillId="2" borderId="0" xfId="0" applyFont="1" applyFill="1" applyBorder="1" applyAlignment="1" applyProtection="1">
      <alignment horizontal="right" vertical="top" wrapText="1"/>
      <protection locked="0"/>
    </xf>
    <xf numFmtId="0" fontId="8" fillId="0" borderId="0" xfId="0" applyFont="1" applyBorder="1" applyAlignment="1" applyProtection="1">
      <alignment vertical="top"/>
      <protection locked="0"/>
    </xf>
    <xf numFmtId="0" fontId="8" fillId="0" borderId="0" xfId="0" applyFont="1" applyBorder="1" applyAlignment="1">
      <alignment vertical="top"/>
    </xf>
    <xf numFmtId="0" fontId="9" fillId="2" borderId="0" xfId="0" applyFont="1" applyFill="1" applyBorder="1" applyAlignment="1" applyProtection="1">
      <alignment horizontal="center" vertical="center" wrapText="1"/>
      <protection locked="0"/>
    </xf>
    <xf numFmtId="0" fontId="8" fillId="0" borderId="0" xfId="0" applyFont="1" applyBorder="1" applyProtection="1">
      <protection locked="0"/>
    </xf>
    <xf numFmtId="0" fontId="8" fillId="0" borderId="0" xfId="0" applyFont="1" applyBorder="1"/>
    <xf numFmtId="0" fontId="3" fillId="2" borderId="0" xfId="0" applyFont="1" applyFill="1" applyBorder="1" applyAlignment="1" applyProtection="1">
      <alignment horizontal="left" vertical="center" wrapText="1"/>
      <protection locked="0"/>
    </xf>
    <xf numFmtId="0" fontId="2" fillId="2" borderId="0" xfId="0" applyFont="1" applyFill="1" applyBorder="1" applyAlignment="1" applyProtection="1">
      <alignment horizontal="right" vertical="center"/>
      <protection locked="0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 applyProtection="1">
      <alignment horizontal="right" vertical="center"/>
      <protection locked="0"/>
    </xf>
    <xf numFmtId="0" fontId="2" fillId="2" borderId="7" xfId="0" applyFont="1" applyFill="1" applyBorder="1" applyAlignment="1" applyProtection="1">
      <alignment horizontal="right" vertical="center" wrapText="1"/>
      <protection locked="0"/>
    </xf>
    <xf numFmtId="0" fontId="3" fillId="2" borderId="7" xfId="0" applyFont="1" applyFill="1" applyBorder="1" applyAlignment="1">
      <alignment horizontal="center" vertical="center" wrapText="1"/>
    </xf>
    <xf numFmtId="0" fontId="3" fillId="0" borderId="7" xfId="0" applyFont="1" applyBorder="1" applyAlignment="1" applyProtection="1">
      <alignment horizontal="center"/>
      <protection locked="0"/>
    </xf>
    <xf numFmtId="0" fontId="3" fillId="0" borderId="7" xfId="0" applyFont="1" applyBorder="1" applyAlignment="1" applyProtection="1">
      <alignment horizontal="center" wrapText="1"/>
      <protection locked="0"/>
    </xf>
    <xf numFmtId="0" fontId="3" fillId="0" borderId="7" xfId="0" applyFont="1" applyBorder="1" applyAlignment="1">
      <alignment horizontal="center" wrapText="1"/>
    </xf>
    <xf numFmtId="0" fontId="3" fillId="2" borderId="7" xfId="0" applyFont="1" applyFill="1" applyBorder="1" applyAlignment="1" applyProtection="1">
      <alignment horizontal="center" vertical="center" wrapText="1"/>
      <protection locked="0"/>
    </xf>
    <xf numFmtId="0" fontId="3" fillId="2" borderId="7" xfId="0" applyFont="1" applyFill="1" applyBorder="1" applyAlignment="1">
      <alignment horizontal="left" vertical="center" wrapText="1"/>
    </xf>
    <xf numFmtId="3" fontId="3" fillId="2" borderId="7" xfId="0" applyNumberFormat="1" applyFont="1" applyFill="1" applyBorder="1" applyAlignment="1" applyProtection="1">
      <alignment horizontal="right" vertical="center"/>
      <protection locked="0"/>
    </xf>
    <xf numFmtId="4" fontId="3" fillId="0" borderId="7" xfId="0" applyNumberFormat="1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>
      <alignment horizontal="center" vertical="center"/>
    </xf>
    <xf numFmtId="0" fontId="3" fillId="0" borderId="7" xfId="0" applyFont="1" applyBorder="1" applyAlignment="1" applyProtection="1">
      <alignment horizontal="left"/>
      <protection locked="0"/>
    </xf>
    <xf numFmtId="0" fontId="3" fillId="0" borderId="7" xfId="0" applyFont="1" applyBorder="1" applyAlignment="1">
      <alignment horizontal="left"/>
    </xf>
    <xf numFmtId="0" fontId="3" fillId="2" borderId="7" xfId="0" applyFont="1" applyFill="1" applyBorder="1" applyAlignment="1">
      <alignment horizontal="right" vertical="center"/>
    </xf>
    <xf numFmtId="0" fontId="3" fillId="2" borderId="0" xfId="0" applyFont="1" applyFill="1" applyBorder="1" applyAlignment="1" applyProtection="1">
      <alignment horizontal="right" vertical="center" wrapText="1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0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 wrapText="1"/>
    </xf>
    <xf numFmtId="0" fontId="5" fillId="0" borderId="7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vertical="center" wrapText="1"/>
    </xf>
    <xf numFmtId="0" fontId="3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center" vertical="center"/>
      <protection locked="0"/>
    </xf>
    <xf numFmtId="0" fontId="2" fillId="0" borderId="0" xfId="0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5" fillId="0" borderId="0" xfId="0" applyFont="1" applyBorder="1" applyAlignment="1">
      <alignment wrapText="1"/>
    </xf>
    <xf numFmtId="0" fontId="2" fillId="0" borderId="0" xfId="0" applyFont="1" applyBorder="1" applyAlignment="1">
      <alignment horizontal="right" wrapText="1"/>
    </xf>
    <xf numFmtId="0" fontId="5" fillId="0" borderId="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>
      <alignment horizontal="center" vertical="center" wrapText="1"/>
    </xf>
    <xf numFmtId="0" fontId="2" fillId="0" borderId="6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center" vertical="center"/>
    </xf>
    <xf numFmtId="178" fontId="7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wrapText="1"/>
    </xf>
    <xf numFmtId="0" fontId="2" fillId="0" borderId="0" xfId="0" applyFont="1" applyBorder="1" applyProtection="1">
      <protection locked="0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Protection="1">
      <protection locked="0"/>
    </xf>
    <xf numFmtId="0" fontId="5" fillId="0" borderId="9" xfId="0" applyFont="1" applyBorder="1" applyAlignment="1" applyProtection="1">
      <alignment horizontal="center" vertical="center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 applyProtection="1">
      <alignment horizontal="center" vertical="center"/>
      <protection locked="0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1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 applyProtection="1">
      <alignment horizontal="left" vertical="center"/>
      <protection locked="0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center" vertical="center"/>
    </xf>
    <xf numFmtId="0" fontId="3" fillId="0" borderId="13" xfId="0" applyFont="1" applyBorder="1" applyAlignment="1" applyProtection="1">
      <alignment horizontal="left" vertical="center"/>
      <protection locked="0"/>
    </xf>
    <xf numFmtId="0" fontId="3" fillId="0" borderId="13" xfId="0" applyFont="1" applyBorder="1" applyAlignment="1">
      <alignment horizontal="left" vertical="center"/>
    </xf>
    <xf numFmtId="0" fontId="3" fillId="0" borderId="0" xfId="0" applyFont="1" applyBorder="1" applyAlignment="1" applyProtection="1">
      <alignment vertical="top" wrapText="1"/>
      <protection locked="0"/>
    </xf>
    <xf numFmtId="0" fontId="4" fillId="0" borderId="0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5" fillId="0" borderId="10" xfId="0" applyFont="1" applyBorder="1" applyAlignment="1" applyProtection="1">
      <alignment horizontal="center" vertical="center" wrapText="1"/>
      <protection locked="0"/>
    </xf>
    <xf numFmtId="0" fontId="5" fillId="0" borderId="13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>
      <alignment horizontal="left" vertical="center"/>
    </xf>
    <xf numFmtId="0" fontId="3" fillId="0" borderId="0" xfId="0" applyFont="1" applyBorder="1" applyAlignment="1" applyProtection="1">
      <alignment horizontal="right" vertical="center" wrapText="1"/>
      <protection locked="0"/>
    </xf>
    <xf numFmtId="0" fontId="3" fillId="0" borderId="0" xfId="0" applyFont="1" applyBorder="1" applyAlignment="1" applyProtection="1">
      <alignment horizontal="right" wrapText="1"/>
      <protection locked="0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left" vertical="center"/>
    </xf>
    <xf numFmtId="180" fontId="7" fillId="0" borderId="7" xfId="56" applyNumberFormat="1" applyFont="1" applyBorder="1" applyAlignment="1">
      <alignment horizontal="center" vertical="center"/>
    </xf>
    <xf numFmtId="180" fontId="7" fillId="0" borderId="7" xfId="0" applyNumberFormat="1" applyFont="1" applyBorder="1" applyAlignment="1">
      <alignment horizontal="center" vertical="center"/>
    </xf>
    <xf numFmtId="3" fontId="3" fillId="0" borderId="11" xfId="0" applyNumberFormat="1" applyFont="1" applyBorder="1" applyAlignment="1">
      <alignment horizontal="right" vertical="center"/>
    </xf>
    <xf numFmtId="0" fontId="3" fillId="2" borderId="11" xfId="0" applyFont="1" applyFill="1" applyBorder="1" applyAlignment="1">
      <alignment horizontal="right" vertical="center"/>
    </xf>
    <xf numFmtId="0" fontId="3" fillId="2" borderId="0" xfId="0" applyFont="1" applyFill="1" applyBorder="1" applyAlignment="1">
      <alignment horizontal="left" vertical="center"/>
    </xf>
    <xf numFmtId="178" fontId="7" fillId="0" borderId="0" xfId="0" applyNumberFormat="1" applyFont="1" applyBorder="1" applyAlignment="1">
      <alignment horizontal="left" vertical="center"/>
    </xf>
    <xf numFmtId="0" fontId="3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right"/>
      <protection locked="0"/>
    </xf>
    <xf numFmtId="49" fontId="11" fillId="0" borderId="0" xfId="0" applyNumberFormat="1" applyFont="1" applyBorder="1" applyProtection="1">
      <protection locked="0"/>
    </xf>
    <xf numFmtId="0" fontId="2" fillId="0" borderId="0" xfId="0" applyFont="1" applyBorder="1" applyAlignment="1">
      <alignment horizontal="right"/>
    </xf>
    <xf numFmtId="0" fontId="12" fillId="0" borderId="0" xfId="0" applyFont="1" applyBorder="1" applyAlignment="1" applyProtection="1">
      <alignment horizontal="center" vertical="center" wrapText="1"/>
      <protection locked="0"/>
    </xf>
    <xf numFmtId="0" fontId="12" fillId="0" borderId="0" xfId="0" applyFont="1" applyBorder="1" applyAlignment="1" applyProtection="1">
      <alignment horizontal="center" vertical="center"/>
      <protection locked="0"/>
    </xf>
    <xf numFmtId="0" fontId="12" fillId="0" borderId="0" xfId="0" applyFont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vertical="center"/>
      <protection locked="0"/>
    </xf>
    <xf numFmtId="49" fontId="5" fillId="0" borderId="1" xfId="0" applyNumberFormat="1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 wrapText="1"/>
      <protection locked="0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>
      <alignment horizontal="center" vertical="center"/>
    </xf>
    <xf numFmtId="0" fontId="2" fillId="0" borderId="3" xfId="0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horizontal="center" vertical="center" wrapText="1"/>
    </xf>
    <xf numFmtId="0" fontId="3" fillId="2" borderId="7" xfId="0" applyFont="1" applyFill="1" applyBorder="1" applyAlignment="1" applyProtection="1">
      <alignment horizontal="left" vertical="center"/>
      <protection locked="0"/>
    </xf>
    <xf numFmtId="0" fontId="2" fillId="0" borderId="0" xfId="0" applyFont="1" applyBorder="1" applyAlignment="1">
      <alignment vertical="top"/>
    </xf>
    <xf numFmtId="0" fontId="2" fillId="0" borderId="7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shrinkToFit="1"/>
    </xf>
    <xf numFmtId="0" fontId="13" fillId="0" borderId="7" xfId="0" applyFont="1" applyBorder="1" applyAlignment="1">
      <alignment horizontal="center" vertical="center" shrinkToFit="1"/>
    </xf>
    <xf numFmtId="0" fontId="5" fillId="0" borderId="7" xfId="0" applyFont="1" applyBorder="1" applyAlignment="1">
      <alignment vertical="center" shrinkToFit="1"/>
    </xf>
    <xf numFmtId="0" fontId="2" fillId="0" borderId="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2" xfId="0" applyFont="1" applyBorder="1" applyAlignment="1" applyProtection="1">
      <alignment horizontal="center" vertical="center" wrapText="1"/>
      <protection locked="0"/>
    </xf>
    <xf numFmtId="0" fontId="5" fillId="0" borderId="11" xfId="0" applyFont="1" applyBorder="1" applyAlignment="1">
      <alignment horizontal="center" vertical="center"/>
    </xf>
    <xf numFmtId="181" fontId="14" fillId="0" borderId="7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vertical="top"/>
      <protection locked="0"/>
    </xf>
    <xf numFmtId="49" fontId="2" fillId="0" borderId="0" xfId="0" applyNumberFormat="1" applyFont="1" applyBorder="1" applyProtection="1">
      <protection locked="0"/>
    </xf>
    <xf numFmtId="0" fontId="5" fillId="0" borderId="0" xfId="0" applyFont="1" applyBorder="1" applyAlignment="1" applyProtection="1">
      <alignment horizontal="left" vertical="center"/>
      <protection locked="0"/>
    </xf>
    <xf numFmtId="0" fontId="5" fillId="0" borderId="6" xfId="0" applyFont="1" applyBorder="1" applyAlignment="1" applyProtection="1">
      <alignment horizontal="center" vertical="center"/>
      <protection locked="0"/>
    </xf>
    <xf numFmtId="0" fontId="3" fillId="0" borderId="7" xfId="0" applyFont="1" applyBorder="1" applyAlignment="1">
      <alignment horizontal="left" vertical="center"/>
    </xf>
    <xf numFmtId="0" fontId="2" fillId="0" borderId="7" xfId="0" applyFont="1" applyBorder="1" applyAlignment="1" applyProtection="1">
      <alignment horizontal="left" vertical="center"/>
      <protection locked="0"/>
    </xf>
    <xf numFmtId="0" fontId="3" fillId="0" borderId="3" xfId="0" applyFont="1" applyBorder="1" applyAlignment="1" applyProtection="1">
      <alignment horizontal="left" vertical="center"/>
      <protection locked="0"/>
    </xf>
    <xf numFmtId="0" fontId="3" fillId="0" borderId="4" xfId="0" applyFont="1" applyBorder="1" applyAlignment="1" applyProtection="1">
      <alignment horizontal="left" vertical="center"/>
      <protection locked="0"/>
    </xf>
    <xf numFmtId="0" fontId="5" fillId="0" borderId="2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181" fontId="2" fillId="0" borderId="7" xfId="0" applyNumberFormat="1" applyFont="1" applyBorder="1" applyAlignment="1" applyProtection="1">
      <alignment horizontal="right" vertical="center"/>
      <protection locked="0"/>
    </xf>
    <xf numFmtId="178" fontId="14" fillId="0" borderId="7" xfId="0" applyNumberFormat="1" applyFont="1" applyBorder="1" applyAlignment="1">
      <alignment horizontal="right" vertical="center"/>
    </xf>
    <xf numFmtId="0" fontId="5" fillId="0" borderId="4" xfId="0" applyFont="1" applyBorder="1" applyAlignment="1" applyProtection="1">
      <alignment horizontal="center" vertical="center" wrapText="1"/>
      <protection locked="0"/>
    </xf>
    <xf numFmtId="0" fontId="3" fillId="0" borderId="0" xfId="0" applyFont="1" applyBorder="1" applyAlignment="1">
      <alignment horizontal="right" vertical="center" wrapText="1"/>
    </xf>
    <xf numFmtId="0" fontId="15" fillId="0" borderId="0" xfId="0" applyFont="1" applyBorder="1" applyAlignment="1">
      <alignment horizontal="center" vertical="center"/>
    </xf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8" fillId="2" borderId="7" xfId="0" applyFont="1" applyFill="1" applyBorder="1" applyAlignment="1" applyProtection="1">
      <alignment vertical="top" wrapText="1"/>
      <protection locked="0"/>
    </xf>
    <xf numFmtId="49" fontId="5" fillId="0" borderId="2" xfId="0" applyNumberFormat="1" applyFon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/>
    </xf>
    <xf numFmtId="181" fontId="3" fillId="0" borderId="7" xfId="0" applyNumberFormat="1" applyFont="1" applyBorder="1" applyAlignment="1">
      <alignment horizontal="right" vertical="center"/>
    </xf>
    <xf numFmtId="181" fontId="7" fillId="0" borderId="7" xfId="0" applyNumberFormat="1" applyFont="1" applyBorder="1" applyAlignment="1">
      <alignment horizontal="right" vertical="center"/>
    </xf>
    <xf numFmtId="0" fontId="2" fillId="0" borderId="4" xfId="0" applyFont="1" applyBorder="1" applyAlignment="1">
      <alignment horizontal="center" vertical="center"/>
    </xf>
    <xf numFmtId="0" fontId="8" fillId="2" borderId="0" xfId="0" applyFont="1" applyFill="1" applyBorder="1" applyAlignment="1">
      <alignment horizontal="left" vertical="center"/>
    </xf>
    <xf numFmtId="0" fontId="16" fillId="0" borderId="7" xfId="0" applyFont="1" applyBorder="1" applyAlignment="1" applyProtection="1">
      <alignment horizontal="center" vertical="center" wrapTex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3" fillId="0" borderId="7" xfId="0" applyFont="1" applyBorder="1" applyAlignment="1" applyProtection="1">
      <alignment vertical="center" wrapText="1"/>
      <protection locked="0"/>
    </xf>
    <xf numFmtId="0" fontId="17" fillId="0" borderId="7" xfId="0" applyFont="1" applyBorder="1" applyAlignment="1">
      <alignment horizontal="center" vertical="center"/>
    </xf>
    <xf numFmtId="0" fontId="17" fillId="0" borderId="7" xfId="0" applyFont="1" applyBorder="1" applyAlignment="1" applyProtection="1">
      <alignment horizontal="center" vertical="center" wrapText="1"/>
      <protection locked="0"/>
    </xf>
    <xf numFmtId="0" fontId="16" fillId="2" borderId="1" xfId="0" applyFont="1" applyFill="1" applyBorder="1" applyAlignment="1">
      <alignment horizontal="center" vertical="center"/>
    </xf>
    <xf numFmtId="0" fontId="16" fillId="0" borderId="2" xfId="0" applyFont="1" applyBorder="1" applyAlignment="1" applyProtection="1">
      <alignment horizontal="center" vertical="center"/>
      <protection locked="0"/>
    </xf>
    <xf numFmtId="0" fontId="16" fillId="0" borderId="3" xfId="0" applyFont="1" applyBorder="1" applyAlignment="1" applyProtection="1">
      <alignment horizontal="center" vertical="center"/>
      <protection locked="0"/>
    </xf>
    <xf numFmtId="0" fontId="16" fillId="0" borderId="4" xfId="0" applyFont="1" applyBorder="1" applyAlignment="1" applyProtection="1">
      <alignment horizontal="center" vertical="center"/>
      <protection locked="0"/>
    </xf>
    <xf numFmtId="0" fontId="16" fillId="0" borderId="1" xfId="0" applyFont="1" applyBorder="1" applyAlignment="1" applyProtection="1">
      <alignment horizontal="center" vertical="center"/>
      <protection locked="0"/>
    </xf>
    <xf numFmtId="0" fontId="16" fillId="2" borderId="6" xfId="0" applyFont="1" applyFill="1" applyBorder="1" applyAlignment="1" applyProtection="1">
      <alignment horizontal="center" vertical="center" wrapText="1"/>
      <protection locked="0"/>
    </xf>
    <xf numFmtId="0" fontId="16" fillId="0" borderId="6" xfId="0" applyFont="1" applyBorder="1" applyAlignment="1" applyProtection="1">
      <alignment horizontal="center" vertical="center"/>
      <protection locked="0"/>
    </xf>
    <xf numFmtId="0" fontId="16" fillId="0" borderId="7" xfId="0" applyFont="1" applyBorder="1" applyAlignment="1" applyProtection="1">
      <alignment horizontal="center" vertical="center"/>
      <protection locked="0"/>
    </xf>
    <xf numFmtId="181" fontId="3" fillId="2" borderId="7" xfId="0" applyNumberFormat="1" applyFont="1" applyFill="1" applyBorder="1" applyAlignment="1">
      <alignment horizontal="right" vertical="center" wrapText="1"/>
    </xf>
    <xf numFmtId="181" fontId="3" fillId="2" borderId="7" xfId="0" applyNumberFormat="1" applyFont="1" applyFill="1" applyBorder="1" applyAlignment="1" applyProtection="1">
      <alignment horizontal="right" vertical="center" wrapText="1"/>
      <protection locked="0"/>
    </xf>
    <xf numFmtId="0" fontId="3" fillId="2" borderId="2" xfId="0" applyFont="1" applyFill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6" xfId="0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9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center" vertical="center" wrapText="1"/>
      <protection locked="0"/>
    </xf>
    <xf numFmtId="0" fontId="2" fillId="0" borderId="5" xfId="0" applyFont="1" applyBorder="1" applyAlignment="1" applyProtection="1">
      <alignment horizontal="center" vertical="center" wrapText="1"/>
      <protection locked="0"/>
    </xf>
    <xf numFmtId="0" fontId="2" fillId="0" borderId="10" xfId="0" applyFont="1" applyBorder="1" applyAlignment="1" applyProtection="1">
      <alignment horizontal="center" vertical="center" wrapText="1"/>
      <protection locked="0"/>
    </xf>
    <xf numFmtId="0" fontId="3" fillId="2" borderId="6" xfId="0" applyFont="1" applyFill="1" applyBorder="1" applyAlignment="1">
      <alignment horizontal="left" vertical="center"/>
    </xf>
    <xf numFmtId="0" fontId="3" fillId="2" borderId="7" xfId="0" applyFont="1" applyFill="1" applyBorder="1" applyAlignment="1">
      <alignment horizontal="center" vertical="center"/>
    </xf>
    <xf numFmtId="0" fontId="3" fillId="2" borderId="7" xfId="0" applyFont="1" applyFill="1" applyBorder="1" applyAlignment="1" applyProtection="1">
      <alignment horizontal="left" vertical="center" wrapText="1" indent="1"/>
      <protection locked="0"/>
    </xf>
    <xf numFmtId="0" fontId="8" fillId="0" borderId="7" xfId="0" applyFont="1" applyBorder="1" applyAlignment="1" applyProtection="1">
      <alignment vertical="top" wrapText="1"/>
      <protection locked="0"/>
    </xf>
    <xf numFmtId="0" fontId="2" fillId="0" borderId="4" xfId="0" applyFont="1" applyBorder="1" applyAlignment="1" applyProtection="1">
      <alignment horizontal="center" vertical="center" wrapText="1"/>
      <protection locked="0"/>
    </xf>
    <xf numFmtId="0" fontId="2" fillId="0" borderId="13" xfId="0" applyFont="1" applyBorder="1" applyAlignment="1" applyProtection="1">
      <alignment horizontal="center" vertical="center"/>
      <protection locked="0"/>
    </xf>
    <xf numFmtId="0" fontId="2" fillId="0" borderId="13" xfId="0" applyFont="1" applyBorder="1" applyAlignment="1" applyProtection="1">
      <alignment horizontal="center" vertical="center" wrapText="1"/>
      <protection locked="0"/>
    </xf>
    <xf numFmtId="0" fontId="2" fillId="0" borderId="11" xfId="0" applyFont="1" applyBorder="1" applyAlignment="1" applyProtection="1">
      <alignment horizontal="center" vertical="center" wrapText="1"/>
      <protection locked="0"/>
    </xf>
    <xf numFmtId="0" fontId="3" fillId="2" borderId="11" xfId="0" applyFont="1" applyFill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/>
      <protection locked="0"/>
    </xf>
    <xf numFmtId="0" fontId="2" fillId="0" borderId="7" xfId="0" applyFont="1" applyBorder="1" applyAlignment="1" applyProtection="1" quotePrefix="1">
      <alignment horizontal="left" vertical="center"/>
      <protection locked="0"/>
    </xf>
    <xf numFmtId="0" fontId="2" fillId="0" borderId="7" xfId="0" applyFont="1" applyBorder="1" applyAlignment="1" quotePrefix="1">
      <alignment horizontal="left" vertical="center"/>
    </xf>
    <xf numFmtId="0" fontId="2" fillId="0" borderId="7" xfId="0" applyFont="1" applyBorder="1" applyAlignment="1" quotePrefix="1">
      <alignment horizontal="left" vertical="center" shrinkToFit="1"/>
    </xf>
    <xf numFmtId="0" fontId="5" fillId="0" borderId="7" xfId="0" applyFont="1" applyBorder="1" applyAlignment="1" quotePrefix="1">
      <alignment vertical="center" shrinkToFit="1"/>
    </xf>
  </cellXfs>
  <cellStyles count="5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  <cellStyle name="Normal" xfId="5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topLeftCell="B1" workbookViewId="0">
      <pane ySplit="1" topLeftCell="A25" activePane="bottomLeft" state="frozen"/>
      <selection/>
      <selection pane="bottomLeft" activeCell="D7" sqref="D7:D25"/>
    </sheetView>
  </sheetViews>
  <sheetFormatPr defaultColWidth="8.57272727272727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72"/>
      <c r="D4" s="147" t="s">
        <v>2</v>
      </c>
    </row>
    <row r="5" ht="23.25" customHeight="1" spans="1:4">
      <c r="A5" s="173" t="s">
        <v>3</v>
      </c>
      <c r="B5" s="174"/>
      <c r="C5" s="173" t="s">
        <v>4</v>
      </c>
      <c r="D5" s="174"/>
    </row>
    <row r="6" ht="24" customHeight="1" spans="1:4">
      <c r="A6" s="173" t="s">
        <v>5</v>
      </c>
      <c r="B6" s="173" t="s">
        <v>6</v>
      </c>
      <c r="C6" s="173" t="s">
        <v>7</v>
      </c>
      <c r="D6" s="173" t="s">
        <v>6</v>
      </c>
    </row>
    <row r="7" ht="17.25" customHeight="1" spans="1:4">
      <c r="A7" s="175" t="s">
        <v>8</v>
      </c>
      <c r="B7" s="82">
        <v>6222652</v>
      </c>
      <c r="C7" s="175" t="s">
        <v>9</v>
      </c>
      <c r="D7" s="82"/>
    </row>
    <row r="8" ht="17.25" customHeight="1" spans="1:4">
      <c r="A8" s="175" t="s">
        <v>10</v>
      </c>
      <c r="B8" s="82"/>
      <c r="C8" s="175" t="s">
        <v>11</v>
      </c>
      <c r="D8" s="82"/>
    </row>
    <row r="9" ht="17.25" customHeight="1" spans="1:4">
      <c r="A9" s="175" t="s">
        <v>12</v>
      </c>
      <c r="B9" s="82"/>
      <c r="C9" s="206" t="s">
        <v>13</v>
      </c>
      <c r="D9" s="82"/>
    </row>
    <row r="10" ht="17.25" customHeight="1" spans="1:4">
      <c r="A10" s="175" t="s">
        <v>14</v>
      </c>
      <c r="B10" s="82"/>
      <c r="C10" s="206" t="s">
        <v>15</v>
      </c>
      <c r="D10" s="82"/>
    </row>
    <row r="11" ht="17.25" customHeight="1" spans="1:4">
      <c r="A11" s="175" t="s">
        <v>16</v>
      </c>
      <c r="B11" s="82"/>
      <c r="C11" s="206" t="s">
        <v>17</v>
      </c>
      <c r="D11" s="82">
        <v>4774516</v>
      </c>
    </row>
    <row r="12" ht="17.25" customHeight="1" spans="1:4">
      <c r="A12" s="175" t="s">
        <v>18</v>
      </c>
      <c r="B12" s="82"/>
      <c r="C12" s="206" t="s">
        <v>19</v>
      </c>
      <c r="D12" s="82"/>
    </row>
    <row r="13" ht="17.25" customHeight="1" spans="1:4">
      <c r="A13" s="175" t="s">
        <v>20</v>
      </c>
      <c r="B13" s="82"/>
      <c r="C13" s="32" t="s">
        <v>21</v>
      </c>
      <c r="D13" s="82"/>
    </row>
    <row r="14" ht="17.25" customHeight="1" spans="1:4">
      <c r="A14" s="175" t="s">
        <v>22</v>
      </c>
      <c r="B14" s="82"/>
      <c r="C14" s="32" t="s">
        <v>23</v>
      </c>
      <c r="D14" s="82">
        <v>634488</v>
      </c>
    </row>
    <row r="15" ht="17.25" customHeight="1" spans="1:4">
      <c r="A15" s="175" t="s">
        <v>24</v>
      </c>
      <c r="B15" s="82"/>
      <c r="C15" s="32" t="s">
        <v>25</v>
      </c>
      <c r="D15" s="82">
        <v>396276</v>
      </c>
    </row>
    <row r="16" ht="17.25" customHeight="1" spans="1:4">
      <c r="A16" s="175" t="s">
        <v>26</v>
      </c>
      <c r="B16" s="82"/>
      <c r="C16" s="32" t="s">
        <v>27</v>
      </c>
      <c r="D16" s="82"/>
    </row>
    <row r="17" ht="17.25" customHeight="1" spans="1:4">
      <c r="A17" s="152"/>
      <c r="B17" s="82"/>
      <c r="C17" s="32" t="s">
        <v>28</v>
      </c>
      <c r="D17" s="82"/>
    </row>
    <row r="18" ht="17.25" customHeight="1" spans="1:4">
      <c r="A18" s="176"/>
      <c r="B18" s="82"/>
      <c r="C18" s="32" t="s">
        <v>29</v>
      </c>
      <c r="D18" s="82"/>
    </row>
    <row r="19" ht="17.25" customHeight="1" spans="1:4">
      <c r="A19" s="176"/>
      <c r="B19" s="82"/>
      <c r="C19" s="32" t="s">
        <v>30</v>
      </c>
      <c r="D19" s="82"/>
    </row>
    <row r="20" ht="17.25" customHeight="1" spans="1:4">
      <c r="A20" s="176"/>
      <c r="B20" s="82"/>
      <c r="C20" s="32" t="s">
        <v>31</v>
      </c>
      <c r="D20" s="82"/>
    </row>
    <row r="21" ht="17.25" customHeight="1" spans="1:4">
      <c r="A21" s="176"/>
      <c r="B21" s="82"/>
      <c r="C21" s="32" t="s">
        <v>32</v>
      </c>
      <c r="D21" s="82"/>
    </row>
    <row r="22" ht="17.25" customHeight="1" spans="1:4">
      <c r="A22" s="176"/>
      <c r="B22" s="82"/>
      <c r="C22" s="32" t="s">
        <v>33</v>
      </c>
      <c r="D22" s="82"/>
    </row>
    <row r="23" ht="17.25" customHeight="1" spans="1:4">
      <c r="A23" s="176"/>
      <c r="B23" s="82"/>
      <c r="C23" s="32" t="s">
        <v>34</v>
      </c>
      <c r="D23" s="82"/>
    </row>
    <row r="24" ht="17.25" customHeight="1" spans="1:4">
      <c r="A24" s="176"/>
      <c r="B24" s="82"/>
      <c r="C24" s="32" t="s">
        <v>35</v>
      </c>
      <c r="D24" s="82"/>
    </row>
    <row r="25" ht="17.25" customHeight="1" spans="1:4">
      <c r="A25" s="176"/>
      <c r="B25" s="82"/>
      <c r="C25" s="32" t="s">
        <v>36</v>
      </c>
      <c r="D25" s="82">
        <v>417372</v>
      </c>
    </row>
    <row r="26" ht="17.25" customHeight="1" spans="1:4">
      <c r="A26" s="176"/>
      <c r="B26" s="82"/>
      <c r="C26" s="32" t="s">
        <v>37</v>
      </c>
      <c r="D26" s="82"/>
    </row>
    <row r="27" ht="17.25" customHeight="1" spans="1:4">
      <c r="A27" s="176"/>
      <c r="B27" s="82"/>
      <c r="C27" s="152" t="s">
        <v>38</v>
      </c>
      <c r="D27" s="82"/>
    </row>
    <row r="28" ht="17.25" customHeight="1" spans="1:4">
      <c r="A28" s="176"/>
      <c r="B28" s="82"/>
      <c r="C28" s="32" t="s">
        <v>39</v>
      </c>
      <c r="D28" s="82"/>
    </row>
    <row r="29" ht="16.5" customHeight="1" spans="1:4">
      <c r="A29" s="176"/>
      <c r="B29" s="82"/>
      <c r="C29" s="32" t="s">
        <v>40</v>
      </c>
      <c r="D29" s="82"/>
    </row>
    <row r="30" ht="16.5" customHeight="1" spans="1:4">
      <c r="A30" s="176"/>
      <c r="B30" s="82"/>
      <c r="C30" s="152" t="s">
        <v>41</v>
      </c>
      <c r="D30" s="82"/>
    </row>
    <row r="31" ht="17.25" customHeight="1" spans="1:4">
      <c r="A31" s="176"/>
      <c r="B31" s="82"/>
      <c r="C31" s="152" t="s">
        <v>42</v>
      </c>
      <c r="D31" s="82"/>
    </row>
    <row r="32" ht="17.25" customHeight="1" spans="1:4">
      <c r="A32" s="176"/>
      <c r="B32" s="82"/>
      <c r="C32" s="32" t="s">
        <v>43</v>
      </c>
      <c r="D32" s="82"/>
    </row>
    <row r="33" ht="16.5" customHeight="1" spans="1:4">
      <c r="A33" s="176" t="s">
        <v>44</v>
      </c>
      <c r="B33" s="82">
        <f>SUM(B7:B32)</f>
        <v>6222652</v>
      </c>
      <c r="C33" s="176" t="s">
        <v>45</v>
      </c>
      <c r="D33" s="82">
        <f>SUM(D7:D32)</f>
        <v>6222652</v>
      </c>
    </row>
    <row r="34" ht="16.5" customHeight="1" spans="1:4">
      <c r="A34" s="152" t="s">
        <v>46</v>
      </c>
      <c r="B34" s="82"/>
      <c r="C34" s="152" t="s">
        <v>47</v>
      </c>
      <c r="D34" s="82"/>
    </row>
    <row r="35" ht="16.5" customHeight="1" spans="1:4">
      <c r="A35" s="32" t="s">
        <v>48</v>
      </c>
      <c r="B35" s="82"/>
      <c r="C35" s="32" t="s">
        <v>48</v>
      </c>
      <c r="D35" s="82"/>
    </row>
    <row r="36" ht="16.5" customHeight="1" spans="1:4">
      <c r="A36" s="32" t="s">
        <v>49</v>
      </c>
      <c r="B36" s="82"/>
      <c r="C36" s="32" t="s">
        <v>50</v>
      </c>
      <c r="D36" s="82"/>
    </row>
    <row r="37" ht="16.5" customHeight="1" spans="1:4">
      <c r="A37" s="177" t="s">
        <v>51</v>
      </c>
      <c r="B37" s="82">
        <f>B33</f>
        <v>6222652</v>
      </c>
      <c r="C37" s="177" t="s">
        <v>52</v>
      </c>
      <c r="D37" s="82">
        <f>D33</f>
        <v>6222652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D19" sqref="D19"/>
    </sheetView>
  </sheetViews>
  <sheetFormatPr defaultColWidth="9.14545454545454" defaultRowHeight="14.25" customHeight="1" outlineLevelCol="5"/>
  <cols>
    <col min="1" max="1" width="32.1454545454545" customWidth="1"/>
    <col min="2" max="2" width="20.7090909090909" customWidth="1"/>
    <col min="3" max="3" width="32.1454545454545" customWidth="1"/>
    <col min="4" max="4" width="27.7090909090909" customWidth="1"/>
    <col min="5" max="6" width="36.7090909090909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20">
        <v>1</v>
      </c>
      <c r="B2" s="121">
        <v>0</v>
      </c>
      <c r="C2" s="120">
        <v>1</v>
      </c>
      <c r="D2" s="122"/>
      <c r="E2" s="122"/>
      <c r="F2" s="119" t="s">
        <v>294</v>
      </c>
    </row>
    <row r="3" ht="42" customHeight="1" spans="1:6">
      <c r="A3" s="123" t="str">
        <f>"2025"&amp;"年部门政府性基金预算支出预算表"</f>
        <v>2025年部门政府性基金预算支出预算表</v>
      </c>
      <c r="B3" s="123" t="s">
        <v>295</v>
      </c>
      <c r="C3" s="124"/>
      <c r="D3" s="125"/>
      <c r="E3" s="125"/>
      <c r="F3" s="125"/>
    </row>
    <row r="4" ht="13.5" customHeight="1" spans="1:6">
      <c r="A4" s="6" t="s">
        <v>1</v>
      </c>
      <c r="B4" s="6" t="s">
        <v>296</v>
      </c>
      <c r="C4" s="120"/>
      <c r="D4" s="122"/>
      <c r="E4" s="122"/>
      <c r="F4" s="119" t="s">
        <v>2</v>
      </c>
    </row>
    <row r="5" ht="19.5" customHeight="1" spans="1:6">
      <c r="A5" s="126" t="s">
        <v>178</v>
      </c>
      <c r="B5" s="127" t="s">
        <v>72</v>
      </c>
      <c r="C5" s="126" t="s">
        <v>73</v>
      </c>
      <c r="D5" s="12" t="s">
        <v>297</v>
      </c>
      <c r="E5" s="13"/>
      <c r="F5" s="14"/>
    </row>
    <row r="6" ht="18.75" customHeight="1" spans="1:6">
      <c r="A6" s="128"/>
      <c r="B6" s="129"/>
      <c r="C6" s="128"/>
      <c r="D6" s="17" t="s">
        <v>56</v>
      </c>
      <c r="E6" s="12" t="s">
        <v>75</v>
      </c>
      <c r="F6" s="17" t="s">
        <v>76</v>
      </c>
    </row>
    <row r="7" ht="18.75" customHeight="1" spans="1:6">
      <c r="A7" s="69">
        <v>1</v>
      </c>
      <c r="B7" s="130" t="s">
        <v>83</v>
      </c>
      <c r="C7" s="69">
        <v>3</v>
      </c>
      <c r="D7" s="131">
        <v>4</v>
      </c>
      <c r="E7" s="131">
        <v>5</v>
      </c>
      <c r="F7" s="131">
        <v>6</v>
      </c>
    </row>
    <row r="8" ht="21" customHeight="1" spans="1:6">
      <c r="A8" s="30"/>
      <c r="B8" s="30"/>
      <c r="C8" s="30"/>
      <c r="D8" s="82"/>
      <c r="E8" s="82"/>
      <c r="F8" s="82"/>
    </row>
    <row r="9" ht="21" customHeight="1" spans="1:6">
      <c r="A9" s="30"/>
      <c r="B9" s="30"/>
      <c r="C9" s="30"/>
      <c r="D9" s="82"/>
      <c r="E9" s="82"/>
      <c r="F9" s="82"/>
    </row>
    <row r="10" ht="18.75" customHeight="1" spans="1:6">
      <c r="A10" s="132" t="s">
        <v>167</v>
      </c>
      <c r="B10" s="132" t="s">
        <v>167</v>
      </c>
      <c r="C10" s="133" t="s">
        <v>167</v>
      </c>
      <c r="D10" s="82"/>
      <c r="E10" s="82"/>
      <c r="F10" s="82"/>
    </row>
    <row r="11" customHeight="1" spans="1:1">
      <c r="A11" t="s">
        <v>298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Zeros="0" workbookViewId="0">
      <pane ySplit="1" topLeftCell="A2" activePane="bottomLeft" state="frozen"/>
      <selection/>
      <selection pane="bottomLeft" activeCell="A11" sqref="A11:S11"/>
    </sheetView>
  </sheetViews>
  <sheetFormatPr defaultColWidth="9.14545454545454" defaultRowHeight="14.25" customHeight="1"/>
  <cols>
    <col min="1" max="2" width="32.5727272727273" customWidth="1"/>
    <col min="3" max="3" width="41.1454545454545" customWidth="1"/>
    <col min="4" max="4" width="21.7090909090909" customWidth="1"/>
    <col min="5" max="5" width="35.2818181818182" customWidth="1"/>
    <col min="6" max="6" width="7.70909090909091" customWidth="1"/>
    <col min="7" max="7" width="11.1454545454545" customWidth="1"/>
    <col min="8" max="8" width="13.2818181818182" customWidth="1"/>
    <col min="9" max="18" width="20" customWidth="1"/>
    <col min="19" max="19" width="19.8545454545455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84"/>
      <c r="C2" s="84"/>
      <c r="R2" s="4"/>
      <c r="S2" s="4" t="s">
        <v>299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5"/>
      <c r="E3" s="5"/>
      <c r="F3" s="5"/>
      <c r="G3" s="5"/>
      <c r="H3" s="5"/>
      <c r="I3" s="5"/>
      <c r="J3" s="5"/>
      <c r="K3" s="5"/>
      <c r="L3" s="5"/>
      <c r="M3" s="67"/>
      <c r="N3" s="5"/>
      <c r="O3" s="5"/>
      <c r="P3" s="67"/>
      <c r="Q3" s="5"/>
      <c r="R3" s="67"/>
      <c r="S3" s="67"/>
    </row>
    <row r="4" ht="18.75" customHeight="1" spans="1:19">
      <c r="A4" s="112" t="s">
        <v>1</v>
      </c>
      <c r="B4" s="86"/>
      <c r="C4" s="86"/>
      <c r="D4" s="8"/>
      <c r="E4" s="8"/>
      <c r="F4" s="8"/>
      <c r="G4" s="8"/>
      <c r="H4" s="8"/>
      <c r="I4" s="8"/>
      <c r="J4" s="8"/>
      <c r="K4" s="8"/>
      <c r="L4" s="8"/>
      <c r="R4" s="9"/>
      <c r="S4" s="119" t="s">
        <v>2</v>
      </c>
    </row>
    <row r="5" ht="15.75" customHeight="1" spans="1:19">
      <c r="A5" s="11" t="s">
        <v>177</v>
      </c>
      <c r="B5" s="87" t="s">
        <v>178</v>
      </c>
      <c r="C5" s="87" t="s">
        <v>300</v>
      </c>
      <c r="D5" s="88" t="s">
        <v>301</v>
      </c>
      <c r="E5" s="88" t="s">
        <v>302</v>
      </c>
      <c r="F5" s="88" t="s">
        <v>303</v>
      </c>
      <c r="G5" s="88" t="s">
        <v>304</v>
      </c>
      <c r="H5" s="88" t="s">
        <v>305</v>
      </c>
      <c r="I5" s="101" t="s">
        <v>185</v>
      </c>
      <c r="J5" s="101"/>
      <c r="K5" s="101"/>
      <c r="L5" s="101"/>
      <c r="M5" s="102"/>
      <c r="N5" s="101"/>
      <c r="O5" s="101"/>
      <c r="P5" s="109"/>
      <c r="Q5" s="101"/>
      <c r="R5" s="102"/>
      <c r="S5" s="78"/>
    </row>
    <row r="6" ht="17.25" customHeight="1" spans="1:19">
      <c r="A6" s="16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306</v>
      </c>
      <c r="L6" s="90" t="s">
        <v>307</v>
      </c>
      <c r="M6" s="103" t="s">
        <v>308</v>
      </c>
      <c r="N6" s="104" t="s">
        <v>309</v>
      </c>
      <c r="O6" s="104"/>
      <c r="P6" s="110"/>
      <c r="Q6" s="104"/>
      <c r="R6" s="111"/>
      <c r="S6" s="91"/>
    </row>
    <row r="7" ht="54" customHeight="1" spans="1:19">
      <c r="A7" s="19"/>
      <c r="B7" s="91"/>
      <c r="C7" s="91"/>
      <c r="D7" s="92"/>
      <c r="E7" s="92"/>
      <c r="F7" s="92"/>
      <c r="G7" s="92"/>
      <c r="H7" s="92"/>
      <c r="I7" s="92"/>
      <c r="J7" s="92" t="s">
        <v>58</v>
      </c>
      <c r="K7" s="92"/>
      <c r="L7" s="92"/>
      <c r="M7" s="105"/>
      <c r="N7" s="92" t="s">
        <v>58</v>
      </c>
      <c r="O7" s="92" t="s">
        <v>65</v>
      </c>
      <c r="P7" s="91" t="s">
        <v>66</v>
      </c>
      <c r="Q7" s="92" t="s">
        <v>67</v>
      </c>
      <c r="R7" s="105" t="s">
        <v>68</v>
      </c>
      <c r="S7" s="91" t="s">
        <v>69</v>
      </c>
    </row>
    <row r="8" ht="18" customHeight="1" spans="1:19">
      <c r="A8" s="113">
        <v>1</v>
      </c>
      <c r="B8" s="113" t="s">
        <v>83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1" customHeight="1" spans="1:19">
      <c r="A9" s="93"/>
      <c r="B9" s="94"/>
      <c r="C9" s="94"/>
      <c r="D9" s="95"/>
      <c r="E9" s="95"/>
      <c r="F9" s="95"/>
      <c r="G9" s="115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21" customHeight="1" spans="1:19">
      <c r="A10" s="96" t="s">
        <v>167</v>
      </c>
      <c r="B10" s="97"/>
      <c r="C10" s="97"/>
      <c r="D10" s="98"/>
      <c r="E10" s="98"/>
      <c r="F10" s="98"/>
      <c r="G10" s="116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21" customHeight="1" spans="1:19">
      <c r="A11" s="112" t="s">
        <v>310</v>
      </c>
      <c r="B11" s="6"/>
      <c r="C11" s="6"/>
      <c r="D11" s="112"/>
      <c r="E11" s="112"/>
      <c r="F11" s="112"/>
      <c r="G11" s="117"/>
      <c r="H11" s="118"/>
      <c r="I11" s="118"/>
      <c r="J11" s="118"/>
      <c r="K11" s="118"/>
      <c r="L11" s="118"/>
      <c r="M11" s="118"/>
      <c r="N11" s="118"/>
      <c r="O11" s="118"/>
      <c r="P11" s="118"/>
      <c r="Q11" s="118"/>
      <c r="R11" s="118"/>
      <c r="S11" s="118"/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11" sqref="A11"/>
    </sheetView>
  </sheetViews>
  <sheetFormatPr defaultColWidth="9.14545454545454" defaultRowHeight="14.25" customHeight="1"/>
  <cols>
    <col min="1" max="5" width="39.1454545454545" customWidth="1"/>
    <col min="6" max="6" width="27.5727272727273" customWidth="1"/>
    <col min="7" max="7" width="28.5727272727273" customWidth="1"/>
    <col min="8" max="8" width="28.1454545454545" customWidth="1"/>
    <col min="9" max="9" width="39.1454545454545" customWidth="1"/>
    <col min="10" max="18" width="20.4272727272727" customWidth="1"/>
    <col min="19" max="20" width="20.2818181818182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99"/>
      <c r="O2" s="83"/>
      <c r="P2" s="83"/>
      <c r="Q2" s="84"/>
      <c r="R2" s="83"/>
      <c r="S2" s="107"/>
      <c r="T2" s="107" t="s">
        <v>311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5"/>
      <c r="I3" s="85"/>
      <c r="J3" s="85"/>
      <c r="K3" s="85"/>
      <c r="L3" s="85"/>
      <c r="M3" s="85"/>
      <c r="N3" s="100"/>
      <c r="O3" s="85"/>
      <c r="P3" s="85"/>
      <c r="Q3" s="67"/>
      <c r="R3" s="85"/>
      <c r="S3" s="100"/>
      <c r="T3" s="67"/>
    </row>
    <row r="4" ht="22.5" customHeight="1" spans="1:20">
      <c r="A4" s="75" t="s">
        <v>1</v>
      </c>
      <c r="B4" s="86"/>
      <c r="C4" s="86"/>
      <c r="D4" s="86"/>
      <c r="E4" s="86"/>
      <c r="F4" s="86"/>
      <c r="G4" s="86"/>
      <c r="H4" s="76"/>
      <c r="I4" s="76"/>
      <c r="J4" s="76"/>
      <c r="K4" s="76"/>
      <c r="L4" s="76"/>
      <c r="M4" s="76"/>
      <c r="N4" s="99"/>
      <c r="O4" s="83"/>
      <c r="P4" s="83"/>
      <c r="Q4" s="84"/>
      <c r="R4" s="83"/>
      <c r="S4" s="108"/>
      <c r="T4" s="107" t="s">
        <v>2</v>
      </c>
    </row>
    <row r="5" ht="24" customHeight="1" spans="1:20">
      <c r="A5" s="11" t="s">
        <v>177</v>
      </c>
      <c r="B5" s="87" t="s">
        <v>178</v>
      </c>
      <c r="C5" s="87" t="s">
        <v>300</v>
      </c>
      <c r="D5" s="87" t="s">
        <v>312</v>
      </c>
      <c r="E5" s="87" t="s">
        <v>313</v>
      </c>
      <c r="F5" s="87" t="s">
        <v>314</v>
      </c>
      <c r="G5" s="87" t="s">
        <v>315</v>
      </c>
      <c r="H5" s="88" t="s">
        <v>316</v>
      </c>
      <c r="I5" s="88" t="s">
        <v>317</v>
      </c>
      <c r="J5" s="101" t="s">
        <v>185</v>
      </c>
      <c r="K5" s="101"/>
      <c r="L5" s="101"/>
      <c r="M5" s="101"/>
      <c r="N5" s="102"/>
      <c r="O5" s="101"/>
      <c r="P5" s="101"/>
      <c r="Q5" s="109"/>
      <c r="R5" s="101"/>
      <c r="S5" s="102"/>
      <c r="T5" s="78"/>
    </row>
    <row r="6" ht="24" customHeight="1" spans="1:20">
      <c r="A6" s="16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306</v>
      </c>
      <c r="M6" s="90" t="s">
        <v>307</v>
      </c>
      <c r="N6" s="103" t="s">
        <v>308</v>
      </c>
      <c r="O6" s="104" t="s">
        <v>309</v>
      </c>
      <c r="P6" s="104"/>
      <c r="Q6" s="110"/>
      <c r="R6" s="104"/>
      <c r="S6" s="111"/>
      <c r="T6" s="91"/>
    </row>
    <row r="7" ht="54" customHeight="1" spans="1:20">
      <c r="A7" s="19"/>
      <c r="B7" s="91"/>
      <c r="C7" s="91"/>
      <c r="D7" s="91"/>
      <c r="E7" s="91"/>
      <c r="F7" s="91"/>
      <c r="G7" s="91"/>
      <c r="H7" s="92"/>
      <c r="I7" s="92"/>
      <c r="J7" s="92"/>
      <c r="K7" s="92" t="s">
        <v>58</v>
      </c>
      <c r="L7" s="92"/>
      <c r="M7" s="92"/>
      <c r="N7" s="105"/>
      <c r="O7" s="92" t="s">
        <v>58</v>
      </c>
      <c r="P7" s="92" t="s">
        <v>65</v>
      </c>
      <c r="Q7" s="91" t="s">
        <v>66</v>
      </c>
      <c r="R7" s="92" t="s">
        <v>67</v>
      </c>
      <c r="S7" s="105" t="s">
        <v>68</v>
      </c>
      <c r="T7" s="91" t="s">
        <v>69</v>
      </c>
    </row>
    <row r="8" ht="17.25" customHeight="1" spans="1:20">
      <c r="A8" s="20">
        <v>1</v>
      </c>
      <c r="B8" s="91">
        <v>2</v>
      </c>
      <c r="C8" s="20">
        <v>3</v>
      </c>
      <c r="D8" s="20">
        <v>4</v>
      </c>
      <c r="E8" s="91">
        <v>5</v>
      </c>
      <c r="F8" s="20">
        <v>6</v>
      </c>
      <c r="G8" s="20">
        <v>7</v>
      </c>
      <c r="H8" s="91">
        <v>8</v>
      </c>
      <c r="I8" s="20">
        <v>9</v>
      </c>
      <c r="J8" s="20">
        <v>10</v>
      </c>
      <c r="K8" s="91">
        <v>11</v>
      </c>
      <c r="L8" s="20">
        <v>12</v>
      </c>
      <c r="M8" s="20">
        <v>13</v>
      </c>
      <c r="N8" s="91">
        <v>14</v>
      </c>
      <c r="O8" s="20">
        <v>15</v>
      </c>
      <c r="P8" s="20">
        <v>16</v>
      </c>
      <c r="Q8" s="91">
        <v>17</v>
      </c>
      <c r="R8" s="20">
        <v>18</v>
      </c>
      <c r="S8" s="20">
        <v>19</v>
      </c>
      <c r="T8" s="20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6" t="s">
        <v>167</v>
      </c>
      <c r="B10" s="97"/>
      <c r="C10" s="97"/>
      <c r="D10" s="97"/>
      <c r="E10" s="97"/>
      <c r="F10" s="97"/>
      <c r="G10" s="97"/>
      <c r="H10" s="98"/>
      <c r="I10" s="10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1" customHeight="1" spans="1:1">
      <c r="A11" s="36" t="s">
        <v>318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9.14545454545454" defaultRowHeight="14.25" customHeight="1" outlineLevelCol="4"/>
  <cols>
    <col min="1" max="1" width="37.7090909090909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3"/>
      <c r="E2" s="4" t="s">
        <v>319</v>
      </c>
    </row>
    <row r="3" ht="41.25" customHeight="1" spans="1:5">
      <c r="A3" s="74" t="str">
        <f>"2025"&amp;"年区对下转移支付预算表"</f>
        <v>2025年区对下转移支付预算表</v>
      </c>
      <c r="B3" s="5"/>
      <c r="C3" s="5"/>
      <c r="D3" s="5"/>
      <c r="E3" s="67"/>
    </row>
    <row r="4" ht="18" customHeight="1" spans="1:5">
      <c r="A4" s="75" t="s">
        <v>1</v>
      </c>
      <c r="B4" s="76"/>
      <c r="C4" s="76"/>
      <c r="D4" s="77"/>
      <c r="E4" s="9" t="s">
        <v>2</v>
      </c>
    </row>
    <row r="5" ht="19.5" customHeight="1" spans="1:5">
      <c r="A5" s="27" t="s">
        <v>320</v>
      </c>
      <c r="B5" s="12" t="s">
        <v>185</v>
      </c>
      <c r="C5" s="13"/>
      <c r="D5" s="13"/>
      <c r="E5" s="78"/>
    </row>
    <row r="6" ht="40.5" customHeight="1" spans="1:5">
      <c r="A6" s="20"/>
      <c r="B6" s="28" t="s">
        <v>56</v>
      </c>
      <c r="C6" s="11" t="s">
        <v>59</v>
      </c>
      <c r="D6" s="79" t="s">
        <v>306</v>
      </c>
      <c r="E6" s="80" t="s">
        <v>321</v>
      </c>
    </row>
    <row r="7" ht="19.5" customHeight="1" spans="1:5">
      <c r="A7" s="21">
        <v>1</v>
      </c>
      <c r="B7" s="21">
        <v>2</v>
      </c>
      <c r="C7" s="21">
        <v>3</v>
      </c>
      <c r="D7" s="81">
        <v>4</v>
      </c>
      <c r="E7" s="37">
        <v>5</v>
      </c>
    </row>
    <row r="8" ht="19.5" customHeight="1" spans="1:5">
      <c r="A8" s="29"/>
      <c r="B8" s="82"/>
      <c r="C8" s="82"/>
      <c r="D8" s="82"/>
      <c r="E8" s="82"/>
    </row>
    <row r="9" ht="19.5" customHeight="1" spans="1:5">
      <c r="A9" s="70"/>
      <c r="B9" s="82"/>
      <c r="C9" s="82"/>
      <c r="D9" s="82"/>
      <c r="E9" s="82"/>
    </row>
    <row r="10" customHeight="1" spans="1:1">
      <c r="A10" s="36" t="s">
        <v>322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9" sqref="A9"/>
    </sheetView>
  </sheetViews>
  <sheetFormatPr defaultColWidth="9.14545454545454" defaultRowHeight="12" customHeight="1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323</v>
      </c>
    </row>
    <row r="3" ht="41.25" customHeight="1" spans="1:10">
      <c r="A3" s="66" t="str">
        <f>"2025"&amp;"年市对下转移支付绩效目标表"</f>
        <v>2025年市对下转移支付绩效目标表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">
        <v>1</v>
      </c>
    </row>
    <row r="5" ht="44.25" customHeight="1" spans="1:10">
      <c r="A5" s="68" t="s">
        <v>320</v>
      </c>
      <c r="B5" s="68" t="s">
        <v>272</v>
      </c>
      <c r="C5" s="68" t="s">
        <v>273</v>
      </c>
      <c r="D5" s="68" t="s">
        <v>274</v>
      </c>
      <c r="E5" s="68" t="s">
        <v>275</v>
      </c>
      <c r="F5" s="69" t="s">
        <v>276</v>
      </c>
      <c r="G5" s="68" t="s">
        <v>277</v>
      </c>
      <c r="H5" s="69" t="s">
        <v>278</v>
      </c>
      <c r="I5" s="69" t="s">
        <v>279</v>
      </c>
      <c r="J5" s="68" t="s">
        <v>280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29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29"/>
      <c r="B8" s="30"/>
      <c r="C8" s="30"/>
      <c r="D8" s="30"/>
      <c r="E8" s="29"/>
      <c r="F8" s="30"/>
      <c r="G8" s="29"/>
      <c r="H8" s="30"/>
      <c r="I8" s="30"/>
      <c r="J8" s="29"/>
    </row>
    <row r="9" customHeight="1" spans="1:1">
      <c r="A9" s="36" t="s">
        <v>322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A10" sqref="A10"/>
    </sheetView>
  </sheetViews>
  <sheetFormatPr defaultColWidth="10.4272727272727" defaultRowHeight="14.25" customHeight="1"/>
  <cols>
    <col min="1" max="3" width="33.7090909090909" customWidth="1"/>
    <col min="4" max="4" width="45.5727272727273" customWidth="1"/>
    <col min="5" max="5" width="27.5727272727273" customWidth="1"/>
    <col min="6" max="6" width="21.7090909090909" customWidth="1"/>
    <col min="7" max="9" width="26.2818181818182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39" t="s">
        <v>324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5" t="s">
        <v>2</v>
      </c>
    </row>
    <row r="5" ht="28.5" customHeight="1" spans="1:9">
      <c r="A5" s="48" t="s">
        <v>177</v>
      </c>
      <c r="B5" s="49" t="s">
        <v>178</v>
      </c>
      <c r="C5" s="50" t="s">
        <v>325</v>
      </c>
      <c r="D5" s="48" t="s">
        <v>326</v>
      </c>
      <c r="E5" s="48" t="s">
        <v>327</v>
      </c>
      <c r="F5" s="48" t="s">
        <v>328</v>
      </c>
      <c r="G5" s="49" t="s">
        <v>329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304</v>
      </c>
      <c r="H6" s="49" t="s">
        <v>330</v>
      </c>
      <c r="I6" s="49" t="s">
        <v>331</v>
      </c>
    </row>
    <row r="7" ht="17.25" customHeight="1" spans="1:9">
      <c r="A7" s="53" t="s">
        <v>82</v>
      </c>
      <c r="B7" s="54"/>
      <c r="C7" s="55" t="s">
        <v>83</v>
      </c>
      <c r="D7" s="53" t="s">
        <v>84</v>
      </c>
      <c r="E7" s="56" t="s">
        <v>85</v>
      </c>
      <c r="F7" s="53" t="s">
        <v>86</v>
      </c>
      <c r="G7" s="55" t="s">
        <v>87</v>
      </c>
      <c r="H7" s="57" t="s">
        <v>88</v>
      </c>
      <c r="I7" s="56" t="s">
        <v>89</v>
      </c>
    </row>
    <row r="8" ht="19.5" customHeight="1" spans="1:9">
      <c r="A8" s="58"/>
      <c r="B8" s="32"/>
      <c r="C8" s="32"/>
      <c r="D8" s="29"/>
      <c r="E8" s="30"/>
      <c r="F8" s="57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0" customHeight="1" spans="1:1">
      <c r="A10" s="36" t="s">
        <v>332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C16" sqref="C16"/>
    </sheetView>
  </sheetViews>
  <sheetFormatPr defaultColWidth="9.14545454545454" defaultRowHeight="14.25" customHeight="1"/>
  <cols>
    <col min="1" max="1" width="19.2818181818182" customWidth="1"/>
    <col min="2" max="2" width="33.8454545454545" customWidth="1"/>
    <col min="3" max="3" width="23.8545454545455" customWidth="1"/>
    <col min="4" max="4" width="11.1454545454545" customWidth="1"/>
    <col min="5" max="5" width="17.7090909090909" customWidth="1"/>
    <col min="6" max="6" width="9.85454545454546" customWidth="1"/>
    <col min="7" max="7" width="17.7090909090909" customWidth="1"/>
    <col min="8" max="11" width="23.1454545454545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333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">
        <v>1</v>
      </c>
      <c r="B4" s="7"/>
      <c r="C4" s="7"/>
      <c r="D4" s="7"/>
      <c r="E4" s="7"/>
      <c r="F4" s="7"/>
      <c r="G4" s="7"/>
      <c r="H4" s="8"/>
      <c r="I4" s="8"/>
      <c r="J4" s="8"/>
      <c r="K4" s="9" t="s">
        <v>2</v>
      </c>
    </row>
    <row r="5" ht="21.75" customHeight="1" spans="1:11">
      <c r="A5" s="10" t="s">
        <v>264</v>
      </c>
      <c r="B5" s="10" t="s">
        <v>180</v>
      </c>
      <c r="C5" s="10" t="s">
        <v>265</v>
      </c>
      <c r="D5" s="11" t="s">
        <v>181</v>
      </c>
      <c r="E5" s="11" t="s">
        <v>182</v>
      </c>
      <c r="F5" s="11" t="s">
        <v>266</v>
      </c>
      <c r="G5" s="11" t="s">
        <v>267</v>
      </c>
      <c r="H5" s="27" t="s">
        <v>56</v>
      </c>
      <c r="I5" s="12" t="s">
        <v>334</v>
      </c>
      <c r="J5" s="13"/>
      <c r="K5" s="14"/>
    </row>
    <row r="6" ht="21.75" customHeight="1" spans="1:11">
      <c r="A6" s="15"/>
      <c r="B6" s="15"/>
      <c r="C6" s="15"/>
      <c r="D6" s="16"/>
      <c r="E6" s="16"/>
      <c r="F6" s="16"/>
      <c r="G6" s="16"/>
      <c r="H6" s="28"/>
      <c r="I6" s="11" t="s">
        <v>59</v>
      </c>
      <c r="J6" s="11" t="s">
        <v>60</v>
      </c>
      <c r="K6" s="11" t="s">
        <v>61</v>
      </c>
    </row>
    <row r="7" ht="40.5" customHeight="1" spans="1:11">
      <c r="A7" s="18"/>
      <c r="B7" s="18"/>
      <c r="C7" s="18"/>
      <c r="D7" s="19"/>
      <c r="E7" s="19"/>
      <c r="F7" s="19"/>
      <c r="G7" s="19"/>
      <c r="H7" s="20"/>
      <c r="I7" s="19" t="s">
        <v>58</v>
      </c>
      <c r="J7" s="19"/>
      <c r="K7" s="19"/>
    </row>
    <row r="8" ht="15" customHeight="1" spans="1:11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  <c r="H8" s="21">
        <v>8</v>
      </c>
      <c r="I8" s="21">
        <v>9</v>
      </c>
      <c r="J8" s="37">
        <v>10</v>
      </c>
      <c r="K8" s="37">
        <v>11</v>
      </c>
    </row>
    <row r="9" ht="18.75" customHeight="1" spans="1:11">
      <c r="A9" s="29"/>
      <c r="B9" s="30"/>
      <c r="C9" s="29"/>
      <c r="D9" s="29"/>
      <c r="E9" s="29"/>
      <c r="F9" s="29"/>
      <c r="G9" s="29"/>
      <c r="H9" s="31"/>
      <c r="I9" s="38"/>
      <c r="J9" s="38"/>
      <c r="K9" s="31"/>
    </row>
    <row r="10" ht="18.75" customHeight="1" spans="1:11">
      <c r="A10" s="32"/>
      <c r="B10" s="30"/>
      <c r="C10" s="30"/>
      <c r="D10" s="30"/>
      <c r="E10" s="30"/>
      <c r="F10" s="30"/>
      <c r="G10" s="30"/>
      <c r="H10" s="33"/>
      <c r="I10" s="33"/>
      <c r="J10" s="33"/>
      <c r="K10" s="31"/>
    </row>
    <row r="11" ht="18.75" customHeight="1" spans="1:11">
      <c r="A11" s="24" t="s">
        <v>167</v>
      </c>
      <c r="B11" s="34"/>
      <c r="C11" s="34"/>
      <c r="D11" s="34"/>
      <c r="E11" s="34"/>
      <c r="F11" s="34"/>
      <c r="G11" s="35"/>
      <c r="H11" s="33"/>
      <c r="I11" s="33"/>
      <c r="J11" s="33"/>
      <c r="K11" s="31"/>
    </row>
    <row r="12" customHeight="1" spans="1:1">
      <c r="A12" s="36" t="s">
        <v>335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1"/>
  <sheetViews>
    <sheetView showZeros="0" workbookViewId="0">
      <pane ySplit="1" topLeftCell="A2" activePane="bottomLeft" state="frozen"/>
      <selection/>
      <selection pane="bottomLeft" activeCell="E8" sqref="E8"/>
    </sheetView>
  </sheetViews>
  <sheetFormatPr defaultColWidth="9.14545454545454" defaultRowHeight="14.25" customHeight="1" outlineLevelCol="6"/>
  <cols>
    <col min="1" max="1" width="35.2818181818182" customWidth="1"/>
    <col min="2" max="4" width="28" customWidth="1"/>
    <col min="5" max="7" width="23.854545454545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336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">
        <v>1</v>
      </c>
      <c r="B4" s="7"/>
      <c r="C4" s="7"/>
      <c r="D4" s="7"/>
      <c r="E4" s="8"/>
      <c r="F4" s="8"/>
      <c r="G4" s="9" t="s">
        <v>2</v>
      </c>
    </row>
    <row r="5" ht="21.75" customHeight="1" spans="1:7">
      <c r="A5" s="10" t="s">
        <v>265</v>
      </c>
      <c r="B5" s="10" t="s">
        <v>264</v>
      </c>
      <c r="C5" s="10" t="s">
        <v>180</v>
      </c>
      <c r="D5" s="11" t="s">
        <v>337</v>
      </c>
      <c r="E5" s="12" t="s">
        <v>59</v>
      </c>
      <c r="F5" s="13"/>
      <c r="G5" s="14"/>
    </row>
    <row r="6" ht="21.75" customHeight="1" spans="1:7">
      <c r="A6" s="15"/>
      <c r="B6" s="15"/>
      <c r="C6" s="15"/>
      <c r="D6" s="16"/>
      <c r="E6" s="17" t="str">
        <f>"2025"&amp;"年"</f>
        <v>2025年</v>
      </c>
      <c r="F6" s="11" t="str">
        <f>("2025"+1)&amp;"年"</f>
        <v>2026年</v>
      </c>
      <c r="G6" s="11" t="str">
        <f>("2025"+2)&amp;"年"</f>
        <v>2027年</v>
      </c>
    </row>
    <row r="7" ht="40.5" customHeight="1" spans="1:7">
      <c r="A7" s="18"/>
      <c r="B7" s="18"/>
      <c r="C7" s="18"/>
      <c r="D7" s="19"/>
      <c r="E7" s="20"/>
      <c r="F7" s="19" t="s">
        <v>58</v>
      </c>
      <c r="G7" s="19"/>
    </row>
    <row r="8" ht="15" customHeight="1" spans="1:7">
      <c r="A8" s="21">
        <v>1</v>
      </c>
      <c r="B8" s="21">
        <v>2</v>
      </c>
      <c r="C8" s="21">
        <v>3</v>
      </c>
      <c r="D8" s="21">
        <v>4</v>
      </c>
      <c r="E8" s="21">
        <v>5</v>
      </c>
      <c r="F8" s="21">
        <v>6</v>
      </c>
      <c r="G8" s="21">
        <v>7</v>
      </c>
    </row>
    <row r="9" ht="15" customHeight="1" spans="1:7">
      <c r="A9" s="22" t="s">
        <v>70</v>
      </c>
      <c r="B9" s="22" t="s">
        <v>270</v>
      </c>
      <c r="C9" s="22" t="s">
        <v>262</v>
      </c>
      <c r="D9" s="22" t="s">
        <v>338</v>
      </c>
      <c r="E9" s="23">
        <v>1800</v>
      </c>
      <c r="F9" s="23">
        <v>1800</v>
      </c>
      <c r="G9" s="23">
        <v>1800</v>
      </c>
    </row>
    <row r="10" ht="15" customHeight="1" spans="1:7">
      <c r="A10" s="22" t="s">
        <v>70</v>
      </c>
      <c r="B10" s="22" t="s">
        <v>270</v>
      </c>
      <c r="C10" s="22" t="s">
        <v>260</v>
      </c>
      <c r="D10" s="22" t="s">
        <v>338</v>
      </c>
      <c r="E10" s="23">
        <v>31452</v>
      </c>
      <c r="F10" s="23">
        <v>31452</v>
      </c>
      <c r="G10" s="23">
        <v>31452</v>
      </c>
    </row>
    <row r="11" s="1" customFormat="1" ht="18.75" customHeight="1" spans="1:7">
      <c r="A11" s="24" t="s">
        <v>56</v>
      </c>
      <c r="B11" s="25" t="s">
        <v>339</v>
      </c>
      <c r="C11" s="25"/>
      <c r="D11" s="26"/>
      <c r="E11" s="23">
        <f>SUM(E9:E10)</f>
        <v>33252</v>
      </c>
      <c r="F11" s="23">
        <f>SUM(F9:F10)</f>
        <v>33252</v>
      </c>
      <c r="G11" s="23">
        <f>SUM(G9:G10)</f>
        <v>33252</v>
      </c>
    </row>
  </sheetData>
  <mergeCells count="11">
    <mergeCell ref="A3:G3"/>
    <mergeCell ref="A4:D4"/>
    <mergeCell ref="E5:G5"/>
    <mergeCell ref="A11:D11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3"/>
  <sheetViews>
    <sheetView showGridLines="0" showZeros="0" workbookViewId="0">
      <pane ySplit="1" topLeftCell="A2" activePane="bottomLeft" state="frozen"/>
      <selection/>
      <selection pane="bottomLeft" activeCell="E17" sqref="E17"/>
    </sheetView>
  </sheetViews>
  <sheetFormatPr defaultColWidth="8.57272727272727" defaultRowHeight="12.75" customHeight="1"/>
  <cols>
    <col min="1" max="1" width="15.8909090909091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65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S4" s="47" t="s">
        <v>2</v>
      </c>
    </row>
    <row r="5" ht="21.75" customHeight="1" spans="1:19">
      <c r="A5" s="192" t="s">
        <v>54</v>
      </c>
      <c r="B5" s="193" t="s">
        <v>55</v>
      </c>
      <c r="C5" s="193" t="s">
        <v>56</v>
      </c>
      <c r="D5" s="194" t="s">
        <v>57</v>
      </c>
      <c r="E5" s="194"/>
      <c r="F5" s="194"/>
      <c r="G5" s="194"/>
      <c r="H5" s="194"/>
      <c r="I5" s="132"/>
      <c r="J5" s="194"/>
      <c r="K5" s="194"/>
      <c r="L5" s="194"/>
      <c r="M5" s="194"/>
      <c r="N5" s="201"/>
      <c r="O5" s="194" t="s">
        <v>46</v>
      </c>
      <c r="P5" s="194"/>
      <c r="Q5" s="194"/>
      <c r="R5" s="194"/>
      <c r="S5" s="201"/>
    </row>
    <row r="6" ht="27" customHeight="1" spans="1:19">
      <c r="A6" s="195"/>
      <c r="B6" s="196"/>
      <c r="C6" s="196"/>
      <c r="D6" s="196" t="s">
        <v>58</v>
      </c>
      <c r="E6" s="196" t="s">
        <v>59</v>
      </c>
      <c r="F6" s="196" t="s">
        <v>60</v>
      </c>
      <c r="G6" s="196" t="s">
        <v>61</v>
      </c>
      <c r="H6" s="196" t="s">
        <v>62</v>
      </c>
      <c r="I6" s="202" t="s">
        <v>63</v>
      </c>
      <c r="J6" s="203"/>
      <c r="K6" s="203"/>
      <c r="L6" s="203"/>
      <c r="M6" s="203"/>
      <c r="N6" s="204"/>
      <c r="O6" s="196" t="s">
        <v>58</v>
      </c>
      <c r="P6" s="196" t="s">
        <v>59</v>
      </c>
      <c r="Q6" s="196" t="s">
        <v>60</v>
      </c>
      <c r="R6" s="196" t="s">
        <v>61</v>
      </c>
      <c r="S6" s="196" t="s">
        <v>64</v>
      </c>
    </row>
    <row r="7" ht="30" customHeight="1" spans="1:19">
      <c r="A7" s="197"/>
      <c r="B7" s="106"/>
      <c r="C7" s="116"/>
      <c r="D7" s="116"/>
      <c r="E7" s="116"/>
      <c r="F7" s="116"/>
      <c r="G7" s="116"/>
      <c r="H7" s="116"/>
      <c r="I7" s="72" t="s">
        <v>58</v>
      </c>
      <c r="J7" s="204" t="s">
        <v>65</v>
      </c>
      <c r="K7" s="204" t="s">
        <v>66</v>
      </c>
      <c r="L7" s="204" t="s">
        <v>67</v>
      </c>
      <c r="M7" s="204" t="s">
        <v>68</v>
      </c>
      <c r="N7" s="204" t="s">
        <v>69</v>
      </c>
      <c r="O7" s="205"/>
      <c r="P7" s="205"/>
      <c r="Q7" s="205"/>
      <c r="R7" s="205"/>
      <c r="S7" s="116"/>
    </row>
    <row r="8" ht="15" customHeight="1" spans="1:19">
      <c r="A8" s="198">
        <v>1</v>
      </c>
      <c r="B8" s="198">
        <v>2</v>
      </c>
      <c r="C8" s="198">
        <v>3</v>
      </c>
      <c r="D8" s="198">
        <v>4</v>
      </c>
      <c r="E8" s="198">
        <v>5</v>
      </c>
      <c r="F8" s="198">
        <v>6</v>
      </c>
      <c r="G8" s="198">
        <v>7</v>
      </c>
      <c r="H8" s="198">
        <v>8</v>
      </c>
      <c r="I8" s="72">
        <v>9</v>
      </c>
      <c r="J8" s="198">
        <v>10</v>
      </c>
      <c r="K8" s="198">
        <v>11</v>
      </c>
      <c r="L8" s="198">
        <v>12</v>
      </c>
      <c r="M8" s="198">
        <v>13</v>
      </c>
      <c r="N8" s="198">
        <v>14</v>
      </c>
      <c r="O8" s="198">
        <v>15</v>
      </c>
      <c r="P8" s="198">
        <v>16</v>
      </c>
      <c r="Q8" s="198">
        <v>17</v>
      </c>
      <c r="R8" s="198">
        <v>18</v>
      </c>
      <c r="S8" s="198">
        <v>19</v>
      </c>
    </row>
    <row r="9" ht="18" customHeight="1" spans="1:19">
      <c r="A9" s="30">
        <v>105048</v>
      </c>
      <c r="B9" s="30" t="s">
        <v>70</v>
      </c>
      <c r="C9" s="82">
        <v>6222652</v>
      </c>
      <c r="D9" s="82">
        <v>6222652</v>
      </c>
      <c r="E9" s="82">
        <v>6222652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199"/>
      <c r="B10" s="199"/>
      <c r="C10" s="82"/>
      <c r="D10" s="82"/>
      <c r="E10" s="82"/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18" customHeight="1" spans="1:19">
      <c r="A11" s="199"/>
      <c r="B11" s="199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  <row r="12" ht="18" customHeight="1" spans="1:19">
      <c r="A12" s="199"/>
      <c r="B12" s="199"/>
      <c r="C12" s="82"/>
      <c r="D12" s="82"/>
      <c r="E12" s="82"/>
      <c r="F12" s="82"/>
      <c r="G12" s="82"/>
      <c r="H12" s="82"/>
      <c r="I12" s="82"/>
      <c r="J12" s="82"/>
      <c r="K12" s="82"/>
      <c r="L12" s="82"/>
      <c r="M12" s="82"/>
      <c r="N12" s="82"/>
      <c r="O12" s="82"/>
      <c r="P12" s="82"/>
      <c r="Q12" s="82"/>
      <c r="R12" s="82"/>
      <c r="S12" s="82"/>
    </row>
    <row r="13" ht="18" customHeight="1" spans="1:19">
      <c r="A13" s="50" t="s">
        <v>56</v>
      </c>
      <c r="B13" s="200"/>
      <c r="C13" s="82">
        <v>6222652</v>
      </c>
      <c r="D13" s="82">
        <v>6222652</v>
      </c>
      <c r="E13" s="82">
        <v>6222652</v>
      </c>
      <c r="F13" s="82"/>
      <c r="G13" s="82"/>
      <c r="H13" s="82"/>
      <c r="I13" s="82"/>
      <c r="J13" s="82"/>
      <c r="K13" s="82"/>
      <c r="L13" s="82"/>
      <c r="M13" s="82"/>
      <c r="N13" s="82"/>
      <c r="O13" s="82"/>
      <c r="P13" s="82"/>
      <c r="Q13" s="82"/>
      <c r="R13" s="82"/>
      <c r="S13" s="82"/>
    </row>
  </sheetData>
  <mergeCells count="20">
    <mergeCell ref="A2:S2"/>
    <mergeCell ref="A3:S3"/>
    <mergeCell ref="A4:B4"/>
    <mergeCell ref="D5:N5"/>
    <mergeCell ref="O5:S5"/>
    <mergeCell ref="I6:N6"/>
    <mergeCell ref="A13:B13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4"/>
  <sheetViews>
    <sheetView showGridLines="0" showZeros="0" workbookViewId="0">
      <pane ySplit="1" topLeftCell="A3" activePane="bottomLeft" state="frozen"/>
      <selection/>
      <selection pane="bottomLeft" activeCell="F20" sqref="F20"/>
    </sheetView>
  </sheetViews>
  <sheetFormatPr defaultColWidth="8.57272727272727" defaultRowHeight="12.75" customHeight="1"/>
  <cols>
    <col min="1" max="1" width="14.2818181818182" customWidth="1"/>
    <col min="2" max="2" width="37.5727272727273" customWidth="1"/>
    <col min="3" max="8" width="24.5727272727273" customWidth="1"/>
    <col min="9" max="9" width="26.7090909090909" customWidth="1"/>
    <col min="10" max="11" width="24.4272727272727" customWidth="1"/>
    <col min="12" max="15" width="24.5727272727273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47" t="s">
        <v>71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O4" s="47" t="s">
        <v>2</v>
      </c>
    </row>
    <row r="5" ht="27" customHeight="1" spans="1:15">
      <c r="A5" s="178" t="s">
        <v>72</v>
      </c>
      <c r="B5" s="178" t="s">
        <v>73</v>
      </c>
      <c r="C5" s="178" t="s">
        <v>56</v>
      </c>
      <c r="D5" s="179" t="s">
        <v>59</v>
      </c>
      <c r="E5" s="180"/>
      <c r="F5" s="181"/>
      <c r="G5" s="182" t="s">
        <v>60</v>
      </c>
      <c r="H5" s="182" t="s">
        <v>61</v>
      </c>
      <c r="I5" s="182" t="s">
        <v>74</v>
      </c>
      <c r="J5" s="179" t="s">
        <v>63</v>
      </c>
      <c r="K5" s="180"/>
      <c r="L5" s="180"/>
      <c r="M5" s="180"/>
      <c r="N5" s="189"/>
      <c r="O5" s="190"/>
    </row>
    <row r="6" ht="42" customHeight="1" spans="1:15">
      <c r="A6" s="183"/>
      <c r="B6" s="183"/>
      <c r="C6" s="184"/>
      <c r="D6" s="185" t="s">
        <v>58</v>
      </c>
      <c r="E6" s="185" t="s">
        <v>75</v>
      </c>
      <c r="F6" s="185" t="s">
        <v>76</v>
      </c>
      <c r="G6" s="184"/>
      <c r="H6" s="184"/>
      <c r="I6" s="191"/>
      <c r="J6" s="185" t="s">
        <v>58</v>
      </c>
      <c r="K6" s="173" t="s">
        <v>77</v>
      </c>
      <c r="L6" s="173" t="s">
        <v>78</v>
      </c>
      <c r="M6" s="173" t="s">
        <v>79</v>
      </c>
      <c r="N6" s="173" t="s">
        <v>80</v>
      </c>
      <c r="O6" s="173" t="s">
        <v>81</v>
      </c>
    </row>
    <row r="7" ht="18" customHeight="1" spans="1:15">
      <c r="A7" s="53" t="s">
        <v>82</v>
      </c>
      <c r="B7" s="53" t="s">
        <v>83</v>
      </c>
      <c r="C7" s="53" t="s">
        <v>84</v>
      </c>
      <c r="D7" s="57" t="s">
        <v>85</v>
      </c>
      <c r="E7" s="57" t="s">
        <v>86</v>
      </c>
      <c r="F7" s="57" t="s">
        <v>87</v>
      </c>
      <c r="G7" s="57" t="s">
        <v>88</v>
      </c>
      <c r="H7" s="57" t="s">
        <v>89</v>
      </c>
      <c r="I7" s="57" t="s">
        <v>90</v>
      </c>
      <c r="J7" s="57" t="s">
        <v>91</v>
      </c>
      <c r="K7" s="57" t="s">
        <v>92</v>
      </c>
      <c r="L7" s="57" t="s">
        <v>93</v>
      </c>
      <c r="M7" s="57" t="s">
        <v>94</v>
      </c>
      <c r="N7" s="53" t="s">
        <v>95</v>
      </c>
      <c r="O7" s="57" t="s">
        <v>96</v>
      </c>
    </row>
    <row r="8" ht="18" customHeight="1" spans="1:15">
      <c r="A8" s="58" t="s">
        <v>97</v>
      </c>
      <c r="B8" s="58" t="s">
        <v>98</v>
      </c>
      <c r="C8" s="186">
        <v>4774516</v>
      </c>
      <c r="D8" s="187">
        <v>4741264</v>
      </c>
      <c r="E8" s="187">
        <v>4741264</v>
      </c>
      <c r="F8" s="187">
        <v>33252</v>
      </c>
      <c r="G8" s="57"/>
      <c r="H8" s="57"/>
      <c r="I8" s="57"/>
      <c r="J8" s="57"/>
      <c r="K8" s="57"/>
      <c r="L8" s="57"/>
      <c r="M8" s="57"/>
      <c r="N8" s="53"/>
      <c r="O8" s="57"/>
    </row>
    <row r="9" ht="18" customHeight="1" spans="1:15">
      <c r="A9" s="58" t="s">
        <v>99</v>
      </c>
      <c r="B9" s="58" t="s">
        <v>100</v>
      </c>
      <c r="C9" s="186">
        <v>4774516</v>
      </c>
      <c r="D9" s="187">
        <v>4741264</v>
      </c>
      <c r="E9" s="187">
        <v>4741264</v>
      </c>
      <c r="F9" s="187">
        <v>33252</v>
      </c>
      <c r="G9" s="57"/>
      <c r="H9" s="57"/>
      <c r="I9" s="57"/>
      <c r="J9" s="57"/>
      <c r="K9" s="57"/>
      <c r="L9" s="57"/>
      <c r="M9" s="57"/>
      <c r="N9" s="53"/>
      <c r="O9" s="57"/>
    </row>
    <row r="10" ht="18" customHeight="1" spans="1:15">
      <c r="A10" s="58" t="s">
        <v>101</v>
      </c>
      <c r="B10" s="58" t="s">
        <v>102</v>
      </c>
      <c r="C10" s="186">
        <v>4774516</v>
      </c>
      <c r="D10" s="187">
        <v>4741264</v>
      </c>
      <c r="E10" s="187">
        <v>4741264</v>
      </c>
      <c r="F10" s="187">
        <v>33252</v>
      </c>
      <c r="G10" s="57"/>
      <c r="H10" s="57"/>
      <c r="I10" s="57"/>
      <c r="J10" s="57"/>
      <c r="K10" s="57"/>
      <c r="L10" s="57"/>
      <c r="M10" s="57"/>
      <c r="N10" s="53"/>
      <c r="O10" s="57"/>
    </row>
    <row r="11" ht="18" customHeight="1" spans="1:15">
      <c r="A11" s="58" t="s">
        <v>103</v>
      </c>
      <c r="B11" s="58" t="s">
        <v>104</v>
      </c>
      <c r="C11" s="186">
        <v>634488</v>
      </c>
      <c r="D11" s="187">
        <v>634488</v>
      </c>
      <c r="E11" s="187">
        <v>634488</v>
      </c>
      <c r="F11" s="187"/>
      <c r="G11" s="57"/>
      <c r="H11" s="57"/>
      <c r="I11" s="57"/>
      <c r="J11" s="57"/>
      <c r="K11" s="57"/>
      <c r="L11" s="57"/>
      <c r="M11" s="57"/>
      <c r="N11" s="53"/>
      <c r="O11" s="57"/>
    </row>
    <row r="12" ht="18" customHeight="1" spans="1:15">
      <c r="A12" s="58" t="s">
        <v>105</v>
      </c>
      <c r="B12" s="58" t="s">
        <v>106</v>
      </c>
      <c r="C12" s="186">
        <v>598656</v>
      </c>
      <c r="D12" s="187">
        <v>598656</v>
      </c>
      <c r="E12" s="187">
        <v>598656</v>
      </c>
      <c r="F12" s="187"/>
      <c r="G12" s="57"/>
      <c r="H12" s="57"/>
      <c r="I12" s="57"/>
      <c r="J12" s="57"/>
      <c r="K12" s="57"/>
      <c r="L12" s="57"/>
      <c r="M12" s="57"/>
      <c r="N12" s="53"/>
      <c r="O12" s="57"/>
    </row>
    <row r="13" ht="18" customHeight="1" spans="1:15">
      <c r="A13" s="58" t="s">
        <v>107</v>
      </c>
      <c r="B13" s="58" t="s">
        <v>108</v>
      </c>
      <c r="C13" s="186">
        <v>216000</v>
      </c>
      <c r="D13" s="187">
        <v>216000</v>
      </c>
      <c r="E13" s="187">
        <v>216000</v>
      </c>
      <c r="F13" s="187"/>
      <c r="G13" s="57"/>
      <c r="H13" s="57"/>
      <c r="I13" s="57"/>
      <c r="J13" s="57"/>
      <c r="K13" s="57"/>
      <c r="L13" s="57"/>
      <c r="M13" s="57"/>
      <c r="N13" s="53"/>
      <c r="O13" s="57"/>
    </row>
    <row r="14" ht="18" customHeight="1" spans="1:15">
      <c r="A14" s="58" t="s">
        <v>109</v>
      </c>
      <c r="B14" s="58" t="s">
        <v>110</v>
      </c>
      <c r="C14" s="186">
        <v>382656</v>
      </c>
      <c r="D14" s="187">
        <v>382656</v>
      </c>
      <c r="E14" s="187">
        <v>382656</v>
      </c>
      <c r="F14" s="187"/>
      <c r="G14" s="57"/>
      <c r="H14" s="57"/>
      <c r="I14" s="57"/>
      <c r="J14" s="57"/>
      <c r="K14" s="57"/>
      <c r="L14" s="57"/>
      <c r="M14" s="57"/>
      <c r="N14" s="53"/>
      <c r="O14" s="57"/>
    </row>
    <row r="15" ht="18" customHeight="1" spans="1:15">
      <c r="A15" s="58" t="s">
        <v>111</v>
      </c>
      <c r="B15" s="58" t="s">
        <v>112</v>
      </c>
      <c r="C15" s="186">
        <v>35832</v>
      </c>
      <c r="D15" s="187">
        <v>35832</v>
      </c>
      <c r="E15" s="187">
        <v>35832</v>
      </c>
      <c r="F15" s="187"/>
      <c r="G15" s="57"/>
      <c r="H15" s="57"/>
      <c r="I15" s="57"/>
      <c r="J15" s="57"/>
      <c r="K15" s="57"/>
      <c r="L15" s="57"/>
      <c r="M15" s="57"/>
      <c r="N15" s="53"/>
      <c r="O15" s="57"/>
    </row>
    <row r="16" ht="18" customHeight="1" spans="1:15">
      <c r="A16" s="58" t="s">
        <v>113</v>
      </c>
      <c r="B16" s="58" t="s">
        <v>114</v>
      </c>
      <c r="C16" s="186">
        <v>35832</v>
      </c>
      <c r="D16" s="187">
        <v>35832</v>
      </c>
      <c r="E16" s="187">
        <v>35832</v>
      </c>
      <c r="F16" s="187"/>
      <c r="G16" s="57"/>
      <c r="H16" s="57"/>
      <c r="I16" s="57"/>
      <c r="J16" s="57"/>
      <c r="K16" s="57"/>
      <c r="L16" s="57"/>
      <c r="M16" s="57"/>
      <c r="N16" s="53"/>
      <c r="O16" s="57"/>
    </row>
    <row r="17" ht="18" customHeight="1" spans="1:15">
      <c r="A17" s="58" t="s">
        <v>115</v>
      </c>
      <c r="B17" s="58" t="s">
        <v>116</v>
      </c>
      <c r="C17" s="186">
        <v>396276</v>
      </c>
      <c r="D17" s="187">
        <v>396276</v>
      </c>
      <c r="E17" s="187">
        <v>396276</v>
      </c>
      <c r="F17" s="187"/>
      <c r="G17" s="57"/>
      <c r="H17" s="57"/>
      <c r="I17" s="57"/>
      <c r="J17" s="57"/>
      <c r="K17" s="57"/>
      <c r="L17" s="57"/>
      <c r="M17" s="57"/>
      <c r="N17" s="53"/>
      <c r="O17" s="57"/>
    </row>
    <row r="18" ht="18" customHeight="1" spans="1:15">
      <c r="A18" s="58" t="s">
        <v>117</v>
      </c>
      <c r="B18" s="58" t="s">
        <v>118</v>
      </c>
      <c r="C18" s="186">
        <v>396276</v>
      </c>
      <c r="D18" s="187">
        <v>396276</v>
      </c>
      <c r="E18" s="187">
        <v>396276</v>
      </c>
      <c r="F18" s="187"/>
      <c r="G18" s="57"/>
      <c r="H18" s="57"/>
      <c r="I18" s="57"/>
      <c r="J18" s="57"/>
      <c r="K18" s="57"/>
      <c r="L18" s="57"/>
      <c r="M18" s="57"/>
      <c r="N18" s="53"/>
      <c r="O18" s="57"/>
    </row>
    <row r="19" ht="18" customHeight="1" spans="1:15">
      <c r="A19" s="58" t="s">
        <v>119</v>
      </c>
      <c r="B19" s="58" t="s">
        <v>120</v>
      </c>
      <c r="C19" s="186">
        <v>386712</v>
      </c>
      <c r="D19" s="187">
        <v>386712</v>
      </c>
      <c r="E19" s="187">
        <v>386712</v>
      </c>
      <c r="F19" s="187"/>
      <c r="G19" s="57"/>
      <c r="H19" s="57"/>
      <c r="I19" s="57"/>
      <c r="J19" s="57"/>
      <c r="K19" s="57"/>
      <c r="L19" s="57"/>
      <c r="M19" s="57"/>
      <c r="N19" s="53"/>
      <c r="O19" s="57"/>
    </row>
    <row r="20" ht="18" customHeight="1" spans="1:15">
      <c r="A20" s="58" t="s">
        <v>121</v>
      </c>
      <c r="B20" s="58" t="s">
        <v>122</v>
      </c>
      <c r="C20" s="186">
        <v>9564</v>
      </c>
      <c r="D20" s="187">
        <v>9564</v>
      </c>
      <c r="E20" s="187">
        <v>9564</v>
      </c>
      <c r="F20" s="187"/>
      <c r="G20" s="57"/>
      <c r="H20" s="57"/>
      <c r="I20" s="57"/>
      <c r="J20" s="57"/>
      <c r="K20" s="57"/>
      <c r="L20" s="57"/>
      <c r="M20" s="57"/>
      <c r="N20" s="53"/>
      <c r="O20" s="57"/>
    </row>
    <row r="21" ht="18" customHeight="1" spans="1:15">
      <c r="A21" s="58" t="s">
        <v>123</v>
      </c>
      <c r="B21" s="58" t="s">
        <v>124</v>
      </c>
      <c r="C21" s="186">
        <v>417372</v>
      </c>
      <c r="D21" s="187">
        <v>417372</v>
      </c>
      <c r="E21" s="187">
        <v>417372</v>
      </c>
      <c r="F21" s="187"/>
      <c r="G21" s="57"/>
      <c r="H21" s="57"/>
      <c r="I21" s="57"/>
      <c r="J21" s="57"/>
      <c r="K21" s="57"/>
      <c r="L21" s="57"/>
      <c r="M21" s="57"/>
      <c r="N21" s="53"/>
      <c r="O21" s="57"/>
    </row>
    <row r="22" ht="18" customHeight="1" spans="1:15">
      <c r="A22" s="58" t="s">
        <v>125</v>
      </c>
      <c r="B22" s="58" t="s">
        <v>126</v>
      </c>
      <c r="C22" s="186">
        <v>417372</v>
      </c>
      <c r="D22" s="187">
        <v>417372</v>
      </c>
      <c r="E22" s="187">
        <v>417372</v>
      </c>
      <c r="F22" s="187"/>
      <c r="G22" s="57"/>
      <c r="H22" s="57"/>
      <c r="I22" s="57"/>
      <c r="J22" s="57"/>
      <c r="K22" s="57"/>
      <c r="L22" s="57"/>
      <c r="M22" s="57"/>
      <c r="N22" s="53"/>
      <c r="O22" s="57"/>
    </row>
    <row r="23" ht="21" customHeight="1" spans="1:15">
      <c r="A23" s="58" t="s">
        <v>127</v>
      </c>
      <c r="B23" s="58" t="s">
        <v>128</v>
      </c>
      <c r="C23" s="186">
        <v>417372</v>
      </c>
      <c r="D23" s="187">
        <v>417372</v>
      </c>
      <c r="E23" s="187">
        <v>417372</v>
      </c>
      <c r="F23" s="170"/>
      <c r="G23" s="82"/>
      <c r="H23" s="82"/>
      <c r="I23" s="82"/>
      <c r="J23" s="82"/>
      <c r="K23" s="82"/>
      <c r="L23" s="82"/>
      <c r="M23" s="82"/>
      <c r="N23" s="82"/>
      <c r="O23" s="82"/>
    </row>
    <row r="24" ht="21" customHeight="1" spans="1:15">
      <c r="A24" s="188" t="s">
        <v>56</v>
      </c>
      <c r="B24" s="35"/>
      <c r="C24" s="186">
        <v>6222652</v>
      </c>
      <c r="D24" s="187">
        <v>6189400</v>
      </c>
      <c r="E24" s="187">
        <v>6189400</v>
      </c>
      <c r="F24" s="187">
        <v>33252</v>
      </c>
      <c r="G24" s="82"/>
      <c r="H24" s="82"/>
      <c r="I24" s="82"/>
      <c r="J24" s="82"/>
      <c r="K24" s="82"/>
      <c r="L24" s="82"/>
      <c r="M24" s="82"/>
      <c r="N24" s="82"/>
      <c r="O24" s="82"/>
    </row>
  </sheetData>
  <mergeCells count="12">
    <mergeCell ref="A2:O2"/>
    <mergeCell ref="A3:O3"/>
    <mergeCell ref="A4:B4"/>
    <mergeCell ref="D5:F5"/>
    <mergeCell ref="J5:O5"/>
    <mergeCell ref="A24:B24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13" activePane="bottomLeft" state="frozen"/>
      <selection/>
      <selection pane="bottomLeft" activeCell="D38" sqref="D38"/>
    </sheetView>
  </sheetViews>
  <sheetFormatPr defaultColWidth="8.57272727272727" defaultRowHeight="12.75" customHeight="1" outlineLevelCol="3"/>
  <cols>
    <col min="1" max="4" width="35.5727272727273" customWidth="1"/>
  </cols>
  <sheetData>
    <row r="1" customHeight="1" spans="1:4">
      <c r="A1" s="2"/>
      <c r="B1" s="2"/>
      <c r="C1" s="2"/>
      <c r="D1" s="2"/>
    </row>
    <row r="2" ht="15" customHeight="1" spans="1:4">
      <c r="A2" s="43"/>
      <c r="B2" s="47"/>
      <c r="C2" s="47"/>
      <c r="D2" s="47" t="s">
        <v>129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72"/>
      <c r="D4" s="47" t="s">
        <v>2</v>
      </c>
    </row>
    <row r="5" ht="17.25" customHeight="1" spans="1:4">
      <c r="A5" s="173" t="s">
        <v>3</v>
      </c>
      <c r="B5" s="174"/>
      <c r="C5" s="173" t="s">
        <v>4</v>
      </c>
      <c r="D5" s="174"/>
    </row>
    <row r="6" ht="18.75" customHeight="1" spans="1:4">
      <c r="A6" s="173" t="s">
        <v>5</v>
      </c>
      <c r="B6" s="173" t="s">
        <v>6</v>
      </c>
      <c r="C6" s="173" t="s">
        <v>7</v>
      </c>
      <c r="D6" s="173" t="s">
        <v>6</v>
      </c>
    </row>
    <row r="7" ht="16.5" customHeight="1" spans="1:4">
      <c r="A7" s="175" t="s">
        <v>130</v>
      </c>
      <c r="B7" s="82">
        <v>6222652</v>
      </c>
      <c r="C7" s="175" t="s">
        <v>131</v>
      </c>
      <c r="D7" s="82">
        <v>6222652</v>
      </c>
    </row>
    <row r="8" ht="16.5" customHeight="1" spans="1:4">
      <c r="A8" s="175" t="s">
        <v>132</v>
      </c>
      <c r="B8" s="82">
        <v>6222652</v>
      </c>
      <c r="C8" s="175" t="s">
        <v>133</v>
      </c>
      <c r="D8" s="82"/>
    </row>
    <row r="9" ht="16.5" customHeight="1" spans="1:4">
      <c r="A9" s="175" t="s">
        <v>134</v>
      </c>
      <c r="B9" s="82"/>
      <c r="C9" s="175" t="s">
        <v>135</v>
      </c>
      <c r="D9" s="82"/>
    </row>
    <row r="10" ht="16.5" customHeight="1" spans="1:4">
      <c r="A10" s="175" t="s">
        <v>136</v>
      </c>
      <c r="B10" s="82"/>
      <c r="C10" s="175" t="s">
        <v>137</v>
      </c>
      <c r="D10" s="82"/>
    </row>
    <row r="11" ht="16.5" customHeight="1" spans="1:4">
      <c r="A11" s="175" t="s">
        <v>138</v>
      </c>
      <c r="B11" s="82"/>
      <c r="C11" s="175" t="s">
        <v>139</v>
      </c>
      <c r="D11" s="82"/>
    </row>
    <row r="12" ht="16.5" customHeight="1" spans="1:4">
      <c r="A12" s="175" t="s">
        <v>132</v>
      </c>
      <c r="B12" s="82"/>
      <c r="C12" s="175" t="s">
        <v>140</v>
      </c>
      <c r="D12" s="82">
        <v>4774516</v>
      </c>
    </row>
    <row r="13" ht="16.5" customHeight="1" spans="1:4">
      <c r="A13" s="152" t="s">
        <v>134</v>
      </c>
      <c r="B13" s="82"/>
      <c r="C13" s="70" t="s">
        <v>141</v>
      </c>
      <c r="D13" s="82"/>
    </row>
    <row r="14" ht="16.5" customHeight="1" spans="1:4">
      <c r="A14" s="152" t="s">
        <v>136</v>
      </c>
      <c r="B14" s="82"/>
      <c r="C14" s="70" t="s">
        <v>142</v>
      </c>
      <c r="D14" s="82"/>
    </row>
    <row r="15" ht="16.5" customHeight="1" spans="1:4">
      <c r="A15" s="176"/>
      <c r="B15" s="82"/>
      <c r="C15" s="70" t="s">
        <v>143</v>
      </c>
      <c r="D15" s="82">
        <v>634488</v>
      </c>
    </row>
    <row r="16" ht="16.5" customHeight="1" spans="1:4">
      <c r="A16" s="176"/>
      <c r="B16" s="82"/>
      <c r="C16" s="70" t="s">
        <v>144</v>
      </c>
      <c r="D16" s="82">
        <v>396276</v>
      </c>
    </row>
    <row r="17" ht="16.5" customHeight="1" spans="1:4">
      <c r="A17" s="176"/>
      <c r="B17" s="82"/>
      <c r="C17" s="70" t="s">
        <v>145</v>
      </c>
      <c r="D17" s="82"/>
    </row>
    <row r="18" ht="16.5" customHeight="1" spans="1:4">
      <c r="A18" s="176"/>
      <c r="B18" s="82"/>
      <c r="C18" s="70" t="s">
        <v>146</v>
      </c>
      <c r="D18" s="82"/>
    </row>
    <row r="19" ht="16.5" customHeight="1" spans="1:4">
      <c r="A19" s="176"/>
      <c r="B19" s="82"/>
      <c r="C19" s="70" t="s">
        <v>147</v>
      </c>
      <c r="D19" s="82"/>
    </row>
    <row r="20" ht="16.5" customHeight="1" spans="1:4">
      <c r="A20" s="176"/>
      <c r="B20" s="82"/>
      <c r="C20" s="70" t="s">
        <v>148</v>
      </c>
      <c r="D20" s="82"/>
    </row>
    <row r="21" ht="16.5" customHeight="1" spans="1:4">
      <c r="A21" s="176"/>
      <c r="B21" s="82"/>
      <c r="C21" s="70" t="s">
        <v>149</v>
      </c>
      <c r="D21" s="82"/>
    </row>
    <row r="22" ht="16.5" customHeight="1" spans="1:4">
      <c r="A22" s="176"/>
      <c r="B22" s="82"/>
      <c r="C22" s="70" t="s">
        <v>150</v>
      </c>
      <c r="D22" s="82"/>
    </row>
    <row r="23" ht="16.5" customHeight="1" spans="1:4">
      <c r="A23" s="176"/>
      <c r="B23" s="82"/>
      <c r="C23" s="70" t="s">
        <v>151</v>
      </c>
      <c r="D23" s="82"/>
    </row>
    <row r="24" ht="16.5" customHeight="1" spans="1:4">
      <c r="A24" s="176"/>
      <c r="B24" s="82"/>
      <c r="C24" s="70" t="s">
        <v>152</v>
      </c>
      <c r="D24" s="82"/>
    </row>
    <row r="25" ht="16.5" customHeight="1" spans="1:4">
      <c r="A25" s="176"/>
      <c r="B25" s="82"/>
      <c r="C25" s="70" t="s">
        <v>153</v>
      </c>
      <c r="D25" s="82"/>
    </row>
    <row r="26" ht="16.5" customHeight="1" spans="1:4">
      <c r="A26" s="176"/>
      <c r="B26" s="82"/>
      <c r="C26" s="70" t="s">
        <v>154</v>
      </c>
      <c r="D26" s="82">
        <v>417372</v>
      </c>
    </row>
    <row r="27" ht="16.5" customHeight="1" spans="1:4">
      <c r="A27" s="176"/>
      <c r="B27" s="82"/>
      <c r="C27" s="70" t="s">
        <v>155</v>
      </c>
      <c r="D27" s="82"/>
    </row>
    <row r="28" ht="16.5" customHeight="1" spans="1:4">
      <c r="A28" s="176"/>
      <c r="B28" s="82"/>
      <c r="C28" s="70" t="s">
        <v>156</v>
      </c>
      <c r="D28" s="82"/>
    </row>
    <row r="29" ht="16.5" customHeight="1" spans="1:4">
      <c r="A29" s="176"/>
      <c r="B29" s="82"/>
      <c r="C29" s="70" t="s">
        <v>157</v>
      </c>
      <c r="D29" s="82"/>
    </row>
    <row r="30" ht="16.5" customHeight="1" spans="1:4">
      <c r="A30" s="176"/>
      <c r="B30" s="82"/>
      <c r="C30" s="70" t="s">
        <v>158</v>
      </c>
      <c r="D30" s="82"/>
    </row>
    <row r="31" ht="16.5" customHeight="1" spans="1:4">
      <c r="A31" s="176"/>
      <c r="B31" s="82"/>
      <c r="C31" s="70" t="s">
        <v>159</v>
      </c>
      <c r="D31" s="82"/>
    </row>
    <row r="32" ht="16.5" customHeight="1" spans="1:4">
      <c r="A32" s="176"/>
      <c r="B32" s="82"/>
      <c r="C32" s="152" t="s">
        <v>160</v>
      </c>
      <c r="D32" s="82"/>
    </row>
    <row r="33" ht="16.5" customHeight="1" spans="1:4">
      <c r="A33" s="176"/>
      <c r="B33" s="82"/>
      <c r="C33" s="152" t="s">
        <v>161</v>
      </c>
      <c r="D33" s="82"/>
    </row>
    <row r="34" ht="16.5" customHeight="1" spans="1:4">
      <c r="A34" s="176"/>
      <c r="B34" s="82"/>
      <c r="C34" s="29" t="s">
        <v>162</v>
      </c>
      <c r="D34" s="82"/>
    </row>
    <row r="35" ht="15" customHeight="1" spans="1:4">
      <c r="A35" s="177" t="s">
        <v>51</v>
      </c>
      <c r="B35" s="82">
        <v>6222652</v>
      </c>
      <c r="C35" s="177" t="s">
        <v>52</v>
      </c>
      <c r="D35" s="82">
        <v>6222652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4"/>
  <sheetViews>
    <sheetView showZeros="0" topLeftCell="B1" workbookViewId="0">
      <pane ySplit="1" topLeftCell="A8" activePane="bottomLeft" state="frozen"/>
      <selection/>
      <selection pane="bottomLeft" activeCell="C12" sqref="C12"/>
    </sheetView>
  </sheetViews>
  <sheetFormatPr defaultColWidth="9.14545454545454" defaultRowHeight="14.25" customHeight="1" outlineLevelCol="6"/>
  <cols>
    <col min="1" max="1" width="20.1454545454545" customWidth="1"/>
    <col min="2" max="2" width="44" customWidth="1"/>
    <col min="3" max="7" width="24.1454545454545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36"/>
      <c r="F2" s="73"/>
      <c r="G2" s="147" t="s">
        <v>163</v>
      </c>
    </row>
    <row r="3" ht="41.25" customHeight="1" spans="1:7">
      <c r="A3" s="125" t="str">
        <f>"2025"&amp;"年一般公共预算支出预算表（按功能科目分类）"</f>
        <v>2025年一般公共预算支出预算表（按功能科目分类）</v>
      </c>
      <c r="B3" s="125"/>
      <c r="C3" s="125"/>
      <c r="D3" s="125"/>
      <c r="E3" s="125"/>
      <c r="F3" s="125"/>
      <c r="G3" s="125"/>
    </row>
    <row r="4" ht="18" customHeight="1" spans="1:7">
      <c r="A4" s="6" t="s">
        <v>1</v>
      </c>
      <c r="F4" s="122"/>
      <c r="G4" s="147" t="s">
        <v>2</v>
      </c>
    </row>
    <row r="5" ht="20.25" customHeight="1" spans="1:7">
      <c r="A5" s="166" t="s">
        <v>164</v>
      </c>
      <c r="B5" s="167"/>
      <c r="C5" s="126" t="s">
        <v>56</v>
      </c>
      <c r="D5" s="156" t="s">
        <v>75</v>
      </c>
      <c r="E5" s="13"/>
      <c r="F5" s="14"/>
      <c r="G5" s="143" t="s">
        <v>76</v>
      </c>
    </row>
    <row r="6" ht="20.25" customHeight="1" spans="1:7">
      <c r="A6" s="168" t="s">
        <v>72</v>
      </c>
      <c r="B6" s="168" t="s">
        <v>73</v>
      </c>
      <c r="C6" s="20"/>
      <c r="D6" s="131" t="s">
        <v>58</v>
      </c>
      <c r="E6" s="131" t="s">
        <v>165</v>
      </c>
      <c r="F6" s="131" t="s">
        <v>166</v>
      </c>
      <c r="G6" s="145"/>
    </row>
    <row r="7" ht="15" customHeight="1" spans="1:7">
      <c r="A7" s="61" t="s">
        <v>82</v>
      </c>
      <c r="B7" s="61" t="s">
        <v>83</v>
      </c>
      <c r="C7" s="61" t="s">
        <v>84</v>
      </c>
      <c r="D7" s="61" t="s">
        <v>85</v>
      </c>
      <c r="E7" s="61" t="s">
        <v>86</v>
      </c>
      <c r="F7" s="61" t="s">
        <v>87</v>
      </c>
      <c r="G7" s="61" t="s">
        <v>88</v>
      </c>
    </row>
    <row r="8" ht="15" customHeight="1" spans="1:7">
      <c r="A8" s="152" t="s">
        <v>97</v>
      </c>
      <c r="B8" s="152" t="s">
        <v>98</v>
      </c>
      <c r="C8" s="169">
        <v>4774516</v>
      </c>
      <c r="D8" s="169">
        <v>4741264</v>
      </c>
      <c r="E8" s="169">
        <v>4546405</v>
      </c>
      <c r="F8" s="169">
        <v>194859</v>
      </c>
      <c r="G8" s="169">
        <v>33252</v>
      </c>
    </row>
    <row r="9" ht="15" customHeight="1" spans="1:7">
      <c r="A9" s="152" t="s">
        <v>99</v>
      </c>
      <c r="B9" s="152" t="s">
        <v>100</v>
      </c>
      <c r="C9" s="169">
        <v>4774516</v>
      </c>
      <c r="D9" s="169">
        <v>4741264</v>
      </c>
      <c r="E9" s="169">
        <v>4546405</v>
      </c>
      <c r="F9" s="169">
        <v>194859</v>
      </c>
      <c r="G9" s="169">
        <v>33252</v>
      </c>
    </row>
    <row r="10" ht="15" customHeight="1" spans="1:7">
      <c r="A10" s="152" t="s">
        <v>101</v>
      </c>
      <c r="B10" s="152" t="s">
        <v>102</v>
      </c>
      <c r="C10" s="169">
        <v>4774516</v>
      </c>
      <c r="D10" s="169">
        <v>4741264</v>
      </c>
      <c r="E10" s="169">
        <v>4546405</v>
      </c>
      <c r="F10" s="169">
        <v>194859</v>
      </c>
      <c r="G10" s="169">
        <v>33252</v>
      </c>
    </row>
    <row r="11" ht="15" customHeight="1" spans="1:7">
      <c r="A11" s="152" t="s">
        <v>103</v>
      </c>
      <c r="B11" s="152" t="s">
        <v>104</v>
      </c>
      <c r="C11" s="169">
        <v>634488</v>
      </c>
      <c r="D11" s="169">
        <v>634488</v>
      </c>
      <c r="E11" s="169">
        <v>602088</v>
      </c>
      <c r="F11" s="169">
        <v>32400</v>
      </c>
      <c r="G11" s="169"/>
    </row>
    <row r="12" ht="15" customHeight="1" spans="1:7">
      <c r="A12" s="152" t="s">
        <v>105</v>
      </c>
      <c r="B12" s="152" t="s">
        <v>106</v>
      </c>
      <c r="C12" s="169">
        <v>598656</v>
      </c>
      <c r="D12" s="169">
        <v>598656</v>
      </c>
      <c r="E12" s="169">
        <v>566256</v>
      </c>
      <c r="F12" s="169">
        <v>32400</v>
      </c>
      <c r="G12" s="169"/>
    </row>
    <row r="13" ht="15" customHeight="1" spans="1:7">
      <c r="A13" s="152" t="s">
        <v>107</v>
      </c>
      <c r="B13" s="152" t="s">
        <v>108</v>
      </c>
      <c r="C13" s="169">
        <v>216000</v>
      </c>
      <c r="D13" s="169">
        <v>216000</v>
      </c>
      <c r="E13" s="169">
        <v>183600</v>
      </c>
      <c r="F13" s="169">
        <v>32400</v>
      </c>
      <c r="G13" s="169"/>
    </row>
    <row r="14" ht="15" customHeight="1" spans="1:7">
      <c r="A14" s="152" t="s">
        <v>109</v>
      </c>
      <c r="B14" s="152" t="s">
        <v>110</v>
      </c>
      <c r="C14" s="169">
        <v>382656</v>
      </c>
      <c r="D14" s="169">
        <v>382656</v>
      </c>
      <c r="E14" s="169">
        <v>382656</v>
      </c>
      <c r="F14" s="169"/>
      <c r="G14" s="169"/>
    </row>
    <row r="15" ht="15" customHeight="1" spans="1:7">
      <c r="A15" s="152" t="s">
        <v>111</v>
      </c>
      <c r="B15" s="152" t="s">
        <v>112</v>
      </c>
      <c r="C15" s="169">
        <v>35832</v>
      </c>
      <c r="D15" s="169">
        <v>35832</v>
      </c>
      <c r="E15" s="169">
        <v>35832</v>
      </c>
      <c r="F15" s="169"/>
      <c r="G15" s="169"/>
    </row>
    <row r="16" ht="15" customHeight="1" spans="1:7">
      <c r="A16" s="152" t="s">
        <v>113</v>
      </c>
      <c r="B16" s="152" t="s">
        <v>114</v>
      </c>
      <c r="C16" s="169">
        <v>35832</v>
      </c>
      <c r="D16" s="169">
        <v>35832</v>
      </c>
      <c r="E16" s="169">
        <v>35832</v>
      </c>
      <c r="F16" s="169"/>
      <c r="G16" s="169"/>
    </row>
    <row r="17" ht="15" customHeight="1" spans="1:7">
      <c r="A17" s="152" t="s">
        <v>115</v>
      </c>
      <c r="B17" s="152" t="s">
        <v>116</v>
      </c>
      <c r="C17" s="169">
        <v>396276</v>
      </c>
      <c r="D17" s="169">
        <v>396276</v>
      </c>
      <c r="E17" s="169">
        <v>396276</v>
      </c>
      <c r="F17" s="169"/>
      <c r="G17" s="169"/>
    </row>
    <row r="18" ht="15" customHeight="1" spans="1:7">
      <c r="A18" s="152" t="s">
        <v>117</v>
      </c>
      <c r="B18" s="152" t="s">
        <v>118</v>
      </c>
      <c r="C18" s="169">
        <v>396276</v>
      </c>
      <c r="D18" s="169">
        <v>396276</v>
      </c>
      <c r="E18" s="169">
        <v>396276</v>
      </c>
      <c r="F18" s="169"/>
      <c r="G18" s="169"/>
    </row>
    <row r="19" ht="15" customHeight="1" spans="1:7">
      <c r="A19" s="152" t="s">
        <v>119</v>
      </c>
      <c r="B19" s="152" t="s">
        <v>120</v>
      </c>
      <c r="C19" s="169">
        <v>386712</v>
      </c>
      <c r="D19" s="169">
        <v>386712</v>
      </c>
      <c r="E19" s="169">
        <v>386712</v>
      </c>
      <c r="F19" s="169"/>
      <c r="G19" s="169"/>
    </row>
    <row r="20" ht="15" customHeight="1" spans="1:7">
      <c r="A20" s="152" t="s">
        <v>121</v>
      </c>
      <c r="B20" s="152" t="s">
        <v>122</v>
      </c>
      <c r="C20" s="169">
        <v>9564</v>
      </c>
      <c r="D20" s="169">
        <v>9564</v>
      </c>
      <c r="E20" s="169">
        <v>9564</v>
      </c>
      <c r="F20" s="169"/>
      <c r="G20" s="169"/>
    </row>
    <row r="21" ht="15" customHeight="1" spans="1:7">
      <c r="A21" s="152" t="s">
        <v>123</v>
      </c>
      <c r="B21" s="152" t="s">
        <v>124</v>
      </c>
      <c r="C21" s="169">
        <v>417372</v>
      </c>
      <c r="D21" s="169">
        <v>417372</v>
      </c>
      <c r="E21" s="169">
        <v>417372</v>
      </c>
      <c r="F21" s="169"/>
      <c r="G21" s="169"/>
    </row>
    <row r="22" ht="15" customHeight="1" spans="1:7">
      <c r="A22" s="152" t="s">
        <v>125</v>
      </c>
      <c r="B22" s="152" t="s">
        <v>126</v>
      </c>
      <c r="C22" s="169">
        <v>417372</v>
      </c>
      <c r="D22" s="169">
        <v>417372</v>
      </c>
      <c r="E22" s="169">
        <v>417372</v>
      </c>
      <c r="F22" s="169"/>
      <c r="G22" s="169"/>
    </row>
    <row r="23" ht="18" customHeight="1" spans="1:7">
      <c r="A23" s="29" t="s">
        <v>127</v>
      </c>
      <c r="B23" s="29" t="s">
        <v>128</v>
      </c>
      <c r="C23" s="170">
        <v>417372</v>
      </c>
      <c r="D23" s="170">
        <v>417372</v>
      </c>
      <c r="E23" s="170">
        <v>417372</v>
      </c>
      <c r="F23" s="170"/>
      <c r="G23" s="170"/>
    </row>
    <row r="24" ht="18" customHeight="1" spans="1:7">
      <c r="A24" s="81" t="s">
        <v>167</v>
      </c>
      <c r="B24" s="171" t="s">
        <v>167</v>
      </c>
      <c r="C24" s="170">
        <v>6222652</v>
      </c>
      <c r="D24" s="170">
        <v>6189400</v>
      </c>
      <c r="E24" s="170">
        <v>5962141</v>
      </c>
      <c r="F24" s="170">
        <v>227259</v>
      </c>
      <c r="G24" s="170">
        <v>33252</v>
      </c>
    </row>
  </sheetData>
  <mergeCells count="6">
    <mergeCell ref="A3:G3"/>
    <mergeCell ref="A5:B5"/>
    <mergeCell ref="D5:F5"/>
    <mergeCell ref="A24:B24"/>
    <mergeCell ref="C5:C6"/>
    <mergeCell ref="G5:G6"/>
  </mergeCells>
  <printOptions horizontalCentered="1"/>
  <pageMargins left="0.37" right="0.37" top="0.56" bottom="0.56" header="0.48" footer="0.48"/>
  <pageSetup paperSize="9" scale="6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10.4272727272727" defaultRowHeight="14.25" customHeight="1" outlineLevelCol="5"/>
  <cols>
    <col min="1" max="6" width="28.1454545454545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44"/>
      <c r="B2" s="44"/>
      <c r="C2" s="44"/>
      <c r="D2" s="44"/>
      <c r="E2" s="43"/>
      <c r="F2" s="162" t="s">
        <v>168</v>
      </c>
    </row>
    <row r="3" ht="41.25" customHeight="1" spans="1:6">
      <c r="A3" s="163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112" t="s">
        <v>1</v>
      </c>
      <c r="B4" s="164"/>
      <c r="D4" s="44"/>
      <c r="E4" s="43"/>
      <c r="F4" s="65" t="s">
        <v>2</v>
      </c>
    </row>
    <row r="5" ht="27" customHeight="1" spans="1:6">
      <c r="A5" s="48" t="s">
        <v>169</v>
      </c>
      <c r="B5" s="48" t="s">
        <v>170</v>
      </c>
      <c r="C5" s="50" t="s">
        <v>171</v>
      </c>
      <c r="D5" s="48"/>
      <c r="E5" s="49"/>
      <c r="F5" s="48" t="s">
        <v>172</v>
      </c>
    </row>
    <row r="6" ht="28.5" customHeight="1" spans="1:6">
      <c r="A6" s="165"/>
      <c r="B6" s="52"/>
      <c r="C6" s="49" t="s">
        <v>58</v>
      </c>
      <c r="D6" s="49" t="s">
        <v>173</v>
      </c>
      <c r="E6" s="49" t="s">
        <v>174</v>
      </c>
      <c r="F6" s="51"/>
    </row>
    <row r="7" ht="17.25" customHeight="1" spans="1:6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</row>
    <row r="8" ht="17.25" customHeight="1" spans="1:6">
      <c r="A8" s="82"/>
      <c r="B8" s="82"/>
      <c r="C8" s="82"/>
      <c r="D8" s="82"/>
      <c r="E8" s="82"/>
      <c r="F8" s="82"/>
    </row>
    <row r="9" customHeight="1" spans="1:1">
      <c r="A9" s="36" t="s">
        <v>175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abSelected="1" workbookViewId="0">
      <pane ySplit="1" topLeftCell="A13" activePane="bottomLeft" state="frozen"/>
      <selection/>
      <selection pane="bottomLeft" activeCell="L40" sqref="L40"/>
    </sheetView>
  </sheetViews>
  <sheetFormatPr defaultColWidth="9.14545454545454" defaultRowHeight="14.25" customHeight="1"/>
  <cols>
    <col min="1" max="2" width="32.8454545454545" customWidth="1"/>
    <col min="3" max="3" width="20.7090909090909" customWidth="1"/>
    <col min="4" max="4" width="31.2818181818182" customWidth="1"/>
    <col min="5" max="5" width="10.1454545454545" customWidth="1"/>
    <col min="6" max="6" width="17.5727272727273" customWidth="1"/>
    <col min="7" max="7" width="10.2818181818182" customWidth="1"/>
    <col min="8" max="8" width="23" customWidth="1"/>
    <col min="9" max="24" width="18.7090909090909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36"/>
      <c r="C2" s="148"/>
      <c r="E2" s="149"/>
      <c r="F2" s="149"/>
      <c r="G2" s="149"/>
      <c r="H2" s="149"/>
      <c r="I2" s="84"/>
      <c r="J2" s="84"/>
      <c r="K2" s="84"/>
      <c r="L2" s="84"/>
      <c r="M2" s="84"/>
      <c r="N2" s="84"/>
      <c r="R2" s="84"/>
      <c r="V2" s="148"/>
      <c r="X2" s="4" t="s">
        <v>176</v>
      </c>
    </row>
    <row r="3" ht="45.75" customHeight="1" spans="1:24">
      <c r="A3" s="67" t="str">
        <f>"2025"&amp;"年部门基本支出预算表"</f>
        <v>2025年部门基本支出预算表</v>
      </c>
      <c r="B3" s="5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5"/>
      <c r="P3" s="5"/>
      <c r="Q3" s="5"/>
      <c r="R3" s="67"/>
      <c r="S3" s="67"/>
      <c r="T3" s="67"/>
      <c r="U3" s="67"/>
      <c r="V3" s="67"/>
      <c r="W3" s="67"/>
      <c r="X3" s="67"/>
    </row>
    <row r="4" ht="18.75" customHeight="1" spans="1:24">
      <c r="A4" s="6" t="s">
        <v>1</v>
      </c>
      <c r="B4" s="7"/>
      <c r="C4" s="150"/>
      <c r="D4" s="150"/>
      <c r="E4" s="150"/>
      <c r="F4" s="150"/>
      <c r="G4" s="150"/>
      <c r="H4" s="150"/>
      <c r="I4" s="86"/>
      <c r="J4" s="86"/>
      <c r="K4" s="86"/>
      <c r="L4" s="86"/>
      <c r="M4" s="86"/>
      <c r="N4" s="86"/>
      <c r="O4" s="8"/>
      <c r="P4" s="8"/>
      <c r="Q4" s="8"/>
      <c r="R4" s="86"/>
      <c r="V4" s="148"/>
      <c r="X4" s="4" t="s">
        <v>2</v>
      </c>
    </row>
    <row r="5" ht="18" customHeight="1" spans="1:24">
      <c r="A5" s="10" t="s">
        <v>177</v>
      </c>
      <c r="B5" s="10" t="s">
        <v>178</v>
      </c>
      <c r="C5" s="10" t="s">
        <v>179</v>
      </c>
      <c r="D5" s="10" t="s">
        <v>180</v>
      </c>
      <c r="E5" s="10" t="s">
        <v>181</v>
      </c>
      <c r="F5" s="10" t="s">
        <v>182</v>
      </c>
      <c r="G5" s="10" t="s">
        <v>183</v>
      </c>
      <c r="H5" s="10" t="s">
        <v>184</v>
      </c>
      <c r="I5" s="156" t="s">
        <v>185</v>
      </c>
      <c r="J5" s="109" t="s">
        <v>185</v>
      </c>
      <c r="K5" s="109"/>
      <c r="L5" s="109"/>
      <c r="M5" s="109"/>
      <c r="N5" s="109"/>
      <c r="O5" s="13"/>
      <c r="P5" s="13"/>
      <c r="Q5" s="13"/>
      <c r="R5" s="102" t="s">
        <v>62</v>
      </c>
      <c r="S5" s="109" t="s">
        <v>63</v>
      </c>
      <c r="T5" s="109"/>
      <c r="U5" s="109"/>
      <c r="V5" s="109"/>
      <c r="W5" s="109"/>
      <c r="X5" s="78"/>
    </row>
    <row r="6" ht="18" customHeight="1" spans="1:24">
      <c r="A6" s="15"/>
      <c r="B6" s="28"/>
      <c r="C6" s="128"/>
      <c r="D6" s="15"/>
      <c r="E6" s="15"/>
      <c r="F6" s="15"/>
      <c r="G6" s="15"/>
      <c r="H6" s="15"/>
      <c r="I6" s="126" t="s">
        <v>186</v>
      </c>
      <c r="J6" s="156" t="s">
        <v>59</v>
      </c>
      <c r="K6" s="109"/>
      <c r="L6" s="109"/>
      <c r="M6" s="109"/>
      <c r="N6" s="78"/>
      <c r="O6" s="12" t="s">
        <v>187</v>
      </c>
      <c r="P6" s="13"/>
      <c r="Q6" s="14"/>
      <c r="R6" s="10" t="s">
        <v>62</v>
      </c>
      <c r="S6" s="156" t="s">
        <v>63</v>
      </c>
      <c r="T6" s="102" t="s">
        <v>65</v>
      </c>
      <c r="U6" s="109" t="s">
        <v>63</v>
      </c>
      <c r="V6" s="102" t="s">
        <v>67</v>
      </c>
      <c r="W6" s="102" t="s">
        <v>68</v>
      </c>
      <c r="X6" s="161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7" t="s">
        <v>188</v>
      </c>
      <c r="K7" s="10" t="s">
        <v>189</v>
      </c>
      <c r="L7" s="10" t="s">
        <v>190</v>
      </c>
      <c r="M7" s="10" t="s">
        <v>191</v>
      </c>
      <c r="N7" s="10" t="s">
        <v>192</v>
      </c>
      <c r="O7" s="10" t="s">
        <v>59</v>
      </c>
      <c r="P7" s="10" t="s">
        <v>60</v>
      </c>
      <c r="Q7" s="10" t="s">
        <v>61</v>
      </c>
      <c r="R7" s="28"/>
      <c r="S7" s="10" t="s">
        <v>58</v>
      </c>
      <c r="T7" s="10" t="s">
        <v>65</v>
      </c>
      <c r="U7" s="10" t="s">
        <v>193</v>
      </c>
      <c r="V7" s="10" t="s">
        <v>67</v>
      </c>
      <c r="W7" s="10" t="s">
        <v>68</v>
      </c>
      <c r="X7" s="10" t="s">
        <v>69</v>
      </c>
    </row>
    <row r="8" ht="37.5" customHeight="1" spans="1:24">
      <c r="A8" s="151"/>
      <c r="B8" s="20"/>
      <c r="C8" s="151"/>
      <c r="D8" s="151"/>
      <c r="E8" s="151"/>
      <c r="F8" s="151"/>
      <c r="G8" s="151"/>
      <c r="H8" s="151"/>
      <c r="I8" s="151"/>
      <c r="J8" s="158" t="s">
        <v>58</v>
      </c>
      <c r="K8" s="18" t="s">
        <v>194</v>
      </c>
      <c r="L8" s="18" t="s">
        <v>190</v>
      </c>
      <c r="M8" s="18" t="s">
        <v>191</v>
      </c>
      <c r="N8" s="18" t="s">
        <v>192</v>
      </c>
      <c r="O8" s="18" t="s">
        <v>190</v>
      </c>
      <c r="P8" s="18" t="s">
        <v>191</v>
      </c>
      <c r="Q8" s="18" t="s">
        <v>192</v>
      </c>
      <c r="R8" s="18" t="s">
        <v>62</v>
      </c>
      <c r="S8" s="18" t="s">
        <v>58</v>
      </c>
      <c r="T8" s="18" t="s">
        <v>65</v>
      </c>
      <c r="U8" s="18" t="s">
        <v>193</v>
      </c>
      <c r="V8" s="18" t="s">
        <v>67</v>
      </c>
      <c r="W8" s="18" t="s">
        <v>68</v>
      </c>
      <c r="X8" s="18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19" customHeight="1" spans="1:24">
      <c r="A10" s="152" t="s">
        <v>195</v>
      </c>
      <c r="B10" s="152" t="s">
        <v>70</v>
      </c>
      <c r="C10" s="207" t="s">
        <v>196</v>
      </c>
      <c r="D10" s="153" t="s">
        <v>197</v>
      </c>
      <c r="E10" s="153" t="s">
        <v>101</v>
      </c>
      <c r="F10" s="153" t="s">
        <v>102</v>
      </c>
      <c r="G10" s="153" t="s">
        <v>198</v>
      </c>
      <c r="H10" s="153" t="s">
        <v>199</v>
      </c>
      <c r="I10" s="159">
        <v>1252284</v>
      </c>
      <c r="J10" s="159">
        <v>1252284</v>
      </c>
      <c r="K10" s="37"/>
      <c r="L10" s="37"/>
      <c r="M10" s="159">
        <v>1252284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ht="19" customHeight="1" spans="1:24">
      <c r="A11" s="152" t="s">
        <v>195</v>
      </c>
      <c r="B11" s="152" t="s">
        <v>70</v>
      </c>
      <c r="C11" s="207" t="s">
        <v>200</v>
      </c>
      <c r="D11" s="153" t="s">
        <v>201</v>
      </c>
      <c r="E11" s="153" t="s">
        <v>101</v>
      </c>
      <c r="F11" s="153" t="s">
        <v>102</v>
      </c>
      <c r="G11" s="153" t="s">
        <v>202</v>
      </c>
      <c r="H11" s="153" t="s">
        <v>203</v>
      </c>
      <c r="I11" s="159">
        <v>144000</v>
      </c>
      <c r="J11" s="159">
        <v>144000</v>
      </c>
      <c r="K11" s="37"/>
      <c r="L11" s="37"/>
      <c r="M11" s="159">
        <v>144000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ht="19" customHeight="1" spans="1:24">
      <c r="A12" s="152" t="s">
        <v>195</v>
      </c>
      <c r="B12" s="152" t="s">
        <v>70</v>
      </c>
      <c r="C12" s="207" t="s">
        <v>196</v>
      </c>
      <c r="D12" s="153" t="s">
        <v>204</v>
      </c>
      <c r="E12" s="153" t="s">
        <v>101</v>
      </c>
      <c r="F12" s="153" t="s">
        <v>102</v>
      </c>
      <c r="G12" s="153" t="s">
        <v>202</v>
      </c>
      <c r="H12" s="153" t="s">
        <v>203</v>
      </c>
      <c r="I12" s="159">
        <v>509412</v>
      </c>
      <c r="J12" s="159">
        <v>509412</v>
      </c>
      <c r="K12" s="37"/>
      <c r="L12" s="37"/>
      <c r="M12" s="159">
        <v>509412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ht="19" customHeight="1" spans="1:24">
      <c r="A13" s="152" t="s">
        <v>195</v>
      </c>
      <c r="B13" s="152" t="s">
        <v>70</v>
      </c>
      <c r="C13" s="207" t="s">
        <v>196</v>
      </c>
      <c r="D13" s="153" t="s">
        <v>205</v>
      </c>
      <c r="E13" s="153" t="s">
        <v>101</v>
      </c>
      <c r="F13" s="153" t="s">
        <v>102</v>
      </c>
      <c r="G13" s="153" t="s">
        <v>202</v>
      </c>
      <c r="H13" s="153" t="s">
        <v>203</v>
      </c>
      <c r="I13" s="159">
        <v>236400</v>
      </c>
      <c r="J13" s="159">
        <v>236400</v>
      </c>
      <c r="K13" s="37"/>
      <c r="L13" s="37"/>
      <c r="M13" s="159">
        <v>236400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ht="19" customHeight="1" spans="1:24">
      <c r="A14" s="152" t="s">
        <v>195</v>
      </c>
      <c r="B14" s="152" t="s">
        <v>70</v>
      </c>
      <c r="C14" s="207" t="s">
        <v>196</v>
      </c>
      <c r="D14" s="153" t="s">
        <v>206</v>
      </c>
      <c r="E14" s="153" t="s">
        <v>101</v>
      </c>
      <c r="F14" s="153" t="s">
        <v>102</v>
      </c>
      <c r="G14" s="153" t="s">
        <v>207</v>
      </c>
      <c r="H14" s="153" t="s">
        <v>208</v>
      </c>
      <c r="I14" s="159">
        <v>825600</v>
      </c>
      <c r="J14" s="159">
        <v>825600</v>
      </c>
      <c r="K14" s="37"/>
      <c r="L14" s="37"/>
      <c r="M14" s="159">
        <v>825600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ht="19" customHeight="1" spans="1:24">
      <c r="A15" s="152" t="s">
        <v>195</v>
      </c>
      <c r="B15" s="152" t="s">
        <v>70</v>
      </c>
      <c r="C15" s="207" t="s">
        <v>196</v>
      </c>
      <c r="D15" s="153" t="s">
        <v>209</v>
      </c>
      <c r="E15" s="153" t="s">
        <v>101</v>
      </c>
      <c r="F15" s="153" t="s">
        <v>102</v>
      </c>
      <c r="G15" s="153" t="s">
        <v>207</v>
      </c>
      <c r="H15" s="153" t="s">
        <v>208</v>
      </c>
      <c r="I15" s="159">
        <v>104357</v>
      </c>
      <c r="J15" s="159">
        <v>104357</v>
      </c>
      <c r="K15" s="37"/>
      <c r="L15" s="37"/>
      <c r="M15" s="159">
        <v>104357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ht="19" customHeight="1" spans="1:24">
      <c r="A16" s="152" t="s">
        <v>195</v>
      </c>
      <c r="B16" s="152" t="s">
        <v>70</v>
      </c>
      <c r="C16" s="207" t="s">
        <v>196</v>
      </c>
      <c r="D16" s="153" t="s">
        <v>210</v>
      </c>
      <c r="E16" s="153" t="s">
        <v>101</v>
      </c>
      <c r="F16" s="153" t="s">
        <v>102</v>
      </c>
      <c r="G16" s="153" t="s">
        <v>211</v>
      </c>
      <c r="H16" s="153" t="s">
        <v>212</v>
      </c>
      <c r="I16" s="159">
        <v>201600</v>
      </c>
      <c r="J16" s="159">
        <v>201600</v>
      </c>
      <c r="K16" s="37"/>
      <c r="L16" s="37"/>
      <c r="M16" s="159">
        <v>201600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ht="19" customHeight="1" spans="1:24">
      <c r="A17" s="152" t="s">
        <v>195</v>
      </c>
      <c r="B17" s="152" t="s">
        <v>70</v>
      </c>
      <c r="C17" s="207" t="s">
        <v>196</v>
      </c>
      <c r="D17" s="153" t="s">
        <v>213</v>
      </c>
      <c r="E17" s="153" t="s">
        <v>101</v>
      </c>
      <c r="F17" s="153" t="s">
        <v>102</v>
      </c>
      <c r="G17" s="153" t="s">
        <v>211</v>
      </c>
      <c r="H17" s="153" t="s">
        <v>212</v>
      </c>
      <c r="I17" s="159">
        <v>230400</v>
      </c>
      <c r="J17" s="159">
        <v>230400</v>
      </c>
      <c r="K17" s="37"/>
      <c r="L17" s="37"/>
      <c r="M17" s="159">
        <v>230400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ht="19" customHeight="1" spans="1:24">
      <c r="A18" s="152" t="s">
        <v>195</v>
      </c>
      <c r="B18" s="152" t="s">
        <v>70</v>
      </c>
      <c r="C18" s="207" t="s">
        <v>196</v>
      </c>
      <c r="D18" s="153" t="s">
        <v>214</v>
      </c>
      <c r="E18" s="153" t="s">
        <v>101</v>
      </c>
      <c r="F18" s="153" t="s">
        <v>102</v>
      </c>
      <c r="G18" s="153" t="s">
        <v>211</v>
      </c>
      <c r="H18" s="153" t="s">
        <v>212</v>
      </c>
      <c r="I18" s="159">
        <v>451740</v>
      </c>
      <c r="J18" s="159">
        <v>451740</v>
      </c>
      <c r="K18" s="37"/>
      <c r="L18" s="37"/>
      <c r="M18" s="159">
        <v>451740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ht="19" customHeight="1" spans="1:24">
      <c r="A19" s="152" t="s">
        <v>195</v>
      </c>
      <c r="B19" s="152" t="s">
        <v>70</v>
      </c>
      <c r="C19" s="207" t="s">
        <v>196</v>
      </c>
      <c r="D19" s="153" t="s">
        <v>215</v>
      </c>
      <c r="E19" s="153" t="s">
        <v>101</v>
      </c>
      <c r="F19" s="153" t="s">
        <v>102</v>
      </c>
      <c r="G19" s="153" t="s">
        <v>211</v>
      </c>
      <c r="H19" s="153" t="s">
        <v>212</v>
      </c>
      <c r="I19" s="159">
        <v>239040</v>
      </c>
      <c r="J19" s="159">
        <v>239040</v>
      </c>
      <c r="K19" s="37"/>
      <c r="L19" s="37"/>
      <c r="M19" s="159">
        <v>239040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ht="19" customHeight="1" spans="1:24">
      <c r="A20" s="152" t="s">
        <v>195</v>
      </c>
      <c r="B20" s="152" t="s">
        <v>70</v>
      </c>
      <c r="C20" s="207" t="s">
        <v>216</v>
      </c>
      <c r="D20" s="153" t="s">
        <v>217</v>
      </c>
      <c r="E20" s="153" t="s">
        <v>119</v>
      </c>
      <c r="F20" s="153" t="s">
        <v>120</v>
      </c>
      <c r="G20" s="153" t="s">
        <v>218</v>
      </c>
      <c r="H20" s="153" t="s">
        <v>219</v>
      </c>
      <c r="I20" s="159">
        <v>386712</v>
      </c>
      <c r="J20" s="159">
        <v>386712</v>
      </c>
      <c r="K20" s="37"/>
      <c r="L20" s="37"/>
      <c r="M20" s="159">
        <v>386712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ht="19" customHeight="1" spans="1:24">
      <c r="A21" s="152" t="s">
        <v>195</v>
      </c>
      <c r="B21" s="152" t="s">
        <v>70</v>
      </c>
      <c r="C21" s="207" t="s">
        <v>216</v>
      </c>
      <c r="D21" s="153" t="s">
        <v>220</v>
      </c>
      <c r="E21" s="153" t="s">
        <v>109</v>
      </c>
      <c r="F21" s="153" t="s">
        <v>110</v>
      </c>
      <c r="G21" s="153" t="s">
        <v>221</v>
      </c>
      <c r="H21" s="153" t="s">
        <v>222</v>
      </c>
      <c r="I21" s="159">
        <v>382656</v>
      </c>
      <c r="J21" s="159">
        <v>382656</v>
      </c>
      <c r="K21" s="37"/>
      <c r="L21" s="37"/>
      <c r="M21" s="159">
        <v>382656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ht="19" customHeight="1" spans="1:24">
      <c r="A22" s="152" t="s">
        <v>195</v>
      </c>
      <c r="B22" s="152" t="s">
        <v>70</v>
      </c>
      <c r="C22" s="207" t="s">
        <v>216</v>
      </c>
      <c r="D22" s="153" t="s">
        <v>223</v>
      </c>
      <c r="E22" s="153" t="s">
        <v>121</v>
      </c>
      <c r="F22" s="153" t="s">
        <v>122</v>
      </c>
      <c r="G22" s="153" t="s">
        <v>224</v>
      </c>
      <c r="H22" s="153" t="s">
        <v>225</v>
      </c>
      <c r="I22" s="159">
        <v>9564</v>
      </c>
      <c r="J22" s="159">
        <v>9564</v>
      </c>
      <c r="K22" s="37"/>
      <c r="L22" s="37"/>
      <c r="M22" s="159">
        <v>9564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ht="19" customHeight="1" spans="1:24">
      <c r="A23" s="152" t="s">
        <v>195</v>
      </c>
      <c r="B23" s="152" t="s">
        <v>70</v>
      </c>
      <c r="C23" s="207" t="s">
        <v>216</v>
      </c>
      <c r="D23" s="153" t="s">
        <v>226</v>
      </c>
      <c r="E23" s="153" t="s">
        <v>101</v>
      </c>
      <c r="F23" s="153" t="s">
        <v>102</v>
      </c>
      <c r="G23" s="153" t="s">
        <v>224</v>
      </c>
      <c r="H23" s="153" t="s">
        <v>225</v>
      </c>
      <c r="I23" s="159">
        <v>11628</v>
      </c>
      <c r="J23" s="159">
        <v>11628</v>
      </c>
      <c r="K23" s="37"/>
      <c r="L23" s="37"/>
      <c r="M23" s="159">
        <v>11628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ht="19" customHeight="1" spans="1:24">
      <c r="A24" s="152" t="s">
        <v>195</v>
      </c>
      <c r="B24" s="152" t="s">
        <v>70</v>
      </c>
      <c r="C24" s="207" t="s">
        <v>227</v>
      </c>
      <c r="D24" s="153" t="s">
        <v>128</v>
      </c>
      <c r="E24" s="153" t="s">
        <v>127</v>
      </c>
      <c r="F24" s="153" t="s">
        <v>128</v>
      </c>
      <c r="G24" s="153" t="s">
        <v>228</v>
      </c>
      <c r="H24" s="153" t="s">
        <v>128</v>
      </c>
      <c r="I24" s="159">
        <v>417372</v>
      </c>
      <c r="J24" s="159">
        <v>417372</v>
      </c>
      <c r="K24" s="37"/>
      <c r="L24" s="37"/>
      <c r="M24" s="159">
        <v>417372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ht="19" customHeight="1" spans="1:24">
      <c r="A25" s="152" t="s">
        <v>195</v>
      </c>
      <c r="B25" s="152" t="s">
        <v>70</v>
      </c>
      <c r="C25" s="207" t="s">
        <v>229</v>
      </c>
      <c r="D25" s="153" t="s">
        <v>230</v>
      </c>
      <c r="E25" s="153" t="s">
        <v>101</v>
      </c>
      <c r="F25" s="153" t="s">
        <v>102</v>
      </c>
      <c r="G25" s="153" t="s">
        <v>231</v>
      </c>
      <c r="H25" s="153" t="s">
        <v>232</v>
      </c>
      <c r="I25" s="159">
        <v>210024</v>
      </c>
      <c r="J25" s="159">
        <v>210024</v>
      </c>
      <c r="K25" s="37"/>
      <c r="L25" s="37"/>
      <c r="M25" s="159">
        <v>210024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ht="19" customHeight="1" spans="1:24">
      <c r="A26" s="152" t="s">
        <v>195</v>
      </c>
      <c r="B26" s="152" t="s">
        <v>70</v>
      </c>
      <c r="C26" s="207" t="s">
        <v>233</v>
      </c>
      <c r="D26" s="153" t="s">
        <v>234</v>
      </c>
      <c r="E26" s="153" t="s">
        <v>101</v>
      </c>
      <c r="F26" s="153" t="s">
        <v>102</v>
      </c>
      <c r="G26" s="153" t="s">
        <v>235</v>
      </c>
      <c r="H26" s="153" t="s">
        <v>236</v>
      </c>
      <c r="I26" s="159">
        <v>18879</v>
      </c>
      <c r="J26" s="159">
        <v>18879</v>
      </c>
      <c r="K26" s="37"/>
      <c r="L26" s="37"/>
      <c r="M26" s="159">
        <v>18879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ht="19" customHeight="1" spans="1:24">
      <c r="A27" s="152" t="s">
        <v>195</v>
      </c>
      <c r="B27" s="152" t="s">
        <v>70</v>
      </c>
      <c r="C27" s="207" t="s">
        <v>237</v>
      </c>
      <c r="D27" s="153" t="s">
        <v>238</v>
      </c>
      <c r="E27" s="153" t="s">
        <v>101</v>
      </c>
      <c r="F27" s="153" t="s">
        <v>102</v>
      </c>
      <c r="G27" s="153" t="s">
        <v>235</v>
      </c>
      <c r="H27" s="153" t="s">
        <v>236</v>
      </c>
      <c r="I27" s="159">
        <v>85260</v>
      </c>
      <c r="J27" s="159">
        <v>85260</v>
      </c>
      <c r="K27" s="37"/>
      <c r="L27" s="37"/>
      <c r="M27" s="159">
        <v>85260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ht="19" customHeight="1" spans="1:24">
      <c r="A28" s="152" t="s">
        <v>195</v>
      </c>
      <c r="B28" s="152" t="s">
        <v>70</v>
      </c>
      <c r="C28" s="207" t="s">
        <v>239</v>
      </c>
      <c r="D28" s="153" t="s">
        <v>240</v>
      </c>
      <c r="E28" s="153" t="s">
        <v>101</v>
      </c>
      <c r="F28" s="153" t="s">
        <v>102</v>
      </c>
      <c r="G28" s="153" t="s">
        <v>241</v>
      </c>
      <c r="H28" s="153" t="s">
        <v>242</v>
      </c>
      <c r="I28" s="159">
        <v>18720</v>
      </c>
      <c r="J28" s="159">
        <v>18720</v>
      </c>
      <c r="K28" s="37"/>
      <c r="L28" s="37"/>
      <c r="M28" s="159">
        <v>18720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ht="19" customHeight="1" spans="1:24">
      <c r="A29" s="152" t="s">
        <v>195</v>
      </c>
      <c r="B29" s="152" t="s">
        <v>70</v>
      </c>
      <c r="C29" s="207" t="s">
        <v>237</v>
      </c>
      <c r="D29" s="153" t="s">
        <v>243</v>
      </c>
      <c r="E29" s="153" t="s">
        <v>101</v>
      </c>
      <c r="F29" s="153" t="s">
        <v>102</v>
      </c>
      <c r="G29" s="153" t="s">
        <v>244</v>
      </c>
      <c r="H29" s="153" t="s">
        <v>245</v>
      </c>
      <c r="I29" s="159">
        <v>72000</v>
      </c>
      <c r="J29" s="159">
        <v>72000</v>
      </c>
      <c r="K29" s="37"/>
      <c r="L29" s="37"/>
      <c r="M29" s="159">
        <v>72000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ht="19" customHeight="1" spans="1:24">
      <c r="A30" s="152" t="s">
        <v>195</v>
      </c>
      <c r="B30" s="152" t="s">
        <v>70</v>
      </c>
      <c r="C30" s="207" t="s">
        <v>246</v>
      </c>
      <c r="D30" s="153" t="s">
        <v>247</v>
      </c>
      <c r="E30" s="153" t="s">
        <v>107</v>
      </c>
      <c r="F30" s="153" t="s">
        <v>108</v>
      </c>
      <c r="G30" s="153" t="s">
        <v>244</v>
      </c>
      <c r="H30" s="153" t="s">
        <v>245</v>
      </c>
      <c r="I30" s="159">
        <v>27000</v>
      </c>
      <c r="J30" s="159">
        <v>27000</v>
      </c>
      <c r="K30" s="37"/>
      <c r="L30" s="37"/>
      <c r="M30" s="159">
        <v>27000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ht="19" customHeight="1" spans="1:24">
      <c r="A31" s="152" t="s">
        <v>195</v>
      </c>
      <c r="B31" s="152" t="s">
        <v>70</v>
      </c>
      <c r="C31" s="207" t="s">
        <v>237</v>
      </c>
      <c r="D31" s="153" t="s">
        <v>248</v>
      </c>
      <c r="E31" s="153" t="s">
        <v>107</v>
      </c>
      <c r="F31" s="153" t="s">
        <v>108</v>
      </c>
      <c r="G31" s="153" t="s">
        <v>249</v>
      </c>
      <c r="H31" s="153" t="s">
        <v>250</v>
      </c>
      <c r="I31" s="159">
        <v>5400</v>
      </c>
      <c r="J31" s="159">
        <v>5400</v>
      </c>
      <c r="K31" s="37"/>
      <c r="L31" s="37"/>
      <c r="M31" s="159">
        <v>5400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ht="19" customHeight="1" spans="1:24">
      <c r="A32" s="152" t="s">
        <v>195</v>
      </c>
      <c r="B32" s="152" t="s">
        <v>70</v>
      </c>
      <c r="C32" s="207" t="s">
        <v>251</v>
      </c>
      <c r="D32" s="153" t="s">
        <v>252</v>
      </c>
      <c r="E32" s="153" t="s">
        <v>107</v>
      </c>
      <c r="F32" s="153" t="s">
        <v>108</v>
      </c>
      <c r="G32" s="153" t="s">
        <v>253</v>
      </c>
      <c r="H32" s="153" t="s">
        <v>254</v>
      </c>
      <c r="I32" s="159">
        <v>183600</v>
      </c>
      <c r="J32" s="159">
        <v>183600</v>
      </c>
      <c r="K32" s="37"/>
      <c r="L32" s="37"/>
      <c r="M32" s="159">
        <v>183600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ht="19" customHeight="1" spans="1:24">
      <c r="A33" s="152" t="s">
        <v>195</v>
      </c>
      <c r="B33" s="152" t="s">
        <v>70</v>
      </c>
      <c r="C33" s="207" t="s">
        <v>255</v>
      </c>
      <c r="D33" s="153" t="s">
        <v>256</v>
      </c>
      <c r="E33" s="153" t="s">
        <v>101</v>
      </c>
      <c r="F33" s="153" t="s">
        <v>102</v>
      </c>
      <c r="G33" s="153" t="s">
        <v>257</v>
      </c>
      <c r="H33" s="153" t="s">
        <v>258</v>
      </c>
      <c r="I33" s="159">
        <v>129920</v>
      </c>
      <c r="J33" s="159">
        <v>129920</v>
      </c>
      <c r="K33" s="37"/>
      <c r="L33" s="37"/>
      <c r="M33" s="159">
        <v>129920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ht="19" customHeight="1" spans="1:24">
      <c r="A34" s="152" t="s">
        <v>195</v>
      </c>
      <c r="B34" s="152" t="s">
        <v>70</v>
      </c>
      <c r="C34" s="207" t="s">
        <v>255</v>
      </c>
      <c r="D34" s="153" t="s">
        <v>256</v>
      </c>
      <c r="E34" s="153" t="s">
        <v>113</v>
      </c>
      <c r="F34" s="153" t="s">
        <v>114</v>
      </c>
      <c r="G34" s="153" t="s">
        <v>253</v>
      </c>
      <c r="H34" s="153" t="s">
        <v>254</v>
      </c>
      <c r="I34" s="159">
        <v>35832</v>
      </c>
      <c r="J34" s="159">
        <v>35832</v>
      </c>
      <c r="K34" s="37"/>
      <c r="L34" s="37"/>
      <c r="M34" s="159">
        <v>35832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ht="19" customHeight="1" spans="1:24">
      <c r="A35" s="152" t="s">
        <v>195</v>
      </c>
      <c r="B35" s="152" t="s">
        <v>70</v>
      </c>
      <c r="C35" s="207" t="s">
        <v>259</v>
      </c>
      <c r="D35" s="153" t="s">
        <v>260</v>
      </c>
      <c r="E35" s="153" t="s">
        <v>101</v>
      </c>
      <c r="F35" s="153" t="s">
        <v>102</v>
      </c>
      <c r="G35" s="153" t="s">
        <v>249</v>
      </c>
      <c r="H35" s="153" t="s">
        <v>250</v>
      </c>
      <c r="I35" s="159">
        <v>31452</v>
      </c>
      <c r="J35" s="159">
        <v>31452</v>
      </c>
      <c r="K35" s="37"/>
      <c r="L35" s="37"/>
      <c r="M35" s="159">
        <v>31452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s="1" customFormat="1" ht="19" customHeight="1" spans="1:24">
      <c r="A36" s="152" t="s">
        <v>195</v>
      </c>
      <c r="B36" s="152" t="s">
        <v>70</v>
      </c>
      <c r="C36" s="208" t="s">
        <v>261</v>
      </c>
      <c r="D36" s="22" t="s">
        <v>262</v>
      </c>
      <c r="E36" s="153" t="s">
        <v>101</v>
      </c>
      <c r="F36" s="22" t="s">
        <v>102</v>
      </c>
      <c r="G36" s="153" t="s">
        <v>249</v>
      </c>
      <c r="H36" s="22" t="s">
        <v>250</v>
      </c>
      <c r="I36" s="146">
        <v>1800</v>
      </c>
      <c r="J36" s="146">
        <v>1800</v>
      </c>
      <c r="K36" s="160"/>
      <c r="L36" s="160"/>
      <c r="M36" s="146">
        <v>1800</v>
      </c>
      <c r="N36" s="160"/>
      <c r="O36" s="160"/>
      <c r="P36" s="160"/>
      <c r="Q36" s="160"/>
      <c r="R36" s="160"/>
      <c r="S36" s="160"/>
      <c r="T36" s="160"/>
      <c r="U36" s="160"/>
      <c r="V36" s="160"/>
      <c r="W36" s="160"/>
      <c r="X36" s="160"/>
    </row>
    <row r="37" ht="17.25" customHeight="1" spans="1:24">
      <c r="A37" s="24" t="s">
        <v>167</v>
      </c>
      <c r="B37" s="34"/>
      <c r="C37" s="154"/>
      <c r="D37" s="154"/>
      <c r="E37" s="154"/>
      <c r="F37" s="154"/>
      <c r="G37" s="154"/>
      <c r="H37" s="155"/>
      <c r="I37" s="146">
        <f>SUM(I10:I36)</f>
        <v>6222652</v>
      </c>
      <c r="J37" s="146">
        <f>SUM(J10:J36)</f>
        <v>6222652</v>
      </c>
      <c r="K37" s="82"/>
      <c r="L37" s="82"/>
      <c r="M37" s="146">
        <v>6222652</v>
      </c>
      <c r="N37" s="82"/>
      <c r="O37" s="82"/>
      <c r="P37" s="82"/>
      <c r="Q37" s="82"/>
      <c r="R37" s="82"/>
      <c r="S37" s="82"/>
      <c r="T37" s="82"/>
      <c r="U37" s="82"/>
      <c r="V37" s="82"/>
      <c r="W37" s="82"/>
      <c r="X37" s="82"/>
    </row>
  </sheetData>
  <mergeCells count="31">
    <mergeCell ref="A3:X3"/>
    <mergeCell ref="A4:H4"/>
    <mergeCell ref="I5:X5"/>
    <mergeCell ref="J6:N6"/>
    <mergeCell ref="O6:Q6"/>
    <mergeCell ref="S6:X6"/>
    <mergeCell ref="A37:H37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2"/>
  <sheetViews>
    <sheetView showZeros="0" workbookViewId="0">
      <pane ySplit="1" topLeftCell="A2" activePane="bottomLeft" state="frozen"/>
      <selection/>
      <selection pane="bottomLeft" activeCell="A10" sqref="A10:A11"/>
    </sheetView>
  </sheetViews>
  <sheetFormatPr defaultColWidth="9.14545454545454" defaultRowHeight="14.25" customHeight="1"/>
  <cols>
    <col min="1" max="1" width="10.2818181818182" customWidth="1"/>
    <col min="2" max="2" width="13.4272727272727" customWidth="1"/>
    <col min="3" max="3" width="32.8454545454545" customWidth="1"/>
    <col min="4" max="4" width="23.8545454545455" customWidth="1"/>
    <col min="5" max="5" width="11.1454545454545" customWidth="1"/>
    <col min="6" max="6" width="17.7090909090909" customWidth="1"/>
    <col min="7" max="7" width="9.85454545454546" customWidth="1"/>
    <col min="8" max="8" width="17.7090909090909" customWidth="1"/>
    <col min="9" max="13" width="20" customWidth="1"/>
    <col min="14" max="14" width="12.2818181818182" customWidth="1"/>
    <col min="15" max="15" width="12.7090909090909" customWidth="1"/>
    <col min="16" max="16" width="11.1454545454545" customWidth="1"/>
    <col min="17" max="21" width="19.8545454545455" customWidth="1"/>
    <col min="22" max="22" width="20" customWidth="1"/>
    <col min="23" max="23" width="19.8545454545455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36"/>
      <c r="E2" s="3"/>
      <c r="F2" s="3"/>
      <c r="G2" s="3"/>
      <c r="H2" s="3"/>
      <c r="U2" s="136"/>
      <c r="W2" s="147" t="s">
        <v>263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">
        <v>1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36"/>
      <c r="W4" s="119" t="s">
        <v>2</v>
      </c>
    </row>
    <row r="5" ht="21.75" customHeight="1" spans="1:23">
      <c r="A5" s="10" t="s">
        <v>264</v>
      </c>
      <c r="B5" s="11" t="s">
        <v>179</v>
      </c>
      <c r="C5" s="10" t="s">
        <v>180</v>
      </c>
      <c r="D5" s="10" t="s">
        <v>265</v>
      </c>
      <c r="E5" s="11" t="s">
        <v>181</v>
      </c>
      <c r="F5" s="11" t="s">
        <v>182</v>
      </c>
      <c r="G5" s="11" t="s">
        <v>266</v>
      </c>
      <c r="H5" s="11" t="s">
        <v>267</v>
      </c>
      <c r="I5" s="27" t="s">
        <v>56</v>
      </c>
      <c r="J5" s="12" t="s">
        <v>268</v>
      </c>
      <c r="K5" s="13"/>
      <c r="L5" s="13"/>
      <c r="M5" s="14"/>
      <c r="N5" s="12" t="s">
        <v>187</v>
      </c>
      <c r="O5" s="13"/>
      <c r="P5" s="14"/>
      <c r="Q5" s="11" t="s">
        <v>62</v>
      </c>
      <c r="R5" s="12" t="s">
        <v>63</v>
      </c>
      <c r="S5" s="13"/>
      <c r="T5" s="13"/>
      <c r="U5" s="13"/>
      <c r="V5" s="13"/>
      <c r="W5" s="14"/>
    </row>
    <row r="6" ht="21.75" customHeight="1" spans="1:23">
      <c r="A6" s="15"/>
      <c r="B6" s="28"/>
      <c r="C6" s="15"/>
      <c r="D6" s="15"/>
      <c r="E6" s="16"/>
      <c r="F6" s="16"/>
      <c r="G6" s="16"/>
      <c r="H6" s="16"/>
      <c r="I6" s="28"/>
      <c r="J6" s="142" t="s">
        <v>59</v>
      </c>
      <c r="K6" s="143"/>
      <c r="L6" s="11" t="s">
        <v>60</v>
      </c>
      <c r="M6" s="11" t="s">
        <v>61</v>
      </c>
      <c r="N6" s="11" t="s">
        <v>59</v>
      </c>
      <c r="O6" s="11" t="s">
        <v>60</v>
      </c>
      <c r="P6" s="11" t="s">
        <v>61</v>
      </c>
      <c r="Q6" s="16"/>
      <c r="R6" s="11" t="s">
        <v>58</v>
      </c>
      <c r="S6" s="11" t="s">
        <v>65</v>
      </c>
      <c r="T6" s="11" t="s">
        <v>193</v>
      </c>
      <c r="U6" s="11" t="s">
        <v>67</v>
      </c>
      <c r="V6" s="11" t="s">
        <v>68</v>
      </c>
      <c r="W6" s="11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44" t="s">
        <v>58</v>
      </c>
      <c r="K7" s="145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8"/>
      <c r="B8" s="20"/>
      <c r="C8" s="18"/>
      <c r="D8" s="18"/>
      <c r="E8" s="19"/>
      <c r="F8" s="19"/>
      <c r="G8" s="19"/>
      <c r="H8" s="19"/>
      <c r="I8" s="20"/>
      <c r="J8" s="68" t="s">
        <v>58</v>
      </c>
      <c r="K8" s="68" t="s">
        <v>269</v>
      </c>
      <c r="L8" s="19"/>
      <c r="M8" s="19"/>
      <c r="N8" s="19"/>
      <c r="O8" s="19"/>
      <c r="P8" s="19"/>
      <c r="Q8" s="19"/>
      <c r="R8" s="19"/>
      <c r="S8" s="19"/>
      <c r="T8" s="19"/>
      <c r="U8" s="20"/>
      <c r="V8" s="19"/>
      <c r="W8" s="19"/>
    </row>
    <row r="9" ht="15" customHeight="1" spans="1:23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  <c r="I9" s="21">
        <v>9</v>
      </c>
      <c r="J9" s="21">
        <v>10</v>
      </c>
      <c r="K9" s="21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1">
        <v>21</v>
      </c>
      <c r="V9" s="37">
        <v>22</v>
      </c>
      <c r="W9" s="21">
        <v>23</v>
      </c>
    </row>
    <row r="10" ht="15" customHeight="1" spans="1:23">
      <c r="A10" s="137" t="s">
        <v>270</v>
      </c>
      <c r="B10" s="209" t="s">
        <v>261</v>
      </c>
      <c r="C10" s="22" t="s">
        <v>262</v>
      </c>
      <c r="D10" s="22" t="s">
        <v>70</v>
      </c>
      <c r="E10" s="22" t="s">
        <v>101</v>
      </c>
      <c r="F10" s="22" t="s">
        <v>102</v>
      </c>
      <c r="G10" s="22" t="s">
        <v>249</v>
      </c>
      <c r="H10" s="22" t="s">
        <v>250</v>
      </c>
      <c r="I10" s="23">
        <v>1800</v>
      </c>
      <c r="J10" s="23">
        <v>1800</v>
      </c>
      <c r="K10" s="21"/>
      <c r="L10" s="37"/>
      <c r="M10" s="37"/>
      <c r="N10" s="37"/>
      <c r="O10" s="37"/>
      <c r="P10" s="37"/>
      <c r="Q10" s="37"/>
      <c r="R10" s="37"/>
      <c r="S10" s="37"/>
      <c r="T10" s="37"/>
      <c r="U10" s="21"/>
      <c r="V10" s="37"/>
      <c r="W10" s="21"/>
    </row>
    <row r="11" ht="21.75" customHeight="1" spans="1:23">
      <c r="A11" s="139" t="s">
        <v>270</v>
      </c>
      <c r="B11" s="210" t="s">
        <v>259</v>
      </c>
      <c r="C11" s="141" t="s">
        <v>260</v>
      </c>
      <c r="D11" s="141" t="s">
        <v>70</v>
      </c>
      <c r="E11" s="141" t="s">
        <v>101</v>
      </c>
      <c r="F11" s="141" t="s">
        <v>102</v>
      </c>
      <c r="G11" s="141" t="s">
        <v>249</v>
      </c>
      <c r="H11" s="141" t="s">
        <v>250</v>
      </c>
      <c r="I11" s="146">
        <v>31452</v>
      </c>
      <c r="J11" s="146">
        <v>31452</v>
      </c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</row>
    <row r="12" ht="18.75" customHeight="1" spans="1:23">
      <c r="A12" s="24" t="s">
        <v>167</v>
      </c>
      <c r="B12" s="34"/>
      <c r="C12" s="34"/>
      <c r="D12" s="34"/>
      <c r="E12" s="34"/>
      <c r="F12" s="34"/>
      <c r="G12" s="34"/>
      <c r="H12" s="35"/>
      <c r="I12" s="146">
        <f>SUM(I10:I11)</f>
        <v>33252</v>
      </c>
      <c r="J12" s="146">
        <f>SUM(J10:J11)</f>
        <v>33252</v>
      </c>
      <c r="K12" s="82"/>
      <c r="L12" s="82"/>
      <c r="M12" s="82"/>
      <c r="N12" s="82"/>
      <c r="O12" s="82"/>
      <c r="P12" s="82"/>
      <c r="Q12" s="82"/>
      <c r="R12" s="82"/>
      <c r="S12" s="82"/>
      <c r="T12" s="82"/>
      <c r="U12" s="82"/>
      <c r="V12" s="82"/>
      <c r="W12" s="82"/>
    </row>
  </sheetData>
  <mergeCells count="28">
    <mergeCell ref="A3:W3"/>
    <mergeCell ref="A4:H4"/>
    <mergeCell ref="J5:M5"/>
    <mergeCell ref="N5:P5"/>
    <mergeCell ref="R5:W5"/>
    <mergeCell ref="A12:H12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8"/>
  <sheetViews>
    <sheetView showZeros="0" workbookViewId="0">
      <pane ySplit="1" topLeftCell="A2" activePane="bottomLeft" state="frozen"/>
      <selection/>
      <selection pane="bottomLeft" activeCell="C8" sqref="C8"/>
    </sheetView>
  </sheetViews>
  <sheetFormatPr defaultColWidth="9.14545454545454" defaultRowHeight="12" customHeight="1" outlineLevelRow="7"/>
  <cols>
    <col min="1" max="1" width="34.2818181818182" customWidth="1"/>
    <col min="2" max="2" width="29" customWidth="1"/>
    <col min="3" max="5" width="23.5727272727273" customWidth="1"/>
    <col min="6" max="6" width="11.2818181818182" customWidth="1"/>
    <col min="7" max="7" width="25.1454545454545" customWidth="1"/>
    <col min="8" max="8" width="15.5727272727273" customWidth="1"/>
    <col min="9" max="9" width="13.4272727272727" customWidth="1"/>
    <col min="10" max="10" width="18.8545454545455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271</v>
      </c>
    </row>
    <row r="3" ht="39.75" customHeight="1" spans="1:10">
      <c r="A3" s="66" t="str">
        <f>"2025"&amp;"年部门项目支出绩效目标表"</f>
        <v>2025年部门项目支出绩效目标表</v>
      </c>
      <c r="B3" s="5"/>
      <c r="C3" s="5"/>
      <c r="D3" s="5"/>
      <c r="E3" s="5"/>
      <c r="F3" s="67"/>
      <c r="G3" s="5"/>
      <c r="H3" s="67"/>
      <c r="I3" s="67"/>
      <c r="J3" s="5"/>
    </row>
    <row r="4" ht="17.25" customHeight="1" spans="1:1">
      <c r="A4" s="6" t="s">
        <v>1</v>
      </c>
    </row>
    <row r="5" ht="44.25" customHeight="1" spans="1:10">
      <c r="A5" s="68" t="s">
        <v>180</v>
      </c>
      <c r="B5" s="68" t="s">
        <v>272</v>
      </c>
      <c r="C5" s="68" t="s">
        <v>273</v>
      </c>
      <c r="D5" s="68" t="s">
        <v>274</v>
      </c>
      <c r="E5" s="68" t="s">
        <v>275</v>
      </c>
      <c r="F5" s="69" t="s">
        <v>276</v>
      </c>
      <c r="G5" s="68" t="s">
        <v>277</v>
      </c>
      <c r="H5" s="69" t="s">
        <v>278</v>
      </c>
      <c r="I5" s="69" t="s">
        <v>279</v>
      </c>
      <c r="J5" s="68" t="s">
        <v>280</v>
      </c>
    </row>
    <row r="6" ht="18.75" customHeight="1" spans="1:10">
      <c r="A6" s="134">
        <v>1</v>
      </c>
      <c r="B6" s="134">
        <v>2</v>
      </c>
      <c r="C6" s="134">
        <v>3</v>
      </c>
      <c r="D6" s="134">
        <v>4</v>
      </c>
      <c r="E6" s="134">
        <v>5</v>
      </c>
      <c r="F6" s="37">
        <v>6</v>
      </c>
      <c r="G6" s="134">
        <v>7</v>
      </c>
      <c r="H6" s="37">
        <v>8</v>
      </c>
      <c r="I6" s="37">
        <v>9</v>
      </c>
      <c r="J6" s="134">
        <v>10</v>
      </c>
    </row>
    <row r="7" ht="42" customHeight="1" spans="1:10">
      <c r="A7" s="29" t="s">
        <v>262</v>
      </c>
      <c r="B7" s="70" t="s">
        <v>281</v>
      </c>
      <c r="C7" s="29" t="s">
        <v>282</v>
      </c>
      <c r="D7" s="29" t="s">
        <v>283</v>
      </c>
      <c r="E7" s="29" t="s">
        <v>284</v>
      </c>
      <c r="F7" s="135" t="s">
        <v>285</v>
      </c>
      <c r="G7" s="29">
        <v>1800</v>
      </c>
      <c r="H7" s="135" t="s">
        <v>286</v>
      </c>
      <c r="I7" s="135" t="s">
        <v>287</v>
      </c>
      <c r="J7" s="29" t="s">
        <v>284</v>
      </c>
    </row>
    <row r="8" ht="42" customHeight="1" spans="1:10">
      <c r="A8" s="29" t="s">
        <v>260</v>
      </c>
      <c r="B8" s="30" t="s">
        <v>260</v>
      </c>
      <c r="C8" s="30" t="s">
        <v>288</v>
      </c>
      <c r="D8" s="30" t="s">
        <v>289</v>
      </c>
      <c r="E8" s="29" t="s">
        <v>290</v>
      </c>
      <c r="F8" s="30" t="s">
        <v>291</v>
      </c>
      <c r="G8" s="29">
        <v>100</v>
      </c>
      <c r="H8" s="30" t="s">
        <v>292</v>
      </c>
      <c r="I8" s="30" t="s">
        <v>293</v>
      </c>
      <c r="J8" s="29" t="s">
        <v>290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摇光</cp:lastModifiedBy>
  <dcterms:created xsi:type="dcterms:W3CDTF">2025-02-06T07:09:00Z</dcterms:created>
  <dcterms:modified xsi:type="dcterms:W3CDTF">2025-03-26T00:14:09Z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