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tabRatio="894" firstSheet="8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<sst xmlns="http://schemas.openxmlformats.org/spreadsheetml/2006/main" count="1036" uniqueCount="400">
  <si>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</si>
  <si>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</si>
  <si>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</si>
  <si>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</si>
  <si>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</si>
  <si>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</si>
  <si>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</si>
  <si>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</si>
  <si>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</si>
  <si>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</si>
  <si>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</si>
  <si>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</si>
  <si>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</si>
  <si>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</si>
  <si>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</si>
  <si>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</si>
  <si>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</si>
  <si>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</si>
  <si>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</si>
  <si>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</si>
  <si>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</si>
  <si>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</si>
  <si>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</si>
  <si>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</si>
  <si>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</si>
  <si>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</si>
  <si>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</si>
  <si>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</si>
  <si>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</si>
  <si>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</si>
  <si>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</si>
  <si>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</si>
  <si>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</si>
  <si>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</si>
  <si>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</si>
  <si>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</si>
  <si>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</si>
  <si>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</si>
  <si>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</si>
  <si>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</si>
  <si>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</si>
  <si>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</si>
  <si>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</si>
  <si>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</si>
  <si>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</si>
  <si>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</si>
  <si>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</si>
  <si>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</si>
  <si>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</si>
  <si>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</si>
  <si>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</si>
  <si>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</si>
  <si>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</si>
  <si>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</si>
  <si>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</si>
  <si>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</si>
  <si>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</si>
  <si>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</si>
  <si>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</si>
  <si>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</si>
  <si>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</si>
  <si>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</si>
  <si>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</si>
  <si>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</si>
  <si>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</si>
  <si>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</si>
  <si>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</si>
  <si>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</si>
  <si>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</si>
  <si>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昆明市五华区武成小学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</si>
  <si>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</si>
  <si>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</si>
  <si>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</si>
  <si>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</si>
  <si>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</si>
  <si>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</si>
  <si>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</si>
  <si>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</si>
  <si>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</si>
  <si>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</si>
  <si>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</si>
  <si>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</si>
  <si>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</si>
  <si>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</si>
  <si>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</si>
  <si>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</si>
  <si>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</si>
  <si>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</si>
  <si>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</si>
  <si>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</si>
  <si>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</si>
  <si>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</si>
  <si>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</si>
  <si>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</si>
  <si>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</si>
  <si>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</si>
  <si>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</si>
  <si>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</si>
  <si>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</si>
  <si>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</si>
  <si>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</si>
  <si>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</si>
  <si>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</si>
  <si>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</si>
  <si>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</si>
  <si>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</si>
  <si>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</si>
  <si>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</si>
  <si>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</si>
  <si>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</si>
  <si>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</si>
  <si>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</si>
  <si>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</si>
  <si>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</si>
  <si>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</si>
  <si>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</si>
  <si>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</si>
  <si>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</si>
  <si>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</si>
  <si>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</si>
  <si>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</si>
  <si>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</si>
  <si>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</si>
  <si>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</si>
  <si>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</si>
  <si>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</si>
  <si>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</si>
  <si>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</si>
  <si>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</si>
  <si>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</si>
  <si>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</si>
  <si>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</si>
  <si>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</si>
  <si>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</si>
  <si>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</si>
  <si>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</si>
  <si>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</si>
  <si>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</si>
  <si>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</si>
  <si>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</si>
  <si>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</si>
  <si>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</si>
  <si>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</si>
  <si>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</si>
  <si>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</si>
  <si>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</si>
  <si>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</si>
  <si>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</si>
  <si>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</si>
  <si>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</si>
  <si>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</si>
  <si>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</si>
  <si>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</si>
  <si>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</si>
  <si>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</si>
  <si>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</si>
  <si>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</si>
  <si>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</si>
  <si>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</si>
  <si>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</si>
  <si>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</si>
  <si>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</si>
  <si>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</si>
  <si>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</si>
  <si>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</si>
  <si>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</si>
  <si>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</si>
  <si>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</si>
  <si>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</si>
  <si>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</si>
  <si>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</si>
  <si>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</si>
  <si>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</si>
  <si>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</si>
  <si>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</si>
  <si>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</si>
  <si>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</si>
  <si>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</si>
  <si>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</si>
  <si>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</si>
  <si>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0.00</t>
  </si>
  <si>
    <t>备注：昆明市五华区武成小学2025年无一般公共预算“三公”经费支出预算。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</si>
  <si>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</si>
  <si>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</si>
  <si>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</si>
  <si>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</si>
  <si>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</si>
  <si>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</si>
  <si>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</si>
  <si>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</si>
  <si>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</si>
  <si>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</si>
  <si>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</si>
  <si>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</si>
  <si>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</si>
  <si>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</si>
  <si>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</si>
  <si>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</si>
  <si>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</si>
  <si>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</si>
  <si>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</si>
  <si>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</si>
  <si>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530102241100002240909</t>
  </si>
  <si>
    <t>其他人员支出</t>
  </si>
  <si>
    <t>30199</t>
  </si>
  <si>
    <t>其他工资福利支出</t>
  </si>
  <si>
    <t>530102231100001285367</t>
  </si>
  <si>
    <t>学生生均公用经费</t>
  </si>
  <si>
    <t>30201</t>
  </si>
  <si>
    <t>办公费</t>
  </si>
  <si>
    <t>30205</t>
  </si>
  <si>
    <t>水费</t>
  </si>
  <si>
    <t>530102210000000001655</t>
  </si>
  <si>
    <t>30113</t>
  </si>
  <si>
    <t>530102231100001614535</t>
  </si>
  <si>
    <t>其他生活补助</t>
  </si>
  <si>
    <t>30305</t>
  </si>
  <si>
    <t>生活补助</t>
  </si>
  <si>
    <t>530102231100001458949</t>
  </si>
  <si>
    <t>事业人员绩效奖励</t>
  </si>
  <si>
    <t>30103</t>
  </si>
  <si>
    <t>奖金</t>
  </si>
  <si>
    <t>30107</t>
  </si>
  <si>
    <t>绩效工资</t>
  </si>
  <si>
    <t>530102210000000001659</t>
  </si>
  <si>
    <t>工会经费</t>
  </si>
  <si>
    <t>30228</t>
  </si>
  <si>
    <t>530102231100001458931</t>
  </si>
  <si>
    <t>离退休及特殊人员福利费</t>
  </si>
  <si>
    <t>30229</t>
  </si>
  <si>
    <t>福利费</t>
  </si>
  <si>
    <t>530102231100001285346</t>
  </si>
  <si>
    <t>离退休人员支出</t>
  </si>
  <si>
    <t>530102210000000001654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</si>
  <si>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</si>
  <si>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</si>
  <si>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</si>
  <si>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</si>
  <si>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</si>
  <si>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</si>
  <si>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</si>
  <si>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</si>
  <si>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</si>
  <si>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530102210000000001662</t>
  </si>
  <si>
    <t>一般公用经费</t>
  </si>
  <si>
    <t>30202</t>
  </si>
  <si>
    <t>印刷费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</si>
  <si>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</si>
  <si>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</si>
  <si>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</si>
  <si>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</si>
  <si>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</si>
  <si>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</si>
  <si>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</si>
  <si>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</si>
  <si>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</si>
  <si>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</si>
  <si>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30226</t>
  </si>
  <si>
    <t>劳务费</t>
  </si>
  <si>
    <t>30299</t>
  </si>
  <si>
    <t>其他商品和服务支出</t>
  </si>
  <si>
    <t>530102210000000001653</t>
  </si>
  <si>
    <t>事业人员工资支出</t>
  </si>
  <si>
    <t>30101</t>
  </si>
  <si>
    <t>基本工资</t>
  </si>
  <si>
    <t>30102</t>
  </si>
  <si>
    <t>津贴补贴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</si>
  <si>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</si>
  <si>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</si>
  <si>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</si>
  <si>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</si>
  <si>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</si>
  <si>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</si>
  <si>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</si>
  <si>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114 对个人和家庭的补助</t>
  </si>
  <si>
    <t>530102241100002312562</t>
  </si>
  <si>
    <t>五华区基础教育学校书记、校长职级资金</t>
  </si>
  <si>
    <t>30309</t>
  </si>
  <si>
    <t>奖励金</t>
  </si>
  <si>
    <t>216 其他公用支出</t>
  </si>
  <si>
    <t>530102251100003654542</t>
  </si>
  <si>
    <t>残疾人保障资金</t>
  </si>
  <si>
    <t>229 其他运转类</t>
  </si>
  <si>
    <t>530102251100003750044</t>
  </si>
  <si>
    <t>2025年银龄讲师经费</t>
  </si>
  <si>
    <t>530102251100003866519</t>
  </si>
  <si>
    <t>2025年武成小学党建经费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</si>
  <si>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</si>
  <si>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</si>
  <si>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</si>
  <si>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</si>
  <si>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</si>
  <si>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</si>
  <si>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</si>
  <si>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</si>
  <si>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</si>
  <si>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</si>
  <si>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2024年五华区基础教育学校书记、校长职级</t>
  </si>
  <si>
    <t>产出指标</t>
  </si>
  <si>
    <t>时效指标</t>
  </si>
  <si>
    <t>项目完成时间</t>
  </si>
  <si>
    <t>=</t>
  </si>
  <si>
    <t>2024年12月31日前</t>
  </si>
  <si>
    <t>项</t>
  </si>
  <si>
    <t>定量指标</t>
  </si>
  <si>
    <t>效益指标</t>
  </si>
  <si>
    <t>社会效益</t>
  </si>
  <si>
    <t>补助对象政策知晓度</t>
  </si>
  <si>
    <t>100</t>
  </si>
  <si>
    <t>%</t>
  </si>
  <si>
    <t>满意度指标</t>
  </si>
  <si>
    <t>服务对象满意度</t>
  </si>
  <si>
    <t>&gt;=</t>
  </si>
  <si>
    <t>90</t>
  </si>
  <si>
    <t xml:space="preserve">    为保障残疾人就业权利，促进党政机关、事业单位、国有企业带头安排残疾人就业。机关、事业单位、国有企业应当积极采取措施，按比例安排残疾人就业，依法办理入职手续或签订劳动（聘用）合同；安排残疾人就业未达到规定比例的，应当依法采取缴纳残疾人就业保障金等其他方式履行法定义务。</t>
  </si>
  <si>
    <t>数量指标</t>
  </si>
  <si>
    <t>上年在职职工工资总额</t>
  </si>
  <si>
    <t>12052987</t>
  </si>
  <si>
    <t>元</t>
  </si>
  <si>
    <t>上年在职职工平均数</t>
  </si>
  <si>
    <t>146</t>
  </si>
  <si>
    <t>人</t>
  </si>
  <si>
    <t>应安排残疾人就业比例</t>
  </si>
  <si>
    <t>1.5</t>
  </si>
  <si>
    <t>减免比例</t>
  </si>
  <si>
    <t>部门运转</t>
  </si>
  <si>
    <t>正常运转</t>
  </si>
  <si>
    <t>定性指标</t>
  </si>
  <si>
    <t>单位人员满意度</t>
  </si>
  <si>
    <t>社会公众满意度</t>
  </si>
  <si>
    <t xml:space="preserve">    1.充分利用退休教师优势资源，调动优秀退休教师继续投身教育的积极性，2025年引进3名银龄讲师帮带中青年教师快速成长，提高教师队伍整体素质；2.引领示范作用明显，带动学校教育教学和管理水平提升。一是银龄教师参与课堂教学；二是参与指导教师培训，辅导中青年骨干教师；三是银龄教师考核合格。</t>
  </si>
  <si>
    <t>发放人数</t>
  </si>
  <si>
    <t>1.充分利用退休教师优势资源，调动优秀退休教师继续投身教育的积极性，2025年引进3名银龄讲师帮带中青年教师快速成长，提高教师队伍整体素质；2.引领示范作用明显，带动学校教育教学和管理水平提升。一是银龄教师参与课堂教学；二是参与指导教师培训，辅导中青年骨干教师；三是银龄教师考核合格。</t>
  </si>
  <si>
    <t>质量指标</t>
  </si>
  <si>
    <t>补助对象的准确率</t>
  </si>
  <si>
    <t>发放及时率</t>
  </si>
  <si>
    <t>反映发放单位及时发放补助资金的情况。
发放及时率＝在时限内发放资金/应发放资金*100%</t>
  </si>
  <si>
    <t>成本指标</t>
  </si>
  <si>
    <t>经济成本指标</t>
  </si>
  <si>
    <t>&lt;=</t>
  </si>
  <si>
    <t>20</t>
  </si>
  <si>
    <t>万元</t>
  </si>
  <si>
    <t>政策的知晓度</t>
  </si>
  <si>
    <t>为落实全面从严治党要求，切实加强学校党的建设工作，充分发挥学校党组织战斗堡垒作用和党员先锋模范作用，全面提高中小学校党建工作科学化水平。上级主管部门2025年预算核给我校党建工作经费为15000元。</t>
  </si>
  <si>
    <t>党员人数</t>
  </si>
  <si>
    <t>75人</t>
  </si>
  <si>
    <t>15000</t>
  </si>
  <si>
    <t>群众教师满意度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</si>
  <si>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</si>
  <si>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</si>
  <si>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</si>
  <si>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</si>
  <si>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备注：昆明市五华区武成小学2025年无政府性基金预算支出预算。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</si>
  <si>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</si>
  <si>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</si>
  <si>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</si>
  <si>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</si>
  <si>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</si>
  <si>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</si>
  <si>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</si>
  <si>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</si>
  <si>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</si>
  <si>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</si>
  <si>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</si>
  <si>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昆明市教育体育局</t>
  </si>
  <si>
    <t>武成小学国福校区复印纸</t>
  </si>
  <si>
    <t>复印纸</t>
  </si>
  <si>
    <t>武成小学国福、岗头校区物管费</t>
  </si>
  <si>
    <t>物业管理服务</t>
  </si>
  <si>
    <t>武成小学人民路校区物管费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</si>
  <si>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</si>
  <si>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</si>
  <si>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</si>
  <si>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</si>
  <si>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</si>
  <si>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</si>
  <si>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</si>
  <si>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</si>
  <si>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备注：昆明市五华区武成小学2025年无政府政府购买服务预算。</t>
  </si>
  <si>
    <t>预算09-1表</t>
  </si>
  <si>
    <t>单位名称（项目）</t>
  </si>
  <si>
    <t>地区</t>
  </si>
  <si>
    <t>备注：昆明市五华区武成小学2025年无区对下转移支付预算。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</si>
  <si>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</si>
  <si>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</si>
  <si>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</si>
  <si>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</si>
  <si>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</si>
  <si>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</si>
  <si>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</si>
  <si>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</si>
  <si>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</si>
  <si>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备注：昆明市五华区武成小学2025年无新增资产配置。</t>
  </si>
  <si>
    <t>预算11表</t>
  </si>
  <si>
    <t>上级补助</t>
  </si>
  <si>
    <r>
      <rPr>
        <sz val="9"/>
        <rFont val="宋体"/>
        <charset val="134"/>
      </rPr>
      <t>备注：昆明市五华区武成小学</t>
    </r>
    <r>
      <rPr>
        <sz val="9"/>
        <rFont val="Arial"/>
        <charset val="134"/>
      </rPr>
      <t>2025</t>
    </r>
    <r>
      <rPr>
        <sz val="9"/>
        <rFont val="宋体"/>
        <charset val="134"/>
      </rPr>
      <t>年无上级补助项目支出预算。</t>
    </r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</si>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</sst>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0.00_);[Red]\(0.00\)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7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10" fillId="0" borderId="0"/>
  </cellStyleXfs>
  <cellXfs count="25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ont="1" applyFill="1" applyAlignment="1">
      <alignment horizontal="left" vertical="center"/>
    </xf>
    <xf numFmtId="0" fontId="10" fillId="0" borderId="0" xfId="58" applyFill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horizontal="left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14" xfId="0" applyNumberFormat="1" applyFont="1" applyBorder="1" applyAlignment="1">
      <alignment horizontal="center" vertical="center"/>
    </xf>
    <xf numFmtId="180" fontId="7" fillId="0" borderId="4" xfId="56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2" xfId="53" applyFont="1" applyBorder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57" applyFont="1" applyFill="1" applyBorder="1" applyAlignment="1" applyProtection="1">
      <alignment horizontal="left" vertical="center" wrapText="1"/>
    </xf>
    <xf numFmtId="49" fontId="2" fillId="0" borderId="7" xfId="54" applyNumberFormat="1" applyFont="1" applyAlignment="1">
      <alignment horizontal="center" vertical="center"/>
    </xf>
    <xf numFmtId="43" fontId="2" fillId="0" borderId="7" xfId="0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5" fillId="0" borderId="0" xfId="57" applyNumberFormat="1" applyFont="1" applyFill="1" applyBorder="1" applyAlignment="1" applyProtection="1">
      <alignment horizontal="left"/>
    </xf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12" fillId="0" borderId="15" xfId="0" applyFont="1" applyFill="1" applyBorder="1" applyAlignment="1">
      <alignment horizontal="left" vertical="center"/>
    </xf>
    <xf numFmtId="0" fontId="5" fillId="0" borderId="7" xfId="57" applyFont="1" applyFill="1" applyBorder="1" applyAlignment="1" applyProtection="1">
      <alignment vertical="center" wrapText="1"/>
    </xf>
    <xf numFmtId="0" fontId="12" fillId="0" borderId="16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3" fontId="2" fillId="2" borderId="7" xfId="0" applyNumberFormat="1" applyFont="1" applyFill="1" applyBorder="1" applyAlignment="1" applyProtection="1">
      <alignment horizontal="right" vertical="center"/>
      <protection locked="0"/>
    </xf>
    <xf numFmtId="43" fontId="7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3" fontId="5" fillId="0" borderId="7" xfId="0" applyNumberFormat="1" applyFont="1" applyFill="1" applyBorder="1" applyAlignment="1" applyProtection="1">
      <alignment horizontal="right" vertical="center"/>
      <protection locked="0"/>
    </xf>
    <xf numFmtId="43" fontId="2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 applyProtection="1">
      <alignment horizontal="right" vertical="center"/>
      <protection locked="0"/>
    </xf>
    <xf numFmtId="43" fontId="5" fillId="0" borderId="7" xfId="54" applyNumberFormat="1" applyFont="1" applyProtection="1">
      <alignment horizontal="right" vertical="center"/>
      <protection locked="0"/>
    </xf>
    <xf numFmtId="178" fontId="5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Border="1"/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2" fillId="0" borderId="7" xfId="57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43" fontId="2" fillId="0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3" fontId="2" fillId="2" borderId="7" xfId="0" applyNumberFormat="1" applyFont="1" applyFill="1" applyBorder="1" applyAlignment="1">
      <alignment horizontal="left" vertical="center" wrapText="1"/>
    </xf>
    <xf numFmtId="43" fontId="2" fillId="2" borderId="7" xfId="0" applyNumberFormat="1" applyFont="1" applyFill="1" applyBorder="1" applyAlignment="1">
      <alignment horizontal="left" vertical="center" wrapText="1" indent="1"/>
    </xf>
    <xf numFmtId="43" fontId="2" fillId="2" borderId="7" xfId="0" applyNumberFormat="1" applyFont="1" applyFill="1" applyBorder="1" applyAlignment="1">
      <alignment horizontal="left" vertical="center" wrapText="1" indent="2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1" xfId="0" applyNumberFormat="1" applyFont="1" applyFill="1" applyBorder="1" applyAlignment="1">
      <alignment horizontal="left" vertical="center" wrapText="1" indent="2"/>
    </xf>
    <xf numFmtId="43" fontId="2" fillId="0" borderId="1" xfId="0" applyNumberFormat="1" applyFont="1" applyFill="1" applyBorder="1" applyAlignment="1">
      <alignment horizontal="right" vertical="center"/>
    </xf>
    <xf numFmtId="43" fontId="7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43" fontId="12" fillId="0" borderId="18" xfId="0" applyNumberFormat="1" applyFont="1" applyBorder="1" applyAlignment="1">
      <alignment horizontal="center"/>
    </xf>
    <xf numFmtId="43" fontId="12" fillId="0" borderId="19" xfId="0" applyNumberFormat="1" applyFont="1" applyBorder="1" applyAlignment="1">
      <alignment horizontal="center"/>
    </xf>
    <xf numFmtId="0" fontId="0" fillId="0" borderId="15" xfId="0" applyFont="1" applyBorder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181" fontId="7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181" fontId="2" fillId="0" borderId="7" xfId="0" applyNumberFormat="1" applyFont="1" applyFill="1" applyBorder="1" applyAlignment="1" applyProtection="1">
      <alignment horizontal="right" vertical="center"/>
      <protection locked="0"/>
    </xf>
    <xf numFmtId="181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181" fontId="0" fillId="0" borderId="0" xfId="0" applyNumberFormat="1" applyFont="1" applyBorder="1"/>
    <xf numFmtId="0" fontId="12" fillId="0" borderId="16" xfId="0" applyFont="1" applyBorder="1" quotePrefix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ySplit="1" topLeftCell="A2" activePane="bottomLeft" state="frozen"/>
      <selection/>
      <selection pane="bottomLeft" activeCell="F11" sqref="F1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1"/>
      <c r="B2" s="51"/>
      <c r="C2" s="51"/>
      <c r="D2" s="68" t="s">
        <v>0</v>
      </c>
    </row>
    <row r="3" ht="41.25" customHeight="1" spans="1:1">
      <c r="A3" s="46" t="str">
        <f>"2025"&amp;"年部门财务收支预算总表"</f>
        <v>2025年部门财务收支预算总表</v>
      </c>
    </row>
    <row r="4" ht="17.25" customHeight="1" spans="1:4">
      <c r="A4" s="49" t="str">
        <f>"单位名称："&amp;"昆明市五华区武成小学"</f>
        <v>单位名称：昆明市五华区武成小学</v>
      </c>
      <c r="B4" s="210"/>
      <c r="D4" s="175" t="s">
        <v>1</v>
      </c>
    </row>
    <row r="5" ht="23.25" customHeight="1" spans="1:4">
      <c r="A5" s="211" t="s">
        <v>2</v>
      </c>
      <c r="B5" s="212"/>
      <c r="C5" s="211" t="s">
        <v>3</v>
      </c>
      <c r="D5" s="212"/>
    </row>
    <row r="6" ht="24" customHeight="1" spans="1:4">
      <c r="A6" s="211" t="s">
        <v>4</v>
      </c>
      <c r="B6" s="211" t="s">
        <v>5</v>
      </c>
      <c r="C6" s="211" t="s">
        <v>6</v>
      </c>
      <c r="D6" s="211" t="s">
        <v>5</v>
      </c>
    </row>
    <row r="7" ht="17.25" customHeight="1" spans="1:4">
      <c r="A7" s="213" t="s">
        <v>7</v>
      </c>
      <c r="B7" s="214">
        <v>42020458</v>
      </c>
      <c r="C7" s="213" t="s">
        <v>8</v>
      </c>
      <c r="D7" s="253"/>
    </row>
    <row r="8" ht="17.25" customHeight="1" spans="1:4">
      <c r="A8" s="213" t="s">
        <v>9</v>
      </c>
      <c r="B8" s="86"/>
      <c r="C8" s="213" t="s">
        <v>10</v>
      </c>
      <c r="D8" s="253"/>
    </row>
    <row r="9" ht="17.25" customHeight="1" spans="1:4">
      <c r="A9" s="213" t="s">
        <v>11</v>
      </c>
      <c r="B9" s="86"/>
      <c r="C9" s="254" t="s">
        <v>12</v>
      </c>
      <c r="D9" s="253"/>
    </row>
    <row r="10" ht="17.25" customHeight="1" spans="1:4">
      <c r="A10" s="213" t="s">
        <v>13</v>
      </c>
      <c r="B10" s="86"/>
      <c r="C10" s="254" t="s">
        <v>14</v>
      </c>
      <c r="D10" s="253"/>
    </row>
    <row r="11" ht="17.25" customHeight="1" spans="1:4">
      <c r="A11" s="213" t="s">
        <v>15</v>
      </c>
      <c r="B11" s="86"/>
      <c r="C11" s="254" t="s">
        <v>16</v>
      </c>
      <c r="D11" s="255">
        <v>32325490</v>
      </c>
    </row>
    <row r="12" ht="17.25" customHeight="1" spans="1:4">
      <c r="A12" s="213" t="s">
        <v>17</v>
      </c>
      <c r="B12" s="86"/>
      <c r="C12" s="254" t="s">
        <v>18</v>
      </c>
      <c r="D12" s="253"/>
    </row>
    <row r="13" ht="17.25" customHeight="1" spans="1:4">
      <c r="A13" s="213" t="s">
        <v>19</v>
      </c>
      <c r="B13" s="86"/>
      <c r="C13" s="35" t="s">
        <v>20</v>
      </c>
      <c r="D13" s="253"/>
    </row>
    <row r="14" ht="17.25" customHeight="1" spans="1:4">
      <c r="A14" s="213" t="s">
        <v>21</v>
      </c>
      <c r="B14" s="86"/>
      <c r="C14" s="35" t="s">
        <v>22</v>
      </c>
      <c r="D14" s="255">
        <v>5115576</v>
      </c>
    </row>
    <row r="15" ht="17.25" customHeight="1" spans="1:4">
      <c r="A15" s="213" t="s">
        <v>23</v>
      </c>
      <c r="B15" s="86"/>
      <c r="C15" s="35" t="s">
        <v>24</v>
      </c>
      <c r="D15" s="255">
        <v>2256144</v>
      </c>
    </row>
    <row r="16" ht="17.25" customHeight="1" spans="1:4">
      <c r="A16" s="213" t="s">
        <v>25</v>
      </c>
      <c r="B16" s="86"/>
      <c r="C16" s="35" t="s">
        <v>26</v>
      </c>
      <c r="D16" s="253"/>
    </row>
    <row r="17" ht="17.25" customHeight="1" spans="1:4">
      <c r="A17" s="180"/>
      <c r="B17" s="86"/>
      <c r="C17" s="35" t="s">
        <v>27</v>
      </c>
      <c r="D17" s="253"/>
    </row>
    <row r="18" ht="17.25" customHeight="1" spans="1:4">
      <c r="A18" s="216"/>
      <c r="B18" s="86"/>
      <c r="C18" s="35" t="s">
        <v>28</v>
      </c>
      <c r="D18" s="253"/>
    </row>
    <row r="19" ht="17.25" customHeight="1" spans="1:4">
      <c r="A19" s="216"/>
      <c r="B19" s="86"/>
      <c r="C19" s="35" t="s">
        <v>29</v>
      </c>
      <c r="D19" s="253"/>
    </row>
    <row r="20" ht="17.25" customHeight="1" spans="1:4">
      <c r="A20" s="216"/>
      <c r="B20" s="86"/>
      <c r="C20" s="35" t="s">
        <v>30</v>
      </c>
      <c r="D20" s="253"/>
    </row>
    <row r="21" ht="17.25" customHeight="1" spans="1:4">
      <c r="A21" s="216"/>
      <c r="B21" s="86"/>
      <c r="C21" s="35" t="s">
        <v>31</v>
      </c>
      <c r="D21" s="253"/>
    </row>
    <row r="22" ht="17.25" customHeight="1" spans="1:4">
      <c r="A22" s="216"/>
      <c r="B22" s="86"/>
      <c r="C22" s="35" t="s">
        <v>32</v>
      </c>
      <c r="D22" s="253"/>
    </row>
    <row r="23" ht="17.25" customHeight="1" spans="1:4">
      <c r="A23" s="216"/>
      <c r="B23" s="86"/>
      <c r="C23" s="35" t="s">
        <v>33</v>
      </c>
      <c r="D23" s="253"/>
    </row>
    <row r="24" ht="17.25" customHeight="1" spans="1:4">
      <c r="A24" s="216"/>
      <c r="B24" s="86"/>
      <c r="C24" s="35" t="s">
        <v>34</v>
      </c>
      <c r="D24" s="253"/>
    </row>
    <row r="25" ht="17.25" customHeight="1" spans="1:4">
      <c r="A25" s="216"/>
      <c r="B25" s="86"/>
      <c r="C25" s="35" t="s">
        <v>35</v>
      </c>
      <c r="D25" s="256">
        <v>2323248</v>
      </c>
    </row>
    <row r="26" ht="17.25" customHeight="1" spans="1:4">
      <c r="A26" s="216"/>
      <c r="B26" s="86"/>
      <c r="C26" s="35" t="s">
        <v>36</v>
      </c>
      <c r="D26" s="253"/>
    </row>
    <row r="27" ht="17.25" customHeight="1" spans="1:4">
      <c r="A27" s="216"/>
      <c r="B27" s="86"/>
      <c r="C27" s="180" t="s">
        <v>37</v>
      </c>
      <c r="D27" s="253"/>
    </row>
    <row r="28" ht="17.25" customHeight="1" spans="1:4">
      <c r="A28" s="216"/>
      <c r="B28" s="86"/>
      <c r="C28" s="35" t="s">
        <v>38</v>
      </c>
      <c r="D28" s="253"/>
    </row>
    <row r="29" ht="16.5" customHeight="1" spans="1:4">
      <c r="A29" s="216"/>
      <c r="B29" s="86"/>
      <c r="C29" s="35" t="s">
        <v>39</v>
      </c>
      <c r="D29" s="253"/>
    </row>
    <row r="30" ht="16.5" customHeight="1" spans="1:4">
      <c r="A30" s="216"/>
      <c r="B30" s="86"/>
      <c r="C30" s="180" t="s">
        <v>40</v>
      </c>
      <c r="D30" s="253"/>
    </row>
    <row r="31" ht="17.25" customHeight="1" spans="1:4">
      <c r="A31" s="216"/>
      <c r="B31" s="86"/>
      <c r="C31" s="180" t="s">
        <v>41</v>
      </c>
      <c r="D31" s="253"/>
    </row>
    <row r="32" ht="17.25" customHeight="1" spans="1:4">
      <c r="A32" s="216"/>
      <c r="B32" s="86"/>
      <c r="C32" s="35" t="s">
        <v>42</v>
      </c>
      <c r="D32" s="253"/>
    </row>
    <row r="33" ht="16.5" customHeight="1" spans="1:4">
      <c r="A33" s="216" t="s">
        <v>43</v>
      </c>
      <c r="B33" s="206">
        <v>42020458</v>
      </c>
      <c r="C33" s="216" t="s">
        <v>44</v>
      </c>
      <c r="D33" s="255">
        <v>42020458</v>
      </c>
    </row>
    <row r="34" ht="16.5" customHeight="1" spans="1:4">
      <c r="A34" s="180" t="s">
        <v>45</v>
      </c>
      <c r="B34" s="86"/>
      <c r="C34" s="180" t="s">
        <v>46</v>
      </c>
      <c r="D34" s="253"/>
    </row>
    <row r="35" ht="16.5" customHeight="1" spans="1:4">
      <c r="A35" s="35" t="s">
        <v>47</v>
      </c>
      <c r="B35" s="86"/>
      <c r="C35" s="35" t="s">
        <v>47</v>
      </c>
      <c r="D35" s="253"/>
    </row>
    <row r="36" ht="16.5" customHeight="1" spans="1:4">
      <c r="A36" s="35" t="s">
        <v>48</v>
      </c>
      <c r="B36" s="86"/>
      <c r="C36" s="35" t="s">
        <v>49</v>
      </c>
      <c r="D36" s="253"/>
    </row>
    <row r="37" ht="16.5" customHeight="1" spans="1:4">
      <c r="A37" s="217" t="s">
        <v>50</v>
      </c>
      <c r="B37" s="206">
        <v>42020458</v>
      </c>
      <c r="C37" s="217" t="s">
        <v>51</v>
      </c>
      <c r="D37" s="255">
        <v>42020458</v>
      </c>
    </row>
    <row r="38" customHeight="1" spans="4:4">
      <c r="D38" s="257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8">
        <v>1</v>
      </c>
      <c r="B2" s="139">
        <v>0</v>
      </c>
      <c r="C2" s="138">
        <v>1</v>
      </c>
      <c r="D2" s="140"/>
      <c r="E2" s="140"/>
      <c r="F2" s="137" t="s">
        <v>348</v>
      </c>
    </row>
    <row r="3" ht="42" customHeight="1" spans="1:6">
      <c r="A3" s="141" t="str">
        <f>"2025"&amp;"年部门政府性基金预算支出预算表"</f>
        <v>2025年部门政府性基金预算支出预算表</v>
      </c>
      <c r="B3" s="141" t="s">
        <v>349</v>
      </c>
      <c r="C3" s="142"/>
      <c r="D3" s="143"/>
      <c r="E3" s="143"/>
      <c r="F3" s="143"/>
    </row>
    <row r="4" ht="13.5" customHeight="1" spans="1:6">
      <c r="A4" s="5" t="str">
        <f>"单位名称："&amp;"昆明市五华区武成小学"</f>
        <v>单位名称：昆明市五华区武成小学</v>
      </c>
      <c r="B4" s="5" t="s">
        <v>350</v>
      </c>
      <c r="C4" s="138"/>
      <c r="D4" s="140"/>
      <c r="E4" s="140"/>
      <c r="F4" s="137" t="s">
        <v>1</v>
      </c>
    </row>
    <row r="5" ht="19.5" customHeight="1" spans="1:6">
      <c r="A5" s="144" t="s">
        <v>184</v>
      </c>
      <c r="B5" s="145" t="s">
        <v>71</v>
      </c>
      <c r="C5" s="144" t="s">
        <v>72</v>
      </c>
      <c r="D5" s="11" t="s">
        <v>351</v>
      </c>
      <c r="E5" s="12"/>
      <c r="F5" s="13"/>
    </row>
    <row r="6" ht="18.75" customHeight="1" spans="1:6">
      <c r="A6" s="146"/>
      <c r="B6" s="147"/>
      <c r="C6" s="146"/>
      <c r="D6" s="16" t="s">
        <v>55</v>
      </c>
      <c r="E6" s="11" t="s">
        <v>74</v>
      </c>
      <c r="F6" s="16" t="s">
        <v>75</v>
      </c>
    </row>
    <row r="7" ht="18.75" customHeight="1" spans="1:6">
      <c r="A7" s="72">
        <v>1</v>
      </c>
      <c r="B7" s="148" t="s">
        <v>82</v>
      </c>
      <c r="C7" s="72">
        <v>3</v>
      </c>
      <c r="D7" s="149">
        <v>4</v>
      </c>
      <c r="E7" s="149">
        <v>5</v>
      </c>
      <c r="F7" s="149">
        <v>6</v>
      </c>
    </row>
    <row r="8" ht="18.75" customHeight="1" spans="1:6">
      <c r="A8" s="150" t="s">
        <v>172</v>
      </c>
      <c r="B8" s="150" t="s">
        <v>172</v>
      </c>
      <c r="C8" s="151" t="s">
        <v>172</v>
      </c>
      <c r="D8" s="86"/>
      <c r="E8" s="86"/>
      <c r="F8" s="86"/>
    </row>
    <row r="9" customHeight="1" spans="1:6">
      <c r="A9" s="152" t="s">
        <v>352</v>
      </c>
      <c r="B9" s="152"/>
      <c r="C9" s="152"/>
      <c r="D9" s="152"/>
      <c r="E9" s="152"/>
      <c r="F9" s="152"/>
    </row>
  </sheetData>
  <mergeCells count="8">
    <mergeCell ref="A3:F3"/>
    <mergeCell ref="A4:C4"/>
    <mergeCell ref="D5:F5"/>
    <mergeCell ref="A8:C8"/>
    <mergeCell ref="A9:F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G17" sqref="G17"/>
    </sheetView>
  </sheetViews>
  <sheetFormatPr defaultColWidth="9.13888888888889" defaultRowHeight="14.25" customHeight="1"/>
  <cols>
    <col min="1" max="2" width="32.5740740740741" customWidth="1"/>
    <col min="3" max="3" width="37" customWidth="1"/>
    <col min="4" max="4" width="31.4444444444444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8"/>
      <c r="C2" s="88"/>
      <c r="R2" s="3"/>
      <c r="S2" s="3" t="s">
        <v>353</v>
      </c>
    </row>
    <row r="3" ht="41.25" customHeight="1" spans="1:19">
      <c r="A3" s="78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7" t="str">
        <f>"单位名称："&amp;"昆明市五华区武成小学"</f>
        <v>单位名称：昆明市五华区武成小学</v>
      </c>
      <c r="B4" s="90"/>
      <c r="C4" s="90"/>
      <c r="D4" s="7"/>
      <c r="E4" s="7"/>
      <c r="F4" s="7"/>
      <c r="G4" s="7"/>
      <c r="H4" s="7"/>
      <c r="I4" s="7"/>
      <c r="J4" s="7"/>
      <c r="K4" s="7"/>
      <c r="L4" s="7"/>
      <c r="R4" s="8"/>
      <c r="S4" s="137" t="s">
        <v>1</v>
      </c>
    </row>
    <row r="5" ht="15.75" customHeight="1" spans="1:19">
      <c r="A5" s="10" t="s">
        <v>183</v>
      </c>
      <c r="B5" s="91" t="s">
        <v>184</v>
      </c>
      <c r="C5" s="91" t="s">
        <v>354</v>
      </c>
      <c r="D5" s="92" t="s">
        <v>355</v>
      </c>
      <c r="E5" s="92" t="s">
        <v>356</v>
      </c>
      <c r="F5" s="92" t="s">
        <v>357</v>
      </c>
      <c r="G5" s="92" t="s">
        <v>358</v>
      </c>
      <c r="H5" s="92" t="s">
        <v>359</v>
      </c>
      <c r="I5" s="106" t="s">
        <v>191</v>
      </c>
      <c r="J5" s="106"/>
      <c r="K5" s="106"/>
      <c r="L5" s="106"/>
      <c r="M5" s="107"/>
      <c r="N5" s="106"/>
      <c r="O5" s="106"/>
      <c r="P5" s="114"/>
      <c r="Q5" s="106"/>
      <c r="R5" s="107"/>
      <c r="S5" s="82"/>
    </row>
    <row r="6" ht="17.25" customHeight="1" spans="1:19">
      <c r="A6" s="15"/>
      <c r="B6" s="93"/>
      <c r="C6" s="93"/>
      <c r="D6" s="94"/>
      <c r="E6" s="94"/>
      <c r="F6" s="94"/>
      <c r="G6" s="94"/>
      <c r="H6" s="94"/>
      <c r="I6" s="94" t="s">
        <v>55</v>
      </c>
      <c r="J6" s="94" t="s">
        <v>58</v>
      </c>
      <c r="K6" s="94" t="s">
        <v>360</v>
      </c>
      <c r="L6" s="94" t="s">
        <v>361</v>
      </c>
      <c r="M6" s="108" t="s">
        <v>362</v>
      </c>
      <c r="N6" s="109" t="s">
        <v>363</v>
      </c>
      <c r="O6" s="109"/>
      <c r="P6" s="115"/>
      <c r="Q6" s="109"/>
      <c r="R6" s="116"/>
      <c r="S6" s="95"/>
    </row>
    <row r="7" ht="54" customHeight="1" spans="1:19">
      <c r="A7" s="18"/>
      <c r="B7" s="95"/>
      <c r="C7" s="95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10"/>
      <c r="N7" s="96" t="s">
        <v>57</v>
      </c>
      <c r="O7" s="96" t="s">
        <v>64</v>
      </c>
      <c r="P7" s="95" t="s">
        <v>65</v>
      </c>
      <c r="Q7" s="96" t="s">
        <v>66</v>
      </c>
      <c r="R7" s="110" t="s">
        <v>67</v>
      </c>
      <c r="S7" s="95" t="s">
        <v>68</v>
      </c>
    </row>
    <row r="8" ht="18" customHeight="1" spans="1:19">
      <c r="A8" s="118">
        <v>1</v>
      </c>
      <c r="B8" s="118" t="s">
        <v>82</v>
      </c>
      <c r="C8" s="119">
        <v>3</v>
      </c>
      <c r="D8" s="120">
        <v>4</v>
      </c>
      <c r="E8" s="121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</row>
    <row r="9" ht="21" customHeight="1" spans="1:19">
      <c r="A9" s="122" t="s">
        <v>364</v>
      </c>
      <c r="B9" s="123" t="s">
        <v>69</v>
      </c>
      <c r="C9" s="124" t="s">
        <v>244</v>
      </c>
      <c r="D9" s="125" t="s">
        <v>365</v>
      </c>
      <c r="E9" s="126" t="s">
        <v>366</v>
      </c>
      <c r="F9" s="127" t="s">
        <v>303</v>
      </c>
      <c r="G9" s="128">
        <v>1</v>
      </c>
      <c r="H9" s="129">
        <v>8000</v>
      </c>
      <c r="I9" s="129">
        <v>8000</v>
      </c>
      <c r="J9" s="129">
        <v>8000</v>
      </c>
      <c r="K9" s="86"/>
      <c r="L9" s="86"/>
      <c r="M9" s="86"/>
      <c r="N9" s="86"/>
      <c r="O9" s="86"/>
      <c r="P9" s="86"/>
      <c r="Q9" s="86"/>
      <c r="R9" s="86"/>
      <c r="S9" s="86"/>
    </row>
    <row r="10" ht="21" customHeight="1" spans="1:19">
      <c r="A10" s="130"/>
      <c r="B10" s="131"/>
      <c r="C10" s="124"/>
      <c r="D10" s="125" t="s">
        <v>367</v>
      </c>
      <c r="E10" s="132" t="s">
        <v>368</v>
      </c>
      <c r="F10" s="127" t="s">
        <v>303</v>
      </c>
      <c r="G10" s="128">
        <v>1</v>
      </c>
      <c r="H10" s="129">
        <v>420000</v>
      </c>
      <c r="I10" s="129">
        <v>420000</v>
      </c>
      <c r="J10" s="129">
        <v>420000</v>
      </c>
      <c r="K10" s="86"/>
      <c r="L10" s="86"/>
      <c r="M10" s="86"/>
      <c r="N10" s="86"/>
      <c r="O10" s="86"/>
      <c r="P10" s="86"/>
      <c r="Q10" s="86"/>
      <c r="R10" s="86"/>
      <c r="S10" s="86"/>
    </row>
    <row r="11" ht="21" customHeight="1" spans="1:19">
      <c r="A11" s="130"/>
      <c r="B11" s="131"/>
      <c r="C11" s="133"/>
      <c r="D11" s="125" t="s">
        <v>369</v>
      </c>
      <c r="E11" s="132" t="s">
        <v>368</v>
      </c>
      <c r="F11" s="127" t="s">
        <v>303</v>
      </c>
      <c r="G11" s="128">
        <v>1</v>
      </c>
      <c r="H11" s="129">
        <v>260000</v>
      </c>
      <c r="I11" s="129">
        <v>260000</v>
      </c>
      <c r="J11" s="129">
        <v>260000</v>
      </c>
      <c r="K11" s="86"/>
      <c r="L11" s="86"/>
      <c r="M11" s="86"/>
      <c r="N11" s="86"/>
      <c r="O11" s="86"/>
      <c r="P11" s="86"/>
      <c r="Q11" s="86"/>
      <c r="R11" s="86"/>
      <c r="S11" s="86"/>
    </row>
    <row r="12" ht="21" customHeight="1" spans="1:19">
      <c r="A12" s="100" t="s">
        <v>172</v>
      </c>
      <c r="B12" s="101"/>
      <c r="C12" s="101"/>
      <c r="D12" s="102"/>
      <c r="E12" s="102"/>
      <c r="F12" s="102"/>
      <c r="G12" s="134"/>
      <c r="H12" s="129">
        <v>688000</v>
      </c>
      <c r="I12" s="129">
        <v>688000</v>
      </c>
      <c r="J12" s="129">
        <v>688000</v>
      </c>
      <c r="K12" s="86"/>
      <c r="L12" s="86"/>
      <c r="M12" s="86"/>
      <c r="N12" s="86"/>
      <c r="O12" s="86"/>
      <c r="P12" s="86"/>
      <c r="Q12" s="86"/>
      <c r="R12" s="86"/>
      <c r="S12" s="86"/>
    </row>
    <row r="13" ht="21" customHeight="1" spans="1:19">
      <c r="A13" s="117" t="s">
        <v>370</v>
      </c>
      <c r="B13" s="5"/>
      <c r="C13" s="5"/>
      <c r="D13" s="117"/>
      <c r="E13" s="117"/>
      <c r="F13" s="117"/>
      <c r="G13" s="135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</sheetData>
  <mergeCells count="22">
    <mergeCell ref="A3:S3"/>
    <mergeCell ref="A4:H4"/>
    <mergeCell ref="I5:S5"/>
    <mergeCell ref="N6:S6"/>
    <mergeCell ref="A12:G12"/>
    <mergeCell ref="A13:S13"/>
    <mergeCell ref="A5:A7"/>
    <mergeCell ref="A9:A11"/>
    <mergeCell ref="B5:B7"/>
    <mergeCell ref="B9:B11"/>
    <mergeCell ref="C5:C7"/>
    <mergeCell ref="C9:C11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7"/>
      <c r="B2" s="88"/>
      <c r="C2" s="88"/>
      <c r="D2" s="88"/>
      <c r="E2" s="88"/>
      <c r="F2" s="88"/>
      <c r="G2" s="88"/>
      <c r="H2" s="87"/>
      <c r="I2" s="87"/>
      <c r="J2" s="87"/>
      <c r="K2" s="87"/>
      <c r="L2" s="87"/>
      <c r="M2" s="87"/>
      <c r="N2" s="104"/>
      <c r="O2" s="87"/>
      <c r="P2" s="87"/>
      <c r="Q2" s="88"/>
      <c r="R2" s="87"/>
      <c r="S2" s="112"/>
      <c r="T2" s="112" t="s">
        <v>371</v>
      </c>
    </row>
    <row r="3" ht="41.25" customHeight="1" spans="1:20">
      <c r="A3" s="78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89"/>
      <c r="I3" s="89"/>
      <c r="J3" s="89"/>
      <c r="K3" s="89"/>
      <c r="L3" s="89"/>
      <c r="M3" s="89"/>
      <c r="N3" s="105"/>
      <c r="O3" s="89"/>
      <c r="P3" s="89"/>
      <c r="Q3" s="70"/>
      <c r="R3" s="89"/>
      <c r="S3" s="105"/>
      <c r="T3" s="70"/>
    </row>
    <row r="4" ht="22.5" customHeight="1" spans="1:20">
      <c r="A4" s="79" t="str">
        <f>"单位名称："&amp;"昆明市五华区武成小学"</f>
        <v>单位名称：昆明市五华区武成小学</v>
      </c>
      <c r="B4" s="90"/>
      <c r="C4" s="90"/>
      <c r="D4" s="90"/>
      <c r="E4" s="90"/>
      <c r="F4" s="90"/>
      <c r="G4" s="90"/>
      <c r="H4" s="80"/>
      <c r="I4" s="80"/>
      <c r="J4" s="80"/>
      <c r="K4" s="80"/>
      <c r="L4" s="80"/>
      <c r="M4" s="80"/>
      <c r="N4" s="104"/>
      <c r="O4" s="87"/>
      <c r="P4" s="87"/>
      <c r="Q4" s="88"/>
      <c r="R4" s="87"/>
      <c r="S4" s="113"/>
      <c r="T4" s="112" t="s">
        <v>1</v>
      </c>
    </row>
    <row r="5" ht="24" customHeight="1" spans="1:20">
      <c r="A5" s="10" t="s">
        <v>183</v>
      </c>
      <c r="B5" s="91" t="s">
        <v>184</v>
      </c>
      <c r="C5" s="91" t="s">
        <v>354</v>
      </c>
      <c r="D5" s="91" t="s">
        <v>372</v>
      </c>
      <c r="E5" s="91" t="s">
        <v>373</v>
      </c>
      <c r="F5" s="91" t="s">
        <v>374</v>
      </c>
      <c r="G5" s="91" t="s">
        <v>375</v>
      </c>
      <c r="H5" s="92" t="s">
        <v>376</v>
      </c>
      <c r="I5" s="92" t="s">
        <v>377</v>
      </c>
      <c r="J5" s="106" t="s">
        <v>191</v>
      </c>
      <c r="K5" s="106"/>
      <c r="L5" s="106"/>
      <c r="M5" s="106"/>
      <c r="N5" s="107"/>
      <c r="O5" s="106"/>
      <c r="P5" s="106"/>
      <c r="Q5" s="114"/>
      <c r="R5" s="106"/>
      <c r="S5" s="107"/>
      <c r="T5" s="82"/>
    </row>
    <row r="6" ht="24" customHeight="1" spans="1:20">
      <c r="A6" s="15"/>
      <c r="B6" s="93"/>
      <c r="C6" s="93"/>
      <c r="D6" s="93"/>
      <c r="E6" s="93"/>
      <c r="F6" s="93"/>
      <c r="G6" s="93"/>
      <c r="H6" s="94"/>
      <c r="I6" s="94"/>
      <c r="J6" s="94" t="s">
        <v>55</v>
      </c>
      <c r="K6" s="94" t="s">
        <v>58</v>
      </c>
      <c r="L6" s="94" t="s">
        <v>360</v>
      </c>
      <c r="M6" s="94" t="s">
        <v>361</v>
      </c>
      <c r="N6" s="108" t="s">
        <v>362</v>
      </c>
      <c r="O6" s="109" t="s">
        <v>363</v>
      </c>
      <c r="P6" s="109"/>
      <c r="Q6" s="115"/>
      <c r="R6" s="109"/>
      <c r="S6" s="116"/>
      <c r="T6" s="95"/>
    </row>
    <row r="7" ht="54" customHeight="1" spans="1:20">
      <c r="A7" s="18"/>
      <c r="B7" s="95"/>
      <c r="C7" s="95"/>
      <c r="D7" s="95"/>
      <c r="E7" s="95"/>
      <c r="F7" s="95"/>
      <c r="G7" s="95"/>
      <c r="H7" s="96"/>
      <c r="I7" s="96"/>
      <c r="J7" s="96"/>
      <c r="K7" s="96" t="s">
        <v>57</v>
      </c>
      <c r="L7" s="96"/>
      <c r="M7" s="96"/>
      <c r="N7" s="110"/>
      <c r="O7" s="96" t="s">
        <v>57</v>
      </c>
      <c r="P7" s="96" t="s">
        <v>64</v>
      </c>
      <c r="Q7" s="95" t="s">
        <v>65</v>
      </c>
      <c r="R7" s="96" t="s">
        <v>66</v>
      </c>
      <c r="S7" s="110" t="s">
        <v>67</v>
      </c>
      <c r="T7" s="95" t="s">
        <v>68</v>
      </c>
    </row>
    <row r="8" ht="17.25" customHeight="1" spans="1:20">
      <c r="A8" s="19">
        <v>1</v>
      </c>
      <c r="B8" s="95">
        <v>2</v>
      </c>
      <c r="C8" s="19">
        <v>3</v>
      </c>
      <c r="D8" s="19">
        <v>4</v>
      </c>
      <c r="E8" s="95">
        <v>5</v>
      </c>
      <c r="F8" s="19">
        <v>6</v>
      </c>
      <c r="G8" s="19">
        <v>7</v>
      </c>
      <c r="H8" s="95">
        <v>8</v>
      </c>
      <c r="I8" s="19">
        <v>9</v>
      </c>
      <c r="J8" s="19">
        <v>10</v>
      </c>
      <c r="K8" s="95">
        <v>11</v>
      </c>
      <c r="L8" s="19">
        <v>12</v>
      </c>
      <c r="M8" s="19">
        <v>13</v>
      </c>
      <c r="N8" s="95">
        <v>14</v>
      </c>
      <c r="O8" s="19">
        <v>15</v>
      </c>
      <c r="P8" s="19">
        <v>16</v>
      </c>
      <c r="Q8" s="95">
        <v>17</v>
      </c>
      <c r="R8" s="19">
        <v>18</v>
      </c>
      <c r="S8" s="19">
        <v>19</v>
      </c>
      <c r="T8" s="19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1" customHeight="1" spans="1:20">
      <c r="A10" s="100" t="s">
        <v>172</v>
      </c>
      <c r="B10" s="101"/>
      <c r="C10" s="101"/>
      <c r="D10" s="101"/>
      <c r="E10" s="101"/>
      <c r="F10" s="101"/>
      <c r="G10" s="101"/>
      <c r="H10" s="102"/>
      <c r="I10" s="111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customHeight="1" spans="1:17">
      <c r="A11" s="103" t="s">
        <v>378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</sheetData>
  <mergeCells count="20">
    <mergeCell ref="A3:T3"/>
    <mergeCell ref="A4:I4"/>
    <mergeCell ref="J5:T5"/>
    <mergeCell ref="O6:T6"/>
    <mergeCell ref="A10:I10"/>
    <mergeCell ref="A11:Q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3888888888889" defaultRowHeight="14.25" customHeight="1" outlineLevelCol="5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7"/>
      <c r="E2" s="3" t="s">
        <v>379</v>
      </c>
    </row>
    <row r="3" ht="41.25" customHeight="1" spans="1:5">
      <c r="A3" s="78" t="str">
        <f>"2025"&amp;"年区对下转移支付预算表"</f>
        <v>2025年区对下转移支付预算表</v>
      </c>
      <c r="B3" s="4"/>
      <c r="C3" s="4"/>
      <c r="D3" s="4"/>
      <c r="E3" s="70"/>
    </row>
    <row r="4" ht="18" customHeight="1" spans="1:5">
      <c r="A4" s="79" t="str">
        <f>"单位名称："&amp;"昆明市五华区武成小学"</f>
        <v>单位名称：昆明市五华区武成小学</v>
      </c>
      <c r="B4" s="80"/>
      <c r="C4" s="80"/>
      <c r="D4" s="81"/>
      <c r="E4" s="8" t="s">
        <v>1</v>
      </c>
    </row>
    <row r="5" ht="19.5" customHeight="1" spans="1:5">
      <c r="A5" s="31" t="s">
        <v>380</v>
      </c>
      <c r="B5" s="11" t="s">
        <v>191</v>
      </c>
      <c r="C5" s="12"/>
      <c r="D5" s="12"/>
      <c r="E5" s="82"/>
    </row>
    <row r="6" ht="40.5" customHeight="1" spans="1:5">
      <c r="A6" s="19"/>
      <c r="B6" s="32" t="s">
        <v>55</v>
      </c>
      <c r="C6" s="10" t="s">
        <v>58</v>
      </c>
      <c r="D6" s="83" t="s">
        <v>360</v>
      </c>
      <c r="E6" s="84" t="s">
        <v>381</v>
      </c>
    </row>
    <row r="7" ht="19.5" customHeight="1" spans="1:5">
      <c r="A7" s="20">
        <v>1</v>
      </c>
      <c r="B7" s="20">
        <v>2</v>
      </c>
      <c r="C7" s="20">
        <v>3</v>
      </c>
      <c r="D7" s="85">
        <v>4</v>
      </c>
      <c r="E7" s="41">
        <v>5</v>
      </c>
    </row>
    <row r="8" ht="19.5" customHeight="1" spans="1:5">
      <c r="A8" s="33"/>
      <c r="B8" s="86"/>
      <c r="C8" s="86"/>
      <c r="D8" s="86"/>
      <c r="E8" s="86"/>
    </row>
    <row r="9" ht="19.5" customHeight="1" spans="1:5">
      <c r="A9" s="73"/>
      <c r="B9" s="86"/>
      <c r="C9" s="86"/>
      <c r="D9" s="86"/>
      <c r="E9" s="86"/>
    </row>
    <row r="10" customHeight="1" spans="1:6">
      <c r="A10" s="76" t="s">
        <v>382</v>
      </c>
      <c r="B10" s="76"/>
      <c r="C10" s="76"/>
      <c r="D10" s="76"/>
      <c r="E10" s="76"/>
      <c r="F10" s="76"/>
    </row>
  </sheetData>
  <mergeCells count="5">
    <mergeCell ref="A3:E3"/>
    <mergeCell ref="A4:D4"/>
    <mergeCell ref="B5:D5"/>
    <mergeCell ref="A10:F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383</v>
      </c>
    </row>
    <row r="3" ht="41.25" customHeight="1" spans="1:10">
      <c r="A3" s="69" t="str">
        <f>"2025"&amp;"年区对下转移支付绩效目标表"</f>
        <v>2025年区对下转移支付绩效目标表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tr">
        <f>"单位名称："&amp;"昆明市五华区武成小学"</f>
        <v>单位名称：昆明市五华区武成小学</v>
      </c>
    </row>
    <row r="5" ht="44.25" customHeight="1" spans="1:10">
      <c r="A5" s="71" t="s">
        <v>380</v>
      </c>
      <c r="B5" s="71" t="s">
        <v>288</v>
      </c>
      <c r="C5" s="71" t="s">
        <v>289</v>
      </c>
      <c r="D5" s="71" t="s">
        <v>290</v>
      </c>
      <c r="E5" s="71" t="s">
        <v>291</v>
      </c>
      <c r="F5" s="72" t="s">
        <v>292</v>
      </c>
      <c r="G5" s="71" t="s">
        <v>293</v>
      </c>
      <c r="H5" s="72" t="s">
        <v>294</v>
      </c>
      <c r="I5" s="72" t="s">
        <v>295</v>
      </c>
      <c r="J5" s="71" t="s">
        <v>296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3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3"/>
      <c r="B8" s="22"/>
      <c r="C8" s="22"/>
      <c r="D8" s="22"/>
      <c r="E8" s="33"/>
      <c r="F8" s="22"/>
      <c r="G8" s="33"/>
      <c r="H8" s="22"/>
      <c r="I8" s="22"/>
      <c r="J8" s="33"/>
    </row>
    <row r="9" customHeight="1" spans="1:6">
      <c r="A9" s="76" t="s">
        <v>382</v>
      </c>
      <c r="B9" s="76"/>
      <c r="C9" s="76"/>
      <c r="D9" s="76"/>
      <c r="E9" s="76"/>
      <c r="F9" s="76"/>
    </row>
  </sheetData>
  <mergeCells count="3">
    <mergeCell ref="A3:J3"/>
    <mergeCell ref="A4:H4"/>
    <mergeCell ref="A9:F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H36" sqref="H36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3" t="s">
        <v>384</v>
      </c>
      <c r="B2" s="44"/>
      <c r="C2" s="44"/>
      <c r="D2" s="45"/>
      <c r="E2" s="45"/>
      <c r="F2" s="45"/>
      <c r="G2" s="44"/>
      <c r="H2" s="44"/>
      <c r="I2" s="45"/>
    </row>
    <row r="3" ht="41.25" customHeight="1" spans="1:9">
      <c r="A3" s="46" t="str">
        <f>"2025"&amp;"年新增资产配置预算表"</f>
        <v>2025年新增资产配置预算表</v>
      </c>
      <c r="B3" s="47"/>
      <c r="C3" s="47"/>
      <c r="D3" s="48"/>
      <c r="E3" s="48"/>
      <c r="F3" s="48"/>
      <c r="G3" s="47"/>
      <c r="H3" s="47"/>
      <c r="I3" s="48"/>
    </row>
    <row r="4" customHeight="1" spans="1:9">
      <c r="A4" s="49" t="str">
        <f>"单位名称："&amp;"昆明市五华区武成小学"</f>
        <v>单位名称：昆明市五华区武成小学</v>
      </c>
      <c r="B4" s="50"/>
      <c r="C4" s="50"/>
      <c r="D4" s="51"/>
      <c r="F4" s="48"/>
      <c r="G4" s="47"/>
      <c r="H4" s="47"/>
      <c r="I4" s="68" t="s">
        <v>1</v>
      </c>
    </row>
    <row r="5" ht="28.5" customHeight="1" spans="1:9">
      <c r="A5" s="52" t="s">
        <v>183</v>
      </c>
      <c r="B5" s="53" t="s">
        <v>184</v>
      </c>
      <c r="C5" s="54" t="s">
        <v>385</v>
      </c>
      <c r="D5" s="52" t="s">
        <v>386</v>
      </c>
      <c r="E5" s="52" t="s">
        <v>387</v>
      </c>
      <c r="F5" s="52" t="s">
        <v>388</v>
      </c>
      <c r="G5" s="53" t="s">
        <v>389</v>
      </c>
      <c r="H5" s="41"/>
      <c r="I5" s="52"/>
    </row>
    <row r="6" ht="21" customHeight="1" spans="1:9">
      <c r="A6" s="54"/>
      <c r="B6" s="55"/>
      <c r="C6" s="55"/>
      <c r="D6" s="56"/>
      <c r="E6" s="55"/>
      <c r="F6" s="55"/>
      <c r="G6" s="53" t="s">
        <v>358</v>
      </c>
      <c r="H6" s="53" t="s">
        <v>390</v>
      </c>
      <c r="I6" s="53" t="s">
        <v>391</v>
      </c>
    </row>
    <row r="7" ht="17.25" customHeight="1" spans="1:9">
      <c r="A7" s="57" t="s">
        <v>81</v>
      </c>
      <c r="B7" s="57" t="s">
        <v>82</v>
      </c>
      <c r="C7" s="57" t="s">
        <v>83</v>
      </c>
      <c r="D7" s="57" t="s">
        <v>84</v>
      </c>
      <c r="E7" s="57" t="s">
        <v>85</v>
      </c>
      <c r="F7" s="57" t="s">
        <v>86</v>
      </c>
      <c r="G7" s="57" t="s">
        <v>87</v>
      </c>
      <c r="H7" s="57" t="s">
        <v>88</v>
      </c>
      <c r="I7" s="57" t="s">
        <v>89</v>
      </c>
    </row>
    <row r="8" ht="19.5" customHeight="1" spans="1:9">
      <c r="A8" s="58"/>
      <c r="B8" s="35"/>
      <c r="C8" s="35"/>
      <c r="D8" s="33"/>
      <c r="E8" s="22"/>
      <c r="F8" s="59"/>
      <c r="G8" s="60"/>
      <c r="H8" s="61"/>
      <c r="I8" s="61"/>
    </row>
    <row r="9" ht="19.5" customHeight="1" spans="1:9">
      <c r="A9" s="62" t="s">
        <v>55</v>
      </c>
      <c r="B9" s="63"/>
      <c r="C9" s="63"/>
      <c r="D9" s="64"/>
      <c r="E9" s="65"/>
      <c r="F9" s="65"/>
      <c r="G9" s="60"/>
      <c r="H9" s="61"/>
      <c r="I9" s="61"/>
    </row>
    <row r="10" customHeight="1" spans="1:8">
      <c r="A10" s="66" t="s">
        <v>392</v>
      </c>
      <c r="B10" s="67"/>
      <c r="C10" s="67"/>
      <c r="D10" s="67"/>
      <c r="E10" s="67"/>
      <c r="F10" s="67"/>
      <c r="G10" s="67"/>
      <c r="H10" s="67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"单位名称："&amp;"昆明市五华区武成小学"</f>
        <v>单位名称：昆明市五华区武成小学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268</v>
      </c>
      <c r="B5" s="9" t="s">
        <v>186</v>
      </c>
      <c r="C5" s="9" t="s">
        <v>269</v>
      </c>
      <c r="D5" s="10" t="s">
        <v>187</v>
      </c>
      <c r="E5" s="10" t="s">
        <v>188</v>
      </c>
      <c r="F5" s="10" t="s">
        <v>270</v>
      </c>
      <c r="G5" s="10" t="s">
        <v>271</v>
      </c>
      <c r="H5" s="31" t="s">
        <v>55</v>
      </c>
      <c r="I5" s="11" t="s">
        <v>394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2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1">
        <v>10</v>
      </c>
      <c r="K8" s="41">
        <v>11</v>
      </c>
    </row>
    <row r="9" ht="18.75" customHeight="1" spans="1:11">
      <c r="A9" s="33"/>
      <c r="B9" s="22"/>
      <c r="C9" s="33"/>
      <c r="D9" s="33"/>
      <c r="E9" s="33"/>
      <c r="F9" s="33"/>
      <c r="G9" s="33"/>
      <c r="H9" s="34"/>
      <c r="I9" s="42"/>
      <c r="J9" s="42"/>
      <c r="K9" s="34"/>
    </row>
    <row r="10" ht="18.75" customHeight="1" spans="1:11">
      <c r="A10" s="35"/>
      <c r="B10" s="22"/>
      <c r="C10" s="22"/>
      <c r="D10" s="22"/>
      <c r="E10" s="22"/>
      <c r="F10" s="22"/>
      <c r="G10" s="22"/>
      <c r="H10" s="30"/>
      <c r="I10" s="30"/>
      <c r="J10" s="30"/>
      <c r="K10" s="34"/>
    </row>
    <row r="11" ht="18.75" customHeight="1" spans="1:11">
      <c r="A11" s="36" t="s">
        <v>172</v>
      </c>
      <c r="B11" s="37"/>
      <c r="C11" s="37"/>
      <c r="D11" s="37"/>
      <c r="E11" s="37"/>
      <c r="F11" s="37"/>
      <c r="G11" s="38"/>
      <c r="H11" s="30"/>
      <c r="I11" s="30"/>
      <c r="J11" s="30"/>
      <c r="K11" s="34"/>
    </row>
    <row r="12" customHeight="1" spans="1:11">
      <c r="A12" s="39" t="s">
        <v>395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C10" sqref="C10"/>
    </sheetView>
  </sheetViews>
  <sheetFormatPr defaultColWidth="9.13888888888889" defaultRowHeight="14.25" customHeight="1" outlineLevelCol="6"/>
  <cols>
    <col min="1" max="1" width="35.287037037037" customWidth="1"/>
    <col min="2" max="2" width="28" customWidth="1"/>
    <col min="3" max="3" width="33.2222222222222" customWidth="1"/>
    <col min="4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"单位名称："&amp;"昆明市五华区武成小学"</f>
        <v>单位名称：昆明市五华区武成小学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269</v>
      </c>
      <c r="B5" s="9" t="s">
        <v>268</v>
      </c>
      <c r="C5" s="9" t="s">
        <v>186</v>
      </c>
      <c r="D5" s="10" t="s">
        <v>397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274</v>
      </c>
      <c r="C9" s="23" t="s">
        <v>276</v>
      </c>
      <c r="D9" s="24" t="s">
        <v>398</v>
      </c>
      <c r="E9" s="25">
        <v>45000</v>
      </c>
      <c r="F9" s="25">
        <v>45000</v>
      </c>
      <c r="G9" s="25">
        <v>45000</v>
      </c>
    </row>
    <row r="10" ht="18.75" customHeight="1" spans="1:7">
      <c r="A10" s="21" t="s">
        <v>69</v>
      </c>
      <c r="B10" s="22" t="s">
        <v>279</v>
      </c>
      <c r="C10" s="23" t="s">
        <v>281</v>
      </c>
      <c r="D10" s="24" t="s">
        <v>398</v>
      </c>
      <c r="E10" s="25">
        <v>162800</v>
      </c>
      <c r="F10" s="25">
        <v>162800</v>
      </c>
      <c r="G10" s="25">
        <v>162800</v>
      </c>
    </row>
    <row r="11" ht="18.75" customHeight="1" spans="1:7">
      <c r="A11" s="26" t="s">
        <v>69</v>
      </c>
      <c r="B11" s="22" t="s">
        <v>282</v>
      </c>
      <c r="C11" s="23" t="s">
        <v>284</v>
      </c>
      <c r="D11" s="24" t="s">
        <v>398</v>
      </c>
      <c r="E11" s="25">
        <v>200000</v>
      </c>
      <c r="F11" s="25">
        <v>200000</v>
      </c>
      <c r="G11" s="25">
        <v>200000</v>
      </c>
    </row>
    <row r="12" ht="18.75" customHeight="1" spans="1:7">
      <c r="A12" s="26" t="s">
        <v>69</v>
      </c>
      <c r="B12" s="22" t="s">
        <v>279</v>
      </c>
      <c r="C12" s="23" t="s">
        <v>286</v>
      </c>
      <c r="D12" s="24" t="s">
        <v>398</v>
      </c>
      <c r="E12" s="25">
        <v>15000</v>
      </c>
      <c r="F12" s="25">
        <v>15000</v>
      </c>
      <c r="G12" s="25">
        <v>15000</v>
      </c>
    </row>
    <row r="13" ht="18.75" customHeight="1" spans="1:7">
      <c r="A13" s="27" t="s">
        <v>55</v>
      </c>
      <c r="B13" s="28" t="s">
        <v>399</v>
      </c>
      <c r="C13" s="28"/>
      <c r="D13" s="29"/>
      <c r="E13" s="30">
        <f>SUM(E9:E12)</f>
        <v>422800</v>
      </c>
      <c r="F13" s="30">
        <f>SUM(F9:F12)</f>
        <v>422800</v>
      </c>
      <c r="G13" s="30">
        <f>SUM(G9:G12)</f>
        <v>422800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22" sqref="E22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52</v>
      </c>
    </row>
    <row r="3" ht="41.25" customHeight="1" spans="1:1">
      <c r="A3" s="46" t="str">
        <f>"2025"&amp;"年部门收入预算表"</f>
        <v>2025年部门收入预算表</v>
      </c>
    </row>
    <row r="4" ht="17.25" customHeight="1" spans="1:19">
      <c r="A4" s="49" t="str">
        <f>"单位名称："&amp;"昆明市五华区武成小学"</f>
        <v>单位名称：昆明市五华区武成小学</v>
      </c>
      <c r="S4" s="51" t="s">
        <v>1</v>
      </c>
    </row>
    <row r="5" ht="21.75" customHeight="1" spans="1:19">
      <c r="A5" s="240" t="s">
        <v>53</v>
      </c>
      <c r="B5" s="241" t="s">
        <v>54</v>
      </c>
      <c r="C5" s="241" t="s">
        <v>55</v>
      </c>
      <c r="D5" s="242" t="s">
        <v>56</v>
      </c>
      <c r="E5" s="242"/>
      <c r="F5" s="242"/>
      <c r="G5" s="242"/>
      <c r="H5" s="242"/>
      <c r="I5" s="150"/>
      <c r="J5" s="242"/>
      <c r="K5" s="242"/>
      <c r="L5" s="242"/>
      <c r="M5" s="242"/>
      <c r="N5" s="248"/>
      <c r="O5" s="242" t="s">
        <v>45</v>
      </c>
      <c r="P5" s="242"/>
      <c r="Q5" s="242"/>
      <c r="R5" s="242"/>
      <c r="S5" s="248"/>
    </row>
    <row r="6" ht="27" customHeight="1" spans="1:19">
      <c r="A6" s="243"/>
      <c r="B6" s="244"/>
      <c r="C6" s="244"/>
      <c r="D6" s="244" t="s">
        <v>57</v>
      </c>
      <c r="E6" s="244" t="s">
        <v>58</v>
      </c>
      <c r="F6" s="244" t="s">
        <v>59</v>
      </c>
      <c r="G6" s="244" t="s">
        <v>60</v>
      </c>
      <c r="H6" s="244" t="s">
        <v>61</v>
      </c>
      <c r="I6" s="249" t="s">
        <v>62</v>
      </c>
      <c r="J6" s="250"/>
      <c r="K6" s="250"/>
      <c r="L6" s="250"/>
      <c r="M6" s="250"/>
      <c r="N6" s="251"/>
      <c r="O6" s="244" t="s">
        <v>57</v>
      </c>
      <c r="P6" s="244" t="s">
        <v>58</v>
      </c>
      <c r="Q6" s="244" t="s">
        <v>59</v>
      </c>
      <c r="R6" s="244" t="s">
        <v>60</v>
      </c>
      <c r="S6" s="244" t="s">
        <v>63</v>
      </c>
    </row>
    <row r="7" ht="30" customHeight="1" spans="1:19">
      <c r="A7" s="245"/>
      <c r="B7" s="111"/>
      <c r="C7" s="134"/>
      <c r="D7" s="134"/>
      <c r="E7" s="134"/>
      <c r="F7" s="134"/>
      <c r="G7" s="134"/>
      <c r="H7" s="134"/>
      <c r="I7" s="75" t="s">
        <v>57</v>
      </c>
      <c r="J7" s="251" t="s">
        <v>64</v>
      </c>
      <c r="K7" s="251" t="s">
        <v>65</v>
      </c>
      <c r="L7" s="251" t="s">
        <v>66</v>
      </c>
      <c r="M7" s="251" t="s">
        <v>67</v>
      </c>
      <c r="N7" s="251" t="s">
        <v>68</v>
      </c>
      <c r="O7" s="252"/>
      <c r="P7" s="252"/>
      <c r="Q7" s="252"/>
      <c r="R7" s="252"/>
      <c r="S7" s="134"/>
    </row>
    <row r="8" ht="15" customHeight="1" spans="1:19">
      <c r="A8" s="246">
        <v>1</v>
      </c>
      <c r="B8" s="246">
        <v>2</v>
      </c>
      <c r="C8" s="246">
        <v>3</v>
      </c>
      <c r="D8" s="246">
        <v>4</v>
      </c>
      <c r="E8" s="246">
        <v>5</v>
      </c>
      <c r="F8" s="246">
        <v>6</v>
      </c>
      <c r="G8" s="246">
        <v>7</v>
      </c>
      <c r="H8" s="246">
        <v>8</v>
      </c>
      <c r="I8" s="75">
        <v>9</v>
      </c>
      <c r="J8" s="246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  <c r="S8" s="246">
        <v>19</v>
      </c>
    </row>
    <row r="9" ht="18" customHeight="1" spans="1:19">
      <c r="A9" s="22">
        <v>105018</v>
      </c>
      <c r="B9" s="22" t="s">
        <v>69</v>
      </c>
      <c r="C9" s="86">
        <v>42020458</v>
      </c>
      <c r="D9" s="86">
        <v>42020458</v>
      </c>
      <c r="E9" s="86">
        <v>42020458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8" customHeight="1" spans="1:19">
      <c r="A10" s="54" t="s">
        <v>55</v>
      </c>
      <c r="B10" s="247"/>
      <c r="C10" s="86">
        <v>42020458</v>
      </c>
      <c r="D10" s="86">
        <v>42020458</v>
      </c>
      <c r="E10" s="86">
        <v>42020458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E16" sqref="E16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1" t="s">
        <v>70</v>
      </c>
    </row>
    <row r="3" ht="41.25" customHeight="1" spans="1:1">
      <c r="A3" s="46" t="str">
        <f>"2025"&amp;"年部门支出预算表"</f>
        <v>2025年部门支出预算表</v>
      </c>
    </row>
    <row r="4" ht="17.25" customHeight="1" spans="1:15">
      <c r="A4" s="49" t="str">
        <f>"单位名称："&amp;"昆明市五华区武成小学"</f>
        <v>单位名称：昆明市五华区武成小学</v>
      </c>
      <c r="O4" s="51" t="s">
        <v>1</v>
      </c>
    </row>
    <row r="5" ht="27" customHeight="1" spans="1:15">
      <c r="A5" s="218" t="s">
        <v>71</v>
      </c>
      <c r="B5" s="218" t="s">
        <v>72</v>
      </c>
      <c r="C5" s="218" t="s">
        <v>55</v>
      </c>
      <c r="D5" s="219" t="s">
        <v>58</v>
      </c>
      <c r="E5" s="220"/>
      <c r="F5" s="221"/>
      <c r="G5" s="222" t="s">
        <v>59</v>
      </c>
      <c r="H5" s="222" t="s">
        <v>60</v>
      </c>
      <c r="I5" s="222" t="s">
        <v>73</v>
      </c>
      <c r="J5" s="219" t="s">
        <v>62</v>
      </c>
      <c r="K5" s="220"/>
      <c r="L5" s="220"/>
      <c r="M5" s="220"/>
      <c r="N5" s="237"/>
      <c r="O5" s="238"/>
    </row>
    <row r="6" ht="42" customHeight="1" spans="1:15">
      <c r="A6" s="223"/>
      <c r="B6" s="223"/>
      <c r="C6" s="224"/>
      <c r="D6" s="225" t="s">
        <v>57</v>
      </c>
      <c r="E6" s="225" t="s">
        <v>74</v>
      </c>
      <c r="F6" s="225" t="s">
        <v>75</v>
      </c>
      <c r="G6" s="224"/>
      <c r="H6" s="224"/>
      <c r="I6" s="239"/>
      <c r="J6" s="225" t="s">
        <v>57</v>
      </c>
      <c r="K6" s="211" t="s">
        <v>76</v>
      </c>
      <c r="L6" s="211" t="s">
        <v>77</v>
      </c>
      <c r="M6" s="211" t="s">
        <v>78</v>
      </c>
      <c r="N6" s="211" t="s">
        <v>79</v>
      </c>
      <c r="O6" s="211" t="s">
        <v>80</v>
      </c>
    </row>
    <row r="7" ht="18" customHeight="1" spans="1:15">
      <c r="A7" s="57" t="s">
        <v>81</v>
      </c>
      <c r="B7" s="57" t="s">
        <v>82</v>
      </c>
      <c r="C7" s="57" t="s">
        <v>83</v>
      </c>
      <c r="D7" s="59" t="s">
        <v>84</v>
      </c>
      <c r="E7" s="59" t="s">
        <v>85</v>
      </c>
      <c r="F7" s="59" t="s">
        <v>86</v>
      </c>
      <c r="G7" s="59" t="s">
        <v>87</v>
      </c>
      <c r="H7" s="59" t="s">
        <v>88</v>
      </c>
      <c r="I7" s="59" t="s">
        <v>89</v>
      </c>
      <c r="J7" s="59" t="s">
        <v>90</v>
      </c>
      <c r="K7" s="59" t="s">
        <v>91</v>
      </c>
      <c r="L7" s="59" t="s">
        <v>92</v>
      </c>
      <c r="M7" s="59" t="s">
        <v>93</v>
      </c>
      <c r="N7" s="57" t="s">
        <v>94</v>
      </c>
      <c r="O7" s="59" t="s">
        <v>95</v>
      </c>
    </row>
    <row r="8" ht="18" customHeight="1" spans="1:15">
      <c r="A8" s="226" t="s">
        <v>96</v>
      </c>
      <c r="B8" s="226" t="s">
        <v>97</v>
      </c>
      <c r="C8" s="129">
        <v>32325490</v>
      </c>
      <c r="D8" s="173">
        <f t="shared" ref="D8:D26" si="0">E8+F8</f>
        <v>32325490</v>
      </c>
      <c r="E8" s="173">
        <v>31902690</v>
      </c>
      <c r="F8" s="173">
        <v>422800</v>
      </c>
      <c r="G8" s="59"/>
      <c r="H8" s="59"/>
      <c r="I8" s="59"/>
      <c r="J8" s="59"/>
      <c r="K8" s="59"/>
      <c r="L8" s="59"/>
      <c r="M8" s="59"/>
      <c r="N8" s="57"/>
      <c r="O8" s="59"/>
    </row>
    <row r="9" ht="18" customHeight="1" spans="1:15">
      <c r="A9" s="227" t="s">
        <v>98</v>
      </c>
      <c r="B9" s="227" t="s">
        <v>99</v>
      </c>
      <c r="C9" s="129">
        <v>32321764</v>
      </c>
      <c r="D9" s="173">
        <f t="shared" si="0"/>
        <v>32321764</v>
      </c>
      <c r="E9" s="173">
        <v>31898964</v>
      </c>
      <c r="F9" s="173">
        <v>422800</v>
      </c>
      <c r="G9" s="59"/>
      <c r="H9" s="59"/>
      <c r="I9" s="59"/>
      <c r="J9" s="59"/>
      <c r="K9" s="59"/>
      <c r="L9" s="59"/>
      <c r="M9" s="59"/>
      <c r="N9" s="57"/>
      <c r="O9" s="59"/>
    </row>
    <row r="10" ht="18" customHeight="1" spans="1:15">
      <c r="A10" s="228" t="s">
        <v>100</v>
      </c>
      <c r="B10" s="228" t="s">
        <v>101</v>
      </c>
      <c r="C10" s="129">
        <v>32321764</v>
      </c>
      <c r="D10" s="173">
        <f t="shared" si="0"/>
        <v>32321764</v>
      </c>
      <c r="E10" s="173">
        <v>31898964</v>
      </c>
      <c r="F10" s="173">
        <v>422800</v>
      </c>
      <c r="G10" s="59"/>
      <c r="H10" s="59"/>
      <c r="I10" s="59"/>
      <c r="J10" s="59"/>
      <c r="K10" s="59"/>
      <c r="L10" s="59"/>
      <c r="M10" s="59"/>
      <c r="N10" s="57"/>
      <c r="O10" s="59"/>
    </row>
    <row r="11" ht="18" customHeight="1" spans="1:15">
      <c r="A11" s="227" t="s">
        <v>102</v>
      </c>
      <c r="B11" s="227" t="s">
        <v>103</v>
      </c>
      <c r="C11" s="129">
        <v>3726</v>
      </c>
      <c r="D11" s="173">
        <f t="shared" si="0"/>
        <v>426526</v>
      </c>
      <c r="E11" s="173">
        <v>3726</v>
      </c>
      <c r="F11" s="173">
        <v>422800</v>
      </c>
      <c r="G11" s="59"/>
      <c r="H11" s="59"/>
      <c r="I11" s="59"/>
      <c r="J11" s="59"/>
      <c r="K11" s="59"/>
      <c r="L11" s="59"/>
      <c r="M11" s="59"/>
      <c r="N11" s="57"/>
      <c r="O11" s="59"/>
    </row>
    <row r="12" ht="18" customHeight="1" spans="1:15">
      <c r="A12" s="228" t="s">
        <v>104</v>
      </c>
      <c r="B12" s="228" t="s">
        <v>105</v>
      </c>
      <c r="C12" s="129">
        <v>3726</v>
      </c>
      <c r="D12" s="173">
        <f t="shared" si="0"/>
        <v>3726</v>
      </c>
      <c r="E12" s="173">
        <v>3726</v>
      </c>
      <c r="F12" s="229"/>
      <c r="G12" s="59"/>
      <c r="H12" s="59"/>
      <c r="I12" s="59"/>
      <c r="J12" s="59"/>
      <c r="K12" s="59"/>
      <c r="L12" s="59"/>
      <c r="M12" s="59"/>
      <c r="N12" s="57"/>
      <c r="O12" s="59"/>
    </row>
    <row r="13" ht="18" customHeight="1" spans="1:15">
      <c r="A13" s="226" t="s">
        <v>106</v>
      </c>
      <c r="B13" s="226" t="s">
        <v>107</v>
      </c>
      <c r="C13" s="129">
        <v>5115576</v>
      </c>
      <c r="D13" s="173">
        <f t="shared" si="0"/>
        <v>5115576</v>
      </c>
      <c r="E13" s="173">
        <v>5115576</v>
      </c>
      <c r="F13" s="229"/>
      <c r="G13" s="59"/>
      <c r="H13" s="59"/>
      <c r="I13" s="59"/>
      <c r="J13" s="59"/>
      <c r="K13" s="59"/>
      <c r="L13" s="59"/>
      <c r="M13" s="59"/>
      <c r="N13" s="57"/>
      <c r="O13" s="59"/>
    </row>
    <row r="14" ht="18" customHeight="1" spans="1:15">
      <c r="A14" s="227" t="s">
        <v>108</v>
      </c>
      <c r="B14" s="227" t="s">
        <v>109</v>
      </c>
      <c r="C14" s="129">
        <v>5104104</v>
      </c>
      <c r="D14" s="173">
        <f t="shared" si="0"/>
        <v>5104104</v>
      </c>
      <c r="E14" s="173">
        <v>5104104</v>
      </c>
      <c r="F14" s="229"/>
      <c r="G14" s="59"/>
      <c r="H14" s="59"/>
      <c r="I14" s="59"/>
      <c r="J14" s="59"/>
      <c r="K14" s="59"/>
      <c r="L14" s="59"/>
      <c r="M14" s="59"/>
      <c r="N14" s="57"/>
      <c r="O14" s="59"/>
    </row>
    <row r="15" ht="18" customHeight="1" spans="1:15">
      <c r="A15" s="228" t="s">
        <v>110</v>
      </c>
      <c r="B15" s="228" t="s">
        <v>111</v>
      </c>
      <c r="C15" s="129">
        <v>1968000</v>
      </c>
      <c r="D15" s="173">
        <f t="shared" si="0"/>
        <v>1968000</v>
      </c>
      <c r="E15" s="173">
        <v>1968000</v>
      </c>
      <c r="F15" s="229"/>
      <c r="G15" s="59"/>
      <c r="H15" s="59"/>
      <c r="I15" s="59"/>
      <c r="J15" s="59"/>
      <c r="K15" s="59"/>
      <c r="L15" s="59"/>
      <c r="M15" s="59"/>
      <c r="N15" s="57"/>
      <c r="O15" s="59"/>
    </row>
    <row r="16" ht="18" customHeight="1" spans="1:15">
      <c r="A16" s="228" t="s">
        <v>112</v>
      </c>
      <c r="B16" s="228" t="s">
        <v>113</v>
      </c>
      <c r="C16" s="129">
        <v>2936104</v>
      </c>
      <c r="D16" s="173">
        <f t="shared" si="0"/>
        <v>2936104</v>
      </c>
      <c r="E16" s="173">
        <v>2936104</v>
      </c>
      <c r="F16" s="229"/>
      <c r="G16" s="59"/>
      <c r="H16" s="59"/>
      <c r="I16" s="59"/>
      <c r="J16" s="59"/>
      <c r="K16" s="59"/>
      <c r="L16" s="59"/>
      <c r="M16" s="59"/>
      <c r="N16" s="57"/>
      <c r="O16" s="59"/>
    </row>
    <row r="17" ht="18" customHeight="1" spans="1:15">
      <c r="A17" s="228" t="s">
        <v>114</v>
      </c>
      <c r="B17" s="228" t="s">
        <v>115</v>
      </c>
      <c r="C17" s="129">
        <v>200000</v>
      </c>
      <c r="D17" s="173">
        <f t="shared" si="0"/>
        <v>200000</v>
      </c>
      <c r="E17" s="173">
        <v>200000</v>
      </c>
      <c r="F17" s="229"/>
      <c r="G17" s="59"/>
      <c r="H17" s="59"/>
      <c r="I17" s="59"/>
      <c r="J17" s="59"/>
      <c r="K17" s="59"/>
      <c r="L17" s="59"/>
      <c r="M17" s="59"/>
      <c r="N17" s="57"/>
      <c r="O17" s="59"/>
    </row>
    <row r="18" ht="18" customHeight="1" spans="1:15">
      <c r="A18" s="227" t="s">
        <v>116</v>
      </c>
      <c r="B18" s="227" t="s">
        <v>117</v>
      </c>
      <c r="C18" s="129">
        <v>11472</v>
      </c>
      <c r="D18" s="173">
        <f t="shared" si="0"/>
        <v>11472</v>
      </c>
      <c r="E18" s="173">
        <v>11472</v>
      </c>
      <c r="F18" s="229"/>
      <c r="G18" s="59"/>
      <c r="H18" s="59"/>
      <c r="I18" s="59"/>
      <c r="J18" s="59"/>
      <c r="K18" s="59"/>
      <c r="L18" s="59"/>
      <c r="M18" s="59"/>
      <c r="N18" s="57"/>
      <c r="O18" s="59"/>
    </row>
    <row r="19" ht="18" customHeight="1" spans="1:15">
      <c r="A19" s="228" t="s">
        <v>118</v>
      </c>
      <c r="B19" s="228" t="s">
        <v>119</v>
      </c>
      <c r="C19" s="129">
        <v>11472</v>
      </c>
      <c r="D19" s="173">
        <f t="shared" si="0"/>
        <v>11472</v>
      </c>
      <c r="E19" s="173">
        <v>11472</v>
      </c>
      <c r="F19" s="229"/>
      <c r="G19" s="59"/>
      <c r="H19" s="59"/>
      <c r="I19" s="59"/>
      <c r="J19" s="59"/>
      <c r="K19" s="59"/>
      <c r="L19" s="59"/>
      <c r="M19" s="59"/>
      <c r="N19" s="57"/>
      <c r="O19" s="59"/>
    </row>
    <row r="20" ht="18" customHeight="1" spans="1:15">
      <c r="A20" s="226" t="s">
        <v>120</v>
      </c>
      <c r="B20" s="226" t="s">
        <v>121</v>
      </c>
      <c r="C20" s="129">
        <v>2256144</v>
      </c>
      <c r="D20" s="173">
        <f t="shared" si="0"/>
        <v>2256144</v>
      </c>
      <c r="E20" s="173">
        <v>2256144</v>
      </c>
      <c r="F20" s="229"/>
      <c r="G20" s="59"/>
      <c r="H20" s="59"/>
      <c r="I20" s="59"/>
      <c r="J20" s="59"/>
      <c r="K20" s="59"/>
      <c r="L20" s="59"/>
      <c r="M20" s="59"/>
      <c r="N20" s="57"/>
      <c r="O20" s="59"/>
    </row>
    <row r="21" ht="18" customHeight="1" spans="1:15">
      <c r="A21" s="227" t="s">
        <v>122</v>
      </c>
      <c r="B21" s="227" t="s">
        <v>123</v>
      </c>
      <c r="C21" s="129">
        <v>2256144</v>
      </c>
      <c r="D21" s="173">
        <f t="shared" si="0"/>
        <v>2256144</v>
      </c>
      <c r="E21" s="173">
        <v>2256144</v>
      </c>
      <c r="F21" s="229"/>
      <c r="G21" s="59"/>
      <c r="H21" s="59"/>
      <c r="I21" s="59"/>
      <c r="J21" s="59"/>
      <c r="K21" s="59"/>
      <c r="L21" s="59"/>
      <c r="M21" s="59"/>
      <c r="N21" s="57"/>
      <c r="O21" s="59"/>
    </row>
    <row r="22" ht="18" customHeight="1" spans="1:15">
      <c r="A22" s="228" t="s">
        <v>124</v>
      </c>
      <c r="B22" s="228" t="s">
        <v>125</v>
      </c>
      <c r="C22" s="129">
        <v>2228856</v>
      </c>
      <c r="D22" s="173">
        <f t="shared" si="0"/>
        <v>2228856</v>
      </c>
      <c r="E22" s="173">
        <v>2228856</v>
      </c>
      <c r="F22" s="229"/>
      <c r="G22" s="59"/>
      <c r="H22" s="59"/>
      <c r="I22" s="59"/>
      <c r="J22" s="59"/>
      <c r="K22" s="59"/>
      <c r="L22" s="59"/>
      <c r="M22" s="59"/>
      <c r="N22" s="57"/>
      <c r="O22" s="59"/>
    </row>
    <row r="23" ht="18" customHeight="1" spans="1:15">
      <c r="A23" s="228" t="s">
        <v>126</v>
      </c>
      <c r="B23" s="228" t="s">
        <v>127</v>
      </c>
      <c r="C23" s="129">
        <v>27288</v>
      </c>
      <c r="D23" s="173">
        <f t="shared" si="0"/>
        <v>27288</v>
      </c>
      <c r="E23" s="173">
        <v>27288</v>
      </c>
      <c r="F23" s="229"/>
      <c r="G23" s="59"/>
      <c r="H23" s="59"/>
      <c r="I23" s="59"/>
      <c r="J23" s="59"/>
      <c r="K23" s="59"/>
      <c r="L23" s="59"/>
      <c r="M23" s="59"/>
      <c r="N23" s="57"/>
      <c r="O23" s="59"/>
    </row>
    <row r="24" ht="18" customHeight="1" spans="1:15">
      <c r="A24" s="226" t="s">
        <v>128</v>
      </c>
      <c r="B24" s="226" t="s">
        <v>129</v>
      </c>
      <c r="C24" s="129">
        <v>2323248</v>
      </c>
      <c r="D24" s="173">
        <f t="shared" si="0"/>
        <v>2323248</v>
      </c>
      <c r="E24" s="173">
        <v>2323248</v>
      </c>
      <c r="F24" s="229"/>
      <c r="G24" s="59"/>
      <c r="H24" s="59"/>
      <c r="I24" s="59"/>
      <c r="J24" s="59"/>
      <c r="K24" s="59"/>
      <c r="L24" s="59"/>
      <c r="M24" s="59"/>
      <c r="N24" s="57"/>
      <c r="O24" s="59"/>
    </row>
    <row r="25" ht="21" customHeight="1" spans="1:15">
      <c r="A25" s="227" t="s">
        <v>130</v>
      </c>
      <c r="B25" s="227" t="s">
        <v>131</v>
      </c>
      <c r="C25" s="129">
        <v>2323248</v>
      </c>
      <c r="D25" s="173">
        <f t="shared" si="0"/>
        <v>2323248</v>
      </c>
      <c r="E25" s="173">
        <v>2323248</v>
      </c>
      <c r="F25" s="174"/>
      <c r="G25" s="86"/>
      <c r="H25" s="86"/>
      <c r="I25" s="86"/>
      <c r="J25" s="86"/>
      <c r="K25" s="86"/>
      <c r="L25" s="86"/>
      <c r="M25" s="86"/>
      <c r="N25" s="86"/>
      <c r="O25" s="86"/>
    </row>
    <row r="26" ht="21" customHeight="1" spans="1:15">
      <c r="A26" s="230" t="s">
        <v>132</v>
      </c>
      <c r="B26" s="230" t="s">
        <v>133</v>
      </c>
      <c r="C26" s="231">
        <v>2323248</v>
      </c>
      <c r="D26" s="173">
        <f t="shared" si="0"/>
        <v>2323248</v>
      </c>
      <c r="E26" s="173">
        <v>2323248</v>
      </c>
      <c r="F26" s="232"/>
      <c r="G26" s="233"/>
      <c r="H26" s="233"/>
      <c r="I26" s="233"/>
      <c r="J26" s="233"/>
      <c r="K26" s="233"/>
      <c r="L26" s="233"/>
      <c r="M26" s="233"/>
      <c r="N26" s="233"/>
      <c r="O26" s="233"/>
    </row>
    <row r="27" customHeight="1" spans="1:15">
      <c r="A27" s="234" t="s">
        <v>55</v>
      </c>
      <c r="B27" s="235"/>
      <c r="C27" s="173">
        <v>42020458</v>
      </c>
      <c r="D27" s="173">
        <f>D8+D13+D20+D24</f>
        <v>42020458</v>
      </c>
      <c r="E27" s="173">
        <f>E8+E13+E20+E24</f>
        <v>41597658</v>
      </c>
      <c r="F27" s="173">
        <v>422800</v>
      </c>
      <c r="G27" s="236"/>
      <c r="H27" s="236"/>
      <c r="I27" s="236"/>
      <c r="J27" s="236"/>
      <c r="K27" s="236"/>
      <c r="L27" s="236"/>
      <c r="M27" s="236"/>
      <c r="N27" s="236"/>
      <c r="O27" s="236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G24" sqref="G2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51"/>
      <c r="C2" s="51"/>
      <c r="D2" s="51" t="s">
        <v>134</v>
      </c>
    </row>
    <row r="3" ht="41.25" customHeight="1" spans="1:1">
      <c r="A3" s="46" t="str">
        <f>"2025"&amp;"年部门财政拨款收支预算总表"</f>
        <v>2025年部门财政拨款收支预算总表</v>
      </c>
    </row>
    <row r="4" ht="17.25" customHeight="1" spans="1:4">
      <c r="A4" s="49" t="str">
        <f>"单位名称："&amp;"昆明市五华区武成小学"</f>
        <v>单位名称：昆明市五华区武成小学</v>
      </c>
      <c r="B4" s="210"/>
      <c r="D4" s="51" t="s">
        <v>1</v>
      </c>
    </row>
    <row r="5" ht="17.25" customHeight="1" spans="1:4">
      <c r="A5" s="211" t="s">
        <v>2</v>
      </c>
      <c r="B5" s="212"/>
      <c r="C5" s="211" t="s">
        <v>3</v>
      </c>
      <c r="D5" s="212"/>
    </row>
    <row r="6" ht="18.75" customHeight="1" spans="1:4">
      <c r="A6" s="211" t="s">
        <v>4</v>
      </c>
      <c r="B6" s="211" t="s">
        <v>5</v>
      </c>
      <c r="C6" s="211" t="s">
        <v>6</v>
      </c>
      <c r="D6" s="211" t="s">
        <v>5</v>
      </c>
    </row>
    <row r="7" ht="16.5" customHeight="1" spans="1:4">
      <c r="A7" s="213" t="s">
        <v>135</v>
      </c>
      <c r="B7" s="214">
        <v>42020458</v>
      </c>
      <c r="C7" s="213" t="s">
        <v>136</v>
      </c>
      <c r="D7" s="174">
        <v>42020458</v>
      </c>
    </row>
    <row r="8" ht="16.5" customHeight="1" spans="1:4">
      <c r="A8" s="213" t="s">
        <v>137</v>
      </c>
      <c r="B8" s="86"/>
      <c r="C8" s="213" t="s">
        <v>138</v>
      </c>
      <c r="D8" s="174"/>
    </row>
    <row r="9" ht="16.5" customHeight="1" spans="1:4">
      <c r="A9" s="213" t="s">
        <v>139</v>
      </c>
      <c r="B9" s="86"/>
      <c r="C9" s="213" t="s">
        <v>140</v>
      </c>
      <c r="D9" s="174"/>
    </row>
    <row r="10" ht="16.5" customHeight="1" spans="1:4">
      <c r="A10" s="213" t="s">
        <v>141</v>
      </c>
      <c r="B10" s="86"/>
      <c r="C10" s="213" t="s">
        <v>142</v>
      </c>
      <c r="D10" s="174"/>
    </row>
    <row r="11" ht="16.5" customHeight="1" spans="1:4">
      <c r="A11" s="213" t="s">
        <v>143</v>
      </c>
      <c r="B11" s="86"/>
      <c r="C11" s="213" t="s">
        <v>144</v>
      </c>
      <c r="D11" s="174"/>
    </row>
    <row r="12" ht="16.5" customHeight="1" spans="1:4">
      <c r="A12" s="213" t="s">
        <v>137</v>
      </c>
      <c r="B12" s="86"/>
      <c r="C12" s="213" t="s">
        <v>145</v>
      </c>
      <c r="D12" s="215">
        <v>32325490</v>
      </c>
    </row>
    <row r="13" ht="16.5" customHeight="1" spans="1:4">
      <c r="A13" s="180" t="s">
        <v>139</v>
      </c>
      <c r="B13" s="86"/>
      <c r="C13" s="73" t="s">
        <v>146</v>
      </c>
      <c r="D13" s="174"/>
    </row>
    <row r="14" ht="16.5" customHeight="1" spans="1:4">
      <c r="A14" s="180" t="s">
        <v>141</v>
      </c>
      <c r="B14" s="86"/>
      <c r="C14" s="73" t="s">
        <v>147</v>
      </c>
      <c r="D14" s="174"/>
    </row>
    <row r="15" ht="16.5" customHeight="1" spans="1:4">
      <c r="A15" s="216"/>
      <c r="B15" s="86"/>
      <c r="C15" s="73" t="s">
        <v>148</v>
      </c>
      <c r="D15" s="215">
        <v>5115576</v>
      </c>
    </row>
    <row r="16" ht="16.5" customHeight="1" spans="1:4">
      <c r="A16" s="216"/>
      <c r="B16" s="86"/>
      <c r="C16" s="73" t="s">
        <v>149</v>
      </c>
      <c r="D16" s="215">
        <v>2256144</v>
      </c>
    </row>
    <row r="17" ht="16.5" customHeight="1" spans="1:4">
      <c r="A17" s="216"/>
      <c r="B17" s="86"/>
      <c r="C17" s="73" t="s">
        <v>150</v>
      </c>
      <c r="D17" s="174"/>
    </row>
    <row r="18" ht="16.5" customHeight="1" spans="1:4">
      <c r="A18" s="216"/>
      <c r="B18" s="86"/>
      <c r="C18" s="73" t="s">
        <v>151</v>
      </c>
      <c r="D18" s="174"/>
    </row>
    <row r="19" ht="16.5" customHeight="1" spans="1:4">
      <c r="A19" s="216"/>
      <c r="B19" s="86"/>
      <c r="C19" s="73" t="s">
        <v>152</v>
      </c>
      <c r="D19" s="174"/>
    </row>
    <row r="20" ht="16.5" customHeight="1" spans="1:4">
      <c r="A20" s="216"/>
      <c r="B20" s="86"/>
      <c r="C20" s="73" t="s">
        <v>153</v>
      </c>
      <c r="D20" s="174"/>
    </row>
    <row r="21" ht="16.5" customHeight="1" spans="1:4">
      <c r="A21" s="216"/>
      <c r="B21" s="86"/>
      <c r="C21" s="73" t="s">
        <v>154</v>
      </c>
      <c r="D21" s="174"/>
    </row>
    <row r="22" ht="16.5" customHeight="1" spans="1:4">
      <c r="A22" s="216"/>
      <c r="B22" s="86"/>
      <c r="C22" s="73" t="s">
        <v>155</v>
      </c>
      <c r="D22" s="174"/>
    </row>
    <row r="23" ht="16.5" customHeight="1" spans="1:4">
      <c r="A23" s="216"/>
      <c r="B23" s="86"/>
      <c r="C23" s="73" t="s">
        <v>156</v>
      </c>
      <c r="D23" s="174"/>
    </row>
    <row r="24" ht="16.5" customHeight="1" spans="1:4">
      <c r="A24" s="216"/>
      <c r="B24" s="86"/>
      <c r="C24" s="73" t="s">
        <v>157</v>
      </c>
      <c r="D24" s="174"/>
    </row>
    <row r="25" ht="16.5" customHeight="1" spans="1:4">
      <c r="A25" s="216"/>
      <c r="B25" s="86"/>
      <c r="C25" s="73" t="s">
        <v>158</v>
      </c>
      <c r="D25" s="174"/>
    </row>
    <row r="26" ht="16.5" customHeight="1" spans="1:4">
      <c r="A26" s="216"/>
      <c r="B26" s="86"/>
      <c r="C26" s="73" t="s">
        <v>159</v>
      </c>
      <c r="D26" s="129">
        <v>2323248</v>
      </c>
    </row>
    <row r="27" ht="16.5" customHeight="1" spans="1:4">
      <c r="A27" s="216"/>
      <c r="B27" s="86"/>
      <c r="C27" s="73" t="s">
        <v>160</v>
      </c>
      <c r="D27" s="174"/>
    </row>
    <row r="28" ht="16.5" customHeight="1" spans="1:4">
      <c r="A28" s="216"/>
      <c r="B28" s="86"/>
      <c r="C28" s="73" t="s">
        <v>161</v>
      </c>
      <c r="D28" s="174"/>
    </row>
    <row r="29" ht="16.5" customHeight="1" spans="1:4">
      <c r="A29" s="216"/>
      <c r="B29" s="86"/>
      <c r="C29" s="73" t="s">
        <v>162</v>
      </c>
      <c r="D29" s="174"/>
    </row>
    <row r="30" ht="16.5" customHeight="1" spans="1:4">
      <c r="A30" s="216"/>
      <c r="B30" s="86"/>
      <c r="C30" s="73" t="s">
        <v>163</v>
      </c>
      <c r="D30" s="174"/>
    </row>
    <row r="31" ht="16.5" customHeight="1" spans="1:4">
      <c r="A31" s="216"/>
      <c r="B31" s="86"/>
      <c r="C31" s="73" t="s">
        <v>164</v>
      </c>
      <c r="D31" s="174"/>
    </row>
    <row r="32" ht="16.5" customHeight="1" spans="1:4">
      <c r="A32" s="216"/>
      <c r="B32" s="86"/>
      <c r="C32" s="180" t="s">
        <v>165</v>
      </c>
      <c r="D32" s="174"/>
    </row>
    <row r="33" ht="16.5" customHeight="1" spans="1:4">
      <c r="A33" s="216"/>
      <c r="B33" s="86"/>
      <c r="C33" s="180" t="s">
        <v>166</v>
      </c>
      <c r="D33" s="174"/>
    </row>
    <row r="34" ht="16.5" customHeight="1" spans="1:4">
      <c r="A34" s="216"/>
      <c r="B34" s="86"/>
      <c r="C34" s="33" t="s">
        <v>167</v>
      </c>
      <c r="D34" s="174"/>
    </row>
    <row r="35" ht="15" customHeight="1" spans="1:4">
      <c r="A35" s="217" t="s">
        <v>50</v>
      </c>
      <c r="B35" s="215">
        <v>42020458</v>
      </c>
      <c r="C35" s="217" t="s">
        <v>51</v>
      </c>
      <c r="D35" s="215">
        <v>42020458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5"/>
      <c r="F2" s="77"/>
      <c r="G2" s="175" t="s">
        <v>168</v>
      </c>
    </row>
    <row r="3" ht="41.25" customHeight="1" spans="1:7">
      <c r="A3" s="143" t="str">
        <f>"2025"&amp;"年一般公共预算支出预算表（按功能科目分类）"</f>
        <v>2025年一般公共预算支出预算表（按功能科目分类）</v>
      </c>
      <c r="B3" s="143"/>
      <c r="C3" s="143"/>
      <c r="D3" s="143"/>
      <c r="E3" s="143"/>
      <c r="F3" s="143"/>
      <c r="G3" s="143"/>
    </row>
    <row r="4" ht="18" customHeight="1" spans="1:7">
      <c r="A4" s="5" t="str">
        <f>"单位名称："&amp;"昆明市五华区武成小学"</f>
        <v>单位名称：昆明市五华区武成小学</v>
      </c>
      <c r="F4" s="140"/>
      <c r="G4" s="175" t="s">
        <v>1</v>
      </c>
    </row>
    <row r="5" ht="20.25" customHeight="1" spans="1:7">
      <c r="A5" s="201" t="s">
        <v>169</v>
      </c>
      <c r="B5" s="202"/>
      <c r="C5" s="144" t="s">
        <v>55</v>
      </c>
      <c r="D5" s="184" t="s">
        <v>74</v>
      </c>
      <c r="E5" s="12"/>
      <c r="F5" s="13"/>
      <c r="G5" s="170" t="s">
        <v>75</v>
      </c>
    </row>
    <row r="6" ht="20.25" customHeight="1" spans="1:7">
      <c r="A6" s="203" t="s">
        <v>71</v>
      </c>
      <c r="B6" s="203" t="s">
        <v>72</v>
      </c>
      <c r="C6" s="19"/>
      <c r="D6" s="149" t="s">
        <v>57</v>
      </c>
      <c r="E6" s="149" t="s">
        <v>170</v>
      </c>
      <c r="F6" s="149" t="s">
        <v>171</v>
      </c>
      <c r="G6" s="172"/>
    </row>
    <row r="7" ht="15" customHeight="1" spans="1:7">
      <c r="A7" s="204">
        <v>1</v>
      </c>
      <c r="B7" s="205">
        <v>2</v>
      </c>
      <c r="C7" s="205">
        <v>3</v>
      </c>
      <c r="D7" s="62">
        <v>4</v>
      </c>
      <c r="E7" s="62" t="s">
        <v>85</v>
      </c>
      <c r="F7" s="62" t="s">
        <v>86</v>
      </c>
      <c r="G7" s="62" t="s">
        <v>87</v>
      </c>
    </row>
    <row r="8" ht="18" customHeight="1" spans="1:7">
      <c r="A8" s="58" t="s">
        <v>96</v>
      </c>
      <c r="B8" s="58" t="s">
        <v>97</v>
      </c>
      <c r="C8" s="206">
        <v>32325490</v>
      </c>
      <c r="D8" s="25">
        <v>31902690</v>
      </c>
      <c r="E8" s="25">
        <v>28721685</v>
      </c>
      <c r="F8" s="25">
        <v>3181005</v>
      </c>
      <c r="G8" s="25">
        <v>422800</v>
      </c>
    </row>
    <row r="9" ht="18" customHeight="1" spans="1:7">
      <c r="A9" s="207" t="s">
        <v>98</v>
      </c>
      <c r="B9" s="207" t="s">
        <v>99</v>
      </c>
      <c r="C9" s="206">
        <v>32321764</v>
      </c>
      <c r="D9" s="25">
        <v>31898964</v>
      </c>
      <c r="E9" s="25">
        <v>28721685</v>
      </c>
      <c r="F9" s="25">
        <v>3177279</v>
      </c>
      <c r="G9" s="25">
        <v>422800</v>
      </c>
    </row>
    <row r="10" ht="18" customHeight="1" spans="1:7">
      <c r="A10" s="208" t="s">
        <v>100</v>
      </c>
      <c r="B10" s="208" t="s">
        <v>101</v>
      </c>
      <c r="C10" s="206">
        <v>32321764</v>
      </c>
      <c r="D10" s="25">
        <v>31898964</v>
      </c>
      <c r="E10" s="25">
        <v>28721685</v>
      </c>
      <c r="F10" s="25">
        <v>3177279</v>
      </c>
      <c r="G10" s="25">
        <v>422800</v>
      </c>
    </row>
    <row r="11" ht="18" customHeight="1" spans="1:7">
      <c r="A11" s="207" t="s">
        <v>102</v>
      </c>
      <c r="B11" s="207" t="s">
        <v>103</v>
      </c>
      <c r="C11" s="206">
        <v>3726</v>
      </c>
      <c r="D11" s="25">
        <v>3726</v>
      </c>
      <c r="E11" s="25"/>
      <c r="F11" s="25">
        <v>3726</v>
      </c>
      <c r="G11" s="86"/>
    </row>
    <row r="12" ht="18" customHeight="1" spans="1:7">
      <c r="A12" s="208" t="s">
        <v>104</v>
      </c>
      <c r="B12" s="208" t="s">
        <v>105</v>
      </c>
      <c r="C12" s="206">
        <v>3726</v>
      </c>
      <c r="D12" s="25">
        <v>3726</v>
      </c>
      <c r="E12" s="25"/>
      <c r="F12" s="25">
        <v>3726</v>
      </c>
      <c r="G12" s="86"/>
    </row>
    <row r="13" ht="18" customHeight="1" spans="1:7">
      <c r="A13" s="58" t="s">
        <v>106</v>
      </c>
      <c r="B13" s="58" t="s">
        <v>107</v>
      </c>
      <c r="C13" s="206">
        <v>5115576</v>
      </c>
      <c r="D13" s="25">
        <v>5115576</v>
      </c>
      <c r="E13" s="25">
        <v>4820376</v>
      </c>
      <c r="F13" s="25">
        <v>295200</v>
      </c>
      <c r="G13" s="86"/>
    </row>
    <row r="14" ht="18" customHeight="1" spans="1:7">
      <c r="A14" s="207" t="s">
        <v>108</v>
      </c>
      <c r="B14" s="207" t="s">
        <v>109</v>
      </c>
      <c r="C14" s="206">
        <v>5104104</v>
      </c>
      <c r="D14" s="25">
        <v>5104104</v>
      </c>
      <c r="E14" s="25">
        <v>4808904</v>
      </c>
      <c r="F14" s="25">
        <v>295200</v>
      </c>
      <c r="G14" s="86"/>
    </row>
    <row r="15" ht="18" customHeight="1" spans="1:7">
      <c r="A15" s="208" t="s">
        <v>110</v>
      </c>
      <c r="B15" s="208" t="s">
        <v>111</v>
      </c>
      <c r="C15" s="206">
        <v>1968000</v>
      </c>
      <c r="D15" s="25">
        <v>1968000</v>
      </c>
      <c r="E15" s="25">
        <v>1672800</v>
      </c>
      <c r="F15" s="25">
        <v>295200</v>
      </c>
      <c r="G15" s="86"/>
    </row>
    <row r="16" ht="18" customHeight="1" spans="1:7">
      <c r="A16" s="208" t="s">
        <v>112</v>
      </c>
      <c r="B16" s="208" t="s">
        <v>113</v>
      </c>
      <c r="C16" s="206">
        <v>2936104</v>
      </c>
      <c r="D16" s="25">
        <v>2936104</v>
      </c>
      <c r="E16" s="25">
        <v>2936104</v>
      </c>
      <c r="F16" s="86"/>
      <c r="G16" s="86"/>
    </row>
    <row r="17" ht="18" customHeight="1" spans="1:7">
      <c r="A17" s="208" t="s">
        <v>114</v>
      </c>
      <c r="B17" s="208" t="s">
        <v>115</v>
      </c>
      <c r="C17" s="206">
        <v>200000</v>
      </c>
      <c r="D17" s="25">
        <v>200000</v>
      </c>
      <c r="E17" s="25">
        <v>200000</v>
      </c>
      <c r="F17" s="86"/>
      <c r="G17" s="86"/>
    </row>
    <row r="18" ht="18" customHeight="1" spans="1:7">
      <c r="A18" s="207" t="s">
        <v>116</v>
      </c>
      <c r="B18" s="207" t="s">
        <v>117</v>
      </c>
      <c r="C18" s="206">
        <v>11472</v>
      </c>
      <c r="D18" s="25">
        <v>11472</v>
      </c>
      <c r="E18" s="25">
        <v>11472</v>
      </c>
      <c r="F18" s="86"/>
      <c r="G18" s="86"/>
    </row>
    <row r="19" ht="18" customHeight="1" spans="1:7">
      <c r="A19" s="208" t="s">
        <v>118</v>
      </c>
      <c r="B19" s="208" t="s">
        <v>119</v>
      </c>
      <c r="C19" s="206">
        <v>11472</v>
      </c>
      <c r="D19" s="25">
        <v>11472</v>
      </c>
      <c r="E19" s="25">
        <v>11472</v>
      </c>
      <c r="F19" s="86"/>
      <c r="G19" s="86"/>
    </row>
    <row r="20" ht="18" customHeight="1" spans="1:7">
      <c r="A20" s="58" t="s">
        <v>120</v>
      </c>
      <c r="B20" s="58" t="s">
        <v>121</v>
      </c>
      <c r="C20" s="206">
        <v>2256144</v>
      </c>
      <c r="D20" s="25">
        <v>2256144</v>
      </c>
      <c r="E20" s="25">
        <v>2256144</v>
      </c>
      <c r="F20" s="86"/>
      <c r="G20" s="86"/>
    </row>
    <row r="21" ht="18" customHeight="1" spans="1:7">
      <c r="A21" s="207" t="s">
        <v>122</v>
      </c>
      <c r="B21" s="207" t="s">
        <v>123</v>
      </c>
      <c r="C21" s="206">
        <v>2256144</v>
      </c>
      <c r="D21" s="25">
        <v>2256144</v>
      </c>
      <c r="E21" s="25">
        <v>2256144</v>
      </c>
      <c r="F21" s="86"/>
      <c r="G21" s="86"/>
    </row>
    <row r="22" ht="18" customHeight="1" spans="1:7">
      <c r="A22" s="208" t="s">
        <v>124</v>
      </c>
      <c r="B22" s="208" t="s">
        <v>125</v>
      </c>
      <c r="C22" s="206">
        <v>2228856</v>
      </c>
      <c r="D22" s="25">
        <v>2228856</v>
      </c>
      <c r="E22" s="25">
        <v>2228856</v>
      </c>
      <c r="F22" s="86"/>
      <c r="G22" s="86"/>
    </row>
    <row r="23" ht="18" customHeight="1" spans="1:7">
      <c r="A23" s="208" t="s">
        <v>126</v>
      </c>
      <c r="B23" s="208" t="s">
        <v>127</v>
      </c>
      <c r="C23" s="206">
        <v>27288</v>
      </c>
      <c r="D23" s="25">
        <v>27288</v>
      </c>
      <c r="E23" s="25">
        <v>27288</v>
      </c>
      <c r="F23" s="86"/>
      <c r="G23" s="86"/>
    </row>
    <row r="24" ht="18" customHeight="1" spans="1:7">
      <c r="A24" s="58" t="s">
        <v>128</v>
      </c>
      <c r="B24" s="58" t="s">
        <v>129</v>
      </c>
      <c r="C24" s="206">
        <v>2323248</v>
      </c>
      <c r="D24" s="25">
        <v>2323248</v>
      </c>
      <c r="E24" s="25">
        <v>2323248</v>
      </c>
      <c r="F24" s="86"/>
      <c r="G24" s="86"/>
    </row>
    <row r="25" ht="18" customHeight="1" spans="1:7">
      <c r="A25" s="207" t="s">
        <v>130</v>
      </c>
      <c r="B25" s="207" t="s">
        <v>131</v>
      </c>
      <c r="C25" s="206">
        <v>2323248</v>
      </c>
      <c r="D25" s="25">
        <v>2323248</v>
      </c>
      <c r="E25" s="25">
        <v>2323248</v>
      </c>
      <c r="F25" s="86"/>
      <c r="G25" s="86"/>
    </row>
    <row r="26" ht="18" customHeight="1" spans="1:7">
      <c r="A26" s="208" t="s">
        <v>132</v>
      </c>
      <c r="B26" s="208" t="s">
        <v>133</v>
      </c>
      <c r="C26" s="206">
        <v>2323248</v>
      </c>
      <c r="D26" s="25">
        <v>2323248</v>
      </c>
      <c r="E26" s="25">
        <v>2323248</v>
      </c>
      <c r="F26" s="86"/>
      <c r="G26" s="86"/>
    </row>
    <row r="27" ht="18" customHeight="1" spans="1:7">
      <c r="A27" s="85" t="s">
        <v>172</v>
      </c>
      <c r="B27" s="209" t="s">
        <v>172</v>
      </c>
      <c r="C27" s="25">
        <v>42020458</v>
      </c>
      <c r="D27" s="25">
        <v>41597658</v>
      </c>
      <c r="E27" s="25">
        <v>38121453</v>
      </c>
      <c r="F27" s="25">
        <v>3476205</v>
      </c>
      <c r="G27" s="25">
        <v>422800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8"/>
      <c r="B2" s="48"/>
      <c r="C2" s="48"/>
      <c r="D2" s="48"/>
      <c r="E2" s="47"/>
      <c r="F2" s="194" t="s">
        <v>173</v>
      </c>
    </row>
    <row r="3" ht="41.25" customHeight="1" spans="1:6">
      <c r="A3" s="195" t="str">
        <f>"2025"&amp;"年一般公共预算“三公”经费支出预算表"</f>
        <v>2025年一般公共预算“三公”经费支出预算表</v>
      </c>
      <c r="B3" s="48"/>
      <c r="C3" s="48"/>
      <c r="D3" s="48"/>
      <c r="E3" s="47"/>
      <c r="F3" s="48"/>
    </row>
    <row r="4" customHeight="1" spans="1:6">
      <c r="A4" s="117" t="str">
        <f>"单位名称："&amp;"昆明市五华区武成小学"</f>
        <v>单位名称：昆明市五华区武成小学</v>
      </c>
      <c r="B4" s="196"/>
      <c r="D4" s="48"/>
      <c r="E4" s="47"/>
      <c r="F4" s="68" t="s">
        <v>1</v>
      </c>
    </row>
    <row r="5" ht="27" customHeight="1" spans="1:6">
      <c r="A5" s="52" t="s">
        <v>174</v>
      </c>
      <c r="B5" s="52" t="s">
        <v>175</v>
      </c>
      <c r="C5" s="54" t="s">
        <v>176</v>
      </c>
      <c r="D5" s="52"/>
      <c r="E5" s="53"/>
      <c r="F5" s="52" t="s">
        <v>177</v>
      </c>
    </row>
    <row r="6" ht="28.5" customHeight="1" spans="1:6">
      <c r="A6" s="197"/>
      <c r="B6" s="56"/>
      <c r="C6" s="53" t="s">
        <v>57</v>
      </c>
      <c r="D6" s="53" t="s">
        <v>178</v>
      </c>
      <c r="E6" s="53" t="s">
        <v>179</v>
      </c>
      <c r="F6" s="55"/>
    </row>
    <row r="7" ht="17.25" customHeight="1" spans="1:6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</row>
    <row r="8" s="193" customFormat="1" ht="17.25" customHeight="1" spans="1:6">
      <c r="A8" s="198" t="s">
        <v>180</v>
      </c>
      <c r="B8" s="198" t="s">
        <v>180</v>
      </c>
      <c r="C8" s="198" t="s">
        <v>180</v>
      </c>
      <c r="D8" s="198" t="s">
        <v>180</v>
      </c>
      <c r="E8" s="198" t="s">
        <v>180</v>
      </c>
      <c r="F8" s="198" t="s">
        <v>180</v>
      </c>
    </row>
    <row r="9" customHeight="1" spans="1:6">
      <c r="A9" s="199" t="s">
        <v>181</v>
      </c>
      <c r="B9" s="200"/>
      <c r="C9" s="199"/>
      <c r="D9" s="200"/>
      <c r="E9" s="199"/>
      <c r="F9" s="200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workbookViewId="0">
      <pane ySplit="1" topLeftCell="A2" activePane="bottomLeft" state="frozen"/>
      <selection/>
      <selection pane="bottomLeft" activeCell="I19" sqref="I19"/>
    </sheetView>
  </sheetViews>
  <sheetFormatPr defaultColWidth="9.13888888888889" defaultRowHeight="14.25" customHeight="1"/>
  <cols>
    <col min="1" max="2" width="32.8518518518519" customWidth="1"/>
    <col min="3" max="3" width="22.6666666666667" customWidth="1"/>
    <col min="4" max="4" width="31.287037037037" customWidth="1"/>
    <col min="5" max="5" width="10.1388888888889" customWidth="1"/>
    <col min="6" max="6" width="31.8611111111111" customWidth="1"/>
    <col min="7" max="7" width="10.287037037037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5"/>
      <c r="C2" s="176"/>
      <c r="E2" s="177"/>
      <c r="F2" s="177"/>
      <c r="G2" s="177"/>
      <c r="H2" s="177"/>
      <c r="I2" s="88"/>
      <c r="J2" s="88"/>
      <c r="K2" s="88"/>
      <c r="L2" s="88"/>
      <c r="M2" s="88"/>
      <c r="N2" s="88"/>
      <c r="R2" s="88"/>
      <c r="V2" s="176"/>
      <c r="X2" s="3" t="s">
        <v>182</v>
      </c>
    </row>
    <row r="3" ht="45.75" customHeight="1" spans="1:24">
      <c r="A3" s="70" t="str">
        <f>"2025"&amp;"年部门基本支出预算表"</f>
        <v>2025年部门基本支出预算表</v>
      </c>
      <c r="B3" s="4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tr">
        <f>"单位名称："&amp;"昆明市五华区武成小学"</f>
        <v>单位名称：昆明市五华区武成小学</v>
      </c>
      <c r="B4" s="6"/>
      <c r="C4" s="178"/>
      <c r="D4" s="178"/>
      <c r="E4" s="178"/>
      <c r="F4" s="178"/>
      <c r="G4" s="178"/>
      <c r="H4" s="178"/>
      <c r="I4" s="90"/>
      <c r="J4" s="90"/>
      <c r="K4" s="90"/>
      <c r="L4" s="90"/>
      <c r="M4" s="90"/>
      <c r="N4" s="90"/>
      <c r="O4" s="7"/>
      <c r="P4" s="7"/>
      <c r="Q4" s="7"/>
      <c r="R4" s="90"/>
      <c r="V4" s="176"/>
      <c r="X4" s="3" t="s">
        <v>1</v>
      </c>
    </row>
    <row r="5" ht="18" customHeight="1" spans="1:24">
      <c r="A5" s="9" t="s">
        <v>183</v>
      </c>
      <c r="B5" s="9" t="s">
        <v>184</v>
      </c>
      <c r="C5" s="9" t="s">
        <v>185</v>
      </c>
      <c r="D5" s="9" t="s">
        <v>186</v>
      </c>
      <c r="E5" s="9" t="s">
        <v>187</v>
      </c>
      <c r="F5" s="9" t="s">
        <v>188</v>
      </c>
      <c r="G5" s="9" t="s">
        <v>189</v>
      </c>
      <c r="H5" s="9" t="s">
        <v>190</v>
      </c>
      <c r="I5" s="184" t="s">
        <v>191</v>
      </c>
      <c r="J5" s="114" t="s">
        <v>191</v>
      </c>
      <c r="K5" s="114"/>
      <c r="L5" s="114"/>
      <c r="M5" s="114"/>
      <c r="N5" s="114"/>
      <c r="O5" s="12"/>
      <c r="P5" s="12"/>
      <c r="Q5" s="12"/>
      <c r="R5" s="107" t="s">
        <v>61</v>
      </c>
      <c r="S5" s="114" t="s">
        <v>62</v>
      </c>
      <c r="T5" s="114"/>
      <c r="U5" s="114"/>
      <c r="V5" s="114"/>
      <c r="W5" s="114"/>
      <c r="X5" s="82"/>
    </row>
    <row r="6" ht="18" customHeight="1" spans="1:24">
      <c r="A6" s="14"/>
      <c r="B6" s="32"/>
      <c r="C6" s="146"/>
      <c r="D6" s="14"/>
      <c r="E6" s="14"/>
      <c r="F6" s="14"/>
      <c r="G6" s="14"/>
      <c r="H6" s="14"/>
      <c r="I6" s="144" t="s">
        <v>192</v>
      </c>
      <c r="J6" s="184" t="s">
        <v>58</v>
      </c>
      <c r="K6" s="114"/>
      <c r="L6" s="114"/>
      <c r="M6" s="114"/>
      <c r="N6" s="82"/>
      <c r="O6" s="11" t="s">
        <v>193</v>
      </c>
      <c r="P6" s="12"/>
      <c r="Q6" s="13"/>
      <c r="R6" s="9" t="s">
        <v>61</v>
      </c>
      <c r="S6" s="184" t="s">
        <v>62</v>
      </c>
      <c r="T6" s="107" t="s">
        <v>64</v>
      </c>
      <c r="U6" s="114" t="s">
        <v>62</v>
      </c>
      <c r="V6" s="107" t="s">
        <v>66</v>
      </c>
      <c r="W6" s="107" t="s">
        <v>67</v>
      </c>
      <c r="X6" s="192" t="s">
        <v>68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185" t="s">
        <v>194</v>
      </c>
      <c r="K7" s="9" t="s">
        <v>195</v>
      </c>
      <c r="L7" s="9" t="s">
        <v>196</v>
      </c>
      <c r="M7" s="9" t="s">
        <v>197</v>
      </c>
      <c r="N7" s="9" t="s">
        <v>198</v>
      </c>
      <c r="O7" s="9" t="s">
        <v>58</v>
      </c>
      <c r="P7" s="9" t="s">
        <v>59</v>
      </c>
      <c r="Q7" s="9" t="s">
        <v>60</v>
      </c>
      <c r="R7" s="32"/>
      <c r="S7" s="9" t="s">
        <v>57</v>
      </c>
      <c r="T7" s="9" t="s">
        <v>64</v>
      </c>
      <c r="U7" s="9" t="s">
        <v>199</v>
      </c>
      <c r="V7" s="9" t="s">
        <v>66</v>
      </c>
      <c r="W7" s="9" t="s">
        <v>67</v>
      </c>
      <c r="X7" s="9" t="s">
        <v>68</v>
      </c>
    </row>
    <row r="8" ht="37.5" customHeight="1" spans="1:24">
      <c r="A8" s="179"/>
      <c r="B8" s="19"/>
      <c r="C8" s="179"/>
      <c r="D8" s="179"/>
      <c r="E8" s="179"/>
      <c r="F8" s="179"/>
      <c r="G8" s="179"/>
      <c r="H8" s="179"/>
      <c r="I8" s="179"/>
      <c r="J8" s="186" t="s">
        <v>57</v>
      </c>
      <c r="K8" s="17" t="s">
        <v>200</v>
      </c>
      <c r="L8" s="17" t="s">
        <v>196</v>
      </c>
      <c r="M8" s="17" t="s">
        <v>197</v>
      </c>
      <c r="N8" s="17" t="s">
        <v>198</v>
      </c>
      <c r="O8" s="17" t="s">
        <v>196</v>
      </c>
      <c r="P8" s="17" t="s">
        <v>197</v>
      </c>
      <c r="Q8" s="17" t="s">
        <v>198</v>
      </c>
      <c r="R8" s="17" t="s">
        <v>61</v>
      </c>
      <c r="S8" s="17" t="s">
        <v>57</v>
      </c>
      <c r="T8" s="17" t="s">
        <v>64</v>
      </c>
      <c r="U8" s="17" t="s">
        <v>199</v>
      </c>
      <c r="V8" s="17" t="s">
        <v>66</v>
      </c>
      <c r="W8" s="17" t="s">
        <v>67</v>
      </c>
      <c r="X8" s="17" t="s">
        <v>68</v>
      </c>
    </row>
    <row r="9" customHeight="1" spans="1:24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41">
        <v>21</v>
      </c>
      <c r="V9" s="41">
        <v>22</v>
      </c>
      <c r="W9" s="41">
        <v>23</v>
      </c>
      <c r="X9" s="41">
        <v>24</v>
      </c>
    </row>
    <row r="10" customHeight="1" spans="1:24">
      <c r="A10" s="180" t="s">
        <v>201</v>
      </c>
      <c r="B10" s="180" t="s">
        <v>69</v>
      </c>
      <c r="C10" s="166" t="s">
        <v>202</v>
      </c>
      <c r="D10" s="181" t="s">
        <v>203</v>
      </c>
      <c r="E10" s="181" t="s">
        <v>100</v>
      </c>
      <c r="F10" s="181" t="s">
        <v>101</v>
      </c>
      <c r="G10" s="181" t="s">
        <v>204</v>
      </c>
      <c r="H10" s="181" t="s">
        <v>205</v>
      </c>
      <c r="I10" s="187">
        <v>6790776</v>
      </c>
      <c r="J10" s="188">
        <v>6790776</v>
      </c>
      <c r="K10" s="188"/>
      <c r="L10" s="188"/>
      <c r="M10" s="188">
        <v>6790776</v>
      </c>
      <c r="N10" s="41"/>
      <c r="O10" s="189">
        <v>6790776</v>
      </c>
      <c r="P10" s="41"/>
      <c r="Q10" s="41"/>
      <c r="R10" s="41"/>
      <c r="S10" s="41"/>
      <c r="T10" s="41"/>
      <c r="U10" s="41"/>
      <c r="V10" s="41"/>
      <c r="W10" s="41"/>
      <c r="X10" s="41"/>
    </row>
    <row r="11" customHeight="1" spans="1:24">
      <c r="A11" s="180" t="s">
        <v>201</v>
      </c>
      <c r="B11" s="180" t="s">
        <v>69</v>
      </c>
      <c r="C11" s="166" t="s">
        <v>202</v>
      </c>
      <c r="D11" s="181" t="s">
        <v>203</v>
      </c>
      <c r="E11" s="181" t="s">
        <v>100</v>
      </c>
      <c r="F11" s="181" t="s">
        <v>101</v>
      </c>
      <c r="G11" s="181" t="s">
        <v>204</v>
      </c>
      <c r="H11" s="181" t="s">
        <v>205</v>
      </c>
      <c r="I11" s="187">
        <v>116016</v>
      </c>
      <c r="J11" s="188">
        <v>116016</v>
      </c>
      <c r="K11" s="188"/>
      <c r="L11" s="188"/>
      <c r="M11" s="188">
        <v>116016</v>
      </c>
      <c r="N11" s="41"/>
      <c r="O11" s="189">
        <v>116016</v>
      </c>
      <c r="P11" s="41"/>
      <c r="Q11" s="41"/>
      <c r="R11" s="41"/>
      <c r="S11" s="41"/>
      <c r="T11" s="41"/>
      <c r="U11" s="41"/>
      <c r="V11" s="41"/>
      <c r="W11" s="41"/>
      <c r="X11" s="41"/>
    </row>
    <row r="12" customHeight="1" spans="1:24">
      <c r="A12" s="180" t="s">
        <v>201</v>
      </c>
      <c r="B12" s="180" t="s">
        <v>69</v>
      </c>
      <c r="C12" s="166" t="s">
        <v>206</v>
      </c>
      <c r="D12" s="181" t="s">
        <v>207</v>
      </c>
      <c r="E12" s="181" t="s">
        <v>100</v>
      </c>
      <c r="F12" s="181" t="s">
        <v>101</v>
      </c>
      <c r="G12" s="181" t="s">
        <v>208</v>
      </c>
      <c r="H12" s="181" t="s">
        <v>209</v>
      </c>
      <c r="I12" s="187">
        <v>274579</v>
      </c>
      <c r="J12" s="188">
        <v>274579</v>
      </c>
      <c r="K12" s="188"/>
      <c r="L12" s="188"/>
      <c r="M12" s="188">
        <v>274579</v>
      </c>
      <c r="N12" s="41"/>
      <c r="O12" s="189">
        <v>274579</v>
      </c>
      <c r="P12" s="41"/>
      <c r="Q12" s="41"/>
      <c r="R12" s="41"/>
      <c r="S12" s="41"/>
      <c r="T12" s="41"/>
      <c r="U12" s="41"/>
      <c r="V12" s="41"/>
      <c r="W12" s="41"/>
      <c r="X12" s="41"/>
    </row>
    <row r="13" customHeight="1" spans="1:24">
      <c r="A13" s="180" t="s">
        <v>201</v>
      </c>
      <c r="B13" s="180" t="s">
        <v>69</v>
      </c>
      <c r="C13" s="166" t="s">
        <v>206</v>
      </c>
      <c r="D13" s="181" t="s">
        <v>207</v>
      </c>
      <c r="E13" s="181" t="s">
        <v>104</v>
      </c>
      <c r="F13" s="181" t="s">
        <v>105</v>
      </c>
      <c r="G13" s="181" t="s">
        <v>208</v>
      </c>
      <c r="H13" s="181" t="s">
        <v>209</v>
      </c>
      <c r="I13" s="187">
        <v>3726</v>
      </c>
      <c r="J13" s="188">
        <v>3726</v>
      </c>
      <c r="K13" s="188"/>
      <c r="L13" s="188"/>
      <c r="M13" s="188">
        <v>3726</v>
      </c>
      <c r="N13" s="41"/>
      <c r="O13" s="189">
        <v>3726</v>
      </c>
      <c r="P13" s="41"/>
      <c r="Q13" s="41"/>
      <c r="R13" s="41"/>
      <c r="S13" s="41"/>
      <c r="T13" s="41"/>
      <c r="U13" s="41"/>
      <c r="V13" s="41"/>
      <c r="W13" s="41"/>
      <c r="X13" s="41"/>
    </row>
    <row r="14" customHeight="1" spans="1:24">
      <c r="A14" s="180" t="s">
        <v>201</v>
      </c>
      <c r="B14" s="180" t="s">
        <v>69</v>
      </c>
      <c r="C14" s="166" t="s">
        <v>206</v>
      </c>
      <c r="D14" s="181" t="s">
        <v>207</v>
      </c>
      <c r="E14" s="181" t="s">
        <v>100</v>
      </c>
      <c r="F14" s="181" t="s">
        <v>101</v>
      </c>
      <c r="G14" s="181" t="s">
        <v>210</v>
      </c>
      <c r="H14" s="181" t="s">
        <v>211</v>
      </c>
      <c r="I14" s="187">
        <v>200000</v>
      </c>
      <c r="J14" s="188">
        <v>200000</v>
      </c>
      <c r="K14" s="188"/>
      <c r="L14" s="188"/>
      <c r="M14" s="188">
        <v>200000</v>
      </c>
      <c r="N14" s="41"/>
      <c r="O14" s="189">
        <v>200000</v>
      </c>
      <c r="P14" s="41"/>
      <c r="Q14" s="41"/>
      <c r="R14" s="41"/>
      <c r="S14" s="41"/>
      <c r="T14" s="41"/>
      <c r="U14" s="41"/>
      <c r="V14" s="41"/>
      <c r="W14" s="41"/>
      <c r="X14" s="41"/>
    </row>
    <row r="15" customHeight="1" spans="1:24">
      <c r="A15" s="180" t="s">
        <v>201</v>
      </c>
      <c r="B15" s="180" t="s">
        <v>69</v>
      </c>
      <c r="C15" s="166" t="s">
        <v>212</v>
      </c>
      <c r="D15" s="181" t="s">
        <v>133</v>
      </c>
      <c r="E15" s="181" t="s">
        <v>132</v>
      </c>
      <c r="F15" s="181" t="s">
        <v>133</v>
      </c>
      <c r="G15" s="181" t="s">
        <v>213</v>
      </c>
      <c r="H15" s="181" t="s">
        <v>133</v>
      </c>
      <c r="I15" s="187">
        <v>2323248</v>
      </c>
      <c r="J15" s="188">
        <v>2323248</v>
      </c>
      <c r="K15" s="188"/>
      <c r="L15" s="188"/>
      <c r="M15" s="188">
        <v>2323248</v>
      </c>
      <c r="N15" s="41"/>
      <c r="O15" s="189">
        <v>2323248</v>
      </c>
      <c r="P15" s="41"/>
      <c r="Q15" s="41"/>
      <c r="R15" s="41"/>
      <c r="S15" s="41"/>
      <c r="T15" s="41"/>
      <c r="U15" s="41"/>
      <c r="V15" s="41"/>
      <c r="W15" s="41"/>
      <c r="X15" s="41"/>
    </row>
    <row r="16" customHeight="1" spans="1:24">
      <c r="A16" s="180" t="s">
        <v>201</v>
      </c>
      <c r="B16" s="180" t="s">
        <v>69</v>
      </c>
      <c r="C16" s="166" t="s">
        <v>214</v>
      </c>
      <c r="D16" s="181" t="s">
        <v>215</v>
      </c>
      <c r="E16" s="181" t="s">
        <v>118</v>
      </c>
      <c r="F16" s="181" t="s">
        <v>119</v>
      </c>
      <c r="G16" s="181" t="s">
        <v>216</v>
      </c>
      <c r="H16" s="181" t="s">
        <v>217</v>
      </c>
      <c r="I16" s="187">
        <v>11472</v>
      </c>
      <c r="J16" s="188">
        <v>11472</v>
      </c>
      <c r="K16" s="188"/>
      <c r="L16" s="188"/>
      <c r="M16" s="188">
        <v>11472</v>
      </c>
      <c r="N16" s="41"/>
      <c r="O16" s="189">
        <v>11472</v>
      </c>
      <c r="P16" s="41"/>
      <c r="Q16" s="41"/>
      <c r="R16" s="41"/>
      <c r="S16" s="41"/>
      <c r="T16" s="41"/>
      <c r="U16" s="41"/>
      <c r="V16" s="41"/>
      <c r="W16" s="41"/>
      <c r="X16" s="41"/>
    </row>
    <row r="17" customHeight="1" spans="1:24">
      <c r="A17" s="180" t="s">
        <v>201</v>
      </c>
      <c r="B17" s="180" t="s">
        <v>69</v>
      </c>
      <c r="C17" s="166" t="s">
        <v>218</v>
      </c>
      <c r="D17" s="181" t="s">
        <v>219</v>
      </c>
      <c r="E17" s="181" t="s">
        <v>100</v>
      </c>
      <c r="F17" s="181" t="s">
        <v>101</v>
      </c>
      <c r="G17" s="181" t="s">
        <v>220</v>
      </c>
      <c r="H17" s="181" t="s">
        <v>221</v>
      </c>
      <c r="I17" s="187">
        <v>5091200</v>
      </c>
      <c r="J17" s="188">
        <v>5091200</v>
      </c>
      <c r="K17" s="188"/>
      <c r="L17" s="188"/>
      <c r="M17" s="188">
        <v>5091200</v>
      </c>
      <c r="N17" s="41"/>
      <c r="O17" s="189">
        <v>5091200</v>
      </c>
      <c r="P17" s="41"/>
      <c r="Q17" s="41"/>
      <c r="R17" s="41"/>
      <c r="S17" s="41"/>
      <c r="T17" s="41"/>
      <c r="U17" s="41"/>
      <c r="V17" s="41"/>
      <c r="W17" s="41"/>
      <c r="X17" s="41"/>
    </row>
    <row r="18" customHeight="1" spans="1:24">
      <c r="A18" s="180" t="s">
        <v>201</v>
      </c>
      <c r="B18" s="180" t="s">
        <v>69</v>
      </c>
      <c r="C18" s="166" t="s">
        <v>218</v>
      </c>
      <c r="D18" s="181" t="s">
        <v>219</v>
      </c>
      <c r="E18" s="181" t="s">
        <v>100</v>
      </c>
      <c r="F18" s="181" t="s">
        <v>101</v>
      </c>
      <c r="G18" s="181" t="s">
        <v>222</v>
      </c>
      <c r="H18" s="181" t="s">
        <v>223</v>
      </c>
      <c r="I18" s="187">
        <v>1243200</v>
      </c>
      <c r="J18" s="188">
        <v>1243200</v>
      </c>
      <c r="K18" s="188"/>
      <c r="L18" s="188"/>
      <c r="M18" s="188">
        <v>1243200</v>
      </c>
      <c r="N18" s="41"/>
      <c r="O18" s="189">
        <v>1243200</v>
      </c>
      <c r="P18" s="41"/>
      <c r="Q18" s="41"/>
      <c r="R18" s="41"/>
      <c r="S18" s="41"/>
      <c r="T18" s="41"/>
      <c r="U18" s="41"/>
      <c r="V18" s="41"/>
      <c r="W18" s="41"/>
      <c r="X18" s="41"/>
    </row>
    <row r="19" customHeight="1" spans="1:24">
      <c r="A19" s="180" t="s">
        <v>201</v>
      </c>
      <c r="B19" s="180" t="s">
        <v>69</v>
      </c>
      <c r="C19" s="166" t="s">
        <v>218</v>
      </c>
      <c r="D19" s="181" t="s">
        <v>219</v>
      </c>
      <c r="E19" s="181" t="s">
        <v>100</v>
      </c>
      <c r="F19" s="181" t="s">
        <v>101</v>
      </c>
      <c r="G19" s="181" t="s">
        <v>222</v>
      </c>
      <c r="H19" s="181" t="s">
        <v>223</v>
      </c>
      <c r="I19" s="187">
        <v>1420800</v>
      </c>
      <c r="J19" s="188">
        <v>1420800</v>
      </c>
      <c r="K19" s="188"/>
      <c r="L19" s="188"/>
      <c r="M19" s="188">
        <v>1420800</v>
      </c>
      <c r="N19" s="41"/>
      <c r="O19" s="189">
        <v>1420800</v>
      </c>
      <c r="P19" s="41"/>
      <c r="Q19" s="41"/>
      <c r="R19" s="41"/>
      <c r="S19" s="41"/>
      <c r="T19" s="41"/>
      <c r="U19" s="41"/>
      <c r="V19" s="41"/>
      <c r="W19" s="41"/>
      <c r="X19" s="41"/>
    </row>
    <row r="20" customHeight="1" spans="1:24">
      <c r="A20" s="180" t="s">
        <v>201</v>
      </c>
      <c r="B20" s="180" t="s">
        <v>69</v>
      </c>
      <c r="C20" s="166" t="s">
        <v>224</v>
      </c>
      <c r="D20" s="181" t="s">
        <v>225</v>
      </c>
      <c r="E20" s="181" t="s">
        <v>100</v>
      </c>
      <c r="F20" s="181" t="s">
        <v>101</v>
      </c>
      <c r="G20" s="181" t="s">
        <v>226</v>
      </c>
      <c r="H20" s="181" t="s">
        <v>225</v>
      </c>
      <c r="I20" s="187">
        <v>115440</v>
      </c>
      <c r="J20" s="188">
        <v>115440</v>
      </c>
      <c r="K20" s="188"/>
      <c r="L20" s="188"/>
      <c r="M20" s="188">
        <v>115440</v>
      </c>
      <c r="N20" s="41"/>
      <c r="O20" s="189">
        <v>115440</v>
      </c>
      <c r="P20" s="41"/>
      <c r="Q20" s="41"/>
      <c r="R20" s="41"/>
      <c r="S20" s="41"/>
      <c r="T20" s="41"/>
      <c r="U20" s="41"/>
      <c r="V20" s="41"/>
      <c r="W20" s="41"/>
      <c r="X20" s="41"/>
    </row>
    <row r="21" customHeight="1" spans="1:24">
      <c r="A21" s="180" t="s">
        <v>201</v>
      </c>
      <c r="B21" s="180" t="s">
        <v>69</v>
      </c>
      <c r="C21" s="166" t="s">
        <v>227</v>
      </c>
      <c r="D21" s="181" t="s">
        <v>228</v>
      </c>
      <c r="E21" s="181" t="s">
        <v>110</v>
      </c>
      <c r="F21" s="181" t="s">
        <v>111</v>
      </c>
      <c r="G21" s="181" t="s">
        <v>229</v>
      </c>
      <c r="H21" s="181" t="s">
        <v>230</v>
      </c>
      <c r="I21" s="187">
        <v>246000</v>
      </c>
      <c r="J21" s="188">
        <v>246000</v>
      </c>
      <c r="K21" s="188"/>
      <c r="L21" s="188"/>
      <c r="M21" s="188">
        <v>246000</v>
      </c>
      <c r="N21" s="41"/>
      <c r="O21" s="189">
        <v>246000</v>
      </c>
      <c r="P21" s="41"/>
      <c r="Q21" s="41"/>
      <c r="R21" s="41"/>
      <c r="S21" s="41"/>
      <c r="T21" s="41"/>
      <c r="U21" s="41"/>
      <c r="V21" s="41"/>
      <c r="W21" s="41"/>
      <c r="X21" s="41"/>
    </row>
    <row r="22" customHeight="1" spans="1:24">
      <c r="A22" s="180" t="s">
        <v>201</v>
      </c>
      <c r="B22" s="180" t="s">
        <v>69</v>
      </c>
      <c r="C22" s="166" t="s">
        <v>231</v>
      </c>
      <c r="D22" s="181" t="s">
        <v>232</v>
      </c>
      <c r="E22" s="181" t="s">
        <v>110</v>
      </c>
      <c r="F22" s="181" t="s">
        <v>111</v>
      </c>
      <c r="G22" s="181" t="s">
        <v>216</v>
      </c>
      <c r="H22" s="181" t="s">
        <v>217</v>
      </c>
      <c r="I22" s="187">
        <v>1672800</v>
      </c>
      <c r="J22" s="188">
        <v>1672800</v>
      </c>
      <c r="K22" s="188"/>
      <c r="L22" s="188"/>
      <c r="M22" s="188">
        <v>1672800</v>
      </c>
      <c r="N22" s="41"/>
      <c r="O22" s="189">
        <v>1672800</v>
      </c>
      <c r="P22" s="41"/>
      <c r="Q22" s="41"/>
      <c r="R22" s="41"/>
      <c r="S22" s="41"/>
      <c r="T22" s="41"/>
      <c r="U22" s="41"/>
      <c r="V22" s="41"/>
      <c r="W22" s="41"/>
      <c r="X22" s="41"/>
    </row>
    <row r="23" customHeight="1" spans="1:24">
      <c r="A23" s="180" t="s">
        <v>201</v>
      </c>
      <c r="B23" s="180" t="s">
        <v>69</v>
      </c>
      <c r="C23" s="166" t="s">
        <v>233</v>
      </c>
      <c r="D23" s="181" t="s">
        <v>234</v>
      </c>
      <c r="E23" s="181" t="s">
        <v>112</v>
      </c>
      <c r="F23" s="181" t="s">
        <v>113</v>
      </c>
      <c r="G23" s="181" t="s">
        <v>235</v>
      </c>
      <c r="H23" s="181" t="s">
        <v>236</v>
      </c>
      <c r="I23" s="187">
        <v>2936104</v>
      </c>
      <c r="J23" s="188">
        <v>2936104</v>
      </c>
      <c r="K23" s="188"/>
      <c r="L23" s="188"/>
      <c r="M23" s="188">
        <v>2936104</v>
      </c>
      <c r="N23" s="41"/>
      <c r="O23" s="189">
        <v>2936104</v>
      </c>
      <c r="P23" s="41"/>
      <c r="Q23" s="41"/>
      <c r="R23" s="41"/>
      <c r="S23" s="41"/>
      <c r="T23" s="41"/>
      <c r="U23" s="41"/>
      <c r="V23" s="41"/>
      <c r="W23" s="41"/>
      <c r="X23" s="41"/>
    </row>
    <row r="24" customHeight="1" spans="1:24">
      <c r="A24" s="180" t="s">
        <v>201</v>
      </c>
      <c r="B24" s="180" t="s">
        <v>69</v>
      </c>
      <c r="C24" s="166" t="s">
        <v>233</v>
      </c>
      <c r="D24" s="181" t="s">
        <v>234</v>
      </c>
      <c r="E24" s="181" t="s">
        <v>114</v>
      </c>
      <c r="F24" s="181" t="s">
        <v>115</v>
      </c>
      <c r="G24" s="181" t="s">
        <v>237</v>
      </c>
      <c r="H24" s="181" t="s">
        <v>238</v>
      </c>
      <c r="I24" s="187">
        <v>200000</v>
      </c>
      <c r="J24" s="188">
        <v>200000</v>
      </c>
      <c r="K24" s="188"/>
      <c r="L24" s="188"/>
      <c r="M24" s="188">
        <v>200000</v>
      </c>
      <c r="N24" s="41"/>
      <c r="O24" s="189">
        <v>200000</v>
      </c>
      <c r="P24" s="41"/>
      <c r="Q24" s="41"/>
      <c r="R24" s="41"/>
      <c r="S24" s="41"/>
      <c r="T24" s="41"/>
      <c r="U24" s="41"/>
      <c r="V24" s="41"/>
      <c r="W24" s="41"/>
      <c r="X24" s="41"/>
    </row>
    <row r="25" customHeight="1" spans="1:24">
      <c r="A25" s="180" t="s">
        <v>201</v>
      </c>
      <c r="B25" s="180" t="s">
        <v>69</v>
      </c>
      <c r="C25" s="166" t="s">
        <v>233</v>
      </c>
      <c r="D25" s="181" t="s">
        <v>234</v>
      </c>
      <c r="E25" s="181" t="s">
        <v>124</v>
      </c>
      <c r="F25" s="181" t="s">
        <v>125</v>
      </c>
      <c r="G25" s="181" t="s">
        <v>239</v>
      </c>
      <c r="H25" s="181" t="s">
        <v>240</v>
      </c>
      <c r="I25" s="187">
        <v>2228856</v>
      </c>
      <c r="J25" s="188">
        <v>2228856</v>
      </c>
      <c r="K25" s="188"/>
      <c r="L25" s="188"/>
      <c r="M25" s="188">
        <v>2228856</v>
      </c>
      <c r="N25" s="41"/>
      <c r="O25" s="189">
        <v>2228856</v>
      </c>
      <c r="P25" s="41"/>
      <c r="Q25" s="41"/>
      <c r="R25" s="41"/>
      <c r="S25" s="41"/>
      <c r="T25" s="41"/>
      <c r="U25" s="41"/>
      <c r="V25" s="41"/>
      <c r="W25" s="41"/>
      <c r="X25" s="41"/>
    </row>
    <row r="26" customHeight="1" spans="1:24">
      <c r="A26" s="180" t="s">
        <v>201</v>
      </c>
      <c r="B26" s="180" t="s">
        <v>69</v>
      </c>
      <c r="C26" s="166" t="s">
        <v>233</v>
      </c>
      <c r="D26" s="181" t="s">
        <v>234</v>
      </c>
      <c r="E26" s="181" t="s">
        <v>100</v>
      </c>
      <c r="F26" s="181" t="s">
        <v>101</v>
      </c>
      <c r="G26" s="181" t="s">
        <v>241</v>
      </c>
      <c r="H26" s="181" t="s">
        <v>242</v>
      </c>
      <c r="I26" s="187">
        <v>58728</v>
      </c>
      <c r="J26" s="188">
        <v>58728</v>
      </c>
      <c r="K26" s="188"/>
      <c r="L26" s="188"/>
      <c r="M26" s="188">
        <v>58728</v>
      </c>
      <c r="N26" s="41"/>
      <c r="O26" s="189">
        <v>58728</v>
      </c>
      <c r="P26" s="41"/>
      <c r="Q26" s="41"/>
      <c r="R26" s="41"/>
      <c r="S26" s="41"/>
      <c r="T26" s="41"/>
      <c r="U26" s="41"/>
      <c r="V26" s="41"/>
      <c r="W26" s="41"/>
      <c r="X26" s="41"/>
    </row>
    <row r="27" customHeight="1" spans="1:24">
      <c r="A27" s="180" t="s">
        <v>201</v>
      </c>
      <c r="B27" s="180" t="s">
        <v>69</v>
      </c>
      <c r="C27" s="166" t="s">
        <v>233</v>
      </c>
      <c r="D27" s="181" t="s">
        <v>234</v>
      </c>
      <c r="E27" s="181" t="s">
        <v>126</v>
      </c>
      <c r="F27" s="181" t="s">
        <v>127</v>
      </c>
      <c r="G27" s="181" t="s">
        <v>241</v>
      </c>
      <c r="H27" s="181" t="s">
        <v>242</v>
      </c>
      <c r="I27" s="187">
        <v>27288</v>
      </c>
      <c r="J27" s="188">
        <v>27288</v>
      </c>
      <c r="K27" s="188"/>
      <c r="L27" s="188"/>
      <c r="M27" s="188">
        <v>27288</v>
      </c>
      <c r="N27" s="41"/>
      <c r="O27" s="189">
        <v>27288</v>
      </c>
      <c r="P27" s="41"/>
      <c r="Q27" s="41"/>
      <c r="R27" s="41"/>
      <c r="S27" s="41"/>
      <c r="T27" s="41"/>
      <c r="U27" s="41"/>
      <c r="V27" s="41"/>
      <c r="W27" s="41"/>
      <c r="X27" s="41"/>
    </row>
    <row r="28" customHeight="1" spans="1:24">
      <c r="A28" s="180" t="s">
        <v>201</v>
      </c>
      <c r="B28" s="180" t="s">
        <v>69</v>
      </c>
      <c r="C28" s="166" t="s">
        <v>243</v>
      </c>
      <c r="D28" s="181" t="s">
        <v>244</v>
      </c>
      <c r="E28" s="181" t="s">
        <v>100</v>
      </c>
      <c r="F28" s="181" t="s">
        <v>101</v>
      </c>
      <c r="G28" s="181" t="s">
        <v>208</v>
      </c>
      <c r="H28" s="181" t="s">
        <v>209</v>
      </c>
      <c r="I28" s="187">
        <v>278260</v>
      </c>
      <c r="J28" s="188">
        <v>278260</v>
      </c>
      <c r="K28" s="188"/>
      <c r="L28" s="188"/>
      <c r="M28" s="188">
        <v>278260</v>
      </c>
      <c r="N28" s="41"/>
      <c r="O28" s="189">
        <v>278260</v>
      </c>
      <c r="P28" s="41"/>
      <c r="Q28" s="41"/>
      <c r="R28" s="41"/>
      <c r="S28" s="41"/>
      <c r="T28" s="41"/>
      <c r="U28" s="41"/>
      <c r="V28" s="41"/>
      <c r="W28" s="41"/>
      <c r="X28" s="41"/>
    </row>
    <row r="29" customHeight="1" spans="1:24">
      <c r="A29" s="180" t="s">
        <v>201</v>
      </c>
      <c r="B29" s="180" t="s">
        <v>69</v>
      </c>
      <c r="C29" s="166" t="s">
        <v>243</v>
      </c>
      <c r="D29" s="181" t="s">
        <v>244</v>
      </c>
      <c r="E29" s="181" t="s">
        <v>100</v>
      </c>
      <c r="F29" s="181" t="s">
        <v>101</v>
      </c>
      <c r="G29" s="181" t="s">
        <v>245</v>
      </c>
      <c r="H29" s="181" t="s">
        <v>246</v>
      </c>
      <c r="I29" s="187">
        <v>150000</v>
      </c>
      <c r="J29" s="188">
        <v>150000</v>
      </c>
      <c r="K29" s="188"/>
      <c r="L29" s="188"/>
      <c r="M29" s="188">
        <v>150000</v>
      </c>
      <c r="N29" s="41"/>
      <c r="O29" s="189">
        <v>150000</v>
      </c>
      <c r="P29" s="41"/>
      <c r="Q29" s="41"/>
      <c r="R29" s="41"/>
      <c r="S29" s="41"/>
      <c r="T29" s="41"/>
      <c r="U29" s="41"/>
      <c r="V29" s="41"/>
      <c r="W29" s="41"/>
      <c r="X29" s="41"/>
    </row>
    <row r="30" customHeight="1" spans="1:24">
      <c r="A30" s="180" t="s">
        <v>201</v>
      </c>
      <c r="B30" s="180" t="s">
        <v>69</v>
      </c>
      <c r="C30" s="166" t="s">
        <v>243</v>
      </c>
      <c r="D30" s="181" t="s">
        <v>244</v>
      </c>
      <c r="E30" s="181" t="s">
        <v>100</v>
      </c>
      <c r="F30" s="181" t="s">
        <v>101</v>
      </c>
      <c r="G30" s="181" t="s">
        <v>247</v>
      </c>
      <c r="H30" s="181" t="s">
        <v>248</v>
      </c>
      <c r="I30" s="187">
        <v>200000</v>
      </c>
      <c r="J30" s="188">
        <v>200000</v>
      </c>
      <c r="K30" s="188"/>
      <c r="L30" s="188"/>
      <c r="M30" s="188">
        <v>200000</v>
      </c>
      <c r="N30" s="41"/>
      <c r="O30" s="189">
        <v>200000</v>
      </c>
      <c r="P30" s="41"/>
      <c r="Q30" s="41"/>
      <c r="R30" s="41"/>
      <c r="S30" s="41"/>
      <c r="T30" s="41"/>
      <c r="U30" s="41"/>
      <c r="V30" s="41"/>
      <c r="W30" s="41"/>
      <c r="X30" s="41"/>
    </row>
    <row r="31" customHeight="1" spans="1:24">
      <c r="A31" s="180" t="s">
        <v>201</v>
      </c>
      <c r="B31" s="180" t="s">
        <v>69</v>
      </c>
      <c r="C31" s="166" t="s">
        <v>243</v>
      </c>
      <c r="D31" s="181" t="s">
        <v>244</v>
      </c>
      <c r="E31" s="181" t="s">
        <v>100</v>
      </c>
      <c r="F31" s="181" t="s">
        <v>101</v>
      </c>
      <c r="G31" s="181" t="s">
        <v>249</v>
      </c>
      <c r="H31" s="181" t="s">
        <v>250</v>
      </c>
      <c r="I31" s="187">
        <v>30000</v>
      </c>
      <c r="J31" s="188">
        <v>30000</v>
      </c>
      <c r="K31" s="188"/>
      <c r="L31" s="188"/>
      <c r="M31" s="188">
        <v>30000</v>
      </c>
      <c r="N31" s="41"/>
      <c r="O31" s="189">
        <v>30000</v>
      </c>
      <c r="P31" s="41"/>
      <c r="Q31" s="41"/>
      <c r="R31" s="41"/>
      <c r="S31" s="41"/>
      <c r="T31" s="41"/>
      <c r="U31" s="41"/>
      <c r="V31" s="41"/>
      <c r="W31" s="41"/>
      <c r="X31" s="41"/>
    </row>
    <row r="32" customHeight="1" spans="1:24">
      <c r="A32" s="180" t="s">
        <v>201</v>
      </c>
      <c r="B32" s="180" t="s">
        <v>69</v>
      </c>
      <c r="C32" s="166" t="s">
        <v>243</v>
      </c>
      <c r="D32" s="181" t="s">
        <v>244</v>
      </c>
      <c r="E32" s="181" t="s">
        <v>100</v>
      </c>
      <c r="F32" s="181" t="s">
        <v>101</v>
      </c>
      <c r="G32" s="181" t="s">
        <v>249</v>
      </c>
      <c r="H32" s="181" t="s">
        <v>250</v>
      </c>
      <c r="I32" s="187">
        <v>15000</v>
      </c>
      <c r="J32" s="188">
        <v>15000</v>
      </c>
      <c r="K32" s="188"/>
      <c r="L32" s="188"/>
      <c r="M32" s="188">
        <v>15000</v>
      </c>
      <c r="N32" s="41"/>
      <c r="O32" s="189">
        <v>15000</v>
      </c>
      <c r="P32" s="41"/>
      <c r="Q32" s="41"/>
      <c r="R32" s="41"/>
      <c r="S32" s="41"/>
      <c r="T32" s="41"/>
      <c r="U32" s="41"/>
      <c r="V32" s="41"/>
      <c r="W32" s="41"/>
      <c r="X32" s="41"/>
    </row>
    <row r="33" customHeight="1" spans="1:24">
      <c r="A33" s="180" t="s">
        <v>201</v>
      </c>
      <c r="B33" s="180" t="s">
        <v>69</v>
      </c>
      <c r="C33" s="166" t="s">
        <v>243</v>
      </c>
      <c r="D33" s="181" t="s">
        <v>244</v>
      </c>
      <c r="E33" s="181" t="s">
        <v>100</v>
      </c>
      <c r="F33" s="181" t="s">
        <v>101</v>
      </c>
      <c r="G33" s="181" t="s">
        <v>251</v>
      </c>
      <c r="H33" s="181" t="s">
        <v>252</v>
      </c>
      <c r="I33" s="187">
        <v>420000</v>
      </c>
      <c r="J33" s="188">
        <v>420000</v>
      </c>
      <c r="K33" s="188"/>
      <c r="L33" s="188"/>
      <c r="M33" s="188">
        <v>420000</v>
      </c>
      <c r="N33" s="41"/>
      <c r="O33" s="189">
        <v>420000</v>
      </c>
      <c r="P33" s="41"/>
      <c r="Q33" s="41"/>
      <c r="R33" s="41"/>
      <c r="S33" s="41"/>
      <c r="T33" s="41"/>
      <c r="U33" s="41"/>
      <c r="V33" s="41"/>
      <c r="W33" s="41"/>
      <c r="X33" s="41"/>
    </row>
    <row r="34" customHeight="1" spans="1:24">
      <c r="A34" s="180" t="s">
        <v>201</v>
      </c>
      <c r="B34" s="180" t="s">
        <v>69</v>
      </c>
      <c r="C34" s="166" t="s">
        <v>243</v>
      </c>
      <c r="D34" s="181" t="s">
        <v>244</v>
      </c>
      <c r="E34" s="181" t="s">
        <v>100</v>
      </c>
      <c r="F34" s="181" t="s">
        <v>101</v>
      </c>
      <c r="G34" s="181" t="s">
        <v>251</v>
      </c>
      <c r="H34" s="181" t="s">
        <v>252</v>
      </c>
      <c r="I34" s="187">
        <v>260000</v>
      </c>
      <c r="J34" s="188">
        <v>260000</v>
      </c>
      <c r="K34" s="188"/>
      <c r="L34" s="188"/>
      <c r="M34" s="188">
        <v>260000</v>
      </c>
      <c r="N34" s="41"/>
      <c r="O34" s="189">
        <v>260000</v>
      </c>
      <c r="P34" s="41"/>
      <c r="Q34" s="41"/>
      <c r="R34" s="41"/>
      <c r="S34" s="41"/>
      <c r="T34" s="41"/>
      <c r="U34" s="41"/>
      <c r="V34" s="41"/>
      <c r="W34" s="41"/>
      <c r="X34" s="41"/>
    </row>
    <row r="35" customHeight="1" spans="1:24">
      <c r="A35" s="180" t="s">
        <v>201</v>
      </c>
      <c r="B35" s="180" t="s">
        <v>69</v>
      </c>
      <c r="C35" s="166" t="s">
        <v>243</v>
      </c>
      <c r="D35" s="181" t="s">
        <v>244</v>
      </c>
      <c r="E35" s="181" t="s">
        <v>100</v>
      </c>
      <c r="F35" s="181" t="s">
        <v>101</v>
      </c>
      <c r="G35" s="181" t="s">
        <v>253</v>
      </c>
      <c r="H35" s="181" t="s">
        <v>254</v>
      </c>
      <c r="I35" s="187">
        <v>320000</v>
      </c>
      <c r="J35" s="188">
        <v>320000</v>
      </c>
      <c r="K35" s="188"/>
      <c r="L35" s="188"/>
      <c r="M35" s="188">
        <v>320000</v>
      </c>
      <c r="N35" s="41"/>
      <c r="O35" s="189">
        <v>320000</v>
      </c>
      <c r="P35" s="41"/>
      <c r="Q35" s="41"/>
      <c r="R35" s="41"/>
      <c r="S35" s="41"/>
      <c r="T35" s="41"/>
      <c r="U35" s="41"/>
      <c r="V35" s="41"/>
      <c r="W35" s="41"/>
      <c r="X35" s="41"/>
    </row>
    <row r="36" customHeight="1" spans="1:24">
      <c r="A36" s="180" t="s">
        <v>201</v>
      </c>
      <c r="B36" s="180" t="s">
        <v>69</v>
      </c>
      <c r="C36" s="166" t="s">
        <v>243</v>
      </c>
      <c r="D36" s="181" t="s">
        <v>244</v>
      </c>
      <c r="E36" s="181" t="s">
        <v>100</v>
      </c>
      <c r="F36" s="181" t="s">
        <v>101</v>
      </c>
      <c r="G36" s="181" t="s">
        <v>255</v>
      </c>
      <c r="H36" s="181" t="s">
        <v>256</v>
      </c>
      <c r="I36" s="187">
        <v>220000</v>
      </c>
      <c r="J36" s="188">
        <v>220000</v>
      </c>
      <c r="K36" s="188"/>
      <c r="L36" s="188"/>
      <c r="M36" s="188">
        <v>220000</v>
      </c>
      <c r="N36" s="41"/>
      <c r="O36" s="189">
        <v>220000</v>
      </c>
      <c r="P36" s="41"/>
      <c r="Q36" s="41"/>
      <c r="R36" s="41"/>
      <c r="S36" s="41"/>
      <c r="T36" s="41"/>
      <c r="U36" s="41"/>
      <c r="V36" s="41"/>
      <c r="W36" s="41"/>
      <c r="X36" s="41"/>
    </row>
    <row r="37" customHeight="1" spans="1:24">
      <c r="A37" s="180" t="s">
        <v>201</v>
      </c>
      <c r="B37" s="180" t="s">
        <v>69</v>
      </c>
      <c r="C37" s="166" t="s">
        <v>243</v>
      </c>
      <c r="D37" s="181" t="s">
        <v>244</v>
      </c>
      <c r="E37" s="181" t="s">
        <v>100</v>
      </c>
      <c r="F37" s="181" t="s">
        <v>101</v>
      </c>
      <c r="G37" s="181" t="s">
        <v>257</v>
      </c>
      <c r="H37" s="181" t="s">
        <v>258</v>
      </c>
      <c r="I37" s="187">
        <v>250000</v>
      </c>
      <c r="J37" s="188">
        <v>250000</v>
      </c>
      <c r="K37" s="188"/>
      <c r="L37" s="188"/>
      <c r="M37" s="188">
        <v>250000</v>
      </c>
      <c r="N37" s="41"/>
      <c r="O37" s="189">
        <v>250000</v>
      </c>
      <c r="P37" s="41"/>
      <c r="Q37" s="41"/>
      <c r="R37" s="41"/>
      <c r="S37" s="41"/>
      <c r="T37" s="41"/>
      <c r="U37" s="41"/>
      <c r="V37" s="41"/>
      <c r="W37" s="41"/>
      <c r="X37" s="41"/>
    </row>
    <row r="38" customHeight="1" spans="1:24">
      <c r="A38" s="180" t="s">
        <v>201</v>
      </c>
      <c r="B38" s="180" t="s">
        <v>69</v>
      </c>
      <c r="C38" s="166" t="s">
        <v>243</v>
      </c>
      <c r="D38" s="181" t="s">
        <v>244</v>
      </c>
      <c r="E38" s="181" t="s">
        <v>100</v>
      </c>
      <c r="F38" s="181" t="s">
        <v>101</v>
      </c>
      <c r="G38" s="181" t="s">
        <v>229</v>
      </c>
      <c r="H38" s="181" t="s">
        <v>230</v>
      </c>
      <c r="I38" s="187">
        <v>444000</v>
      </c>
      <c r="J38" s="188">
        <v>444000</v>
      </c>
      <c r="K38" s="188"/>
      <c r="L38" s="188"/>
      <c r="M38" s="188">
        <v>444000</v>
      </c>
      <c r="N38" s="41"/>
      <c r="O38" s="189">
        <v>444000</v>
      </c>
      <c r="P38" s="41"/>
      <c r="Q38" s="41"/>
      <c r="R38" s="41"/>
      <c r="S38" s="41"/>
      <c r="T38" s="41"/>
      <c r="U38" s="41"/>
      <c r="V38" s="41"/>
      <c r="W38" s="41"/>
      <c r="X38" s="41"/>
    </row>
    <row r="39" customHeight="1" spans="1:24">
      <c r="A39" s="180" t="s">
        <v>201</v>
      </c>
      <c r="B39" s="180" t="s">
        <v>69</v>
      </c>
      <c r="C39" s="166" t="s">
        <v>243</v>
      </c>
      <c r="D39" s="181" t="s">
        <v>244</v>
      </c>
      <c r="E39" s="181" t="s">
        <v>110</v>
      </c>
      <c r="F39" s="181" t="s">
        <v>111</v>
      </c>
      <c r="G39" s="181" t="s">
        <v>259</v>
      </c>
      <c r="H39" s="181" t="s">
        <v>260</v>
      </c>
      <c r="I39" s="187">
        <v>49200</v>
      </c>
      <c r="J39" s="188">
        <v>49200</v>
      </c>
      <c r="K39" s="188"/>
      <c r="L39" s="188"/>
      <c r="M39" s="188">
        <v>49200</v>
      </c>
      <c r="N39" s="41"/>
      <c r="O39" s="189">
        <v>49200</v>
      </c>
      <c r="P39" s="41"/>
      <c r="Q39" s="41"/>
      <c r="R39" s="41"/>
      <c r="S39" s="41"/>
      <c r="T39" s="41"/>
      <c r="U39" s="41"/>
      <c r="V39" s="41"/>
      <c r="W39" s="41"/>
      <c r="X39" s="41"/>
    </row>
    <row r="40" customHeight="1" spans="1:24">
      <c r="A40" s="180" t="s">
        <v>201</v>
      </c>
      <c r="B40" s="180" t="s">
        <v>69</v>
      </c>
      <c r="C40" s="166" t="s">
        <v>261</v>
      </c>
      <c r="D40" s="181" t="s">
        <v>262</v>
      </c>
      <c r="E40" s="181" t="s">
        <v>100</v>
      </c>
      <c r="F40" s="181" t="s">
        <v>101</v>
      </c>
      <c r="G40" s="181" t="s">
        <v>263</v>
      </c>
      <c r="H40" s="181" t="s">
        <v>264</v>
      </c>
      <c r="I40" s="187">
        <v>6381084</v>
      </c>
      <c r="J40" s="188">
        <v>6381084</v>
      </c>
      <c r="K40" s="188"/>
      <c r="L40" s="188"/>
      <c r="M40" s="188">
        <v>6381084</v>
      </c>
      <c r="N40" s="41"/>
      <c r="O40" s="189">
        <v>6381084</v>
      </c>
      <c r="P40" s="41"/>
      <c r="Q40" s="41"/>
      <c r="R40" s="41"/>
      <c r="S40" s="41"/>
      <c r="T40" s="41"/>
      <c r="U40" s="41"/>
      <c r="V40" s="41"/>
      <c r="W40" s="41"/>
      <c r="X40" s="41"/>
    </row>
    <row r="41" customHeight="1" spans="1:24">
      <c r="A41" s="180" t="s">
        <v>201</v>
      </c>
      <c r="B41" s="180" t="s">
        <v>69</v>
      </c>
      <c r="C41" s="166" t="s">
        <v>261</v>
      </c>
      <c r="D41" s="181" t="s">
        <v>262</v>
      </c>
      <c r="E41" s="181" t="s">
        <v>100</v>
      </c>
      <c r="F41" s="181" t="s">
        <v>101</v>
      </c>
      <c r="G41" s="181" t="s">
        <v>265</v>
      </c>
      <c r="H41" s="181" t="s">
        <v>266</v>
      </c>
      <c r="I41" s="187">
        <v>2895924</v>
      </c>
      <c r="J41" s="188">
        <v>2895924</v>
      </c>
      <c r="K41" s="188"/>
      <c r="L41" s="188"/>
      <c r="M41" s="188">
        <v>2895924</v>
      </c>
      <c r="N41" s="41"/>
      <c r="O41" s="189">
        <v>2895924</v>
      </c>
      <c r="P41" s="41"/>
      <c r="Q41" s="41"/>
      <c r="R41" s="41"/>
      <c r="S41" s="41"/>
      <c r="T41" s="41"/>
      <c r="U41" s="41"/>
      <c r="V41" s="41"/>
      <c r="W41" s="41"/>
      <c r="X41" s="41"/>
    </row>
    <row r="42" customHeight="1" spans="1:24">
      <c r="A42" s="180" t="s">
        <v>201</v>
      </c>
      <c r="B42" s="180" t="s">
        <v>69</v>
      </c>
      <c r="C42" s="166" t="s">
        <v>261</v>
      </c>
      <c r="D42" s="181" t="s">
        <v>262</v>
      </c>
      <c r="E42" s="181" t="s">
        <v>100</v>
      </c>
      <c r="F42" s="181" t="s">
        <v>101</v>
      </c>
      <c r="G42" s="181" t="s">
        <v>220</v>
      </c>
      <c r="H42" s="181" t="s">
        <v>221</v>
      </c>
      <c r="I42" s="187">
        <v>531757</v>
      </c>
      <c r="J42" s="188">
        <v>531757</v>
      </c>
      <c r="K42" s="188"/>
      <c r="L42" s="188"/>
      <c r="M42" s="188">
        <v>531757</v>
      </c>
      <c r="N42" s="41"/>
      <c r="O42" s="189">
        <v>531757</v>
      </c>
      <c r="P42" s="41"/>
      <c r="Q42" s="41"/>
      <c r="R42" s="41"/>
      <c r="S42" s="41"/>
      <c r="T42" s="41"/>
      <c r="U42" s="41"/>
      <c r="V42" s="41"/>
      <c r="W42" s="41"/>
      <c r="X42" s="41"/>
    </row>
    <row r="43" customHeight="1" spans="1:24">
      <c r="A43" s="180" t="s">
        <v>201</v>
      </c>
      <c r="B43" s="180" t="s">
        <v>69</v>
      </c>
      <c r="C43" s="166" t="s">
        <v>261</v>
      </c>
      <c r="D43" s="181" t="s">
        <v>262</v>
      </c>
      <c r="E43" s="181" t="s">
        <v>100</v>
      </c>
      <c r="F43" s="181" t="s">
        <v>101</v>
      </c>
      <c r="G43" s="181" t="s">
        <v>222</v>
      </c>
      <c r="H43" s="181" t="s">
        <v>223</v>
      </c>
      <c r="I43" s="187">
        <v>2718120</v>
      </c>
      <c r="J43" s="188">
        <v>2718120</v>
      </c>
      <c r="K43" s="188"/>
      <c r="L43" s="188"/>
      <c r="M43" s="188">
        <v>2718120</v>
      </c>
      <c r="N43" s="41"/>
      <c r="O43" s="189">
        <v>2718120</v>
      </c>
      <c r="P43" s="41"/>
      <c r="Q43" s="41"/>
      <c r="R43" s="41"/>
      <c r="S43" s="41"/>
      <c r="T43" s="41"/>
      <c r="U43" s="41"/>
      <c r="V43" s="41"/>
      <c r="W43" s="41"/>
      <c r="X43" s="41"/>
    </row>
    <row r="44" ht="20.25" customHeight="1" spans="1:24">
      <c r="A44" s="180" t="s">
        <v>201</v>
      </c>
      <c r="B44" s="180" t="s">
        <v>69</v>
      </c>
      <c r="C44" s="166" t="s">
        <v>261</v>
      </c>
      <c r="D44" s="181" t="s">
        <v>262</v>
      </c>
      <c r="E44" s="181" t="s">
        <v>100</v>
      </c>
      <c r="F44" s="181" t="s">
        <v>101</v>
      </c>
      <c r="G44" s="181" t="s">
        <v>222</v>
      </c>
      <c r="H44" s="181" t="s">
        <v>223</v>
      </c>
      <c r="I44" s="187">
        <v>1474080</v>
      </c>
      <c r="J44" s="174">
        <v>1474080</v>
      </c>
      <c r="K44" s="174"/>
      <c r="L44" s="174"/>
      <c r="M44" s="174">
        <v>1474080</v>
      </c>
      <c r="N44" s="86"/>
      <c r="O44" s="189">
        <v>1474080</v>
      </c>
      <c r="P44" s="86"/>
      <c r="Q44" s="86"/>
      <c r="R44" s="86"/>
      <c r="S44" s="86"/>
      <c r="T44" s="86"/>
      <c r="U44" s="86"/>
      <c r="V44" s="86"/>
      <c r="W44" s="86"/>
      <c r="X44" s="86"/>
    </row>
    <row r="45" ht="17.25" customHeight="1" spans="1:24">
      <c r="A45" s="27" t="s">
        <v>172</v>
      </c>
      <c r="B45" s="37"/>
      <c r="C45" s="182"/>
      <c r="D45" s="182"/>
      <c r="E45" s="182"/>
      <c r="F45" s="182"/>
      <c r="G45" s="182"/>
      <c r="H45" s="183"/>
      <c r="I45" s="190">
        <v>41597658</v>
      </c>
      <c r="J45" s="174">
        <v>41597658</v>
      </c>
      <c r="K45" s="174"/>
      <c r="L45" s="174"/>
      <c r="M45" s="174">
        <v>41597658</v>
      </c>
      <c r="N45" s="86"/>
      <c r="O45" s="191">
        <v>41597658</v>
      </c>
      <c r="P45" s="86"/>
      <c r="Q45" s="86"/>
      <c r="R45" s="86"/>
      <c r="S45" s="86"/>
      <c r="T45" s="86"/>
      <c r="U45" s="86"/>
      <c r="V45" s="86"/>
      <c r="W45" s="86"/>
      <c r="X45" s="86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/>
  <cols>
    <col min="1" max="1" width="23.2962962962963" customWidth="1"/>
    <col min="2" max="2" width="27.888888888888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5"/>
      <c r="E2" s="2"/>
      <c r="F2" s="2"/>
      <c r="G2" s="2"/>
      <c r="H2" s="2"/>
      <c r="U2" s="165"/>
      <c r="W2" s="175" t="s">
        <v>267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"单位名称："&amp;"昆明市五华区武成小学"</f>
        <v>单位名称：昆明市五华区武成小学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65"/>
      <c r="W4" s="137" t="s">
        <v>1</v>
      </c>
    </row>
    <row r="5" ht="21.75" customHeight="1" spans="1:23">
      <c r="A5" s="9" t="s">
        <v>268</v>
      </c>
      <c r="B5" s="10" t="s">
        <v>185</v>
      </c>
      <c r="C5" s="9" t="s">
        <v>186</v>
      </c>
      <c r="D5" s="9" t="s">
        <v>269</v>
      </c>
      <c r="E5" s="10" t="s">
        <v>187</v>
      </c>
      <c r="F5" s="10" t="s">
        <v>188</v>
      </c>
      <c r="G5" s="10" t="s">
        <v>270</v>
      </c>
      <c r="H5" s="10" t="s">
        <v>271</v>
      </c>
      <c r="I5" s="31" t="s">
        <v>55</v>
      </c>
      <c r="J5" s="11" t="s">
        <v>272</v>
      </c>
      <c r="K5" s="12"/>
      <c r="L5" s="12"/>
      <c r="M5" s="13"/>
      <c r="N5" s="11" t="s">
        <v>193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2"/>
      <c r="C6" s="14"/>
      <c r="D6" s="14"/>
      <c r="E6" s="15"/>
      <c r="F6" s="15"/>
      <c r="G6" s="15"/>
      <c r="H6" s="15"/>
      <c r="I6" s="32"/>
      <c r="J6" s="169" t="s">
        <v>58</v>
      </c>
      <c r="K6" s="170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71" t="s">
        <v>57</v>
      </c>
      <c r="K7" s="17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57</v>
      </c>
      <c r="K8" s="71" t="s">
        <v>273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20">
        <v>21</v>
      </c>
      <c r="V9" s="41">
        <v>22</v>
      </c>
      <c r="W9" s="20">
        <v>23</v>
      </c>
    </row>
    <row r="10" ht="21.75" customHeight="1" spans="1:23">
      <c r="A10" s="22" t="s">
        <v>274</v>
      </c>
      <c r="B10" s="166" t="s">
        <v>275</v>
      </c>
      <c r="C10" s="23" t="s">
        <v>276</v>
      </c>
      <c r="D10" s="167" t="s">
        <v>69</v>
      </c>
      <c r="E10" s="22" t="s">
        <v>100</v>
      </c>
      <c r="F10" s="22" t="s">
        <v>101</v>
      </c>
      <c r="G10" s="22" t="s">
        <v>277</v>
      </c>
      <c r="H10" s="22" t="s">
        <v>278</v>
      </c>
      <c r="I10" s="173">
        <v>45000</v>
      </c>
      <c r="J10" s="173">
        <v>45000</v>
      </c>
      <c r="K10" s="173">
        <v>45000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21.75" customHeight="1" spans="1:23">
      <c r="A11" s="22" t="s">
        <v>279</v>
      </c>
      <c r="B11" s="166" t="s">
        <v>280</v>
      </c>
      <c r="C11" s="23" t="s">
        <v>281</v>
      </c>
      <c r="D11" s="167" t="s">
        <v>69</v>
      </c>
      <c r="E11" s="22" t="s">
        <v>100</v>
      </c>
      <c r="F11" s="22" t="s">
        <v>101</v>
      </c>
      <c r="G11" s="22" t="s">
        <v>259</v>
      </c>
      <c r="H11" s="22" t="s">
        <v>260</v>
      </c>
      <c r="I11" s="173">
        <v>162800</v>
      </c>
      <c r="J11" s="173">
        <v>162800</v>
      </c>
      <c r="K11" s="173">
        <v>162800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</row>
    <row r="12" ht="21.75" customHeight="1" spans="1:23">
      <c r="A12" s="22" t="s">
        <v>282</v>
      </c>
      <c r="B12" s="258" t="s">
        <v>283</v>
      </c>
      <c r="C12" s="23" t="s">
        <v>284</v>
      </c>
      <c r="D12" s="167" t="s">
        <v>69</v>
      </c>
      <c r="E12" s="22" t="s">
        <v>100</v>
      </c>
      <c r="F12" s="22" t="s">
        <v>101</v>
      </c>
      <c r="G12" s="22" t="s">
        <v>257</v>
      </c>
      <c r="H12" s="22" t="s">
        <v>258</v>
      </c>
      <c r="I12" s="173">
        <v>200000</v>
      </c>
      <c r="J12" s="173">
        <v>200000</v>
      </c>
      <c r="K12" s="173">
        <v>200000</v>
      </c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ht="21.75" customHeight="1" spans="1:23">
      <c r="A13" s="22" t="s">
        <v>279</v>
      </c>
      <c r="B13" s="166" t="s">
        <v>285</v>
      </c>
      <c r="C13" s="23" t="s">
        <v>286</v>
      </c>
      <c r="D13" s="167" t="s">
        <v>69</v>
      </c>
      <c r="E13" s="22" t="s">
        <v>100</v>
      </c>
      <c r="F13" s="22" t="s">
        <v>101</v>
      </c>
      <c r="G13" s="22" t="s">
        <v>208</v>
      </c>
      <c r="H13" s="22" t="s">
        <v>209</v>
      </c>
      <c r="I13" s="173">
        <v>15000</v>
      </c>
      <c r="J13" s="173">
        <v>15000</v>
      </c>
      <c r="K13" s="173">
        <v>15000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4" ht="18.75" customHeight="1" spans="1:23">
      <c r="A14" s="36" t="s">
        <v>172</v>
      </c>
      <c r="B14" s="37"/>
      <c r="C14" s="37"/>
      <c r="D14" s="37"/>
      <c r="E14" s="37"/>
      <c r="F14" s="37"/>
      <c r="G14" s="37"/>
      <c r="H14" s="38"/>
      <c r="I14" s="174">
        <f>SUM(I10:I13)</f>
        <v>422800</v>
      </c>
      <c r="J14" s="174">
        <f>SUM(J10:J13)</f>
        <v>422800</v>
      </c>
      <c r="K14" s="174">
        <f>SUM(K10:K13)</f>
        <v>422800</v>
      </c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9.13888888888889" defaultRowHeight="12" customHeight="1"/>
  <cols>
    <col min="1" max="1" width="34.287037037037" style="153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287</v>
      </c>
    </row>
    <row r="3" ht="39.75" customHeight="1" spans="1:10">
      <c r="A3" s="69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8">
      <c r="A4" s="5" t="str">
        <f>"单位名称："&amp;"昆明市五华区武成小学"</f>
        <v>单位名称：昆明市五华区武成小学</v>
      </c>
      <c r="B4" s="154"/>
      <c r="C4" s="154"/>
      <c r="D4" s="154"/>
      <c r="E4" s="154"/>
      <c r="F4" s="154"/>
      <c r="G4" s="154"/>
      <c r="H4" s="154"/>
    </row>
    <row r="5" ht="44.25" customHeight="1" spans="1:10">
      <c r="A5" s="71" t="s">
        <v>186</v>
      </c>
      <c r="B5" s="71" t="s">
        <v>288</v>
      </c>
      <c r="C5" s="71" t="s">
        <v>289</v>
      </c>
      <c r="D5" s="71" t="s">
        <v>290</v>
      </c>
      <c r="E5" s="71" t="s">
        <v>291</v>
      </c>
      <c r="F5" s="72" t="s">
        <v>292</v>
      </c>
      <c r="G5" s="71" t="s">
        <v>293</v>
      </c>
      <c r="H5" s="72" t="s">
        <v>294</v>
      </c>
      <c r="I5" s="72" t="s">
        <v>295</v>
      </c>
      <c r="J5" s="71" t="s">
        <v>296</v>
      </c>
    </row>
    <row r="6" ht="18.7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36" customHeight="1" spans="1:10">
      <c r="A7" s="155" t="s">
        <v>276</v>
      </c>
      <c r="B7" s="156" t="s">
        <v>297</v>
      </c>
      <c r="C7" s="157" t="s">
        <v>298</v>
      </c>
      <c r="D7" s="24" t="s">
        <v>299</v>
      </c>
      <c r="E7" s="158" t="s">
        <v>300</v>
      </c>
      <c r="F7" s="24" t="s">
        <v>301</v>
      </c>
      <c r="G7" s="158" t="s">
        <v>302</v>
      </c>
      <c r="H7" s="24" t="s">
        <v>303</v>
      </c>
      <c r="I7" s="24" t="s">
        <v>304</v>
      </c>
      <c r="J7" s="158" t="s">
        <v>300</v>
      </c>
    </row>
    <row r="8" ht="34" customHeight="1" spans="1:10">
      <c r="A8" s="155"/>
      <c r="B8" s="156"/>
      <c r="C8" s="157" t="s">
        <v>305</v>
      </c>
      <c r="D8" s="24" t="s">
        <v>306</v>
      </c>
      <c r="E8" s="158" t="s">
        <v>307</v>
      </c>
      <c r="F8" s="24" t="s">
        <v>301</v>
      </c>
      <c r="G8" s="158" t="s">
        <v>308</v>
      </c>
      <c r="H8" s="24" t="s">
        <v>309</v>
      </c>
      <c r="I8" s="24" t="s">
        <v>304</v>
      </c>
      <c r="J8" s="158" t="s">
        <v>307</v>
      </c>
    </row>
    <row r="9" ht="37" customHeight="1" spans="1:10">
      <c r="A9" s="155"/>
      <c r="B9" s="156"/>
      <c r="C9" s="157" t="s">
        <v>310</v>
      </c>
      <c r="D9" s="24" t="s">
        <v>311</v>
      </c>
      <c r="E9" s="158" t="s">
        <v>311</v>
      </c>
      <c r="F9" s="24" t="s">
        <v>312</v>
      </c>
      <c r="G9" s="158" t="s">
        <v>313</v>
      </c>
      <c r="H9" s="24" t="s">
        <v>309</v>
      </c>
      <c r="I9" s="24" t="s">
        <v>304</v>
      </c>
      <c r="J9" s="158" t="s">
        <v>311</v>
      </c>
    </row>
    <row r="10" ht="26" customHeight="1" spans="1:10">
      <c r="A10" s="159" t="s">
        <v>281</v>
      </c>
      <c r="B10" s="160" t="s">
        <v>314</v>
      </c>
      <c r="C10" s="157" t="s">
        <v>298</v>
      </c>
      <c r="D10" s="157" t="s">
        <v>315</v>
      </c>
      <c r="E10" s="157" t="s">
        <v>316</v>
      </c>
      <c r="F10" s="157" t="s">
        <v>301</v>
      </c>
      <c r="G10" s="157" t="s">
        <v>317</v>
      </c>
      <c r="H10" s="157" t="s">
        <v>318</v>
      </c>
      <c r="I10" s="157" t="s">
        <v>304</v>
      </c>
      <c r="J10" s="157" t="s">
        <v>316</v>
      </c>
    </row>
    <row r="11" ht="30" customHeight="1" spans="1:10">
      <c r="A11" s="161"/>
      <c r="B11" s="162"/>
      <c r="C11" s="157" t="s">
        <v>298</v>
      </c>
      <c r="D11" s="157" t="s">
        <v>315</v>
      </c>
      <c r="E11" s="157" t="s">
        <v>319</v>
      </c>
      <c r="F11" s="157" t="s">
        <v>301</v>
      </c>
      <c r="G11" s="157" t="s">
        <v>320</v>
      </c>
      <c r="H11" s="157" t="s">
        <v>321</v>
      </c>
      <c r="I11" s="157" t="s">
        <v>304</v>
      </c>
      <c r="J11" s="157" t="s">
        <v>319</v>
      </c>
    </row>
    <row r="12" ht="31" customHeight="1" spans="1:10">
      <c r="A12" s="161"/>
      <c r="B12" s="162"/>
      <c r="C12" s="157" t="s">
        <v>298</v>
      </c>
      <c r="D12" s="157" t="s">
        <v>315</v>
      </c>
      <c r="E12" s="157" t="s">
        <v>322</v>
      </c>
      <c r="F12" s="157" t="s">
        <v>301</v>
      </c>
      <c r="G12" s="157" t="s">
        <v>323</v>
      </c>
      <c r="H12" s="157" t="s">
        <v>309</v>
      </c>
      <c r="I12" s="157" t="s">
        <v>304</v>
      </c>
      <c r="J12" s="157" t="s">
        <v>322</v>
      </c>
    </row>
    <row r="13" ht="30" customHeight="1" spans="1:10">
      <c r="A13" s="161"/>
      <c r="B13" s="162"/>
      <c r="C13" s="157" t="s">
        <v>298</v>
      </c>
      <c r="D13" s="157" t="s">
        <v>315</v>
      </c>
      <c r="E13" s="157" t="s">
        <v>324</v>
      </c>
      <c r="F13" s="157" t="s">
        <v>301</v>
      </c>
      <c r="G13" s="157" t="s">
        <v>90</v>
      </c>
      <c r="H13" s="157" t="s">
        <v>309</v>
      </c>
      <c r="I13" s="157" t="s">
        <v>304</v>
      </c>
      <c r="J13" s="157" t="s">
        <v>324</v>
      </c>
    </row>
    <row r="14" ht="28" customHeight="1" spans="1:10">
      <c r="A14" s="161"/>
      <c r="B14" s="162"/>
      <c r="C14" s="157" t="s">
        <v>305</v>
      </c>
      <c r="D14" s="157" t="s">
        <v>306</v>
      </c>
      <c r="E14" s="157" t="s">
        <v>325</v>
      </c>
      <c r="F14" s="157" t="s">
        <v>301</v>
      </c>
      <c r="G14" s="157" t="s">
        <v>326</v>
      </c>
      <c r="H14" s="157" t="s">
        <v>303</v>
      </c>
      <c r="I14" s="157" t="s">
        <v>327</v>
      </c>
      <c r="J14" s="157" t="s">
        <v>325</v>
      </c>
    </row>
    <row r="15" ht="25" customHeight="1" spans="1:10">
      <c r="A15" s="161"/>
      <c r="B15" s="162"/>
      <c r="C15" s="157" t="s">
        <v>310</v>
      </c>
      <c r="D15" s="157" t="s">
        <v>311</v>
      </c>
      <c r="E15" s="157" t="s">
        <v>328</v>
      </c>
      <c r="F15" s="157" t="s">
        <v>312</v>
      </c>
      <c r="G15" s="157" t="s">
        <v>313</v>
      </c>
      <c r="H15" s="157" t="s">
        <v>309</v>
      </c>
      <c r="I15" s="157" t="s">
        <v>304</v>
      </c>
      <c r="J15" s="157" t="s">
        <v>328</v>
      </c>
    </row>
    <row r="16" ht="23" customHeight="1" spans="1:10">
      <c r="A16" s="163"/>
      <c r="B16" s="164"/>
      <c r="C16" s="157" t="s">
        <v>310</v>
      </c>
      <c r="D16" s="157" t="s">
        <v>311</v>
      </c>
      <c r="E16" s="157" t="s">
        <v>329</v>
      </c>
      <c r="F16" s="157" t="s">
        <v>312</v>
      </c>
      <c r="G16" s="157" t="s">
        <v>313</v>
      </c>
      <c r="H16" s="157" t="s">
        <v>309</v>
      </c>
      <c r="I16" s="157" t="s">
        <v>304</v>
      </c>
      <c r="J16" s="157" t="s">
        <v>329</v>
      </c>
    </row>
    <row r="17" ht="29" customHeight="1" spans="1:10">
      <c r="A17" s="155" t="s">
        <v>284</v>
      </c>
      <c r="B17" s="157" t="s">
        <v>330</v>
      </c>
      <c r="C17" s="157" t="s">
        <v>298</v>
      </c>
      <c r="D17" s="157" t="s">
        <v>315</v>
      </c>
      <c r="E17" s="157" t="s">
        <v>331</v>
      </c>
      <c r="F17" s="157" t="s">
        <v>301</v>
      </c>
      <c r="G17" s="157" t="s">
        <v>81</v>
      </c>
      <c r="H17" s="157" t="s">
        <v>321</v>
      </c>
      <c r="I17" s="157" t="s">
        <v>304</v>
      </c>
      <c r="J17" s="157" t="s">
        <v>331</v>
      </c>
    </row>
    <row r="18" ht="28" customHeight="1" spans="1:10">
      <c r="A18" s="155" t="s">
        <v>284</v>
      </c>
      <c r="B18" s="157" t="s">
        <v>332</v>
      </c>
      <c r="C18" s="157" t="s">
        <v>298</v>
      </c>
      <c r="D18" s="157" t="s">
        <v>333</v>
      </c>
      <c r="E18" s="157" t="s">
        <v>334</v>
      </c>
      <c r="F18" s="157" t="s">
        <v>301</v>
      </c>
      <c r="G18" s="157" t="s">
        <v>308</v>
      </c>
      <c r="H18" s="157" t="s">
        <v>309</v>
      </c>
      <c r="I18" s="157" t="s">
        <v>304</v>
      </c>
      <c r="J18" s="157" t="s">
        <v>334</v>
      </c>
    </row>
    <row r="19" ht="30" customHeight="1" spans="1:10">
      <c r="A19" s="155" t="s">
        <v>284</v>
      </c>
      <c r="B19" s="157" t="s">
        <v>332</v>
      </c>
      <c r="C19" s="157" t="s">
        <v>298</v>
      </c>
      <c r="D19" s="157" t="s">
        <v>299</v>
      </c>
      <c r="E19" s="157" t="s">
        <v>335</v>
      </c>
      <c r="F19" s="157" t="s">
        <v>312</v>
      </c>
      <c r="G19" s="157" t="s">
        <v>308</v>
      </c>
      <c r="H19" s="157" t="s">
        <v>309</v>
      </c>
      <c r="I19" s="157" t="s">
        <v>304</v>
      </c>
      <c r="J19" s="157" t="s">
        <v>336</v>
      </c>
    </row>
    <row r="20" ht="27" customHeight="1" spans="1:10">
      <c r="A20" s="155" t="s">
        <v>284</v>
      </c>
      <c r="B20" s="157" t="s">
        <v>332</v>
      </c>
      <c r="C20" s="157" t="s">
        <v>298</v>
      </c>
      <c r="D20" s="157" t="s">
        <v>337</v>
      </c>
      <c r="E20" s="157" t="s">
        <v>338</v>
      </c>
      <c r="F20" s="157" t="s">
        <v>339</v>
      </c>
      <c r="G20" s="157" t="s">
        <v>340</v>
      </c>
      <c r="H20" s="157" t="s">
        <v>341</v>
      </c>
      <c r="I20" s="157" t="s">
        <v>304</v>
      </c>
      <c r="J20" s="157" t="s">
        <v>338</v>
      </c>
    </row>
    <row r="21" ht="41" customHeight="1" spans="1:10">
      <c r="A21" s="155" t="s">
        <v>284</v>
      </c>
      <c r="B21" s="157" t="s">
        <v>332</v>
      </c>
      <c r="C21" s="157" t="s">
        <v>305</v>
      </c>
      <c r="D21" s="157" t="s">
        <v>306</v>
      </c>
      <c r="E21" s="157" t="s">
        <v>342</v>
      </c>
      <c r="F21" s="157" t="s">
        <v>301</v>
      </c>
      <c r="G21" s="157" t="s">
        <v>308</v>
      </c>
      <c r="H21" s="157" t="s">
        <v>309</v>
      </c>
      <c r="I21" s="157" t="s">
        <v>304</v>
      </c>
      <c r="J21" s="157" t="s">
        <v>342</v>
      </c>
    </row>
    <row r="22" ht="52" customHeight="1" spans="1:10">
      <c r="A22" s="155" t="s">
        <v>284</v>
      </c>
      <c r="B22" s="157" t="s">
        <v>332</v>
      </c>
      <c r="C22" s="157" t="s">
        <v>310</v>
      </c>
      <c r="D22" s="157" t="s">
        <v>311</v>
      </c>
      <c r="E22" s="157" t="s">
        <v>329</v>
      </c>
      <c r="F22" s="157" t="s">
        <v>312</v>
      </c>
      <c r="G22" s="157" t="s">
        <v>313</v>
      </c>
      <c r="H22" s="157" t="s">
        <v>309</v>
      </c>
      <c r="I22" s="157" t="s">
        <v>304</v>
      </c>
      <c r="J22" s="157" t="s">
        <v>329</v>
      </c>
    </row>
    <row r="23" ht="30" customHeight="1" spans="1:10">
      <c r="A23" s="155" t="s">
        <v>286</v>
      </c>
      <c r="B23" s="157" t="s">
        <v>343</v>
      </c>
      <c r="C23" s="157" t="s">
        <v>298</v>
      </c>
      <c r="D23" s="157" t="s">
        <v>315</v>
      </c>
      <c r="E23" s="157" t="s">
        <v>344</v>
      </c>
      <c r="F23" s="157" t="s">
        <v>301</v>
      </c>
      <c r="G23" s="157" t="s">
        <v>345</v>
      </c>
      <c r="H23" s="157" t="s">
        <v>309</v>
      </c>
      <c r="I23" s="157" t="s">
        <v>304</v>
      </c>
      <c r="J23" s="157" t="s">
        <v>344</v>
      </c>
    </row>
    <row r="24" ht="36" customHeight="1" spans="1:10">
      <c r="A24" s="155" t="s">
        <v>286</v>
      </c>
      <c r="B24" s="157" t="s">
        <v>343</v>
      </c>
      <c r="C24" s="157" t="s">
        <v>298</v>
      </c>
      <c r="D24" s="157" t="s">
        <v>337</v>
      </c>
      <c r="E24" s="157" t="s">
        <v>338</v>
      </c>
      <c r="F24" s="157" t="s">
        <v>301</v>
      </c>
      <c r="G24" s="157" t="s">
        <v>346</v>
      </c>
      <c r="H24" s="157" t="s">
        <v>318</v>
      </c>
      <c r="I24" s="157" t="s">
        <v>304</v>
      </c>
      <c r="J24" s="157" t="s">
        <v>338</v>
      </c>
    </row>
    <row r="25" ht="33" customHeight="1" spans="1:10">
      <c r="A25" s="155" t="s">
        <v>286</v>
      </c>
      <c r="B25" s="157" t="s">
        <v>343</v>
      </c>
      <c r="C25" s="157" t="s">
        <v>305</v>
      </c>
      <c r="D25" s="157" t="s">
        <v>306</v>
      </c>
      <c r="E25" s="157" t="s">
        <v>325</v>
      </c>
      <c r="F25" s="157" t="s">
        <v>301</v>
      </c>
      <c r="G25" s="157" t="s">
        <v>326</v>
      </c>
      <c r="H25" s="157" t="s">
        <v>303</v>
      </c>
      <c r="I25" s="157" t="s">
        <v>327</v>
      </c>
      <c r="J25" s="157" t="s">
        <v>325</v>
      </c>
    </row>
    <row r="26" ht="40" customHeight="1" spans="1:10">
      <c r="A26" s="155" t="s">
        <v>286</v>
      </c>
      <c r="B26" s="157" t="s">
        <v>343</v>
      </c>
      <c r="C26" s="157" t="s">
        <v>310</v>
      </c>
      <c r="D26" s="157" t="s">
        <v>311</v>
      </c>
      <c r="E26" s="157" t="s">
        <v>347</v>
      </c>
      <c r="F26" s="157" t="s">
        <v>312</v>
      </c>
      <c r="G26" s="157" t="s">
        <v>313</v>
      </c>
      <c r="H26" s="157" t="s">
        <v>309</v>
      </c>
      <c r="I26" s="157" t="s">
        <v>304</v>
      </c>
      <c r="J26" s="157" t="s">
        <v>347</v>
      </c>
    </row>
  </sheetData>
  <mergeCells count="10">
    <mergeCell ref="A3:J3"/>
    <mergeCell ref="A4:H4"/>
    <mergeCell ref="A7:A9"/>
    <mergeCell ref="A10:A16"/>
    <mergeCell ref="A17:A22"/>
    <mergeCell ref="A23:A26"/>
    <mergeCell ref="B7:B9"/>
    <mergeCell ref="B10:B16"/>
    <mergeCell ref="B17:B22"/>
    <mergeCell ref="B23:B26"/>
  </mergeCells>
  <printOptions horizontalCentered="1"/>
  <pageMargins left="0.96" right="0.96" top="0.72" bottom="0.72" header="0" footer="0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幸福的小灰兔</cp:lastModifiedBy>
  <dcterms:created xsi:type="dcterms:W3CDTF">2025-02-06T07:09:00Z</dcterms:created>
  <dcterms:modified xsi:type="dcterms:W3CDTF">2025-03-24T07:32:57Z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14ABD2BE6CB448FB980F0E9D5DFE4B5A_13</vt:lpwstr>
  </property>
  <property fmtid="{D5CDD505-2E9C-101B-9397-08002B2CF9AE}" pid="3" name="KSOProductBuildVer">
    <vt:lpwstr>2052-12.1.0.20305</vt:lpwstr>
  </property>
</Properties>
</file>