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_FilterDatabase" localSheetId="6" hidden="1">部门基本支出预算表04!$A$41:$H$41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<sst xmlns="http://schemas.openxmlformats.org/spreadsheetml/2006/main" count="1143" uniqueCount="399">
  <si>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</si>
  <si>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</si>
  <si>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</si>
  <si>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</si>
  <si>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</si>
  <si>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</si>
  <si>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</si>
  <si>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</si>
  <si>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</si>
  <si>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</si>
  <si>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</si>
  <si>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</si>
  <si>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</si>
  <si>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</si>
  <si>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</si>
  <si>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</si>
  <si>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</si>
  <si>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</si>
  <si>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</si>
  <si>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</si>
  <si>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</si>
  <si>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</si>
  <si>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</si>
  <si>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</si>
  <si>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</si>
  <si>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</si>
  <si>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</si>
  <si>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</si>
  <si>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</si>
  <si>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</si>
  <si>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</si>
  <si>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</si>
  <si>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</si>
  <si>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</si>
  <si>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</si>
  <si>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</si>
  <si>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</si>
  <si>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</si>
  <si>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</si>
  <si>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</si>
  <si>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</si>
  <si>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</si>
  <si>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</si>
  <si>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</si>
  <si>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</si>
  <si>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</si>
  <si>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</si>
  <si>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</si>
  <si>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</si>
  <si>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</si>
  <si>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</si>
  <si>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</si>
  <si>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</si>
  <si>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</si>
  <si>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</si>
  <si>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</si>
  <si>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</si>
  <si>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</si>
  <si>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</si>
  <si>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</si>
  <si>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</si>
  <si>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</si>
  <si>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</si>
  <si>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</si>
  <si>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</si>
  <si>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</si>
  <si>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</si>
  <si>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</si>
  <si>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</si>
  <si>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105034</t>
  </si>
  <si>
    <t>昆明市五华区红云小学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</si>
  <si>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</si>
  <si>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</si>
  <si>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</si>
  <si>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</si>
  <si>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</si>
  <si>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</si>
  <si>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</si>
  <si>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</si>
  <si>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</si>
  <si>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</si>
  <si>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</si>
  <si>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</si>
  <si>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</si>
  <si>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</si>
  <si>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</si>
  <si>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</si>
  <si>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</si>
  <si>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</si>
  <si>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</si>
  <si>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</si>
  <si>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</si>
  <si>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</si>
  <si>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</si>
  <si>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</si>
  <si>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</si>
  <si>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</si>
  <si>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</si>
  <si>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</si>
  <si>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</si>
  <si>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 xml:space="preserve">  普通教育</t>
  </si>
  <si>
    <t>2050202</t>
  </si>
  <si>
    <t xml:space="preserve">   小学教育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</si>
  <si>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</si>
  <si>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</si>
  <si>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</si>
  <si>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</si>
  <si>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</si>
  <si>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事业单位离退休</t>
  </si>
  <si>
    <t>2080505</t>
  </si>
  <si>
    <t xml:space="preserve">   机关事业单位基本养老保险缴费支出</t>
  </si>
  <si>
    <t>2080506</t>
  </si>
  <si>
    <t xml:space="preserve">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</si>
  <si>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</si>
  <si>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</si>
  <si>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</si>
  <si>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</si>
  <si>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</si>
  <si>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事业单位医疗</t>
  </si>
  <si>
    <t>2101199</t>
  </si>
  <si>
    <t xml:space="preserve">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</si>
  <si>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</si>
  <si>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</si>
  <si>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</si>
  <si>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</si>
  <si>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</si>
  <si>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</si>
  <si>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</si>
  <si>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</si>
  <si>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</si>
  <si>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</si>
  <si>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</si>
  <si>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</si>
  <si>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</si>
  <si>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</si>
  <si>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</si>
  <si>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</si>
  <si>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</si>
  <si>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</si>
  <si>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</si>
  <si>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</si>
  <si>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</si>
  <si>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</si>
  <si>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</si>
  <si>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</si>
  <si>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</si>
  <si>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</si>
  <si>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</si>
  <si>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</si>
  <si>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</si>
  <si>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</si>
  <si>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</si>
  <si>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</si>
  <si>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</si>
  <si>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</si>
  <si>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</si>
  <si>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</si>
  <si>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</si>
  <si>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</si>
  <si>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</si>
  <si>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</si>
  <si>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</si>
  <si>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</si>
  <si>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</si>
  <si>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</si>
  <si>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普通教育</t>
  </si>
  <si>
    <t>小学教育</t>
  </si>
  <si>
    <t>行政事业单位养老支出</t>
  </si>
  <si>
    <t>事业单位离退休</t>
  </si>
  <si>
    <t>机关事业单位基本养老保险缴费支出</t>
  </si>
  <si>
    <t>机关事业单位职业年金缴费支出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</si>
  <si>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</si>
  <si>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</si>
  <si>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</si>
  <si>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</si>
  <si>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</si>
  <si>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</si>
  <si>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</si>
  <si>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</si>
  <si>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</si>
  <si>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</si>
  <si>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</si>
  <si>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</si>
  <si>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</si>
  <si>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昆明市五华区红云小学无“三公”经费支出。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</si>
  <si>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</si>
  <si>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</si>
  <si>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</si>
  <si>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</si>
  <si>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</si>
  <si>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</si>
  <si>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</si>
  <si>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</si>
  <si>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</si>
  <si>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</si>
  <si>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</si>
  <si>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</si>
  <si>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</si>
  <si>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</si>
  <si>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</si>
  <si>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</si>
  <si>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</si>
  <si>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</si>
  <si>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</si>
  <si>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</si>
  <si>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530102231100001258277</t>
  </si>
  <si>
    <t>办公费</t>
  </si>
  <si>
    <t>30201</t>
  </si>
  <si>
    <t>邮电费</t>
  </si>
  <si>
    <t>30207</t>
  </si>
  <si>
    <t>维修费</t>
  </si>
  <si>
    <t>30213</t>
  </si>
  <si>
    <t>维修（护）费</t>
  </si>
  <si>
    <t>委托业务费</t>
  </si>
  <si>
    <t>30227</t>
  </si>
  <si>
    <t>530102231100001435366</t>
  </si>
  <si>
    <t>事业政府综合考核工作目标奖</t>
  </si>
  <si>
    <t>30103</t>
  </si>
  <si>
    <t>奖金</t>
  </si>
  <si>
    <t>绩效考核奖励2017提高部分</t>
  </si>
  <si>
    <t>30107</t>
  </si>
  <si>
    <t>绩效工资</t>
  </si>
  <si>
    <t>绩效工资2017提高部分</t>
  </si>
  <si>
    <t>530102210000000002303</t>
  </si>
  <si>
    <t>对机关事业单位养老保险补助</t>
  </si>
  <si>
    <t>30108</t>
  </si>
  <si>
    <t>机关事业单位基本养老保险缴费</t>
  </si>
  <si>
    <t>职业年金缴费</t>
  </si>
  <si>
    <t>30109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</si>
  <si>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</si>
  <si>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</si>
  <si>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</si>
  <si>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</si>
  <si>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</si>
  <si>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</si>
  <si>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</si>
  <si>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530102241100002213175</t>
  </si>
  <si>
    <t>合同制教师工资</t>
  </si>
  <si>
    <t>30199</t>
  </si>
  <si>
    <t>其他工资福利支出</t>
  </si>
  <si>
    <t>530102231100001258275</t>
  </si>
  <si>
    <t>事业退休人员生活补助</t>
  </si>
  <si>
    <t>30305</t>
  </si>
  <si>
    <t>生活补助</t>
  </si>
  <si>
    <t>530102231100001435992</t>
  </si>
  <si>
    <t>离退休人员福利费</t>
  </si>
  <si>
    <t>30229</t>
  </si>
  <si>
    <t>福利费</t>
  </si>
  <si>
    <t>530102210000000002308</t>
  </si>
  <si>
    <t>工会经费（事业）</t>
  </si>
  <si>
    <t>30228</t>
  </si>
  <si>
    <t>工会经费</t>
  </si>
  <si>
    <t>530102210000000002302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</si>
  <si>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</si>
  <si>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</si>
  <si>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</si>
  <si>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</si>
  <si>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</si>
  <si>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</si>
  <si>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</si>
  <si>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基础性绩效</t>
  </si>
  <si>
    <t>奖励性绩效</t>
  </si>
  <si>
    <t>530102210000000002311</t>
  </si>
  <si>
    <t>水费</t>
  </si>
  <si>
    <t>30205</t>
  </si>
  <si>
    <t>电费</t>
  </si>
  <si>
    <t>30206</t>
  </si>
  <si>
    <t>教育部门福利费</t>
  </si>
  <si>
    <t>事业退休公用经费</t>
  </si>
  <si>
    <t>30299</t>
  </si>
  <si>
    <t>其他商品和服务支出</t>
  </si>
  <si>
    <t>办公设备购置</t>
  </si>
  <si>
    <t>31002</t>
  </si>
  <si>
    <t>530102210000000002304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</si>
  <si>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</si>
  <si>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</si>
  <si>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</si>
  <si>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</si>
  <si>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</si>
  <si>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</si>
  <si>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</si>
  <si>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</si>
  <si>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</si>
  <si>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530102251100003676636</t>
  </si>
  <si>
    <t>残疾人保障资金</t>
  </si>
  <si>
    <t>对个人和家庭的补助</t>
  </si>
  <si>
    <t>530102251100003691788</t>
  </si>
  <si>
    <t>五华区基础教育学校书记、校长职级资金</t>
  </si>
  <si>
    <t>30309</t>
  </si>
  <si>
    <t>奖励金</t>
  </si>
  <si>
    <t>530102251100003865651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</si>
  <si>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</si>
  <si>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</si>
  <si>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</si>
  <si>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</si>
  <si>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</si>
  <si>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</si>
  <si>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</si>
  <si>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</si>
  <si>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</si>
  <si>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</si>
  <si>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</si>
  <si>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社会保障缴费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</si>
  <si>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</si>
  <si>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</si>
  <si>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</si>
  <si>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</si>
  <si>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</si>
  <si>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</si>
  <si>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</si>
  <si>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</si>
  <si>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</si>
  <si>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</si>
  <si>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</si>
  <si>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</si>
  <si>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</si>
  <si>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</si>
  <si>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</si>
  <si>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</si>
  <si>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</si>
  <si>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</si>
  <si>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</si>
  <si>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</si>
  <si>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</si>
  <si>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</si>
  <si>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</si>
  <si>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</si>
  <si>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</si>
  <si>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</si>
  <si>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</si>
  <si>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</si>
  <si>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</si>
  <si>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对个人和家庭的补助</t>
  </si>
  <si>
    <t xml:space="preserve">  其他商品服务支出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</si>
  <si>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</si>
  <si>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</si>
  <si>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</si>
  <si>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</si>
  <si>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</si>
  <si>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</si>
  <si>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</si>
  <si>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</si>
  <si>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</si>
  <si>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</si>
  <si>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</si>
  <si>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</si>
  <si>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</si>
  <si>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工会经费</t>
  </si>
  <si>
    <t xml:space="preserve">  事业人员工资支出</t>
  </si>
  <si>
    <t xml:space="preserve">  一般公用经费</t>
  </si>
  <si>
    <t xml:space="preserve">  住房公积金</t>
  </si>
  <si>
    <t>预算06表</t>
  </si>
  <si>
    <t>政府性基金预算支出预算表</t>
  </si>
  <si>
    <t>单位名称：昆明市发展和改革委员会</t>
  </si>
  <si>
    <t>政府性基金预算支出</t>
  </si>
  <si>
    <t>昆明市五华区红云小学无政府性基金。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</si>
  <si>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</si>
  <si>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</si>
  <si>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</si>
  <si>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</si>
  <si>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</si>
  <si>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</si>
  <si>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</si>
  <si>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</si>
  <si>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</si>
  <si>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</si>
  <si>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</si>
  <si>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</si>
  <si>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昆明市五华区红云小学无政府采购预算。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</si>
  <si>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</si>
  <si>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</si>
  <si>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</si>
  <si>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</si>
  <si>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</si>
  <si>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</si>
  <si>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</si>
  <si>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昆明市五华区红云小学无政府购买服务。</t>
  </si>
  <si>
    <t>预算09-1表</t>
  </si>
  <si>
    <t>单位名称（项目）</t>
  </si>
  <si>
    <t>地区</t>
  </si>
  <si>
    <t>昆明市五华区红云小学无区对下转移支出。</t>
  </si>
  <si>
    <t>预算09-2表</t>
  </si>
  <si>
    <t>昆明市五华区红云小学无区对下转移支付绩效目标。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</si>
  <si>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</si>
  <si>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</si>
  <si>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</si>
  <si>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</si>
  <si>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</si>
  <si>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</si>
  <si>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</si>
  <si>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</si>
  <si>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昆明市五华区红云小学无新增资产配置。</t>
  </si>
  <si>
    <t>预算11表</t>
  </si>
  <si>
    <t>上级补助</t>
  </si>
  <si>
    <t>昆明市五华区红云小学无上级补助项目支出预算</t>
  </si>
  <si>
    <t>预算12表</t>
  </si>
  <si>
    <t>项目级次</t>
  </si>
  <si>
    <t>经常性项目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</si>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</sst>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27" fillId="6" borderId="25" applyNumberFormat="0" applyAlignment="0" applyProtection="0">
      <alignment vertical="center"/>
    </xf>
    <xf numFmtId="0" fontId="28" fillId="6" borderId="24" applyNumberFormat="0" applyAlignment="0" applyProtection="0">
      <alignment vertical="center"/>
    </xf>
    <xf numFmtId="0" fontId="29" fillId="7" borderId="26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  <xf numFmtId="0" fontId="9" fillId="0" borderId="0"/>
  </cellStyleXfs>
  <cellXfs count="23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8" xfId="0" applyFont="1" applyBorder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/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9" fillId="0" borderId="0" xfId="57" applyFont="1" applyFill="1" applyBorder="1" applyAlignment="1" applyProtection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2" fillId="0" borderId="0" xfId="57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0" fontId="4" fillId="0" borderId="1" xfId="57" applyFont="1" applyFill="1" applyBorder="1" applyAlignment="1" applyProtection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  <protection locked="0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9" fillId="0" borderId="5" xfId="57" applyFont="1" applyFill="1" applyBorder="1" applyAlignment="1" applyProtection="1">
      <alignment vertical="center"/>
    </xf>
    <xf numFmtId="0" fontId="9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3" fontId="1" fillId="0" borderId="7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4" fillId="0" borderId="0" xfId="57" applyFont="1" applyFill="1" applyAlignment="1" applyProtection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43" fontId="0" fillId="0" borderId="0" xfId="0" applyNumberFormat="1" applyFont="1" applyBorder="1"/>
    <xf numFmtId="43" fontId="0" fillId="0" borderId="0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3" fontId="15" fillId="2" borderId="1" xfId="0" applyNumberFormat="1" applyFont="1" applyFill="1" applyBorder="1" applyAlignment="1">
      <alignment horizontal="center" vertical="center"/>
    </xf>
    <xf numFmtId="43" fontId="15" fillId="0" borderId="2" xfId="0" applyNumberFormat="1" applyFont="1" applyBorder="1" applyAlignment="1" applyProtection="1">
      <alignment horizontal="center" vertical="center"/>
      <protection locked="0"/>
    </xf>
    <xf numFmtId="43" fontId="15" fillId="0" borderId="3" xfId="0" applyNumberFormat="1" applyFont="1" applyBorder="1" applyAlignment="1" applyProtection="1">
      <alignment horizontal="center" vertical="center"/>
      <protection locked="0"/>
    </xf>
    <xf numFmtId="43" fontId="15" fillId="0" borderId="4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43" fontId="15" fillId="0" borderId="6" xfId="0" applyNumberFormat="1" applyFont="1" applyBorder="1" applyAlignment="1" applyProtection="1">
      <alignment horizontal="center" vertical="center"/>
      <protection locked="0"/>
    </xf>
    <xf numFmtId="43" fontId="15" fillId="0" borderId="7" xfId="0" applyNumberFormat="1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43" fontId="2" fillId="2" borderId="7" xfId="0" applyNumberFormat="1" applyFont="1" applyFill="1" applyBorder="1" applyAlignment="1">
      <alignment horizontal="center" vertical="center" wrapText="1"/>
    </xf>
    <xf numFmtId="4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7" applyFont="1" applyFill="1" applyBorder="1" applyAlignment="1" applyProtection="1">
      <alignment horizontal="left" vertical="center" wrapText="1"/>
    </xf>
    <xf numFmtId="0" fontId="2" fillId="0" borderId="20" xfId="57" applyFont="1" applyFill="1" applyBorder="1" applyAlignment="1" applyProtection="1">
      <alignment horizontal="left" vertical="center" wrapText="1"/>
    </xf>
    <xf numFmtId="0" fontId="2" fillId="0" borderId="4" xfId="57" applyFont="1" applyFill="1" applyBorder="1" applyAlignment="1" applyProtection="1">
      <alignment horizontal="left" vertical="center" wrapText="1"/>
    </xf>
    <xf numFmtId="0" fontId="2" fillId="0" borderId="9" xfId="57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5" fillId="0" borderId="7" xfId="0" applyNumberFormat="1" applyFont="1" applyBorder="1" applyAlignment="1">
      <alignment horizontal="righ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0" xfId="0" applyFont="1" applyBorder="1" applyAlignment="1" quotePrefix="1">
      <alignment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C22" sqref="C2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3"/>
      <c r="B2" s="53"/>
      <c r="C2" s="53"/>
      <c r="D2" s="71" t="s">
        <v>0</v>
      </c>
    </row>
    <row r="3" ht="41.25" customHeight="1" spans="1:1">
      <c r="A3" s="48" t="str">
        <f>"2025"&amp;"年部门财务收支预算总表"</f>
        <v>2025年部门财务收支预算总表</v>
      </c>
    </row>
    <row r="4" ht="17.25" customHeight="1" spans="1:4">
      <c r="A4" s="51" t="str">
        <f>"单位名称：昆明市五华区红云小学"&amp;""</f>
        <v>单位名称：昆明市五华区红云小学</v>
      </c>
      <c r="B4" s="190"/>
      <c r="D4" s="160" t="s">
        <v>1</v>
      </c>
    </row>
    <row r="5" ht="23.25" customHeight="1" spans="1:4">
      <c r="A5" s="191" t="s">
        <v>2</v>
      </c>
      <c r="B5" s="192"/>
      <c r="C5" s="191" t="s">
        <v>3</v>
      </c>
      <c r="D5" s="192"/>
    </row>
    <row r="6" ht="24" customHeight="1" spans="1:4">
      <c r="A6" s="191" t="s">
        <v>4</v>
      </c>
      <c r="B6" s="191" t="s">
        <v>5</v>
      </c>
      <c r="C6" s="191" t="s">
        <v>6</v>
      </c>
      <c r="D6" s="191" t="s">
        <v>5</v>
      </c>
    </row>
    <row r="7" ht="17.25" customHeight="1" spans="1:4">
      <c r="A7" s="193" t="s">
        <v>7</v>
      </c>
      <c r="B7" s="88">
        <v>33159986</v>
      </c>
      <c r="C7" s="193" t="s">
        <v>8</v>
      </c>
      <c r="D7" s="88"/>
    </row>
    <row r="8" ht="17.25" customHeight="1" spans="1:4">
      <c r="A8" s="193" t="s">
        <v>9</v>
      </c>
      <c r="B8" s="88"/>
      <c r="C8" s="193" t="s">
        <v>10</v>
      </c>
      <c r="D8" s="88"/>
    </row>
    <row r="9" ht="17.25" customHeight="1" spans="1:4">
      <c r="A9" s="193" t="s">
        <v>11</v>
      </c>
      <c r="B9" s="88"/>
      <c r="C9" s="237" t="s">
        <v>12</v>
      </c>
      <c r="D9" s="88"/>
    </row>
    <row r="10" ht="17.25" customHeight="1" spans="1:4">
      <c r="A10" s="193" t="s">
        <v>13</v>
      </c>
      <c r="B10" s="88"/>
      <c r="C10" s="237" t="s">
        <v>14</v>
      </c>
      <c r="D10" s="88"/>
    </row>
    <row r="11" ht="17.25" customHeight="1" spans="1:4">
      <c r="A11" s="193" t="s">
        <v>15</v>
      </c>
      <c r="B11" s="88"/>
      <c r="C11" s="237" t="s">
        <v>16</v>
      </c>
      <c r="D11" s="88">
        <v>26816986</v>
      </c>
    </row>
    <row r="12" ht="17.25" customHeight="1" spans="1:4">
      <c r="A12" s="193" t="s">
        <v>17</v>
      </c>
      <c r="B12" s="88"/>
      <c r="C12" s="237" t="s">
        <v>18</v>
      </c>
      <c r="D12" s="88"/>
    </row>
    <row r="13" ht="17.25" customHeight="1" spans="1:4">
      <c r="A13" s="193" t="s">
        <v>19</v>
      </c>
      <c r="B13" s="88"/>
      <c r="C13" s="39" t="s">
        <v>20</v>
      </c>
      <c r="D13" s="88"/>
    </row>
    <row r="14" ht="17.25" customHeight="1" spans="1:4">
      <c r="A14" s="193" t="s">
        <v>21</v>
      </c>
      <c r="B14" s="88"/>
      <c r="C14" s="39" t="s">
        <v>22</v>
      </c>
      <c r="D14" s="88">
        <v>2379500</v>
      </c>
    </row>
    <row r="15" ht="17.25" customHeight="1" spans="1:4">
      <c r="A15" s="193" t="s">
        <v>23</v>
      </c>
      <c r="B15" s="88"/>
      <c r="C15" s="39" t="s">
        <v>24</v>
      </c>
      <c r="D15" s="88">
        <v>1785100</v>
      </c>
    </row>
    <row r="16" ht="17.25" customHeight="1" spans="1:4">
      <c r="A16" s="193" t="s">
        <v>25</v>
      </c>
      <c r="B16" s="88"/>
      <c r="C16" s="39" t="s">
        <v>26</v>
      </c>
      <c r="D16" s="88"/>
    </row>
    <row r="17" ht="17.25" customHeight="1" spans="1:4">
      <c r="A17" s="194"/>
      <c r="B17" s="88"/>
      <c r="C17" s="39" t="s">
        <v>27</v>
      </c>
      <c r="D17" s="88"/>
    </row>
    <row r="18" ht="17.25" customHeight="1" spans="1:4">
      <c r="A18" s="195"/>
      <c r="B18" s="88"/>
      <c r="C18" s="39" t="s">
        <v>28</v>
      </c>
      <c r="D18" s="88"/>
    </row>
    <row r="19" ht="17.25" customHeight="1" spans="1:4">
      <c r="A19" s="195"/>
      <c r="B19" s="88"/>
      <c r="C19" s="39" t="s">
        <v>29</v>
      </c>
      <c r="D19" s="88"/>
    </row>
    <row r="20" ht="17.25" customHeight="1" spans="1:4">
      <c r="A20" s="195"/>
      <c r="B20" s="88"/>
      <c r="C20" s="39" t="s">
        <v>30</v>
      </c>
      <c r="D20" s="88"/>
    </row>
    <row r="21" ht="17.25" customHeight="1" spans="1:4">
      <c r="A21" s="195"/>
      <c r="B21" s="88"/>
      <c r="C21" s="39" t="s">
        <v>31</v>
      </c>
      <c r="D21" s="88"/>
    </row>
    <row r="22" ht="17.25" customHeight="1" spans="1:4">
      <c r="A22" s="195"/>
      <c r="B22" s="88"/>
      <c r="C22" s="39" t="s">
        <v>32</v>
      </c>
      <c r="D22" s="88"/>
    </row>
    <row r="23" ht="17.25" customHeight="1" spans="1:4">
      <c r="A23" s="195"/>
      <c r="B23" s="88"/>
      <c r="C23" s="39" t="s">
        <v>33</v>
      </c>
      <c r="D23" s="88"/>
    </row>
    <row r="24" ht="17.25" customHeight="1" spans="1:4">
      <c r="A24" s="195"/>
      <c r="B24" s="88"/>
      <c r="C24" s="39" t="s">
        <v>34</v>
      </c>
      <c r="D24" s="88"/>
    </row>
    <row r="25" ht="17.25" customHeight="1" spans="1:4">
      <c r="A25" s="195"/>
      <c r="B25" s="88"/>
      <c r="C25" s="39" t="s">
        <v>35</v>
      </c>
      <c r="D25" s="88">
        <v>2178400</v>
      </c>
    </row>
    <row r="26" ht="17.25" customHeight="1" spans="1:4">
      <c r="A26" s="195"/>
      <c r="B26" s="88"/>
      <c r="C26" s="39" t="s">
        <v>36</v>
      </c>
      <c r="D26" s="88"/>
    </row>
    <row r="27" ht="17.25" customHeight="1" spans="1:4">
      <c r="A27" s="195"/>
      <c r="B27" s="88"/>
      <c r="C27" s="194" t="s">
        <v>37</v>
      </c>
      <c r="D27" s="88"/>
    </row>
    <row r="28" ht="17.25" customHeight="1" spans="1:4">
      <c r="A28" s="195"/>
      <c r="B28" s="88"/>
      <c r="C28" s="39" t="s">
        <v>38</v>
      </c>
      <c r="D28" s="88"/>
    </row>
    <row r="29" ht="16.5" customHeight="1" spans="1:4">
      <c r="A29" s="195"/>
      <c r="B29" s="88"/>
      <c r="C29" s="39" t="s">
        <v>39</v>
      </c>
      <c r="D29" s="88"/>
    </row>
    <row r="30" ht="16.5" customHeight="1" spans="1:4">
      <c r="A30" s="195"/>
      <c r="B30" s="88"/>
      <c r="C30" s="194" t="s">
        <v>40</v>
      </c>
      <c r="D30" s="88"/>
    </row>
    <row r="31" ht="17.25" customHeight="1" spans="1:4">
      <c r="A31" s="195"/>
      <c r="B31" s="88"/>
      <c r="C31" s="194" t="s">
        <v>41</v>
      </c>
      <c r="D31" s="88"/>
    </row>
    <row r="32" ht="17.25" customHeight="1" spans="1:4">
      <c r="A32" s="195"/>
      <c r="B32" s="88"/>
      <c r="C32" s="39" t="s">
        <v>42</v>
      </c>
      <c r="D32" s="88"/>
    </row>
    <row r="33" ht="16.5" customHeight="1" spans="1:4">
      <c r="A33" s="195" t="s">
        <v>43</v>
      </c>
      <c r="B33" s="197">
        <v>33159986</v>
      </c>
      <c r="C33" s="195" t="s">
        <v>44</v>
      </c>
      <c r="D33" s="197">
        <v>33159986</v>
      </c>
    </row>
    <row r="34" ht="16.5" customHeight="1" spans="1:4">
      <c r="A34" s="194" t="s">
        <v>45</v>
      </c>
      <c r="B34" s="88"/>
      <c r="C34" s="194" t="s">
        <v>46</v>
      </c>
      <c r="D34" s="88"/>
    </row>
    <row r="35" ht="16.5" customHeight="1" spans="1:4">
      <c r="A35" s="39" t="s">
        <v>47</v>
      </c>
      <c r="B35" s="88"/>
      <c r="C35" s="39" t="s">
        <v>47</v>
      </c>
      <c r="D35" s="88"/>
    </row>
    <row r="36" ht="16.5" customHeight="1" spans="1:4">
      <c r="A36" s="39" t="s">
        <v>48</v>
      </c>
      <c r="B36" s="88"/>
      <c r="C36" s="39" t="s">
        <v>49</v>
      </c>
      <c r="D36" s="88"/>
    </row>
    <row r="37" ht="16.5" customHeight="1" spans="1:4">
      <c r="A37" s="196" t="s">
        <v>50</v>
      </c>
      <c r="B37" s="197">
        <v>33159986</v>
      </c>
      <c r="C37" s="196" t="s">
        <v>51</v>
      </c>
      <c r="D37" s="197">
        <v>33159986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10" sqref="E10"/>
    </sheetView>
  </sheetViews>
  <sheetFormatPr defaultColWidth="8.575" defaultRowHeight="12.75" customHeight="1"/>
  <cols>
    <col min="1" max="1" width="15.8916666666667" customWidth="1"/>
    <col min="2" max="2" width="35" customWidth="1"/>
    <col min="3" max="5" width="22" customWidth="1"/>
    <col min="6" max="19" width="6.6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71" t="s">
        <v>52</v>
      </c>
    </row>
    <row r="3" ht="41.25" customHeight="1" spans="1:1">
      <c r="A3" s="48" t="str">
        <f>"2025"&amp;"年部门收入预算表"</f>
        <v>2025年部门收入预算表</v>
      </c>
    </row>
    <row r="4" ht="17.25" customHeight="1" spans="1:19">
      <c r="A4" s="51" t="str">
        <f>"单位名称：昆明市五华区红云小学"&amp;""</f>
        <v>单位名称：昆明市五华区红云小学</v>
      </c>
      <c r="S4" s="53" t="s">
        <v>1</v>
      </c>
    </row>
    <row r="5" ht="21.75" customHeight="1" spans="1:19">
      <c r="A5" s="224" t="s">
        <v>53</v>
      </c>
      <c r="B5" s="225" t="s">
        <v>54</v>
      </c>
      <c r="C5" s="225" t="s">
        <v>55</v>
      </c>
      <c r="D5" s="226" t="s">
        <v>56</v>
      </c>
      <c r="E5" s="226"/>
      <c r="F5" s="226"/>
      <c r="G5" s="226"/>
      <c r="H5" s="226"/>
      <c r="I5" s="140"/>
      <c r="J5" s="226"/>
      <c r="K5" s="226"/>
      <c r="L5" s="226"/>
      <c r="M5" s="226"/>
      <c r="N5" s="232"/>
      <c r="O5" s="226" t="s">
        <v>45</v>
      </c>
      <c r="P5" s="226"/>
      <c r="Q5" s="226"/>
      <c r="R5" s="226"/>
      <c r="S5" s="232"/>
    </row>
    <row r="6" ht="27" customHeight="1" spans="1:19">
      <c r="A6" s="227"/>
      <c r="B6" s="228"/>
      <c r="C6" s="228"/>
      <c r="D6" s="228" t="s">
        <v>57</v>
      </c>
      <c r="E6" s="228" t="s">
        <v>58</v>
      </c>
      <c r="F6" s="228" t="s">
        <v>59</v>
      </c>
      <c r="G6" s="228" t="s">
        <v>60</v>
      </c>
      <c r="H6" s="228" t="s">
        <v>61</v>
      </c>
      <c r="I6" s="233" t="s">
        <v>62</v>
      </c>
      <c r="J6" s="234"/>
      <c r="K6" s="234"/>
      <c r="L6" s="234"/>
      <c r="M6" s="234"/>
      <c r="N6" s="235"/>
      <c r="O6" s="228" t="s">
        <v>57</v>
      </c>
      <c r="P6" s="228" t="s">
        <v>58</v>
      </c>
      <c r="Q6" s="228" t="s">
        <v>59</v>
      </c>
      <c r="R6" s="228" t="s">
        <v>60</v>
      </c>
      <c r="S6" s="228" t="s">
        <v>63</v>
      </c>
    </row>
    <row r="7" ht="40" customHeight="1" spans="1:19">
      <c r="A7" s="229"/>
      <c r="B7" s="114"/>
      <c r="C7" s="124"/>
      <c r="D7" s="124"/>
      <c r="E7" s="124"/>
      <c r="F7" s="124"/>
      <c r="G7" s="124"/>
      <c r="H7" s="124"/>
      <c r="I7" s="78" t="s">
        <v>57</v>
      </c>
      <c r="J7" s="235" t="s">
        <v>64</v>
      </c>
      <c r="K7" s="235" t="s">
        <v>65</v>
      </c>
      <c r="L7" s="235" t="s">
        <v>66</v>
      </c>
      <c r="M7" s="235" t="s">
        <v>67</v>
      </c>
      <c r="N7" s="235" t="s">
        <v>68</v>
      </c>
      <c r="O7" s="236"/>
      <c r="P7" s="236"/>
      <c r="Q7" s="236"/>
      <c r="R7" s="236"/>
      <c r="S7" s="124"/>
    </row>
    <row r="8" ht="15" customHeight="1" spans="1:19">
      <c r="A8" s="230">
        <v>1</v>
      </c>
      <c r="B8" s="230">
        <v>2</v>
      </c>
      <c r="C8" s="230">
        <v>3</v>
      </c>
      <c r="D8" s="230">
        <v>4</v>
      </c>
      <c r="E8" s="230">
        <v>5</v>
      </c>
      <c r="F8" s="230">
        <v>6</v>
      </c>
      <c r="G8" s="230">
        <v>7</v>
      </c>
      <c r="H8" s="230">
        <v>8</v>
      </c>
      <c r="I8" s="78">
        <v>9</v>
      </c>
      <c r="J8" s="230">
        <v>10</v>
      </c>
      <c r="K8" s="230">
        <v>11</v>
      </c>
      <c r="L8" s="230">
        <v>12</v>
      </c>
      <c r="M8" s="230">
        <v>13</v>
      </c>
      <c r="N8" s="230">
        <v>14</v>
      </c>
      <c r="O8" s="230">
        <v>15</v>
      </c>
      <c r="P8" s="230">
        <v>16</v>
      </c>
      <c r="Q8" s="230">
        <v>17</v>
      </c>
      <c r="R8" s="230">
        <v>18</v>
      </c>
      <c r="S8" s="230">
        <v>19</v>
      </c>
    </row>
    <row r="9" ht="18" customHeight="1" spans="1:19">
      <c r="A9" s="26" t="s">
        <v>69</v>
      </c>
      <c r="B9" s="26" t="s">
        <v>70</v>
      </c>
      <c r="C9" s="88">
        <v>33159986</v>
      </c>
      <c r="D9" s="88">
        <v>33159986</v>
      </c>
      <c r="E9" s="88">
        <v>33159986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ht="18" customHeight="1" spans="1:19">
      <c r="A10" s="56" t="s">
        <v>55</v>
      </c>
      <c r="B10" s="231"/>
      <c r="C10" s="88">
        <v>33159986</v>
      </c>
      <c r="D10" s="88">
        <v>33159986</v>
      </c>
      <c r="E10" s="88">
        <v>33159986</v>
      </c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C1" sqref="C$1:F$1048576"/>
    </sheetView>
  </sheetViews>
  <sheetFormatPr defaultColWidth="8.575" defaultRowHeight="12.75" customHeight="1"/>
  <cols>
    <col min="1" max="1" width="14.2833333333333" customWidth="1"/>
    <col min="2" max="2" width="26.875" customWidth="1"/>
    <col min="3" max="6" width="20.625" style="198" customWidth="1"/>
    <col min="7" max="15" width="13.75" customWidth="1"/>
  </cols>
  <sheetData>
    <row r="1" customHeight="1" spans="1:15">
      <c r="A1" s="1"/>
      <c r="B1" s="1"/>
      <c r="C1" s="199"/>
      <c r="D1" s="199"/>
      <c r="E1" s="199"/>
      <c r="F1" s="199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3" t="s">
        <v>71</v>
      </c>
    </row>
    <row r="3" ht="41.25" customHeight="1" spans="1:1">
      <c r="A3" s="48" t="str">
        <f>"2025"&amp;"年部门支出预算表"</f>
        <v>2025年部门支出预算表</v>
      </c>
    </row>
    <row r="4" ht="17.25" customHeight="1" spans="1:15">
      <c r="A4" s="51" t="str">
        <f>"单位名称：昆明市五华区红云小学"&amp;""</f>
        <v>单位名称：昆明市五华区红云小学</v>
      </c>
      <c r="O4" s="53" t="s">
        <v>1</v>
      </c>
    </row>
    <row r="5" ht="27" customHeight="1" spans="1:15">
      <c r="A5" s="200" t="s">
        <v>72</v>
      </c>
      <c r="B5" s="200" t="s">
        <v>73</v>
      </c>
      <c r="C5" s="201" t="s">
        <v>55</v>
      </c>
      <c r="D5" s="202" t="s">
        <v>58</v>
      </c>
      <c r="E5" s="203"/>
      <c r="F5" s="204"/>
      <c r="G5" s="205" t="s">
        <v>59</v>
      </c>
      <c r="H5" s="205" t="s">
        <v>60</v>
      </c>
      <c r="I5" s="205" t="s">
        <v>74</v>
      </c>
      <c r="J5" s="218" t="s">
        <v>62</v>
      </c>
      <c r="K5" s="219"/>
      <c r="L5" s="219"/>
      <c r="M5" s="219"/>
      <c r="N5" s="220"/>
      <c r="O5" s="221"/>
    </row>
    <row r="6" ht="42" customHeight="1" spans="1:15">
      <c r="A6" s="206"/>
      <c r="B6" s="206"/>
      <c r="C6" s="207"/>
      <c r="D6" s="208" t="s">
        <v>57</v>
      </c>
      <c r="E6" s="208" t="s">
        <v>75</v>
      </c>
      <c r="F6" s="208" t="s">
        <v>76</v>
      </c>
      <c r="G6" s="209"/>
      <c r="H6" s="209"/>
      <c r="I6" s="222"/>
      <c r="J6" s="223" t="s">
        <v>57</v>
      </c>
      <c r="K6" s="191" t="s">
        <v>77</v>
      </c>
      <c r="L6" s="191" t="s">
        <v>78</v>
      </c>
      <c r="M6" s="191" t="s">
        <v>79</v>
      </c>
      <c r="N6" s="191" t="s">
        <v>80</v>
      </c>
      <c r="O6" s="191" t="s">
        <v>81</v>
      </c>
    </row>
    <row r="7" ht="18" customHeight="1" spans="1:15">
      <c r="A7" s="59" t="s">
        <v>82</v>
      </c>
      <c r="B7" s="59" t="s">
        <v>83</v>
      </c>
      <c r="C7" s="210" t="s">
        <v>84</v>
      </c>
      <c r="D7" s="211" t="s">
        <v>85</v>
      </c>
      <c r="E7" s="211" t="s">
        <v>86</v>
      </c>
      <c r="F7" s="211" t="s">
        <v>87</v>
      </c>
      <c r="G7" s="63" t="s">
        <v>88</v>
      </c>
      <c r="H7" s="63" t="s">
        <v>89</v>
      </c>
      <c r="I7" s="63" t="s">
        <v>90</v>
      </c>
      <c r="J7" s="63" t="s">
        <v>91</v>
      </c>
      <c r="K7" s="63" t="s">
        <v>92</v>
      </c>
      <c r="L7" s="63" t="s">
        <v>93</v>
      </c>
      <c r="M7" s="63" t="s">
        <v>94</v>
      </c>
      <c r="N7" s="59" t="s">
        <v>95</v>
      </c>
      <c r="O7" s="63" t="s">
        <v>96</v>
      </c>
    </row>
    <row r="8" ht="18" customHeight="1" spans="1:15">
      <c r="A8" s="149" t="s">
        <v>97</v>
      </c>
      <c r="B8" s="149" t="s">
        <v>98</v>
      </c>
      <c r="C8" s="210">
        <v>26816986</v>
      </c>
      <c r="D8" s="210">
        <v>26816986</v>
      </c>
      <c r="E8" s="210">
        <v>26774543</v>
      </c>
      <c r="F8" s="210">
        <v>42443</v>
      </c>
      <c r="G8" s="59">
        <f t="shared" ref="F8:O8" si="0">G9</f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59">
        <f t="shared" si="0"/>
        <v>0</v>
      </c>
    </row>
    <row r="9" ht="18" customHeight="1" spans="1:15">
      <c r="A9" s="149" t="s">
        <v>99</v>
      </c>
      <c r="B9" s="149" t="s">
        <v>100</v>
      </c>
      <c r="C9" s="210">
        <v>26816986</v>
      </c>
      <c r="D9" s="210">
        <v>26816986</v>
      </c>
      <c r="E9" s="210">
        <v>26774543</v>
      </c>
      <c r="F9" s="210">
        <v>42443</v>
      </c>
      <c r="G9" s="59">
        <f t="shared" ref="F9:O9" si="1">G10</f>
        <v>0</v>
      </c>
      <c r="H9" s="59">
        <f t="shared" si="1"/>
        <v>0</v>
      </c>
      <c r="I9" s="59">
        <f t="shared" si="1"/>
        <v>0</v>
      </c>
      <c r="J9" s="59">
        <f t="shared" si="1"/>
        <v>0</v>
      </c>
      <c r="K9" s="59">
        <f t="shared" si="1"/>
        <v>0</v>
      </c>
      <c r="L9" s="59">
        <f t="shared" si="1"/>
        <v>0</v>
      </c>
      <c r="M9" s="59">
        <f t="shared" si="1"/>
        <v>0</v>
      </c>
      <c r="N9" s="59">
        <f t="shared" si="1"/>
        <v>0</v>
      </c>
      <c r="O9" s="59">
        <f t="shared" si="1"/>
        <v>0</v>
      </c>
    </row>
    <row r="10" ht="18" customHeight="1" spans="1:15">
      <c r="A10" s="212" t="s">
        <v>101</v>
      </c>
      <c r="B10" s="144" t="s">
        <v>102</v>
      </c>
      <c r="C10" s="210">
        <v>26816986</v>
      </c>
      <c r="D10" s="210">
        <v>26816986</v>
      </c>
      <c r="E10" s="211">
        <v>26774543</v>
      </c>
      <c r="F10" s="211">
        <v>42443</v>
      </c>
      <c r="G10" s="63"/>
      <c r="H10" s="63"/>
      <c r="I10" s="63"/>
      <c r="J10" s="63"/>
      <c r="K10" s="63"/>
      <c r="L10" s="63"/>
      <c r="M10" s="63"/>
      <c r="N10" s="59"/>
      <c r="O10" s="63"/>
    </row>
    <row r="11" ht="18" customHeight="1" spans="1:15">
      <c r="A11" s="149" t="s">
        <v>103</v>
      </c>
      <c r="B11" s="149" t="s">
        <v>104</v>
      </c>
      <c r="C11" s="210">
        <v>2379500</v>
      </c>
      <c r="D11" s="210">
        <v>2379500</v>
      </c>
      <c r="E11" s="210">
        <v>2379500</v>
      </c>
      <c r="F11" s="211"/>
      <c r="G11" s="63"/>
      <c r="H11" s="63"/>
      <c r="I11" s="63"/>
      <c r="J11" s="63"/>
      <c r="K11" s="63"/>
      <c r="L11" s="63"/>
      <c r="M11" s="63"/>
      <c r="N11" s="59"/>
      <c r="O11" s="63"/>
    </row>
    <row r="12" ht="18" customHeight="1" spans="1:15">
      <c r="A12" s="149" t="s">
        <v>105</v>
      </c>
      <c r="B12" s="149" t="s">
        <v>106</v>
      </c>
      <c r="C12" s="210">
        <v>2379500</v>
      </c>
      <c r="D12" s="210">
        <v>2379500</v>
      </c>
      <c r="E12" s="210">
        <v>2379500</v>
      </c>
      <c r="F12" s="211"/>
      <c r="G12" s="63"/>
      <c r="H12" s="63"/>
      <c r="I12" s="63"/>
      <c r="J12" s="63"/>
      <c r="K12" s="63"/>
      <c r="L12" s="63"/>
      <c r="M12" s="63"/>
      <c r="N12" s="59"/>
      <c r="O12" s="63"/>
    </row>
    <row r="13" ht="18" customHeight="1" spans="1:15">
      <c r="A13" s="213" t="s">
        <v>107</v>
      </c>
      <c r="B13" s="214" t="s">
        <v>108</v>
      </c>
      <c r="C13" s="210">
        <v>312000</v>
      </c>
      <c r="D13" s="210">
        <v>312000</v>
      </c>
      <c r="E13" s="211">
        <v>312000</v>
      </c>
      <c r="F13" s="211"/>
      <c r="G13" s="63"/>
      <c r="H13" s="63"/>
      <c r="I13" s="63"/>
      <c r="J13" s="63"/>
      <c r="K13" s="63"/>
      <c r="L13" s="63"/>
      <c r="M13" s="63"/>
      <c r="N13" s="59"/>
      <c r="O13" s="63"/>
    </row>
    <row r="14" ht="18" customHeight="1" spans="1:15">
      <c r="A14" s="213" t="s">
        <v>109</v>
      </c>
      <c r="B14" s="214" t="s">
        <v>110</v>
      </c>
      <c r="C14" s="210">
        <v>1967500</v>
      </c>
      <c r="D14" s="210">
        <v>1967500</v>
      </c>
      <c r="E14" s="211">
        <v>1967500</v>
      </c>
      <c r="F14" s="211"/>
      <c r="G14" s="63"/>
      <c r="H14" s="63"/>
      <c r="I14" s="63"/>
      <c r="J14" s="63"/>
      <c r="K14" s="63"/>
      <c r="L14" s="63"/>
      <c r="M14" s="63"/>
      <c r="N14" s="59"/>
      <c r="O14" s="63"/>
    </row>
    <row r="15" ht="18" customHeight="1" spans="1:15">
      <c r="A15" s="213" t="s">
        <v>111</v>
      </c>
      <c r="B15" s="214" t="s">
        <v>112</v>
      </c>
      <c r="C15" s="210">
        <v>100000</v>
      </c>
      <c r="D15" s="210">
        <v>100000</v>
      </c>
      <c r="E15" s="211">
        <v>100000</v>
      </c>
      <c r="F15" s="211"/>
      <c r="G15" s="63"/>
      <c r="H15" s="63"/>
      <c r="I15" s="63"/>
      <c r="J15" s="63"/>
      <c r="K15" s="63"/>
      <c r="L15" s="63"/>
      <c r="M15" s="63"/>
      <c r="N15" s="59"/>
      <c r="O15" s="63"/>
    </row>
    <row r="16" ht="18" customHeight="1" spans="1:15">
      <c r="A16" s="213" t="s">
        <v>113</v>
      </c>
      <c r="B16" s="214" t="s">
        <v>114</v>
      </c>
      <c r="C16" s="210">
        <v>1785100</v>
      </c>
      <c r="D16" s="210">
        <v>1785100</v>
      </c>
      <c r="E16" s="210">
        <v>1785100</v>
      </c>
      <c r="F16" s="210"/>
      <c r="G16" s="63"/>
      <c r="H16" s="63"/>
      <c r="I16" s="63"/>
      <c r="J16" s="63"/>
      <c r="K16" s="63"/>
      <c r="L16" s="63"/>
      <c r="M16" s="63"/>
      <c r="N16" s="59"/>
      <c r="O16" s="63"/>
    </row>
    <row r="17" ht="18" customHeight="1" spans="1:15">
      <c r="A17" s="213" t="s">
        <v>115</v>
      </c>
      <c r="B17" s="214" t="s">
        <v>116</v>
      </c>
      <c r="C17" s="210">
        <v>1785100</v>
      </c>
      <c r="D17" s="210">
        <v>1785100</v>
      </c>
      <c r="E17" s="210">
        <v>1785100</v>
      </c>
      <c r="F17" s="210"/>
      <c r="G17" s="63"/>
      <c r="H17" s="63"/>
      <c r="I17" s="63"/>
      <c r="J17" s="63"/>
      <c r="K17" s="63"/>
      <c r="L17" s="63"/>
      <c r="M17" s="63"/>
      <c r="N17" s="59"/>
      <c r="O17" s="63"/>
    </row>
    <row r="18" ht="18" customHeight="1" spans="1:15">
      <c r="A18" s="213" t="s">
        <v>117</v>
      </c>
      <c r="B18" s="214" t="s">
        <v>118</v>
      </c>
      <c r="C18" s="210">
        <v>1760500</v>
      </c>
      <c r="D18" s="210">
        <v>1760500</v>
      </c>
      <c r="E18" s="211">
        <v>1760500</v>
      </c>
      <c r="F18" s="211"/>
      <c r="G18" s="63"/>
      <c r="H18" s="63"/>
      <c r="I18" s="63"/>
      <c r="J18" s="63"/>
      <c r="K18" s="63"/>
      <c r="L18" s="63"/>
      <c r="M18" s="63"/>
      <c r="N18" s="59"/>
      <c r="O18" s="63"/>
    </row>
    <row r="19" ht="18" customHeight="1" spans="1:15">
      <c r="A19" s="213" t="s">
        <v>119</v>
      </c>
      <c r="B19" s="214" t="s">
        <v>120</v>
      </c>
      <c r="C19" s="210">
        <v>24600</v>
      </c>
      <c r="D19" s="210">
        <v>24600</v>
      </c>
      <c r="E19" s="211">
        <v>24600</v>
      </c>
      <c r="F19" s="211"/>
      <c r="G19" s="63"/>
      <c r="H19" s="63"/>
      <c r="I19" s="63"/>
      <c r="J19" s="63"/>
      <c r="K19" s="63"/>
      <c r="L19" s="63"/>
      <c r="M19" s="63"/>
      <c r="N19" s="59"/>
      <c r="O19" s="63"/>
    </row>
    <row r="20" ht="18" customHeight="1" spans="1:15">
      <c r="A20" s="213" t="s">
        <v>121</v>
      </c>
      <c r="B20" s="214" t="s">
        <v>122</v>
      </c>
      <c r="C20" s="210">
        <v>2178400</v>
      </c>
      <c r="D20" s="210">
        <v>2178400</v>
      </c>
      <c r="E20" s="210">
        <v>2178400</v>
      </c>
      <c r="F20" s="210"/>
      <c r="G20" s="63"/>
      <c r="H20" s="63"/>
      <c r="I20" s="63"/>
      <c r="J20" s="63"/>
      <c r="K20" s="63"/>
      <c r="L20" s="63"/>
      <c r="M20" s="63"/>
      <c r="N20" s="59"/>
      <c r="O20" s="63"/>
    </row>
    <row r="21" ht="18" customHeight="1" spans="1:15">
      <c r="A21" s="213" t="s">
        <v>123</v>
      </c>
      <c r="B21" s="214" t="s">
        <v>124</v>
      </c>
      <c r="C21" s="210">
        <v>2178400</v>
      </c>
      <c r="D21" s="210">
        <v>2178400</v>
      </c>
      <c r="E21" s="210">
        <v>2178400</v>
      </c>
      <c r="F21" s="210"/>
      <c r="G21" s="63"/>
      <c r="H21" s="63"/>
      <c r="I21" s="63"/>
      <c r="J21" s="63"/>
      <c r="K21" s="63"/>
      <c r="L21" s="63"/>
      <c r="M21" s="63"/>
      <c r="N21" s="59"/>
      <c r="O21" s="63"/>
    </row>
    <row r="22" ht="18" customHeight="1" spans="1:15">
      <c r="A22" s="215" t="s">
        <v>125</v>
      </c>
      <c r="B22" s="214" t="s">
        <v>126</v>
      </c>
      <c r="C22" s="210">
        <v>2178400</v>
      </c>
      <c r="D22" s="210">
        <v>2178400</v>
      </c>
      <c r="E22" s="211">
        <v>2178400</v>
      </c>
      <c r="F22" s="211"/>
      <c r="G22" s="63"/>
      <c r="H22" s="63"/>
      <c r="I22" s="63"/>
      <c r="J22" s="63"/>
      <c r="K22" s="63"/>
      <c r="L22" s="63"/>
      <c r="M22" s="63"/>
      <c r="N22" s="59"/>
      <c r="O22" s="63"/>
    </row>
    <row r="23" ht="21" customHeight="1" spans="1:15">
      <c r="A23" s="216" t="s">
        <v>55</v>
      </c>
      <c r="B23" s="42"/>
      <c r="C23" s="217">
        <v>33159986</v>
      </c>
      <c r="D23" s="217">
        <v>33159986</v>
      </c>
      <c r="E23" s="217">
        <v>33117543</v>
      </c>
      <c r="F23" s="217">
        <v>42443</v>
      </c>
      <c r="G23" s="88"/>
      <c r="H23" s="88"/>
      <c r="I23" s="88"/>
      <c r="J23" s="88"/>
      <c r="K23" s="88"/>
      <c r="L23" s="88"/>
      <c r="M23" s="88"/>
      <c r="N23" s="88"/>
      <c r="O23" s="88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53"/>
      <c r="C2" s="53"/>
      <c r="D2" s="53" t="s">
        <v>127</v>
      </c>
    </row>
    <row r="3" ht="41.25" customHeight="1" spans="1:1">
      <c r="A3" s="48" t="str">
        <f>"2025"&amp;"年部门财政拨款收支预算总表"</f>
        <v>2025年部门财政拨款收支预算总表</v>
      </c>
    </row>
    <row r="4" ht="17.25" customHeight="1" spans="1:4">
      <c r="A4" s="51" t="str">
        <f>"单位名称：昆明市五华区红云小学"&amp;""</f>
        <v>单位名称：昆明市五华区红云小学</v>
      </c>
      <c r="B4" s="190"/>
      <c r="D4" s="53" t="s">
        <v>1</v>
      </c>
    </row>
    <row r="5" ht="17.25" customHeight="1" spans="1:4">
      <c r="A5" s="191" t="s">
        <v>2</v>
      </c>
      <c r="B5" s="192"/>
      <c r="C5" s="191" t="s">
        <v>3</v>
      </c>
      <c r="D5" s="192"/>
    </row>
    <row r="6" ht="18.75" customHeight="1" spans="1:4">
      <c r="A6" s="191" t="s">
        <v>4</v>
      </c>
      <c r="B6" s="191" t="s">
        <v>5</v>
      </c>
      <c r="C6" s="191" t="s">
        <v>6</v>
      </c>
      <c r="D6" s="191" t="s">
        <v>5</v>
      </c>
    </row>
    <row r="7" ht="16.5" customHeight="1" spans="1:4">
      <c r="A7" s="193" t="s">
        <v>128</v>
      </c>
      <c r="B7" s="88">
        <v>33159986</v>
      </c>
      <c r="C7" s="193" t="s">
        <v>129</v>
      </c>
      <c r="D7" s="88">
        <v>33159986</v>
      </c>
    </row>
    <row r="8" ht="16.5" customHeight="1" spans="1:4">
      <c r="A8" s="193" t="s">
        <v>130</v>
      </c>
      <c r="B8" s="88">
        <v>33159986</v>
      </c>
      <c r="C8" s="193" t="s">
        <v>131</v>
      </c>
      <c r="D8" s="88"/>
    </row>
    <row r="9" ht="16.5" customHeight="1" spans="1:4">
      <c r="A9" s="193" t="s">
        <v>132</v>
      </c>
      <c r="B9" s="88"/>
      <c r="C9" s="193" t="s">
        <v>133</v>
      </c>
      <c r="D9" s="88"/>
    </row>
    <row r="10" ht="16.5" customHeight="1" spans="1:4">
      <c r="A10" s="193" t="s">
        <v>134</v>
      </c>
      <c r="B10" s="88"/>
      <c r="C10" s="193" t="s">
        <v>135</v>
      </c>
      <c r="D10" s="88"/>
    </row>
    <row r="11" ht="16.5" customHeight="1" spans="1:4">
      <c r="A11" s="193" t="s">
        <v>136</v>
      </c>
      <c r="B11" s="88"/>
      <c r="C11" s="193" t="s">
        <v>137</v>
      </c>
      <c r="D11" s="88"/>
    </row>
    <row r="12" ht="16.5" customHeight="1" spans="1:4">
      <c r="A12" s="193" t="s">
        <v>130</v>
      </c>
      <c r="B12" s="88"/>
      <c r="C12" s="193" t="s">
        <v>138</v>
      </c>
      <c r="D12" s="88">
        <v>26816986</v>
      </c>
    </row>
    <row r="13" ht="16.5" customHeight="1" spans="1:4">
      <c r="A13" s="194" t="s">
        <v>132</v>
      </c>
      <c r="B13" s="88"/>
      <c r="C13" s="76" t="s">
        <v>139</v>
      </c>
      <c r="D13" s="88"/>
    </row>
    <row r="14" ht="16.5" customHeight="1" spans="1:4">
      <c r="A14" s="194" t="s">
        <v>134</v>
      </c>
      <c r="B14" s="88"/>
      <c r="C14" s="76" t="s">
        <v>140</v>
      </c>
      <c r="D14" s="88"/>
    </row>
    <row r="15" ht="16.5" customHeight="1" spans="1:4">
      <c r="A15" s="195"/>
      <c r="B15" s="88"/>
      <c r="C15" s="76" t="s">
        <v>141</v>
      </c>
      <c r="D15" s="88">
        <v>2379500</v>
      </c>
    </row>
    <row r="16" ht="16.5" customHeight="1" spans="1:4">
      <c r="A16" s="195"/>
      <c r="B16" s="88"/>
      <c r="C16" s="76" t="s">
        <v>142</v>
      </c>
      <c r="D16" s="88">
        <v>1785100</v>
      </c>
    </row>
    <row r="17" ht="16.5" customHeight="1" spans="1:4">
      <c r="A17" s="195"/>
      <c r="B17" s="88"/>
      <c r="C17" s="76" t="s">
        <v>143</v>
      </c>
      <c r="D17" s="88"/>
    </row>
    <row r="18" ht="16.5" customHeight="1" spans="1:4">
      <c r="A18" s="195"/>
      <c r="B18" s="88"/>
      <c r="C18" s="76" t="s">
        <v>144</v>
      </c>
      <c r="D18" s="88"/>
    </row>
    <row r="19" ht="16.5" customHeight="1" spans="1:4">
      <c r="A19" s="195"/>
      <c r="B19" s="88"/>
      <c r="C19" s="76" t="s">
        <v>145</v>
      </c>
      <c r="D19" s="88"/>
    </row>
    <row r="20" ht="16.5" customHeight="1" spans="1:4">
      <c r="A20" s="195"/>
      <c r="B20" s="88"/>
      <c r="C20" s="76" t="s">
        <v>146</v>
      </c>
      <c r="D20" s="88"/>
    </row>
    <row r="21" ht="16.5" customHeight="1" spans="1:4">
      <c r="A21" s="195"/>
      <c r="B21" s="88"/>
      <c r="C21" s="76" t="s">
        <v>147</v>
      </c>
      <c r="D21" s="88"/>
    </row>
    <row r="22" ht="16.5" customHeight="1" spans="1:4">
      <c r="A22" s="195"/>
      <c r="B22" s="88"/>
      <c r="C22" s="76" t="s">
        <v>148</v>
      </c>
      <c r="D22" s="88"/>
    </row>
    <row r="23" ht="16.5" customHeight="1" spans="1:4">
      <c r="A23" s="195"/>
      <c r="B23" s="88"/>
      <c r="C23" s="76" t="s">
        <v>149</v>
      </c>
      <c r="D23" s="88"/>
    </row>
    <row r="24" ht="16.5" customHeight="1" spans="1:4">
      <c r="A24" s="195"/>
      <c r="B24" s="88"/>
      <c r="C24" s="76" t="s">
        <v>150</v>
      </c>
      <c r="D24" s="88"/>
    </row>
    <row r="25" ht="16.5" customHeight="1" spans="1:4">
      <c r="A25" s="195"/>
      <c r="B25" s="88"/>
      <c r="C25" s="76" t="s">
        <v>151</v>
      </c>
      <c r="D25" s="88"/>
    </row>
    <row r="26" ht="16.5" customHeight="1" spans="1:4">
      <c r="A26" s="195"/>
      <c r="B26" s="88"/>
      <c r="C26" s="76" t="s">
        <v>152</v>
      </c>
      <c r="D26" s="88">
        <v>2178400</v>
      </c>
    </row>
    <row r="27" ht="16.5" customHeight="1" spans="1:4">
      <c r="A27" s="195"/>
      <c r="B27" s="88"/>
      <c r="C27" s="76" t="s">
        <v>153</v>
      </c>
      <c r="D27" s="88"/>
    </row>
    <row r="28" ht="16.5" customHeight="1" spans="1:4">
      <c r="A28" s="195"/>
      <c r="B28" s="88"/>
      <c r="C28" s="76" t="s">
        <v>154</v>
      </c>
      <c r="D28" s="88"/>
    </row>
    <row r="29" ht="16.5" customHeight="1" spans="1:4">
      <c r="A29" s="195"/>
      <c r="B29" s="88"/>
      <c r="C29" s="76" t="s">
        <v>155</v>
      </c>
      <c r="D29" s="88"/>
    </row>
    <row r="30" ht="16.5" customHeight="1" spans="1:4">
      <c r="A30" s="195"/>
      <c r="B30" s="88"/>
      <c r="C30" s="76" t="s">
        <v>156</v>
      </c>
      <c r="D30" s="88"/>
    </row>
    <row r="31" ht="16.5" customHeight="1" spans="1:4">
      <c r="A31" s="195"/>
      <c r="B31" s="88"/>
      <c r="C31" s="76" t="s">
        <v>157</v>
      </c>
      <c r="D31" s="88"/>
    </row>
    <row r="32" ht="16.5" customHeight="1" spans="1:4">
      <c r="A32" s="195"/>
      <c r="B32" s="88"/>
      <c r="C32" s="194" t="s">
        <v>158</v>
      </c>
      <c r="D32" s="88"/>
    </row>
    <row r="33" ht="16.5" customHeight="1" spans="1:4">
      <c r="A33" s="195"/>
      <c r="B33" s="88"/>
      <c r="C33" s="194" t="s">
        <v>159</v>
      </c>
      <c r="D33" s="88"/>
    </row>
    <row r="34" ht="16.5" customHeight="1" spans="1:4">
      <c r="A34" s="195"/>
      <c r="B34" s="88"/>
      <c r="C34" s="37" t="s">
        <v>160</v>
      </c>
      <c r="D34" s="88"/>
    </row>
    <row r="35" ht="15" customHeight="1" spans="1:4">
      <c r="A35" s="196" t="s">
        <v>50</v>
      </c>
      <c r="B35" s="197">
        <v>33159986</v>
      </c>
      <c r="C35" s="196" t="s">
        <v>51</v>
      </c>
      <c r="D35" s="197">
        <v>33159986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2"/>
      <c r="F2" s="79"/>
      <c r="G2" s="160" t="s">
        <v>161</v>
      </c>
    </row>
    <row r="3" ht="41.25" customHeight="1" spans="1:7">
      <c r="A3" s="133" t="str">
        <f>"2025"&amp;"年一般公共预算支出预算表（按功能科目分类）"</f>
        <v>2025年一般公共预算支出预算表（按功能科目分类）</v>
      </c>
      <c r="B3" s="133"/>
      <c r="C3" s="133"/>
      <c r="D3" s="133"/>
      <c r="E3" s="133"/>
      <c r="F3" s="133"/>
      <c r="G3" s="133"/>
    </row>
    <row r="4" ht="18" customHeight="1" spans="1:7">
      <c r="A4" s="5" t="str">
        <f>"单位名称：昆明市五华区红云小学"&amp;""</f>
        <v>单位名称：昆明市五华区红云小学</v>
      </c>
      <c r="F4" s="130"/>
      <c r="G4" s="160" t="s">
        <v>1</v>
      </c>
    </row>
    <row r="5" ht="20.25" customHeight="1" spans="1:7">
      <c r="A5" s="183" t="s">
        <v>162</v>
      </c>
      <c r="B5" s="184"/>
      <c r="C5" s="134" t="s">
        <v>55</v>
      </c>
      <c r="D5" s="173" t="s">
        <v>75</v>
      </c>
      <c r="E5" s="12"/>
      <c r="F5" s="13"/>
      <c r="G5" s="157" t="s">
        <v>76</v>
      </c>
    </row>
    <row r="6" ht="20.25" customHeight="1" spans="1:7">
      <c r="A6" s="185" t="s">
        <v>72</v>
      </c>
      <c r="B6" s="185" t="s">
        <v>73</v>
      </c>
      <c r="C6" s="19"/>
      <c r="D6" s="139" t="s">
        <v>57</v>
      </c>
      <c r="E6" s="139" t="s">
        <v>163</v>
      </c>
      <c r="F6" s="139" t="s">
        <v>164</v>
      </c>
      <c r="G6" s="159"/>
    </row>
    <row r="7" ht="15" customHeight="1" spans="1:7">
      <c r="A7" s="67" t="s">
        <v>82</v>
      </c>
      <c r="B7" s="67" t="s">
        <v>83</v>
      </c>
      <c r="C7" s="67" t="s">
        <v>84</v>
      </c>
      <c r="D7" s="67" t="s">
        <v>85</v>
      </c>
      <c r="E7" s="67" t="s">
        <v>86</v>
      </c>
      <c r="F7" s="67" t="s">
        <v>87</v>
      </c>
      <c r="G7" s="67" t="s">
        <v>88</v>
      </c>
    </row>
    <row r="8" ht="15" customHeight="1" spans="1:7">
      <c r="A8" s="64" t="s">
        <v>97</v>
      </c>
      <c r="B8" s="64" t="s">
        <v>98</v>
      </c>
      <c r="C8" s="186">
        <v>26816986</v>
      </c>
      <c r="D8" s="186">
        <v>26774543</v>
      </c>
      <c r="E8" s="186">
        <v>24329585</v>
      </c>
      <c r="F8" s="186">
        <v>2444958</v>
      </c>
      <c r="G8" s="186">
        <v>42443</v>
      </c>
    </row>
    <row r="9" ht="15" customHeight="1" spans="1:7">
      <c r="A9" s="187" t="s">
        <v>99</v>
      </c>
      <c r="B9" s="187" t="s">
        <v>165</v>
      </c>
      <c r="C9" s="186">
        <v>26816986</v>
      </c>
      <c r="D9" s="186">
        <v>26774543</v>
      </c>
      <c r="E9" s="186">
        <v>24329585</v>
      </c>
      <c r="F9" s="186">
        <v>2444958</v>
      </c>
      <c r="G9" s="186">
        <v>42443</v>
      </c>
    </row>
    <row r="10" ht="15" customHeight="1" spans="1:7">
      <c r="A10" s="188" t="s">
        <v>101</v>
      </c>
      <c r="B10" s="188" t="s">
        <v>166</v>
      </c>
      <c r="C10" s="186">
        <v>26816986</v>
      </c>
      <c r="D10" s="186">
        <v>26774543</v>
      </c>
      <c r="E10" s="186">
        <v>24329585</v>
      </c>
      <c r="F10" s="186">
        <v>2444958</v>
      </c>
      <c r="G10" s="186">
        <v>42443</v>
      </c>
    </row>
    <row r="11" ht="15" customHeight="1" spans="1:7">
      <c r="A11" s="64" t="s">
        <v>103</v>
      </c>
      <c r="B11" s="64" t="s">
        <v>104</v>
      </c>
      <c r="C11" s="186">
        <v>2379500</v>
      </c>
      <c r="D11" s="186">
        <v>2379500</v>
      </c>
      <c r="E11" s="186">
        <v>2332700</v>
      </c>
      <c r="F11" s="186">
        <v>46800</v>
      </c>
      <c r="G11" s="186"/>
    </row>
    <row r="12" ht="15" customHeight="1" spans="1:7">
      <c r="A12" s="187" t="s">
        <v>105</v>
      </c>
      <c r="B12" s="187" t="s">
        <v>167</v>
      </c>
      <c r="C12" s="186">
        <v>2379500</v>
      </c>
      <c r="D12" s="186">
        <v>2379500</v>
      </c>
      <c r="E12" s="186">
        <v>2332700</v>
      </c>
      <c r="F12" s="186">
        <v>46800</v>
      </c>
      <c r="G12" s="186"/>
    </row>
    <row r="13" ht="15" customHeight="1" spans="1:7">
      <c r="A13" s="188" t="s">
        <v>107</v>
      </c>
      <c r="B13" s="188" t="s">
        <v>168</v>
      </c>
      <c r="C13" s="186">
        <v>312000</v>
      </c>
      <c r="D13" s="186">
        <v>312000</v>
      </c>
      <c r="E13" s="186">
        <v>265200</v>
      </c>
      <c r="F13" s="186">
        <v>46800</v>
      </c>
      <c r="G13" s="186"/>
    </row>
    <row r="14" ht="15" customHeight="1" spans="1:7">
      <c r="A14" s="188" t="s">
        <v>109</v>
      </c>
      <c r="B14" s="188" t="s">
        <v>169</v>
      </c>
      <c r="C14" s="186">
        <v>1967500</v>
      </c>
      <c r="D14" s="186">
        <v>1967500</v>
      </c>
      <c r="E14" s="186">
        <v>1967500</v>
      </c>
      <c r="F14" s="186"/>
      <c r="G14" s="186"/>
    </row>
    <row r="15" ht="15" customHeight="1" spans="1:7">
      <c r="A15" s="188" t="s">
        <v>111</v>
      </c>
      <c r="B15" s="188" t="s">
        <v>170</v>
      </c>
      <c r="C15" s="186">
        <v>100000</v>
      </c>
      <c r="D15" s="186">
        <v>100000</v>
      </c>
      <c r="E15" s="186">
        <v>100000</v>
      </c>
      <c r="F15" s="186"/>
      <c r="G15" s="186"/>
    </row>
    <row r="16" ht="15" customHeight="1" spans="1:7">
      <c r="A16" s="64" t="s">
        <v>113</v>
      </c>
      <c r="B16" s="64" t="s">
        <v>114</v>
      </c>
      <c r="C16" s="186">
        <v>1785100</v>
      </c>
      <c r="D16" s="186">
        <v>1785100</v>
      </c>
      <c r="E16" s="186">
        <v>1785100</v>
      </c>
      <c r="F16" s="186"/>
      <c r="G16" s="186"/>
    </row>
    <row r="17" ht="15" customHeight="1" spans="1:7">
      <c r="A17" s="187" t="s">
        <v>115</v>
      </c>
      <c r="B17" s="187" t="s">
        <v>171</v>
      </c>
      <c r="C17" s="186">
        <v>1785100</v>
      </c>
      <c r="D17" s="186">
        <v>1785100</v>
      </c>
      <c r="E17" s="186">
        <v>1785100</v>
      </c>
      <c r="F17" s="186"/>
      <c r="G17" s="186"/>
    </row>
    <row r="18" ht="15" customHeight="1" spans="1:7">
      <c r="A18" s="188" t="s">
        <v>117</v>
      </c>
      <c r="B18" s="188" t="s">
        <v>172</v>
      </c>
      <c r="C18" s="186">
        <v>1760500</v>
      </c>
      <c r="D18" s="186">
        <v>1760500</v>
      </c>
      <c r="E18" s="186">
        <v>1760500</v>
      </c>
      <c r="F18" s="186"/>
      <c r="G18" s="186"/>
    </row>
    <row r="19" ht="15" customHeight="1" spans="1:7">
      <c r="A19" s="188" t="s">
        <v>119</v>
      </c>
      <c r="B19" s="188" t="s">
        <v>173</v>
      </c>
      <c r="C19" s="186">
        <v>24600</v>
      </c>
      <c r="D19" s="186">
        <v>24600</v>
      </c>
      <c r="E19" s="186">
        <v>24600</v>
      </c>
      <c r="F19" s="186"/>
      <c r="G19" s="186"/>
    </row>
    <row r="20" ht="15" customHeight="1" spans="1:7">
      <c r="A20" s="64" t="s">
        <v>121</v>
      </c>
      <c r="B20" s="64" t="s">
        <v>122</v>
      </c>
      <c r="C20" s="186">
        <v>2178400</v>
      </c>
      <c r="D20" s="186">
        <v>2178400</v>
      </c>
      <c r="E20" s="186">
        <v>2178400</v>
      </c>
      <c r="F20" s="186"/>
      <c r="G20" s="186"/>
    </row>
    <row r="21" ht="15" customHeight="1" spans="1:7">
      <c r="A21" s="187" t="s">
        <v>123</v>
      </c>
      <c r="B21" s="187" t="s">
        <v>174</v>
      </c>
      <c r="C21" s="186">
        <v>2178400</v>
      </c>
      <c r="D21" s="186">
        <v>2178400</v>
      </c>
      <c r="E21" s="186">
        <v>2178400</v>
      </c>
      <c r="F21" s="186"/>
      <c r="G21" s="186"/>
    </row>
    <row r="22" ht="15" customHeight="1" spans="1:7">
      <c r="A22" s="188" t="s">
        <v>125</v>
      </c>
      <c r="B22" s="188" t="s">
        <v>175</v>
      </c>
      <c r="C22" s="186">
        <v>2178400</v>
      </c>
      <c r="D22" s="186">
        <v>2178400</v>
      </c>
      <c r="E22" s="186">
        <v>2178400</v>
      </c>
      <c r="F22" s="186"/>
      <c r="G22" s="186"/>
    </row>
    <row r="23" ht="18" customHeight="1" spans="1:7">
      <c r="A23" s="87" t="s">
        <v>176</v>
      </c>
      <c r="B23" s="189" t="s">
        <v>176</v>
      </c>
      <c r="C23" s="88">
        <v>33159986</v>
      </c>
      <c r="D23" s="88">
        <v>33117543</v>
      </c>
      <c r="E23" s="88">
        <v>30625785</v>
      </c>
      <c r="F23" s="88">
        <v>2491758</v>
      </c>
      <c r="G23" s="88">
        <v>42443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50"/>
      <c r="B2" s="50"/>
      <c r="C2" s="50"/>
      <c r="D2" s="50"/>
      <c r="E2" s="49"/>
      <c r="F2" s="178" t="s">
        <v>177</v>
      </c>
    </row>
    <row r="3" ht="41.25" customHeight="1" spans="1:6">
      <c r="A3" s="179" t="str">
        <f>"2025"&amp;"年一般公共预算“三公”经费支出预算表"</f>
        <v>2025年一般公共预算“三公”经费支出预算表</v>
      </c>
      <c r="B3" s="50"/>
      <c r="C3" s="50"/>
      <c r="D3" s="50"/>
      <c r="E3" s="49"/>
      <c r="F3" s="50"/>
    </row>
    <row r="4" customHeight="1" spans="1:6">
      <c r="A4" s="120" t="str">
        <f>"单位名称：昆明市五华区红云小学"&amp;""</f>
        <v>单位名称：昆明市五华区红云小学</v>
      </c>
      <c r="B4" s="180"/>
      <c r="D4" s="50"/>
      <c r="E4" s="49"/>
      <c r="F4" s="71" t="s">
        <v>1</v>
      </c>
    </row>
    <row r="5" ht="27" customHeight="1" spans="1:6">
      <c r="A5" s="54" t="s">
        <v>178</v>
      </c>
      <c r="B5" s="54" t="s">
        <v>179</v>
      </c>
      <c r="C5" s="56" t="s">
        <v>180</v>
      </c>
      <c r="D5" s="54"/>
      <c r="E5" s="55"/>
      <c r="F5" s="54" t="s">
        <v>181</v>
      </c>
    </row>
    <row r="6" ht="28.5" customHeight="1" spans="1:6">
      <c r="A6" s="181"/>
      <c r="B6" s="58"/>
      <c r="C6" s="55" t="s">
        <v>57</v>
      </c>
      <c r="D6" s="55" t="s">
        <v>182</v>
      </c>
      <c r="E6" s="55" t="s">
        <v>183</v>
      </c>
      <c r="F6" s="57"/>
    </row>
    <row r="7" ht="17.25" customHeight="1" spans="1:6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</row>
    <row r="8" ht="17.25" customHeight="1" spans="1:6">
      <c r="A8" s="88"/>
      <c r="B8" s="88"/>
      <c r="C8" s="88"/>
      <c r="D8" s="88"/>
      <c r="E8" s="88"/>
      <c r="F8" s="88"/>
    </row>
    <row r="9" customHeight="1" spans="1:3">
      <c r="A9" s="182" t="s">
        <v>184</v>
      </c>
      <c r="C9" s="182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1"/>
  <sheetViews>
    <sheetView showZeros="0" topLeftCell="G1" workbookViewId="0">
      <pane ySplit="1" topLeftCell="A5" activePane="bottomLeft" state="frozen"/>
      <selection/>
      <selection pane="bottomLeft" activeCell="M1" sqref="M$1:M$1048576"/>
    </sheetView>
  </sheetViews>
  <sheetFormatPr defaultColWidth="9.14166666666667" defaultRowHeight="14.25" customHeight="1"/>
  <cols>
    <col min="1" max="3" width="28.625" customWidth="1"/>
    <col min="4" max="4" width="30.125" style="161" customWidth="1"/>
    <col min="5" max="5" width="18.5" customWidth="1"/>
    <col min="6" max="6" width="34.875" customWidth="1"/>
    <col min="7" max="7" width="15.625" customWidth="1"/>
    <col min="8" max="8" width="33.5" customWidth="1"/>
    <col min="9" max="10" width="23.25" customWidth="1"/>
    <col min="11" max="12" width="20.875" customWidth="1"/>
    <col min="13" max="13" width="24.5" customWidth="1"/>
    <col min="14" max="14" width="8.125" customWidth="1"/>
    <col min="15" max="15" width="11.875" customWidth="1"/>
    <col min="16" max="16" width="13.75" customWidth="1"/>
    <col min="17" max="18" width="15.625" customWidth="1"/>
    <col min="19" max="19" width="4.375" customWidth="1"/>
    <col min="20" max="21" width="8.125" customWidth="1"/>
    <col min="22" max="22" width="11.875" customWidth="1"/>
    <col min="23" max="23" width="15.625" customWidth="1"/>
    <col min="24" max="24" width="8.125" customWidth="1"/>
  </cols>
  <sheetData>
    <row r="1" customHeight="1" spans="1:24">
      <c r="A1" s="1"/>
      <c r="B1" s="1"/>
      <c r="C1" s="1"/>
      <c r="D1" s="16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2"/>
      <c r="C2" s="163"/>
      <c r="E2" s="164"/>
      <c r="F2" s="164"/>
      <c r="G2" s="164"/>
      <c r="H2" s="164"/>
      <c r="I2" s="91"/>
      <c r="J2" s="91"/>
      <c r="K2" s="91"/>
      <c r="L2" s="91"/>
      <c r="M2" s="91"/>
      <c r="N2" s="91"/>
      <c r="R2" s="91"/>
      <c r="V2" s="163"/>
      <c r="X2" s="3" t="s">
        <v>185</v>
      </c>
    </row>
    <row r="3" ht="45.75" customHeight="1" spans="1:24">
      <c r="A3" s="73" t="str">
        <f>"2025"&amp;"年部门基本支出预算表"</f>
        <v>2025年部门基本支出预算表</v>
      </c>
      <c r="B3" s="4"/>
      <c r="C3" s="73"/>
      <c r="D3" s="108"/>
      <c r="E3" s="73"/>
      <c r="F3" s="73"/>
      <c r="G3" s="73"/>
      <c r="H3" s="73"/>
      <c r="I3" s="73"/>
      <c r="J3" s="73"/>
      <c r="K3" s="73"/>
      <c r="L3" s="73"/>
      <c r="M3" s="73"/>
      <c r="N3" s="73"/>
      <c r="O3" s="4"/>
      <c r="P3" s="4"/>
      <c r="Q3" s="4"/>
      <c r="R3" s="73"/>
      <c r="S3" s="73"/>
      <c r="T3" s="73"/>
      <c r="U3" s="73"/>
      <c r="V3" s="73"/>
      <c r="W3" s="73"/>
      <c r="X3" s="73"/>
    </row>
    <row r="4" ht="18.75" customHeight="1" spans="1:24">
      <c r="A4" s="5" t="str">
        <f>"单位名称：昆明市五华区红云小学"&amp;""</f>
        <v>单位名称：昆明市五华区红云小学</v>
      </c>
      <c r="B4" s="6"/>
      <c r="C4" s="165"/>
      <c r="D4" s="166"/>
      <c r="E4" s="165"/>
      <c r="F4" s="165"/>
      <c r="G4" s="165"/>
      <c r="H4" s="165"/>
      <c r="I4" s="93"/>
      <c r="J4" s="93"/>
      <c r="K4" s="93"/>
      <c r="L4" s="93"/>
      <c r="M4" s="93"/>
      <c r="N4" s="93"/>
      <c r="O4" s="7"/>
      <c r="P4" s="7"/>
      <c r="Q4" s="7"/>
      <c r="R4" s="93"/>
      <c r="V4" s="163"/>
      <c r="X4" s="3" t="s">
        <v>1</v>
      </c>
    </row>
    <row r="5" ht="18" customHeight="1" spans="1:24">
      <c r="A5" s="9" t="s">
        <v>186</v>
      </c>
      <c r="B5" s="9" t="s">
        <v>187</v>
      </c>
      <c r="C5" s="9" t="s">
        <v>188</v>
      </c>
      <c r="D5" s="9" t="s">
        <v>189</v>
      </c>
      <c r="E5" s="9" t="s">
        <v>190</v>
      </c>
      <c r="F5" s="9" t="s">
        <v>191</v>
      </c>
      <c r="G5" s="9" t="s">
        <v>192</v>
      </c>
      <c r="H5" s="9" t="s">
        <v>193</v>
      </c>
      <c r="I5" s="173" t="s">
        <v>194</v>
      </c>
      <c r="J5" s="117" t="s">
        <v>194</v>
      </c>
      <c r="K5" s="117"/>
      <c r="L5" s="117"/>
      <c r="M5" s="117"/>
      <c r="N5" s="117"/>
      <c r="O5" s="12"/>
      <c r="P5" s="12"/>
      <c r="Q5" s="12"/>
      <c r="R5" s="110" t="s">
        <v>61</v>
      </c>
      <c r="S5" s="117" t="s">
        <v>62</v>
      </c>
      <c r="T5" s="117"/>
      <c r="U5" s="117"/>
      <c r="V5" s="117"/>
      <c r="W5" s="117"/>
      <c r="X5" s="84"/>
    </row>
    <row r="6" ht="18" customHeight="1" spans="1:24">
      <c r="A6" s="14"/>
      <c r="B6" s="36"/>
      <c r="C6" s="136"/>
      <c r="D6" s="14"/>
      <c r="E6" s="14"/>
      <c r="F6" s="14"/>
      <c r="G6" s="14"/>
      <c r="H6" s="14"/>
      <c r="I6" s="134" t="s">
        <v>195</v>
      </c>
      <c r="J6" s="173" t="s">
        <v>58</v>
      </c>
      <c r="K6" s="117"/>
      <c r="L6" s="117"/>
      <c r="M6" s="117"/>
      <c r="N6" s="84"/>
      <c r="O6" s="11" t="s">
        <v>196</v>
      </c>
      <c r="P6" s="12"/>
      <c r="Q6" s="13"/>
      <c r="R6" s="9" t="s">
        <v>61</v>
      </c>
      <c r="S6" s="173" t="s">
        <v>62</v>
      </c>
      <c r="T6" s="110" t="s">
        <v>64</v>
      </c>
      <c r="U6" s="117" t="s">
        <v>62</v>
      </c>
      <c r="V6" s="110" t="s">
        <v>66</v>
      </c>
      <c r="W6" s="110" t="s">
        <v>67</v>
      </c>
      <c r="X6" s="177" t="s">
        <v>68</v>
      </c>
    </row>
    <row r="7" ht="19.5" customHeight="1" spans="1:24">
      <c r="A7" s="36"/>
      <c r="B7" s="36"/>
      <c r="C7" s="36"/>
      <c r="D7" s="15"/>
      <c r="E7" s="36"/>
      <c r="F7" s="36"/>
      <c r="G7" s="36"/>
      <c r="H7" s="36"/>
      <c r="I7" s="36"/>
      <c r="J7" s="174" t="s">
        <v>197</v>
      </c>
      <c r="K7" s="9" t="s">
        <v>198</v>
      </c>
      <c r="L7" s="9" t="s">
        <v>199</v>
      </c>
      <c r="M7" s="9" t="s">
        <v>200</v>
      </c>
      <c r="N7" s="9" t="s">
        <v>201</v>
      </c>
      <c r="O7" s="9" t="s">
        <v>58</v>
      </c>
      <c r="P7" s="9" t="s">
        <v>59</v>
      </c>
      <c r="Q7" s="9" t="s">
        <v>60</v>
      </c>
      <c r="R7" s="36"/>
      <c r="S7" s="9" t="s">
        <v>57</v>
      </c>
      <c r="T7" s="9" t="s">
        <v>64</v>
      </c>
      <c r="U7" s="9" t="s">
        <v>202</v>
      </c>
      <c r="V7" s="9" t="s">
        <v>66</v>
      </c>
      <c r="W7" s="9" t="s">
        <v>67</v>
      </c>
      <c r="X7" s="9" t="s">
        <v>68</v>
      </c>
    </row>
    <row r="8" ht="37.5" customHeight="1" spans="1:24">
      <c r="A8" s="167"/>
      <c r="B8" s="19"/>
      <c r="C8" s="167"/>
      <c r="D8" s="168"/>
      <c r="E8" s="167"/>
      <c r="F8" s="167"/>
      <c r="G8" s="167"/>
      <c r="H8" s="167"/>
      <c r="I8" s="167"/>
      <c r="J8" s="175" t="s">
        <v>57</v>
      </c>
      <c r="K8" s="17" t="s">
        <v>203</v>
      </c>
      <c r="L8" s="17" t="s">
        <v>199</v>
      </c>
      <c r="M8" s="17" t="s">
        <v>200</v>
      </c>
      <c r="N8" s="17" t="s">
        <v>201</v>
      </c>
      <c r="O8" s="17" t="s">
        <v>199</v>
      </c>
      <c r="P8" s="17" t="s">
        <v>200</v>
      </c>
      <c r="Q8" s="17" t="s">
        <v>201</v>
      </c>
      <c r="R8" s="17" t="s">
        <v>61</v>
      </c>
      <c r="S8" s="17" t="s">
        <v>57</v>
      </c>
      <c r="T8" s="17" t="s">
        <v>64</v>
      </c>
      <c r="U8" s="17" t="s">
        <v>202</v>
      </c>
      <c r="V8" s="17" t="s">
        <v>66</v>
      </c>
      <c r="W8" s="17" t="s">
        <v>67</v>
      </c>
      <c r="X8" s="17" t="s">
        <v>68</v>
      </c>
    </row>
    <row r="9" customHeight="1" spans="1:24">
      <c r="A9" s="43">
        <v>1</v>
      </c>
      <c r="B9" s="43">
        <v>2</v>
      </c>
      <c r="C9" s="43">
        <v>3</v>
      </c>
      <c r="D9" s="54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  <c r="J9" s="43">
        <v>10</v>
      </c>
      <c r="K9" s="43">
        <v>11</v>
      </c>
      <c r="L9" s="43">
        <v>12</v>
      </c>
      <c r="M9" s="43">
        <v>13</v>
      </c>
      <c r="N9" s="43">
        <v>14</v>
      </c>
      <c r="O9" s="43">
        <v>15</v>
      </c>
      <c r="P9" s="43">
        <v>16</v>
      </c>
      <c r="Q9" s="43">
        <v>17</v>
      </c>
      <c r="R9" s="43">
        <v>18</v>
      </c>
      <c r="S9" s="43">
        <v>19</v>
      </c>
      <c r="T9" s="43">
        <v>20</v>
      </c>
      <c r="U9" s="43">
        <v>21</v>
      </c>
      <c r="V9" s="43">
        <v>22</v>
      </c>
      <c r="W9" s="43">
        <v>23</v>
      </c>
      <c r="X9" s="43">
        <v>24</v>
      </c>
    </row>
    <row r="10" customHeight="1" spans="1:24">
      <c r="A10" s="43" t="s">
        <v>204</v>
      </c>
      <c r="B10" s="43" t="s">
        <v>70</v>
      </c>
      <c r="C10" s="43" t="s">
        <v>205</v>
      </c>
      <c r="D10" s="169" t="s">
        <v>206</v>
      </c>
      <c r="E10" s="43" t="s">
        <v>101</v>
      </c>
      <c r="F10" s="170" t="s">
        <v>166</v>
      </c>
      <c r="G10" s="43" t="s">
        <v>207</v>
      </c>
      <c r="H10" s="169" t="s">
        <v>206</v>
      </c>
      <c r="I10" s="176">
        <v>265998</v>
      </c>
      <c r="J10" s="176">
        <v>265998</v>
      </c>
      <c r="K10" s="43"/>
      <c r="L10" s="43"/>
      <c r="M10" s="176">
        <v>265998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customHeight="1" spans="1:24">
      <c r="A11" s="43" t="s">
        <v>204</v>
      </c>
      <c r="B11" s="43" t="s">
        <v>70</v>
      </c>
      <c r="C11" s="43" t="s">
        <v>205</v>
      </c>
      <c r="D11" s="169" t="s">
        <v>208</v>
      </c>
      <c r="E11" s="43" t="s">
        <v>101</v>
      </c>
      <c r="F11" s="170" t="s">
        <v>166</v>
      </c>
      <c r="G11" s="43" t="s">
        <v>209</v>
      </c>
      <c r="H11" s="169" t="s">
        <v>208</v>
      </c>
      <c r="I11" s="176">
        <v>10000</v>
      </c>
      <c r="J11" s="176">
        <v>10000</v>
      </c>
      <c r="K11" s="43"/>
      <c r="L11" s="43"/>
      <c r="M11" s="176">
        <v>10000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customHeight="1" spans="1:24">
      <c r="A12" s="43" t="s">
        <v>204</v>
      </c>
      <c r="B12" s="43" t="s">
        <v>70</v>
      </c>
      <c r="C12" s="43" t="s">
        <v>205</v>
      </c>
      <c r="D12" s="169" t="s">
        <v>210</v>
      </c>
      <c r="E12" s="43" t="s">
        <v>101</v>
      </c>
      <c r="F12" s="170" t="s">
        <v>166</v>
      </c>
      <c r="G12" s="43" t="s">
        <v>211</v>
      </c>
      <c r="H12" s="169" t="s">
        <v>212</v>
      </c>
      <c r="I12" s="176">
        <v>30000</v>
      </c>
      <c r="J12" s="176">
        <v>30000</v>
      </c>
      <c r="K12" s="43"/>
      <c r="L12" s="43"/>
      <c r="M12" s="176">
        <v>30000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customHeight="1" spans="1:24">
      <c r="A13" s="43" t="s">
        <v>204</v>
      </c>
      <c r="B13" s="43" t="s">
        <v>70</v>
      </c>
      <c r="C13" s="43" t="s">
        <v>205</v>
      </c>
      <c r="D13" s="169" t="s">
        <v>213</v>
      </c>
      <c r="E13" s="43" t="s">
        <v>101</v>
      </c>
      <c r="F13" s="170" t="s">
        <v>166</v>
      </c>
      <c r="G13" s="43" t="s">
        <v>214</v>
      </c>
      <c r="H13" s="169" t="s">
        <v>213</v>
      </c>
      <c r="I13" s="176">
        <v>46100</v>
      </c>
      <c r="J13" s="176">
        <v>46100</v>
      </c>
      <c r="K13" s="43"/>
      <c r="L13" s="43"/>
      <c r="M13" s="176">
        <v>46100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customHeight="1" spans="1:24">
      <c r="A14" s="43" t="s">
        <v>204</v>
      </c>
      <c r="B14" s="43" t="s">
        <v>70</v>
      </c>
      <c r="C14" s="43" t="s">
        <v>215</v>
      </c>
      <c r="D14" s="169" t="s">
        <v>216</v>
      </c>
      <c r="E14" s="43" t="s">
        <v>101</v>
      </c>
      <c r="F14" s="170" t="s">
        <v>166</v>
      </c>
      <c r="G14" s="43" t="s">
        <v>217</v>
      </c>
      <c r="H14" s="169" t="s">
        <v>218</v>
      </c>
      <c r="I14" s="176">
        <v>4575200</v>
      </c>
      <c r="J14" s="176">
        <v>4575200</v>
      </c>
      <c r="K14" s="43"/>
      <c r="L14" s="43"/>
      <c r="M14" s="176">
        <v>4575200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customHeight="1" spans="1:24">
      <c r="A15" s="43" t="s">
        <v>204</v>
      </c>
      <c r="B15" s="43" t="s">
        <v>70</v>
      </c>
      <c r="C15" s="43" t="s">
        <v>215</v>
      </c>
      <c r="D15" s="169" t="s">
        <v>219</v>
      </c>
      <c r="E15" s="43" t="s">
        <v>101</v>
      </c>
      <c r="F15" s="170" t="s">
        <v>166</v>
      </c>
      <c r="G15" s="43" t="s">
        <v>220</v>
      </c>
      <c r="H15" s="169" t="s">
        <v>221</v>
      </c>
      <c r="I15" s="176">
        <v>1276800</v>
      </c>
      <c r="J15" s="176">
        <v>1276800</v>
      </c>
      <c r="K15" s="43"/>
      <c r="L15" s="43"/>
      <c r="M15" s="176">
        <v>1276800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customHeight="1" spans="1:24">
      <c r="A16" s="43" t="s">
        <v>204</v>
      </c>
      <c r="B16" s="43" t="s">
        <v>70</v>
      </c>
      <c r="C16" s="43" t="s">
        <v>215</v>
      </c>
      <c r="D16" s="169" t="s">
        <v>222</v>
      </c>
      <c r="E16" s="43" t="s">
        <v>101</v>
      </c>
      <c r="F16" s="170" t="s">
        <v>166</v>
      </c>
      <c r="G16" s="43" t="s">
        <v>220</v>
      </c>
      <c r="H16" s="169" t="s">
        <v>221</v>
      </c>
      <c r="I16" s="176">
        <v>1117200</v>
      </c>
      <c r="J16" s="176">
        <v>1117200</v>
      </c>
      <c r="K16" s="43"/>
      <c r="L16" s="43"/>
      <c r="M16" s="176">
        <v>1117200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customHeight="1" spans="1:24">
      <c r="A17" s="43" t="s">
        <v>204</v>
      </c>
      <c r="B17" s="43" t="s">
        <v>70</v>
      </c>
      <c r="C17" s="43" t="s">
        <v>223</v>
      </c>
      <c r="D17" s="169" t="s">
        <v>224</v>
      </c>
      <c r="E17" s="43" t="s">
        <v>109</v>
      </c>
      <c r="F17" s="170" t="s">
        <v>169</v>
      </c>
      <c r="G17" s="43" t="s">
        <v>225</v>
      </c>
      <c r="H17" s="169" t="s">
        <v>226</v>
      </c>
      <c r="I17" s="176">
        <v>1967500</v>
      </c>
      <c r="J17" s="176">
        <v>1967500</v>
      </c>
      <c r="K17" s="43"/>
      <c r="L17" s="43"/>
      <c r="M17" s="176">
        <v>1967500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customHeight="1" spans="1:24">
      <c r="A18" s="43" t="s">
        <v>204</v>
      </c>
      <c r="B18" s="43" t="s">
        <v>70</v>
      </c>
      <c r="C18" s="43" t="s">
        <v>223</v>
      </c>
      <c r="D18" s="169" t="s">
        <v>227</v>
      </c>
      <c r="E18" s="43" t="s">
        <v>111</v>
      </c>
      <c r="F18" s="170" t="s">
        <v>170</v>
      </c>
      <c r="G18" s="43" t="s">
        <v>228</v>
      </c>
      <c r="H18" s="169" t="s">
        <v>227</v>
      </c>
      <c r="I18" s="176">
        <v>100000</v>
      </c>
      <c r="J18" s="176">
        <v>100000</v>
      </c>
      <c r="K18" s="43"/>
      <c r="L18" s="43"/>
      <c r="M18" s="176">
        <v>100000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customHeight="1" spans="1:24">
      <c r="A19" s="43" t="s">
        <v>204</v>
      </c>
      <c r="B19" s="43" t="s">
        <v>70</v>
      </c>
      <c r="C19" s="43" t="s">
        <v>223</v>
      </c>
      <c r="D19" s="169" t="s">
        <v>229</v>
      </c>
      <c r="E19" s="43" t="s">
        <v>117</v>
      </c>
      <c r="F19" s="170" t="s">
        <v>172</v>
      </c>
      <c r="G19" s="43" t="s">
        <v>230</v>
      </c>
      <c r="H19" s="169" t="s">
        <v>231</v>
      </c>
      <c r="I19" s="176">
        <v>1760500</v>
      </c>
      <c r="J19" s="176">
        <v>1760500</v>
      </c>
      <c r="K19" s="43"/>
      <c r="L19" s="43"/>
      <c r="M19" s="176">
        <v>1760500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customHeight="1" spans="1:24">
      <c r="A20" s="43" t="s">
        <v>204</v>
      </c>
      <c r="B20" s="43" t="s">
        <v>70</v>
      </c>
      <c r="C20" s="43" t="s">
        <v>223</v>
      </c>
      <c r="D20" s="169" t="s">
        <v>232</v>
      </c>
      <c r="E20" s="43" t="s">
        <v>101</v>
      </c>
      <c r="F20" s="170" t="s">
        <v>166</v>
      </c>
      <c r="G20" s="43" t="s">
        <v>233</v>
      </c>
      <c r="H20" s="169" t="s">
        <v>234</v>
      </c>
      <c r="I20" s="176">
        <v>61920</v>
      </c>
      <c r="J20" s="176">
        <v>61920</v>
      </c>
      <c r="K20" s="43"/>
      <c r="L20" s="43"/>
      <c r="M20" s="176">
        <v>61920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customHeight="1" spans="1:24">
      <c r="A21" s="43" t="s">
        <v>204</v>
      </c>
      <c r="B21" s="43" t="s">
        <v>70</v>
      </c>
      <c r="C21" s="43" t="s">
        <v>223</v>
      </c>
      <c r="D21" s="169" t="s">
        <v>235</v>
      </c>
      <c r="E21" s="43" t="s">
        <v>119</v>
      </c>
      <c r="F21" s="170" t="s">
        <v>173</v>
      </c>
      <c r="G21" s="43" t="s">
        <v>233</v>
      </c>
      <c r="H21" s="169" t="s">
        <v>234</v>
      </c>
      <c r="I21" s="176">
        <v>24600</v>
      </c>
      <c r="J21" s="176">
        <v>24600</v>
      </c>
      <c r="K21" s="43"/>
      <c r="L21" s="43"/>
      <c r="M21" s="176">
        <v>24600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customHeight="1" spans="1:24">
      <c r="A22" s="43" t="s">
        <v>204</v>
      </c>
      <c r="B22" s="43" t="s">
        <v>70</v>
      </c>
      <c r="C22" s="43" t="s">
        <v>236</v>
      </c>
      <c r="D22" s="169" t="s">
        <v>237</v>
      </c>
      <c r="E22" s="43" t="s">
        <v>101</v>
      </c>
      <c r="F22" s="170" t="s">
        <v>166</v>
      </c>
      <c r="G22" s="43" t="s">
        <v>238</v>
      </c>
      <c r="H22" s="169" t="s">
        <v>239</v>
      </c>
      <c r="I22" s="176">
        <v>4550520</v>
      </c>
      <c r="J22" s="176">
        <v>4550520</v>
      </c>
      <c r="K22" s="43"/>
      <c r="L22" s="43"/>
      <c r="M22" s="176">
        <v>4550520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customHeight="1" spans="1:24">
      <c r="A23" s="43" t="s">
        <v>204</v>
      </c>
      <c r="B23" s="43" t="s">
        <v>70</v>
      </c>
      <c r="C23" s="43" t="s">
        <v>240</v>
      </c>
      <c r="D23" s="169" t="s">
        <v>241</v>
      </c>
      <c r="E23" s="43" t="s">
        <v>107</v>
      </c>
      <c r="F23" s="170" t="s">
        <v>168</v>
      </c>
      <c r="G23" s="43" t="s">
        <v>242</v>
      </c>
      <c r="H23" s="169" t="s">
        <v>243</v>
      </c>
      <c r="I23" s="176">
        <v>265200</v>
      </c>
      <c r="J23" s="176">
        <v>265200</v>
      </c>
      <c r="K23" s="43"/>
      <c r="L23" s="43"/>
      <c r="M23" s="176">
        <v>265200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customHeight="1" spans="1:24">
      <c r="A24" s="43" t="s">
        <v>204</v>
      </c>
      <c r="B24" s="43" t="s">
        <v>70</v>
      </c>
      <c r="C24" s="43" t="s">
        <v>244</v>
      </c>
      <c r="D24" s="169" t="s">
        <v>245</v>
      </c>
      <c r="E24" s="43" t="s">
        <v>107</v>
      </c>
      <c r="F24" s="170" t="s">
        <v>168</v>
      </c>
      <c r="G24" s="43" t="s">
        <v>246</v>
      </c>
      <c r="H24" s="169" t="s">
        <v>247</v>
      </c>
      <c r="I24" s="176">
        <v>39000</v>
      </c>
      <c r="J24" s="176">
        <v>39000</v>
      </c>
      <c r="K24" s="43"/>
      <c r="L24" s="43"/>
      <c r="M24" s="176">
        <v>39000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customHeight="1" spans="1:24">
      <c r="A25" s="43" t="s">
        <v>204</v>
      </c>
      <c r="B25" s="43" t="s">
        <v>70</v>
      </c>
      <c r="C25" s="43" t="s">
        <v>248</v>
      </c>
      <c r="D25" s="169" t="s">
        <v>249</v>
      </c>
      <c r="E25" s="43" t="s">
        <v>101</v>
      </c>
      <c r="F25" s="170" t="s">
        <v>166</v>
      </c>
      <c r="G25" s="43" t="s">
        <v>250</v>
      </c>
      <c r="H25" s="169" t="s">
        <v>251</v>
      </c>
      <c r="I25" s="176">
        <v>103740</v>
      </c>
      <c r="J25" s="176">
        <v>103740</v>
      </c>
      <c r="K25" s="43"/>
      <c r="L25" s="43"/>
      <c r="M25" s="176">
        <v>103740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customHeight="1" spans="1:24">
      <c r="A26" s="43" t="s">
        <v>204</v>
      </c>
      <c r="B26" s="43" t="s">
        <v>70</v>
      </c>
      <c r="C26" s="43" t="s">
        <v>252</v>
      </c>
      <c r="D26" s="169" t="s">
        <v>253</v>
      </c>
      <c r="E26" s="43" t="s">
        <v>101</v>
      </c>
      <c r="F26" s="170" t="s">
        <v>166</v>
      </c>
      <c r="G26" s="43" t="s">
        <v>254</v>
      </c>
      <c r="H26" s="169" t="s">
        <v>255</v>
      </c>
      <c r="I26" s="176">
        <v>5855580</v>
      </c>
      <c r="J26" s="176">
        <v>5855580</v>
      </c>
      <c r="K26" s="43"/>
      <c r="L26" s="43"/>
      <c r="M26" s="176">
        <v>5855580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customHeight="1" spans="1:24">
      <c r="A27" s="43" t="s">
        <v>204</v>
      </c>
      <c r="B27" s="43" t="s">
        <v>70</v>
      </c>
      <c r="C27" s="43" t="s">
        <v>252</v>
      </c>
      <c r="D27" s="169" t="s">
        <v>256</v>
      </c>
      <c r="E27" s="43" t="s">
        <v>101</v>
      </c>
      <c r="F27" s="170" t="s">
        <v>166</v>
      </c>
      <c r="G27" s="43" t="s">
        <v>257</v>
      </c>
      <c r="H27" s="169" t="s">
        <v>258</v>
      </c>
      <c r="I27" s="176">
        <v>2612460</v>
      </c>
      <c r="J27" s="176">
        <v>2612460</v>
      </c>
      <c r="K27" s="43"/>
      <c r="L27" s="43"/>
      <c r="M27" s="176">
        <v>2612460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customHeight="1" spans="1:24">
      <c r="A28" s="43" t="s">
        <v>204</v>
      </c>
      <c r="B28" s="43" t="s">
        <v>70</v>
      </c>
      <c r="C28" s="43" t="s">
        <v>252</v>
      </c>
      <c r="D28" s="169" t="s">
        <v>259</v>
      </c>
      <c r="E28" s="43" t="s">
        <v>101</v>
      </c>
      <c r="F28" s="170" t="s">
        <v>166</v>
      </c>
      <c r="G28" s="43" t="s">
        <v>217</v>
      </c>
      <c r="H28" s="169" t="s">
        <v>218</v>
      </c>
      <c r="I28" s="176">
        <v>487965</v>
      </c>
      <c r="J28" s="176">
        <v>487965</v>
      </c>
      <c r="K28" s="43"/>
      <c r="L28" s="43"/>
      <c r="M28" s="176">
        <v>487965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customHeight="1" spans="1:24">
      <c r="A29" s="43" t="s">
        <v>204</v>
      </c>
      <c r="B29" s="43" t="s">
        <v>70</v>
      </c>
      <c r="C29" s="43" t="s">
        <v>252</v>
      </c>
      <c r="D29" s="169" t="s">
        <v>260</v>
      </c>
      <c r="E29" s="43" t="s">
        <v>101</v>
      </c>
      <c r="F29" s="170" t="s">
        <v>166</v>
      </c>
      <c r="G29" s="43" t="s">
        <v>220</v>
      </c>
      <c r="H29" s="169" t="s">
        <v>221</v>
      </c>
      <c r="I29" s="176">
        <v>2467260</v>
      </c>
      <c r="J29" s="176">
        <v>2467260</v>
      </c>
      <c r="K29" s="43"/>
      <c r="L29" s="43"/>
      <c r="M29" s="176">
        <v>2467260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customHeight="1" spans="1:24">
      <c r="A30" s="43" t="s">
        <v>204</v>
      </c>
      <c r="B30" s="43" t="s">
        <v>70</v>
      </c>
      <c r="C30" s="43" t="s">
        <v>252</v>
      </c>
      <c r="D30" s="169" t="s">
        <v>261</v>
      </c>
      <c r="E30" s="43" t="s">
        <v>101</v>
      </c>
      <c r="F30" s="170" t="s">
        <v>166</v>
      </c>
      <c r="G30" s="43" t="s">
        <v>220</v>
      </c>
      <c r="H30" s="169" t="s">
        <v>221</v>
      </c>
      <c r="I30" s="176">
        <v>1324680</v>
      </c>
      <c r="J30" s="176">
        <v>1324680</v>
      </c>
      <c r="K30" s="43"/>
      <c r="L30" s="43"/>
      <c r="M30" s="176">
        <v>1324680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customHeight="1" spans="1:24">
      <c r="A31" s="43" t="s">
        <v>204</v>
      </c>
      <c r="B31" s="43" t="s">
        <v>70</v>
      </c>
      <c r="C31" s="43" t="s">
        <v>262</v>
      </c>
      <c r="D31" s="169" t="s">
        <v>206</v>
      </c>
      <c r="E31" s="43" t="s">
        <v>101</v>
      </c>
      <c r="F31" s="170" t="s">
        <v>166</v>
      </c>
      <c r="G31" s="43" t="s">
        <v>207</v>
      </c>
      <c r="H31" s="169" t="s">
        <v>206</v>
      </c>
      <c r="I31" s="176">
        <v>509000</v>
      </c>
      <c r="J31" s="176">
        <v>509000</v>
      </c>
      <c r="K31" s="43"/>
      <c r="L31" s="43"/>
      <c r="M31" s="176">
        <v>509000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customHeight="1" spans="1:24">
      <c r="A32" s="43" t="s">
        <v>204</v>
      </c>
      <c r="B32" s="43" t="s">
        <v>70</v>
      </c>
      <c r="C32" s="43" t="s">
        <v>262</v>
      </c>
      <c r="D32" s="169" t="s">
        <v>206</v>
      </c>
      <c r="E32" s="43" t="s">
        <v>101</v>
      </c>
      <c r="F32" s="170" t="s">
        <v>166</v>
      </c>
      <c r="G32" s="43" t="s">
        <v>207</v>
      </c>
      <c r="H32" s="169" t="s">
        <v>206</v>
      </c>
      <c r="I32" s="176">
        <v>600894</v>
      </c>
      <c r="J32" s="176">
        <v>600894</v>
      </c>
      <c r="K32" s="43"/>
      <c r="L32" s="43"/>
      <c r="M32" s="176">
        <v>600894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customHeight="1" spans="1:24">
      <c r="A33" s="43" t="s">
        <v>204</v>
      </c>
      <c r="B33" s="43" t="s">
        <v>70</v>
      </c>
      <c r="C33" s="43" t="s">
        <v>262</v>
      </c>
      <c r="D33" s="169" t="s">
        <v>263</v>
      </c>
      <c r="E33" s="43" t="s">
        <v>101</v>
      </c>
      <c r="F33" s="170" t="s">
        <v>166</v>
      </c>
      <c r="G33" s="43" t="s">
        <v>264</v>
      </c>
      <c r="H33" s="169" t="s">
        <v>263</v>
      </c>
      <c r="I33" s="176">
        <v>150000</v>
      </c>
      <c r="J33" s="176">
        <v>150000</v>
      </c>
      <c r="K33" s="43"/>
      <c r="L33" s="43"/>
      <c r="M33" s="176">
        <v>150000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customHeight="1" spans="1:24">
      <c r="A34" s="43" t="s">
        <v>204</v>
      </c>
      <c r="B34" s="43" t="s">
        <v>70</v>
      </c>
      <c r="C34" s="43" t="s">
        <v>262</v>
      </c>
      <c r="D34" s="169" t="s">
        <v>265</v>
      </c>
      <c r="E34" s="43" t="s">
        <v>101</v>
      </c>
      <c r="F34" s="170" t="s">
        <v>166</v>
      </c>
      <c r="G34" s="43" t="s">
        <v>266</v>
      </c>
      <c r="H34" s="169" t="s">
        <v>265</v>
      </c>
      <c r="I34" s="176">
        <v>80000</v>
      </c>
      <c r="J34" s="176">
        <v>80000</v>
      </c>
      <c r="K34" s="43"/>
      <c r="L34" s="43"/>
      <c r="M34" s="176">
        <v>80000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customHeight="1" spans="1:24">
      <c r="A35" s="43" t="s">
        <v>204</v>
      </c>
      <c r="B35" s="43" t="s">
        <v>70</v>
      </c>
      <c r="C35" s="43" t="s">
        <v>262</v>
      </c>
      <c r="D35" s="169" t="s">
        <v>267</v>
      </c>
      <c r="E35" s="43" t="s">
        <v>101</v>
      </c>
      <c r="F35" s="170" t="s">
        <v>166</v>
      </c>
      <c r="G35" s="43" t="s">
        <v>246</v>
      </c>
      <c r="H35" s="169" t="s">
        <v>247</v>
      </c>
      <c r="I35" s="176">
        <v>399000</v>
      </c>
      <c r="J35" s="176">
        <v>399000</v>
      </c>
      <c r="K35" s="43"/>
      <c r="L35" s="43"/>
      <c r="M35" s="176">
        <v>399000</v>
      </c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customHeight="1" spans="1:24">
      <c r="A36" s="43" t="s">
        <v>204</v>
      </c>
      <c r="B36" s="43" t="s">
        <v>70</v>
      </c>
      <c r="C36" s="43" t="s">
        <v>262</v>
      </c>
      <c r="D36" s="169" t="s">
        <v>268</v>
      </c>
      <c r="E36" s="43" t="s">
        <v>107</v>
      </c>
      <c r="F36" s="170" t="s">
        <v>168</v>
      </c>
      <c r="G36" s="43" t="s">
        <v>269</v>
      </c>
      <c r="H36" s="169" t="s">
        <v>270</v>
      </c>
      <c r="I36" s="176">
        <v>7800</v>
      </c>
      <c r="J36" s="176">
        <v>7800</v>
      </c>
      <c r="K36" s="43"/>
      <c r="L36" s="43"/>
      <c r="M36" s="176">
        <v>7800</v>
      </c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customHeight="1" spans="1:24">
      <c r="A37" s="43" t="s">
        <v>204</v>
      </c>
      <c r="B37" s="43" t="s">
        <v>70</v>
      </c>
      <c r="C37" s="43" t="s">
        <v>262</v>
      </c>
      <c r="D37" s="169" t="s">
        <v>271</v>
      </c>
      <c r="E37" s="43" t="s">
        <v>101</v>
      </c>
      <c r="F37" s="170" t="s">
        <v>166</v>
      </c>
      <c r="G37" s="43" t="s">
        <v>272</v>
      </c>
      <c r="H37" s="169" t="s">
        <v>271</v>
      </c>
      <c r="I37" s="176">
        <v>197250</v>
      </c>
      <c r="J37" s="176">
        <v>197250</v>
      </c>
      <c r="K37" s="43"/>
      <c r="L37" s="43"/>
      <c r="M37" s="176">
        <v>197250</v>
      </c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customHeight="1" spans="1:24">
      <c r="A38" s="43" t="s">
        <v>204</v>
      </c>
      <c r="B38" s="43" t="s">
        <v>70</v>
      </c>
      <c r="C38" s="43" t="s">
        <v>262</v>
      </c>
      <c r="D38" s="169" t="s">
        <v>271</v>
      </c>
      <c r="E38" s="43" t="s">
        <v>101</v>
      </c>
      <c r="F38" s="170" t="s">
        <v>166</v>
      </c>
      <c r="G38" s="43" t="s">
        <v>272</v>
      </c>
      <c r="H38" s="169" t="s">
        <v>271</v>
      </c>
      <c r="I38" s="176">
        <v>44082</v>
      </c>
      <c r="J38" s="176">
        <v>44082</v>
      </c>
      <c r="K38" s="43"/>
      <c r="L38" s="43"/>
      <c r="M38" s="176">
        <v>44082</v>
      </c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customHeight="1" spans="1:24">
      <c r="A39" s="43" t="s">
        <v>204</v>
      </c>
      <c r="B39" s="43" t="s">
        <v>70</v>
      </c>
      <c r="C39" s="43" t="s">
        <v>262</v>
      </c>
      <c r="D39" s="169" t="s">
        <v>271</v>
      </c>
      <c r="E39" s="43" t="s">
        <v>101</v>
      </c>
      <c r="F39" s="170" t="s">
        <v>166</v>
      </c>
      <c r="G39" s="43" t="s">
        <v>272</v>
      </c>
      <c r="H39" s="169" t="s">
        <v>271</v>
      </c>
      <c r="I39" s="176">
        <v>8894</v>
      </c>
      <c r="J39" s="176">
        <v>8894</v>
      </c>
      <c r="K39" s="43"/>
      <c r="L39" s="43"/>
      <c r="M39" s="176">
        <v>8894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customHeight="1" spans="1:24">
      <c r="A40" s="43" t="s">
        <v>204</v>
      </c>
      <c r="B40" s="43" t="s">
        <v>70</v>
      </c>
      <c r="C40" s="43" t="s">
        <v>273</v>
      </c>
      <c r="D40" s="169" t="s">
        <v>175</v>
      </c>
      <c r="E40" s="43" t="s">
        <v>125</v>
      </c>
      <c r="F40" s="170" t="s">
        <v>175</v>
      </c>
      <c r="G40" s="43" t="s">
        <v>274</v>
      </c>
      <c r="H40" s="169" t="s">
        <v>175</v>
      </c>
      <c r="I40" s="176">
        <v>2178400</v>
      </c>
      <c r="J40" s="176">
        <v>2178400</v>
      </c>
      <c r="K40" s="43"/>
      <c r="L40" s="43"/>
      <c r="M40" s="176">
        <v>2178400</v>
      </c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ht="17.25" customHeight="1" spans="1:24">
      <c r="A41" s="40" t="s">
        <v>176</v>
      </c>
      <c r="B41" s="41"/>
      <c r="C41" s="171"/>
      <c r="D41" s="33"/>
      <c r="E41" s="171"/>
      <c r="F41" s="171"/>
      <c r="G41" s="171"/>
      <c r="H41" s="172"/>
      <c r="I41" s="88">
        <v>33117543</v>
      </c>
      <c r="J41" s="88">
        <v>33117543</v>
      </c>
      <c r="K41" s="88">
        <v>0</v>
      </c>
      <c r="L41" s="88">
        <v>0</v>
      </c>
      <c r="M41" s="88">
        <v>33117543</v>
      </c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</sheetData>
  <mergeCells count="31">
    <mergeCell ref="A3:X3"/>
    <mergeCell ref="A4:H4"/>
    <mergeCell ref="I5:X5"/>
    <mergeCell ref="J6:N6"/>
    <mergeCell ref="O6:Q6"/>
    <mergeCell ref="S6:X6"/>
    <mergeCell ref="A41:H4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H1" sqref="H$1:H$1048576"/>
    </sheetView>
  </sheetViews>
  <sheetFormatPr defaultColWidth="9.14166666666667" defaultRowHeight="14.25" customHeight="1"/>
  <cols>
    <col min="1" max="1" width="19.125" customWidth="1"/>
    <col min="2" max="2" width="21.75" customWidth="1"/>
    <col min="3" max="3" width="35.87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20.75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2"/>
      <c r="E2" s="2"/>
      <c r="F2" s="2"/>
      <c r="G2" s="2"/>
      <c r="H2" s="2"/>
      <c r="U2" s="152"/>
      <c r="W2" s="160" t="s">
        <v>275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"单位名称：昆明市五华区红云小学"&amp;""</f>
        <v>单位名称：昆明市五华区红云小学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2"/>
      <c r="W4" s="127" t="s">
        <v>1</v>
      </c>
    </row>
    <row r="5" ht="21.75" customHeight="1" spans="1:23">
      <c r="A5" s="9" t="s">
        <v>276</v>
      </c>
      <c r="B5" s="10" t="s">
        <v>188</v>
      </c>
      <c r="C5" s="9" t="s">
        <v>189</v>
      </c>
      <c r="D5" s="9" t="s">
        <v>277</v>
      </c>
      <c r="E5" s="10" t="s">
        <v>190</v>
      </c>
      <c r="F5" s="10" t="s">
        <v>191</v>
      </c>
      <c r="G5" s="10" t="s">
        <v>278</v>
      </c>
      <c r="H5" s="10" t="s">
        <v>279</v>
      </c>
      <c r="I5" s="35" t="s">
        <v>55</v>
      </c>
      <c r="J5" s="11" t="s">
        <v>280</v>
      </c>
      <c r="K5" s="12"/>
      <c r="L5" s="12"/>
      <c r="M5" s="13"/>
      <c r="N5" s="11" t="s">
        <v>196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6"/>
      <c r="C6" s="14"/>
      <c r="D6" s="14"/>
      <c r="E6" s="15"/>
      <c r="F6" s="15"/>
      <c r="G6" s="15"/>
      <c r="H6" s="15"/>
      <c r="I6" s="36"/>
      <c r="J6" s="156" t="s">
        <v>58</v>
      </c>
      <c r="K6" s="15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202</v>
      </c>
      <c r="U6" s="10" t="s">
        <v>66</v>
      </c>
      <c r="V6" s="10" t="s">
        <v>67</v>
      </c>
      <c r="W6" s="10" t="s">
        <v>68</v>
      </c>
    </row>
    <row r="7" ht="21" customHeight="1" spans="1:23">
      <c r="A7" s="36"/>
      <c r="B7" s="36"/>
      <c r="C7" s="36"/>
      <c r="D7" s="36"/>
      <c r="E7" s="36"/>
      <c r="F7" s="36"/>
      <c r="G7" s="36"/>
      <c r="H7" s="36"/>
      <c r="I7" s="36"/>
      <c r="J7" s="158" t="s">
        <v>57</v>
      </c>
      <c r="K7" s="159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4" t="s">
        <v>57</v>
      </c>
      <c r="K8" s="74" t="s">
        <v>281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3">
        <v>12</v>
      </c>
      <c r="M9" s="43">
        <v>13</v>
      </c>
      <c r="N9" s="43">
        <v>14</v>
      </c>
      <c r="O9" s="43">
        <v>15</v>
      </c>
      <c r="P9" s="43">
        <v>16</v>
      </c>
      <c r="Q9" s="43">
        <v>17</v>
      </c>
      <c r="R9" s="43">
        <v>18</v>
      </c>
      <c r="S9" s="43">
        <v>19</v>
      </c>
      <c r="T9" s="43">
        <v>20</v>
      </c>
      <c r="U9" s="20">
        <v>21</v>
      </c>
      <c r="V9" s="43">
        <v>22</v>
      </c>
      <c r="W9" s="20">
        <v>23</v>
      </c>
    </row>
    <row r="10" ht="21.75" customHeight="1" spans="1:23">
      <c r="A10" s="76" t="s">
        <v>282</v>
      </c>
      <c r="B10" s="76" t="s">
        <v>283</v>
      </c>
      <c r="C10" s="76" t="s">
        <v>284</v>
      </c>
      <c r="D10" s="77" t="s">
        <v>70</v>
      </c>
      <c r="E10" s="77" t="s">
        <v>101</v>
      </c>
      <c r="F10" s="77" t="s">
        <v>166</v>
      </c>
      <c r="G10" s="77" t="s">
        <v>269</v>
      </c>
      <c r="H10" s="77" t="s">
        <v>270</v>
      </c>
      <c r="I10" s="88">
        <v>2243</v>
      </c>
      <c r="J10" s="88">
        <v>2243</v>
      </c>
      <c r="K10" s="88">
        <v>2243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ht="21.75" customHeight="1" spans="1:23">
      <c r="A11" s="153" t="s">
        <v>285</v>
      </c>
      <c r="B11" s="153" t="s">
        <v>286</v>
      </c>
      <c r="C11" s="153" t="s">
        <v>287</v>
      </c>
      <c r="D11" s="77" t="s">
        <v>70</v>
      </c>
      <c r="E11" s="154" t="s">
        <v>101</v>
      </c>
      <c r="F11" s="154" t="s">
        <v>166</v>
      </c>
      <c r="G11" s="154" t="s">
        <v>288</v>
      </c>
      <c r="H11" s="155" t="s">
        <v>289</v>
      </c>
      <c r="I11" s="88">
        <v>30000</v>
      </c>
      <c r="J11" s="88">
        <v>30000</v>
      </c>
      <c r="K11" s="88">
        <v>30000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ht="21.75" customHeight="1" spans="1:23">
      <c r="A12" s="153" t="s">
        <v>282</v>
      </c>
      <c r="B12" s="238" t="s">
        <v>290</v>
      </c>
      <c r="C12" s="153" t="s">
        <v>291</v>
      </c>
      <c r="D12" s="77" t="s">
        <v>70</v>
      </c>
      <c r="E12" s="154" t="s">
        <v>101</v>
      </c>
      <c r="F12" s="154" t="s">
        <v>166</v>
      </c>
      <c r="G12" s="154" t="s">
        <v>207</v>
      </c>
      <c r="H12" s="155" t="s">
        <v>206</v>
      </c>
      <c r="I12" s="88">
        <v>10200</v>
      </c>
      <c r="J12" s="88">
        <v>10200</v>
      </c>
      <c r="K12" s="88">
        <v>10200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</row>
    <row r="13" ht="18.75" customHeight="1" spans="1:23">
      <c r="A13" s="40" t="s">
        <v>176</v>
      </c>
      <c r="B13" s="41"/>
      <c r="C13" s="41"/>
      <c r="D13" s="41"/>
      <c r="E13" s="41"/>
      <c r="F13" s="41"/>
      <c r="G13" s="41"/>
      <c r="H13" s="42"/>
      <c r="I13" s="88">
        <v>42443</v>
      </c>
      <c r="J13" s="88">
        <v>42443</v>
      </c>
      <c r="K13" s="88">
        <v>42443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2"/>
  <sheetViews>
    <sheetView showZeros="0" workbookViewId="0">
      <pane ySplit="1" topLeftCell="A2" activePane="bottomLeft" state="frozen"/>
      <selection/>
      <selection pane="bottomLeft" activeCell="A1" sqref="A$1:J$1048576"/>
    </sheetView>
  </sheetViews>
  <sheetFormatPr defaultColWidth="9.14166666666667" defaultRowHeight="12" customHeight="1"/>
  <cols>
    <col min="1" max="10" width="22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292</v>
      </c>
    </row>
    <row r="3" ht="39.75" customHeight="1" spans="1:10">
      <c r="A3" s="72" t="str">
        <f>"2025"&amp;"年部门项目支出绩效目标表"</f>
        <v>2025年部门项目支出绩效目标表</v>
      </c>
      <c r="B3" s="4"/>
      <c r="C3" s="4"/>
      <c r="D3" s="4"/>
      <c r="E3" s="4"/>
      <c r="F3" s="73"/>
      <c r="G3" s="4"/>
      <c r="H3" s="73"/>
      <c r="I3" s="73"/>
      <c r="J3" s="4"/>
    </row>
    <row r="4" ht="17.25" customHeight="1" spans="1:1">
      <c r="A4" s="5" t="str">
        <f>"单位名称：昆明市五华区红云小学"&amp;""</f>
        <v>单位名称：昆明市五华区红云小学</v>
      </c>
    </row>
    <row r="5" ht="44.25" customHeight="1" spans="1:10">
      <c r="A5" s="74" t="s">
        <v>189</v>
      </c>
      <c r="B5" s="74" t="s">
        <v>293</v>
      </c>
      <c r="C5" s="74" t="s">
        <v>294</v>
      </c>
      <c r="D5" s="74" t="s">
        <v>295</v>
      </c>
      <c r="E5" s="74" t="s">
        <v>296</v>
      </c>
      <c r="F5" s="75" t="s">
        <v>297</v>
      </c>
      <c r="G5" s="74" t="s">
        <v>298</v>
      </c>
      <c r="H5" s="75" t="s">
        <v>299</v>
      </c>
      <c r="I5" s="75" t="s">
        <v>300</v>
      </c>
      <c r="J5" s="74" t="s">
        <v>301</v>
      </c>
    </row>
    <row r="6" ht="18.75" customHeight="1" spans="1:10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43">
        <v>6</v>
      </c>
      <c r="G6" s="143">
        <v>7</v>
      </c>
      <c r="H6" s="43">
        <v>8</v>
      </c>
      <c r="I6" s="43">
        <v>9</v>
      </c>
      <c r="J6" s="143">
        <v>10</v>
      </c>
    </row>
    <row r="7" s="142" customFormat="1" ht="19.95" customHeight="1" spans="1:10">
      <c r="A7" s="144" t="s">
        <v>70</v>
      </c>
      <c r="B7" s="145"/>
      <c r="C7" s="146"/>
      <c r="D7" s="146"/>
      <c r="E7" s="146"/>
      <c r="F7" s="147"/>
      <c r="G7" s="146"/>
      <c r="H7" s="147"/>
      <c r="I7" s="147"/>
      <c r="J7" s="146"/>
    </row>
    <row r="8" s="142" customFormat="1" ht="56.25" spans="1:10">
      <c r="A8" s="148" t="s">
        <v>302</v>
      </c>
      <c r="B8" s="148" t="s">
        <v>303</v>
      </c>
      <c r="C8" s="149" t="s">
        <v>304</v>
      </c>
      <c r="D8" s="149" t="s">
        <v>305</v>
      </c>
      <c r="E8" s="144" t="s">
        <v>306</v>
      </c>
      <c r="F8" s="149" t="s">
        <v>307</v>
      </c>
      <c r="G8" s="144" t="s">
        <v>308</v>
      </c>
      <c r="H8" s="149" t="s">
        <v>309</v>
      </c>
      <c r="I8" s="149" t="s">
        <v>310</v>
      </c>
      <c r="J8" s="144" t="s">
        <v>311</v>
      </c>
    </row>
    <row r="9" s="142" customFormat="1" ht="56.25" spans="1:10">
      <c r="A9" s="150"/>
      <c r="B9" s="150"/>
      <c r="C9" s="149" t="s">
        <v>304</v>
      </c>
      <c r="D9" s="149" t="s">
        <v>305</v>
      </c>
      <c r="E9" s="144" t="s">
        <v>312</v>
      </c>
      <c r="F9" s="149" t="s">
        <v>307</v>
      </c>
      <c r="G9" s="144">
        <v>133</v>
      </c>
      <c r="H9" s="149" t="s">
        <v>309</v>
      </c>
      <c r="I9" s="149" t="s">
        <v>310</v>
      </c>
      <c r="J9" s="144" t="s">
        <v>313</v>
      </c>
    </row>
    <row r="10" s="142" customFormat="1" ht="22.5" spans="1:10">
      <c r="A10" s="150"/>
      <c r="B10" s="150"/>
      <c r="C10" s="149" t="s">
        <v>304</v>
      </c>
      <c r="D10" s="149" t="s">
        <v>305</v>
      </c>
      <c r="E10" s="144" t="s">
        <v>314</v>
      </c>
      <c r="F10" s="149" t="s">
        <v>307</v>
      </c>
      <c r="G10" s="144">
        <v>13</v>
      </c>
      <c r="H10" s="149" t="s">
        <v>309</v>
      </c>
      <c r="I10" s="149" t="s">
        <v>310</v>
      </c>
      <c r="J10" s="144" t="s">
        <v>315</v>
      </c>
    </row>
    <row r="11" s="142" customFormat="1" ht="22.5" spans="1:10">
      <c r="A11" s="150"/>
      <c r="B11" s="150"/>
      <c r="C11" s="149" t="s">
        <v>316</v>
      </c>
      <c r="D11" s="149" t="s">
        <v>317</v>
      </c>
      <c r="E11" s="144" t="s">
        <v>318</v>
      </c>
      <c r="F11" s="149" t="s">
        <v>307</v>
      </c>
      <c r="G11" s="144" t="s">
        <v>319</v>
      </c>
      <c r="H11" s="149" t="s">
        <v>320</v>
      </c>
      <c r="I11" s="149" t="s">
        <v>321</v>
      </c>
      <c r="J11" s="144" t="s">
        <v>322</v>
      </c>
    </row>
    <row r="12" s="142" customFormat="1" ht="22.5" spans="1:10">
      <c r="A12" s="150"/>
      <c r="B12" s="150"/>
      <c r="C12" s="149" t="s">
        <v>323</v>
      </c>
      <c r="D12" s="149" t="s">
        <v>324</v>
      </c>
      <c r="E12" s="144" t="s">
        <v>325</v>
      </c>
      <c r="F12" s="149" t="s">
        <v>326</v>
      </c>
      <c r="G12" s="144" t="s">
        <v>327</v>
      </c>
      <c r="H12" s="149" t="s">
        <v>328</v>
      </c>
      <c r="I12" s="149" t="s">
        <v>310</v>
      </c>
      <c r="J12" s="144" t="s">
        <v>329</v>
      </c>
    </row>
    <row r="13" s="142" customFormat="1" ht="22.5" spans="1:10">
      <c r="A13" s="151"/>
      <c r="B13" s="151"/>
      <c r="C13" s="149" t="s">
        <v>323</v>
      </c>
      <c r="D13" s="149" t="s">
        <v>324</v>
      </c>
      <c r="E13" s="144" t="s">
        <v>330</v>
      </c>
      <c r="F13" s="149" t="s">
        <v>326</v>
      </c>
      <c r="G13" s="144" t="s">
        <v>327</v>
      </c>
      <c r="H13" s="149" t="s">
        <v>328</v>
      </c>
      <c r="I13" s="149" t="s">
        <v>310</v>
      </c>
      <c r="J13" s="144" t="s">
        <v>331</v>
      </c>
    </row>
    <row r="14" s="142" customFormat="1" ht="56.25" spans="1:10">
      <c r="A14" s="148" t="s">
        <v>332</v>
      </c>
      <c r="B14" s="148" t="s">
        <v>303</v>
      </c>
      <c r="C14" s="149" t="s">
        <v>304</v>
      </c>
      <c r="D14" s="149" t="s">
        <v>305</v>
      </c>
      <c r="E14" s="144" t="s">
        <v>306</v>
      </c>
      <c r="F14" s="149" t="s">
        <v>307</v>
      </c>
      <c r="G14" s="144" t="s">
        <v>308</v>
      </c>
      <c r="H14" s="149" t="s">
        <v>309</v>
      </c>
      <c r="I14" s="149" t="s">
        <v>310</v>
      </c>
      <c r="J14" s="144" t="s">
        <v>311</v>
      </c>
    </row>
    <row r="15" s="142" customFormat="1" ht="56.25" spans="1:10">
      <c r="A15" s="150"/>
      <c r="B15" s="150"/>
      <c r="C15" s="149" t="s">
        <v>304</v>
      </c>
      <c r="D15" s="149" t="s">
        <v>305</v>
      </c>
      <c r="E15" s="144" t="s">
        <v>312</v>
      </c>
      <c r="F15" s="149" t="s">
        <v>307</v>
      </c>
      <c r="G15" s="144">
        <v>133</v>
      </c>
      <c r="H15" s="149" t="s">
        <v>309</v>
      </c>
      <c r="I15" s="149" t="s">
        <v>310</v>
      </c>
      <c r="J15" s="144" t="s">
        <v>313</v>
      </c>
    </row>
    <row r="16" s="142" customFormat="1" ht="22.5" spans="1:10">
      <c r="A16" s="150"/>
      <c r="B16" s="150"/>
      <c r="C16" s="149" t="s">
        <v>304</v>
      </c>
      <c r="D16" s="149" t="s">
        <v>305</v>
      </c>
      <c r="E16" s="144" t="s">
        <v>314</v>
      </c>
      <c r="F16" s="149" t="s">
        <v>307</v>
      </c>
      <c r="G16" s="144">
        <v>13</v>
      </c>
      <c r="H16" s="149" t="s">
        <v>309</v>
      </c>
      <c r="I16" s="149" t="s">
        <v>310</v>
      </c>
      <c r="J16" s="144" t="s">
        <v>315</v>
      </c>
    </row>
    <row r="17" s="142" customFormat="1" ht="22.5" spans="1:10">
      <c r="A17" s="150"/>
      <c r="B17" s="150"/>
      <c r="C17" s="149" t="s">
        <v>316</v>
      </c>
      <c r="D17" s="149" t="s">
        <v>317</v>
      </c>
      <c r="E17" s="144" t="s">
        <v>318</v>
      </c>
      <c r="F17" s="149" t="s">
        <v>307</v>
      </c>
      <c r="G17" s="144" t="s">
        <v>319</v>
      </c>
      <c r="H17" s="149" t="s">
        <v>320</v>
      </c>
      <c r="I17" s="149" t="s">
        <v>321</v>
      </c>
      <c r="J17" s="144" t="s">
        <v>322</v>
      </c>
    </row>
    <row r="18" s="142" customFormat="1" ht="22.5" spans="1:10">
      <c r="A18" s="150"/>
      <c r="B18" s="150"/>
      <c r="C18" s="149" t="s">
        <v>323</v>
      </c>
      <c r="D18" s="149" t="s">
        <v>324</v>
      </c>
      <c r="E18" s="144" t="s">
        <v>325</v>
      </c>
      <c r="F18" s="149" t="s">
        <v>326</v>
      </c>
      <c r="G18" s="144" t="s">
        <v>327</v>
      </c>
      <c r="H18" s="149" t="s">
        <v>328</v>
      </c>
      <c r="I18" s="149" t="s">
        <v>310</v>
      </c>
      <c r="J18" s="144" t="s">
        <v>329</v>
      </c>
    </row>
    <row r="19" s="142" customFormat="1" ht="22.5" spans="1:10">
      <c r="A19" s="151"/>
      <c r="B19" s="151"/>
      <c r="C19" s="149" t="s">
        <v>323</v>
      </c>
      <c r="D19" s="149" t="s">
        <v>324</v>
      </c>
      <c r="E19" s="144" t="s">
        <v>330</v>
      </c>
      <c r="F19" s="149" t="s">
        <v>326</v>
      </c>
      <c r="G19" s="144" t="s">
        <v>327</v>
      </c>
      <c r="H19" s="149" t="s">
        <v>328</v>
      </c>
      <c r="I19" s="149" t="s">
        <v>310</v>
      </c>
      <c r="J19" s="144" t="s">
        <v>331</v>
      </c>
    </row>
    <row r="20" s="142" customFormat="1" ht="67.5" spans="1:10">
      <c r="A20" s="148" t="s">
        <v>333</v>
      </c>
      <c r="B20" s="148" t="s">
        <v>303</v>
      </c>
      <c r="C20" s="149" t="s">
        <v>304</v>
      </c>
      <c r="D20" s="149" t="s">
        <v>305</v>
      </c>
      <c r="E20" s="144" t="s">
        <v>334</v>
      </c>
      <c r="F20" s="149" t="s">
        <v>307</v>
      </c>
      <c r="G20" s="144">
        <v>133</v>
      </c>
      <c r="H20" s="149" t="s">
        <v>309</v>
      </c>
      <c r="I20" s="149" t="s">
        <v>310</v>
      </c>
      <c r="J20" s="144" t="s">
        <v>335</v>
      </c>
    </row>
    <row r="21" s="142" customFormat="1" ht="67.5" spans="1:10">
      <c r="A21" s="150"/>
      <c r="B21" s="150"/>
      <c r="C21" s="149" t="s">
        <v>304</v>
      </c>
      <c r="D21" s="149" t="s">
        <v>305</v>
      </c>
      <c r="E21" s="144" t="s">
        <v>336</v>
      </c>
      <c r="F21" s="149" t="s">
        <v>326</v>
      </c>
      <c r="G21" s="144" t="s">
        <v>308</v>
      </c>
      <c r="H21" s="149" t="s">
        <v>337</v>
      </c>
      <c r="I21" s="149" t="s">
        <v>310</v>
      </c>
      <c r="J21" s="144" t="s">
        <v>338</v>
      </c>
    </row>
    <row r="22" s="142" customFormat="1" ht="56.25" spans="1:10">
      <c r="A22" s="150"/>
      <c r="B22" s="150"/>
      <c r="C22" s="149" t="s">
        <v>304</v>
      </c>
      <c r="D22" s="149" t="s">
        <v>305</v>
      </c>
      <c r="E22" s="144" t="s">
        <v>339</v>
      </c>
      <c r="F22" s="149" t="s">
        <v>307</v>
      </c>
      <c r="G22" s="144" t="s">
        <v>308</v>
      </c>
      <c r="H22" s="149" t="s">
        <v>340</v>
      </c>
      <c r="I22" s="149" t="s">
        <v>310</v>
      </c>
      <c r="J22" s="144" t="s">
        <v>341</v>
      </c>
    </row>
    <row r="23" s="142" customFormat="1" ht="22.5" spans="1:10">
      <c r="A23" s="150"/>
      <c r="B23" s="150"/>
      <c r="C23" s="149" t="s">
        <v>316</v>
      </c>
      <c r="D23" s="149" t="s">
        <v>317</v>
      </c>
      <c r="E23" s="144" t="s">
        <v>318</v>
      </c>
      <c r="F23" s="149" t="s">
        <v>307</v>
      </c>
      <c r="G23" s="144" t="s">
        <v>319</v>
      </c>
      <c r="H23" s="149" t="s">
        <v>320</v>
      </c>
      <c r="I23" s="149" t="s">
        <v>321</v>
      </c>
      <c r="J23" s="144" t="s">
        <v>342</v>
      </c>
    </row>
    <row r="24" s="142" customFormat="1" ht="112.5" spans="1:10">
      <c r="A24" s="150"/>
      <c r="B24" s="150"/>
      <c r="C24" s="149" t="s">
        <v>316</v>
      </c>
      <c r="D24" s="149" t="s">
        <v>317</v>
      </c>
      <c r="E24" s="144" t="s">
        <v>343</v>
      </c>
      <c r="F24" s="149" t="s">
        <v>307</v>
      </c>
      <c r="G24" s="144" t="s">
        <v>344</v>
      </c>
      <c r="H24" s="149" t="s">
        <v>320</v>
      </c>
      <c r="I24" s="149" t="s">
        <v>321</v>
      </c>
      <c r="J24" s="144" t="s">
        <v>345</v>
      </c>
    </row>
    <row r="25" s="142" customFormat="1" ht="22.5" spans="1:10">
      <c r="A25" s="150"/>
      <c r="B25" s="150"/>
      <c r="C25" s="149" t="s">
        <v>323</v>
      </c>
      <c r="D25" s="149" t="s">
        <v>324</v>
      </c>
      <c r="E25" s="144" t="s">
        <v>330</v>
      </c>
      <c r="F25" s="149" t="s">
        <v>326</v>
      </c>
      <c r="G25" s="144" t="s">
        <v>327</v>
      </c>
      <c r="H25" s="149" t="s">
        <v>328</v>
      </c>
      <c r="I25" s="149" t="s">
        <v>310</v>
      </c>
      <c r="J25" s="144" t="s">
        <v>331</v>
      </c>
    </row>
    <row r="26" s="142" customFormat="1" ht="22.5" spans="1:10">
      <c r="A26" s="151"/>
      <c r="B26" s="151"/>
      <c r="C26" s="149" t="s">
        <v>323</v>
      </c>
      <c r="D26" s="149" t="s">
        <v>324</v>
      </c>
      <c r="E26" s="144" t="s">
        <v>325</v>
      </c>
      <c r="F26" s="149" t="s">
        <v>326</v>
      </c>
      <c r="G26" s="144" t="s">
        <v>327</v>
      </c>
      <c r="H26" s="149" t="s">
        <v>328</v>
      </c>
      <c r="I26" s="149" t="s">
        <v>310</v>
      </c>
      <c r="J26" s="144" t="s">
        <v>346</v>
      </c>
    </row>
    <row r="27" s="142" customFormat="1" ht="67.5" spans="1:10">
      <c r="A27" s="148" t="s">
        <v>347</v>
      </c>
      <c r="B27" s="148" t="s">
        <v>303</v>
      </c>
      <c r="C27" s="149" t="s">
        <v>304</v>
      </c>
      <c r="D27" s="149" t="s">
        <v>305</v>
      </c>
      <c r="E27" s="144" t="s">
        <v>334</v>
      </c>
      <c r="F27" s="149" t="s">
        <v>307</v>
      </c>
      <c r="G27" s="144">
        <v>133</v>
      </c>
      <c r="H27" s="149" t="s">
        <v>309</v>
      </c>
      <c r="I27" s="149" t="s">
        <v>310</v>
      </c>
      <c r="J27" s="144" t="s">
        <v>335</v>
      </c>
    </row>
    <row r="28" s="142" customFormat="1" ht="67.5" spans="1:10">
      <c r="A28" s="150"/>
      <c r="B28" s="150"/>
      <c r="C28" s="149" t="s">
        <v>304</v>
      </c>
      <c r="D28" s="149" t="s">
        <v>305</v>
      </c>
      <c r="E28" s="144" t="s">
        <v>336</v>
      </c>
      <c r="F28" s="149" t="s">
        <v>326</v>
      </c>
      <c r="G28" s="144" t="s">
        <v>308</v>
      </c>
      <c r="H28" s="149" t="s">
        <v>337</v>
      </c>
      <c r="I28" s="149" t="s">
        <v>310</v>
      </c>
      <c r="J28" s="144" t="s">
        <v>338</v>
      </c>
    </row>
    <row r="29" s="142" customFormat="1" ht="56.25" spans="1:10">
      <c r="A29" s="150"/>
      <c r="B29" s="150"/>
      <c r="C29" s="149" t="s">
        <v>304</v>
      </c>
      <c r="D29" s="149" t="s">
        <v>305</v>
      </c>
      <c r="E29" s="144" t="s">
        <v>339</v>
      </c>
      <c r="F29" s="149" t="s">
        <v>307</v>
      </c>
      <c r="G29" s="144" t="s">
        <v>308</v>
      </c>
      <c r="H29" s="149" t="s">
        <v>340</v>
      </c>
      <c r="I29" s="149" t="s">
        <v>310</v>
      </c>
      <c r="J29" s="144" t="s">
        <v>341</v>
      </c>
    </row>
    <row r="30" s="142" customFormat="1" ht="22.5" spans="1:10">
      <c r="A30" s="150"/>
      <c r="B30" s="150"/>
      <c r="C30" s="149" t="s">
        <v>316</v>
      </c>
      <c r="D30" s="149" t="s">
        <v>317</v>
      </c>
      <c r="E30" s="144" t="s">
        <v>318</v>
      </c>
      <c r="F30" s="149" t="s">
        <v>307</v>
      </c>
      <c r="G30" s="144" t="s">
        <v>319</v>
      </c>
      <c r="H30" s="149" t="s">
        <v>320</v>
      </c>
      <c r="I30" s="149" t="s">
        <v>321</v>
      </c>
      <c r="J30" s="144" t="s">
        <v>342</v>
      </c>
    </row>
    <row r="31" s="142" customFormat="1" ht="112.5" spans="1:10">
      <c r="A31" s="150"/>
      <c r="B31" s="150"/>
      <c r="C31" s="149" t="s">
        <v>316</v>
      </c>
      <c r="D31" s="149" t="s">
        <v>317</v>
      </c>
      <c r="E31" s="144" t="s">
        <v>343</v>
      </c>
      <c r="F31" s="149" t="s">
        <v>307</v>
      </c>
      <c r="G31" s="144" t="s">
        <v>344</v>
      </c>
      <c r="H31" s="149" t="s">
        <v>320</v>
      </c>
      <c r="I31" s="149" t="s">
        <v>321</v>
      </c>
      <c r="J31" s="144" t="s">
        <v>345</v>
      </c>
    </row>
    <row r="32" s="142" customFormat="1" ht="22.5" spans="1:10">
      <c r="A32" s="150"/>
      <c r="B32" s="150"/>
      <c r="C32" s="149" t="s">
        <v>323</v>
      </c>
      <c r="D32" s="149" t="s">
        <v>324</v>
      </c>
      <c r="E32" s="144" t="s">
        <v>330</v>
      </c>
      <c r="F32" s="149" t="s">
        <v>326</v>
      </c>
      <c r="G32" s="144" t="s">
        <v>327</v>
      </c>
      <c r="H32" s="149" t="s">
        <v>328</v>
      </c>
      <c r="I32" s="149" t="s">
        <v>310</v>
      </c>
      <c r="J32" s="144" t="s">
        <v>331</v>
      </c>
    </row>
    <row r="33" s="142" customFormat="1" ht="22.5" spans="1:10">
      <c r="A33" s="151"/>
      <c r="B33" s="151"/>
      <c r="C33" s="149" t="s">
        <v>323</v>
      </c>
      <c r="D33" s="149" t="s">
        <v>324</v>
      </c>
      <c r="E33" s="144" t="s">
        <v>325</v>
      </c>
      <c r="F33" s="149" t="s">
        <v>326</v>
      </c>
      <c r="G33" s="144" t="s">
        <v>327</v>
      </c>
      <c r="H33" s="149" t="s">
        <v>328</v>
      </c>
      <c r="I33" s="149" t="s">
        <v>310</v>
      </c>
      <c r="J33" s="144" t="s">
        <v>346</v>
      </c>
    </row>
    <row r="34" s="142" customFormat="1" ht="56.25" spans="1:10">
      <c r="A34" s="148" t="s">
        <v>348</v>
      </c>
      <c r="B34" s="148" t="s">
        <v>303</v>
      </c>
      <c r="C34" s="149" t="s">
        <v>304</v>
      </c>
      <c r="D34" s="149" t="s">
        <v>305</v>
      </c>
      <c r="E34" s="144" t="s">
        <v>306</v>
      </c>
      <c r="F34" s="149" t="s">
        <v>307</v>
      </c>
      <c r="G34" s="144" t="s">
        <v>308</v>
      </c>
      <c r="H34" s="149" t="s">
        <v>309</v>
      </c>
      <c r="I34" s="149" t="s">
        <v>310</v>
      </c>
      <c r="J34" s="144" t="s">
        <v>311</v>
      </c>
    </row>
    <row r="35" s="142" customFormat="1" ht="56.25" spans="1:10">
      <c r="A35" s="150"/>
      <c r="B35" s="150"/>
      <c r="C35" s="149" t="s">
        <v>304</v>
      </c>
      <c r="D35" s="149" t="s">
        <v>305</v>
      </c>
      <c r="E35" s="144" t="s">
        <v>312</v>
      </c>
      <c r="F35" s="149" t="s">
        <v>307</v>
      </c>
      <c r="G35" s="144">
        <v>133</v>
      </c>
      <c r="H35" s="149" t="s">
        <v>309</v>
      </c>
      <c r="I35" s="149" t="s">
        <v>310</v>
      </c>
      <c r="J35" s="144" t="s">
        <v>313</v>
      </c>
    </row>
    <row r="36" s="142" customFormat="1" ht="22.5" spans="1:10">
      <c r="A36" s="150"/>
      <c r="B36" s="150"/>
      <c r="C36" s="149" t="s">
        <v>304</v>
      </c>
      <c r="D36" s="149" t="s">
        <v>305</v>
      </c>
      <c r="E36" s="144" t="s">
        <v>314</v>
      </c>
      <c r="F36" s="149" t="s">
        <v>307</v>
      </c>
      <c r="G36" s="144">
        <v>13</v>
      </c>
      <c r="H36" s="149" t="s">
        <v>309</v>
      </c>
      <c r="I36" s="149" t="s">
        <v>310</v>
      </c>
      <c r="J36" s="144" t="s">
        <v>315</v>
      </c>
    </row>
    <row r="37" s="142" customFormat="1" ht="22.5" spans="1:10">
      <c r="A37" s="150"/>
      <c r="B37" s="150"/>
      <c r="C37" s="149" t="s">
        <v>316</v>
      </c>
      <c r="D37" s="149" t="s">
        <v>317</v>
      </c>
      <c r="E37" s="144" t="s">
        <v>318</v>
      </c>
      <c r="F37" s="149" t="s">
        <v>307</v>
      </c>
      <c r="G37" s="144" t="s">
        <v>319</v>
      </c>
      <c r="H37" s="149" t="s">
        <v>320</v>
      </c>
      <c r="I37" s="149" t="s">
        <v>321</v>
      </c>
      <c r="J37" s="144" t="s">
        <v>322</v>
      </c>
    </row>
    <row r="38" s="142" customFormat="1" ht="22.5" spans="1:10">
      <c r="A38" s="150"/>
      <c r="B38" s="150"/>
      <c r="C38" s="149" t="s">
        <v>323</v>
      </c>
      <c r="D38" s="149" t="s">
        <v>324</v>
      </c>
      <c r="E38" s="144" t="s">
        <v>325</v>
      </c>
      <c r="F38" s="149" t="s">
        <v>326</v>
      </c>
      <c r="G38" s="144" t="s">
        <v>327</v>
      </c>
      <c r="H38" s="149" t="s">
        <v>328</v>
      </c>
      <c r="I38" s="149" t="s">
        <v>310</v>
      </c>
      <c r="J38" s="144" t="s">
        <v>329</v>
      </c>
    </row>
    <row r="39" s="142" customFormat="1" ht="22.5" spans="1:10">
      <c r="A39" s="151"/>
      <c r="B39" s="151"/>
      <c r="C39" s="149" t="s">
        <v>323</v>
      </c>
      <c r="D39" s="149" t="s">
        <v>324</v>
      </c>
      <c r="E39" s="144" t="s">
        <v>330</v>
      </c>
      <c r="F39" s="149" t="s">
        <v>326</v>
      </c>
      <c r="G39" s="144" t="s">
        <v>327</v>
      </c>
      <c r="H39" s="149" t="s">
        <v>328</v>
      </c>
      <c r="I39" s="149" t="s">
        <v>310</v>
      </c>
      <c r="J39" s="144" t="s">
        <v>331</v>
      </c>
    </row>
    <row r="40" s="142" customFormat="1" ht="67.5" spans="1:10">
      <c r="A40" s="148" t="s">
        <v>349</v>
      </c>
      <c r="B40" s="148" t="s">
        <v>303</v>
      </c>
      <c r="C40" s="149" t="s">
        <v>304</v>
      </c>
      <c r="D40" s="149" t="s">
        <v>305</v>
      </c>
      <c r="E40" s="144" t="s">
        <v>334</v>
      </c>
      <c r="F40" s="149" t="s">
        <v>307</v>
      </c>
      <c r="G40" s="144">
        <v>133</v>
      </c>
      <c r="H40" s="149" t="s">
        <v>309</v>
      </c>
      <c r="I40" s="149" t="s">
        <v>310</v>
      </c>
      <c r="J40" s="144" t="s">
        <v>335</v>
      </c>
    </row>
    <row r="41" s="142" customFormat="1" ht="67.5" spans="1:10">
      <c r="A41" s="150"/>
      <c r="B41" s="150"/>
      <c r="C41" s="149" t="s">
        <v>304</v>
      </c>
      <c r="D41" s="149" t="s">
        <v>305</v>
      </c>
      <c r="E41" s="144" t="s">
        <v>336</v>
      </c>
      <c r="F41" s="149" t="s">
        <v>326</v>
      </c>
      <c r="G41" s="144" t="s">
        <v>308</v>
      </c>
      <c r="H41" s="149" t="s">
        <v>337</v>
      </c>
      <c r="I41" s="149" t="s">
        <v>310</v>
      </c>
      <c r="J41" s="144" t="s">
        <v>338</v>
      </c>
    </row>
    <row r="42" s="142" customFormat="1" ht="56.25" spans="1:10">
      <c r="A42" s="150"/>
      <c r="B42" s="150"/>
      <c r="C42" s="149" t="s">
        <v>304</v>
      </c>
      <c r="D42" s="149" t="s">
        <v>305</v>
      </c>
      <c r="E42" s="144" t="s">
        <v>339</v>
      </c>
      <c r="F42" s="149" t="s">
        <v>307</v>
      </c>
      <c r="G42" s="144" t="s">
        <v>308</v>
      </c>
      <c r="H42" s="149" t="s">
        <v>340</v>
      </c>
      <c r="I42" s="149" t="s">
        <v>310</v>
      </c>
      <c r="J42" s="144" t="s">
        <v>341</v>
      </c>
    </row>
    <row r="43" s="142" customFormat="1" ht="22.5" spans="1:10">
      <c r="A43" s="150"/>
      <c r="B43" s="150"/>
      <c r="C43" s="149" t="s">
        <v>316</v>
      </c>
      <c r="D43" s="149" t="s">
        <v>317</v>
      </c>
      <c r="E43" s="144" t="s">
        <v>318</v>
      </c>
      <c r="F43" s="149" t="s">
        <v>307</v>
      </c>
      <c r="G43" s="144" t="s">
        <v>319</v>
      </c>
      <c r="H43" s="149" t="s">
        <v>320</v>
      </c>
      <c r="I43" s="149" t="s">
        <v>321</v>
      </c>
      <c r="J43" s="144" t="s">
        <v>342</v>
      </c>
    </row>
    <row r="44" s="142" customFormat="1" ht="112.5" spans="1:10">
      <c r="A44" s="150"/>
      <c r="B44" s="150"/>
      <c r="C44" s="149" t="s">
        <v>316</v>
      </c>
      <c r="D44" s="149" t="s">
        <v>317</v>
      </c>
      <c r="E44" s="144" t="s">
        <v>343</v>
      </c>
      <c r="F44" s="149" t="s">
        <v>307</v>
      </c>
      <c r="G44" s="144" t="s">
        <v>344</v>
      </c>
      <c r="H44" s="149" t="s">
        <v>320</v>
      </c>
      <c r="I44" s="149" t="s">
        <v>321</v>
      </c>
      <c r="J44" s="144" t="s">
        <v>345</v>
      </c>
    </row>
    <row r="45" s="142" customFormat="1" ht="22.5" spans="1:10">
      <c r="A45" s="150"/>
      <c r="B45" s="150"/>
      <c r="C45" s="149" t="s">
        <v>323</v>
      </c>
      <c r="D45" s="149" t="s">
        <v>324</v>
      </c>
      <c r="E45" s="144" t="s">
        <v>330</v>
      </c>
      <c r="F45" s="149" t="s">
        <v>326</v>
      </c>
      <c r="G45" s="144" t="s">
        <v>327</v>
      </c>
      <c r="H45" s="149" t="s">
        <v>328</v>
      </c>
      <c r="I45" s="149" t="s">
        <v>310</v>
      </c>
      <c r="J45" s="144" t="s">
        <v>331</v>
      </c>
    </row>
    <row r="46" s="142" customFormat="1" ht="22.5" spans="1:10">
      <c r="A46" s="151"/>
      <c r="B46" s="151"/>
      <c r="C46" s="149" t="s">
        <v>323</v>
      </c>
      <c r="D46" s="149" t="s">
        <v>324</v>
      </c>
      <c r="E46" s="144" t="s">
        <v>325</v>
      </c>
      <c r="F46" s="149" t="s">
        <v>326</v>
      </c>
      <c r="G46" s="144" t="s">
        <v>327</v>
      </c>
      <c r="H46" s="149" t="s">
        <v>328</v>
      </c>
      <c r="I46" s="149" t="s">
        <v>310</v>
      </c>
      <c r="J46" s="144" t="s">
        <v>346</v>
      </c>
    </row>
    <row r="47" s="142" customFormat="1" ht="56.25" spans="1:10">
      <c r="A47" s="148" t="s">
        <v>350</v>
      </c>
      <c r="B47" s="148" t="s">
        <v>303</v>
      </c>
      <c r="C47" s="149" t="s">
        <v>304</v>
      </c>
      <c r="D47" s="149" t="s">
        <v>305</v>
      </c>
      <c r="E47" s="144" t="s">
        <v>306</v>
      </c>
      <c r="F47" s="149" t="s">
        <v>307</v>
      </c>
      <c r="G47" s="144" t="s">
        <v>308</v>
      </c>
      <c r="H47" s="149" t="s">
        <v>309</v>
      </c>
      <c r="I47" s="149" t="s">
        <v>310</v>
      </c>
      <c r="J47" s="144" t="s">
        <v>311</v>
      </c>
    </row>
    <row r="48" s="142" customFormat="1" ht="56.25" spans="1:10">
      <c r="A48" s="150"/>
      <c r="B48" s="150"/>
      <c r="C48" s="149" t="s">
        <v>304</v>
      </c>
      <c r="D48" s="149" t="s">
        <v>305</v>
      </c>
      <c r="E48" s="144" t="s">
        <v>312</v>
      </c>
      <c r="F48" s="149" t="s">
        <v>307</v>
      </c>
      <c r="G48" s="144">
        <v>133</v>
      </c>
      <c r="H48" s="149" t="s">
        <v>309</v>
      </c>
      <c r="I48" s="149" t="s">
        <v>310</v>
      </c>
      <c r="J48" s="144" t="s">
        <v>313</v>
      </c>
    </row>
    <row r="49" s="142" customFormat="1" ht="22.5" spans="1:10">
      <c r="A49" s="150"/>
      <c r="B49" s="150"/>
      <c r="C49" s="149" t="s">
        <v>304</v>
      </c>
      <c r="D49" s="149" t="s">
        <v>305</v>
      </c>
      <c r="E49" s="144" t="s">
        <v>314</v>
      </c>
      <c r="F49" s="149" t="s">
        <v>307</v>
      </c>
      <c r="G49" s="144">
        <v>13</v>
      </c>
      <c r="H49" s="149" t="s">
        <v>309</v>
      </c>
      <c r="I49" s="149" t="s">
        <v>310</v>
      </c>
      <c r="J49" s="144" t="s">
        <v>315</v>
      </c>
    </row>
    <row r="50" s="142" customFormat="1" ht="22.5" spans="1:10">
      <c r="A50" s="150"/>
      <c r="B50" s="150"/>
      <c r="C50" s="149" t="s">
        <v>316</v>
      </c>
      <c r="D50" s="149" t="s">
        <v>317</v>
      </c>
      <c r="E50" s="144" t="s">
        <v>318</v>
      </c>
      <c r="F50" s="149" t="s">
        <v>307</v>
      </c>
      <c r="G50" s="144" t="s">
        <v>319</v>
      </c>
      <c r="H50" s="149" t="s">
        <v>320</v>
      </c>
      <c r="I50" s="149" t="s">
        <v>321</v>
      </c>
      <c r="J50" s="144" t="s">
        <v>322</v>
      </c>
    </row>
    <row r="51" s="142" customFormat="1" ht="22.5" spans="1:10">
      <c r="A51" s="150"/>
      <c r="B51" s="150"/>
      <c r="C51" s="149" t="s">
        <v>323</v>
      </c>
      <c r="D51" s="149" t="s">
        <v>324</v>
      </c>
      <c r="E51" s="144" t="s">
        <v>325</v>
      </c>
      <c r="F51" s="149" t="s">
        <v>326</v>
      </c>
      <c r="G51" s="144" t="s">
        <v>327</v>
      </c>
      <c r="H51" s="149" t="s">
        <v>328</v>
      </c>
      <c r="I51" s="149" t="s">
        <v>310</v>
      </c>
      <c r="J51" s="144" t="s">
        <v>329</v>
      </c>
    </row>
    <row r="52" s="142" customFormat="1" ht="22.5" spans="1:10">
      <c r="A52" s="151"/>
      <c r="B52" s="151"/>
      <c r="C52" s="149" t="s">
        <v>323</v>
      </c>
      <c r="D52" s="149" t="s">
        <v>324</v>
      </c>
      <c r="E52" s="144" t="s">
        <v>330</v>
      </c>
      <c r="F52" s="149" t="s">
        <v>326</v>
      </c>
      <c r="G52" s="144" t="s">
        <v>327</v>
      </c>
      <c r="H52" s="149" t="s">
        <v>328</v>
      </c>
      <c r="I52" s="149" t="s">
        <v>310</v>
      </c>
      <c r="J52" s="144" t="s">
        <v>331</v>
      </c>
    </row>
  </sheetData>
  <mergeCells count="16">
    <mergeCell ref="A3:J3"/>
    <mergeCell ref="A4:H4"/>
    <mergeCell ref="A8:A13"/>
    <mergeCell ref="A14:A19"/>
    <mergeCell ref="A20:A26"/>
    <mergeCell ref="A27:A33"/>
    <mergeCell ref="A34:A39"/>
    <mergeCell ref="A40:A46"/>
    <mergeCell ref="A47:A52"/>
    <mergeCell ref="B8:B13"/>
    <mergeCell ref="B14:B19"/>
    <mergeCell ref="B20:B26"/>
    <mergeCell ref="B27:B33"/>
    <mergeCell ref="B34:B39"/>
    <mergeCell ref="B40:B46"/>
    <mergeCell ref="B47:B5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7" sqref="B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8">
        <v>1</v>
      </c>
      <c r="B2" s="129">
        <v>0</v>
      </c>
      <c r="C2" s="128">
        <v>1</v>
      </c>
      <c r="D2" s="130"/>
      <c r="E2" s="130"/>
      <c r="F2" s="127" t="s">
        <v>351</v>
      </c>
    </row>
    <row r="3" ht="42" customHeight="1" spans="1:6">
      <c r="A3" s="131" t="str">
        <f>"2025"&amp;"年部门政府性基金预算支出预算表"</f>
        <v>2025年部门政府性基金预算支出预算表</v>
      </c>
      <c r="B3" s="131" t="s">
        <v>352</v>
      </c>
      <c r="C3" s="132"/>
      <c r="D3" s="133"/>
      <c r="E3" s="133"/>
      <c r="F3" s="133"/>
    </row>
    <row r="4" ht="13.5" customHeight="1" spans="1:6">
      <c r="A4" s="5" t="str">
        <f>"单位名称：昆明市五华区红云小学"&amp;""</f>
        <v>单位名称：昆明市五华区红云小学</v>
      </c>
      <c r="B4" s="5" t="s">
        <v>353</v>
      </c>
      <c r="C4" s="128"/>
      <c r="D4" s="130"/>
      <c r="E4" s="130"/>
      <c r="F4" s="127" t="s">
        <v>1</v>
      </c>
    </row>
    <row r="5" ht="19.5" customHeight="1" spans="1:6">
      <c r="A5" s="134" t="s">
        <v>187</v>
      </c>
      <c r="B5" s="135" t="s">
        <v>72</v>
      </c>
      <c r="C5" s="134" t="s">
        <v>73</v>
      </c>
      <c r="D5" s="11" t="s">
        <v>354</v>
      </c>
      <c r="E5" s="12"/>
      <c r="F5" s="13"/>
    </row>
    <row r="6" ht="18.75" customHeight="1" spans="1:6">
      <c r="A6" s="136"/>
      <c r="B6" s="137"/>
      <c r="C6" s="136"/>
      <c r="D6" s="16" t="s">
        <v>55</v>
      </c>
      <c r="E6" s="11" t="s">
        <v>75</v>
      </c>
      <c r="F6" s="16" t="s">
        <v>76</v>
      </c>
    </row>
    <row r="7" ht="18.75" customHeight="1" spans="1:6">
      <c r="A7" s="75">
        <v>1</v>
      </c>
      <c r="B7" s="138" t="s">
        <v>83</v>
      </c>
      <c r="C7" s="75">
        <v>3</v>
      </c>
      <c r="D7" s="139">
        <v>4</v>
      </c>
      <c r="E7" s="139">
        <v>5</v>
      </c>
      <c r="F7" s="139">
        <v>6</v>
      </c>
    </row>
    <row r="8" ht="21" customHeight="1" spans="1:6">
      <c r="A8" s="26"/>
      <c r="B8" s="26"/>
      <c r="C8" s="26"/>
      <c r="D8" s="88"/>
      <c r="E8" s="88"/>
      <c r="F8" s="88"/>
    </row>
    <row r="9" ht="21" customHeight="1" spans="1:6">
      <c r="A9" s="26"/>
      <c r="B9" s="26"/>
      <c r="C9" s="26"/>
      <c r="D9" s="88"/>
      <c r="E9" s="88"/>
      <c r="F9" s="88"/>
    </row>
    <row r="10" ht="18.75" customHeight="1" spans="1:6">
      <c r="A10" s="140" t="s">
        <v>176</v>
      </c>
      <c r="B10" s="140" t="s">
        <v>176</v>
      </c>
      <c r="C10" s="141" t="s">
        <v>176</v>
      </c>
      <c r="D10" s="88"/>
      <c r="E10" s="88"/>
      <c r="F10" s="88"/>
    </row>
    <row r="11" customHeight="1" spans="1:1">
      <c r="A11" t="s">
        <v>355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1"/>
      <c r="C2" s="91"/>
      <c r="R2" s="3"/>
      <c r="S2" s="3" t="s">
        <v>356</v>
      </c>
    </row>
    <row r="3" ht="41.25" customHeight="1" spans="1:19">
      <c r="A3" s="80" t="str">
        <f>"2025"&amp;"年部门政府采购预算表"</f>
        <v>2025年部门政府采购预算表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M3" s="73"/>
      <c r="N3" s="4"/>
      <c r="O3" s="4"/>
      <c r="P3" s="73"/>
      <c r="Q3" s="4"/>
      <c r="R3" s="73"/>
      <c r="S3" s="73"/>
    </row>
    <row r="4" ht="18.75" customHeight="1" spans="1:19">
      <c r="A4" s="120" t="str">
        <f>"单位名称：昆明市五华区红云小学"&amp;""</f>
        <v>单位名称：昆明市五华区红云小学</v>
      </c>
      <c r="B4" s="93"/>
      <c r="C4" s="93"/>
      <c r="D4" s="7"/>
      <c r="E4" s="7"/>
      <c r="F4" s="7"/>
      <c r="G4" s="7"/>
      <c r="H4" s="7"/>
      <c r="I4" s="7"/>
      <c r="J4" s="7"/>
      <c r="K4" s="7"/>
      <c r="L4" s="7"/>
      <c r="R4" s="8"/>
      <c r="S4" s="127" t="s">
        <v>1</v>
      </c>
    </row>
    <row r="5" ht="15.75" customHeight="1" spans="1:19">
      <c r="A5" s="10" t="s">
        <v>186</v>
      </c>
      <c r="B5" s="94" t="s">
        <v>187</v>
      </c>
      <c r="C5" s="94" t="s">
        <v>357</v>
      </c>
      <c r="D5" s="95" t="s">
        <v>358</v>
      </c>
      <c r="E5" s="95" t="s">
        <v>359</v>
      </c>
      <c r="F5" s="95" t="s">
        <v>360</v>
      </c>
      <c r="G5" s="95" t="s">
        <v>361</v>
      </c>
      <c r="H5" s="95" t="s">
        <v>362</v>
      </c>
      <c r="I5" s="109" t="s">
        <v>194</v>
      </c>
      <c r="J5" s="109"/>
      <c r="K5" s="109"/>
      <c r="L5" s="109"/>
      <c r="M5" s="110"/>
      <c r="N5" s="109"/>
      <c r="O5" s="109"/>
      <c r="P5" s="117"/>
      <c r="Q5" s="109"/>
      <c r="R5" s="110"/>
      <c r="S5" s="84"/>
    </row>
    <row r="6" ht="17.25" customHeight="1" spans="1:19">
      <c r="A6" s="15"/>
      <c r="B6" s="96"/>
      <c r="C6" s="96"/>
      <c r="D6" s="97"/>
      <c r="E6" s="97"/>
      <c r="F6" s="97"/>
      <c r="G6" s="97"/>
      <c r="H6" s="97"/>
      <c r="I6" s="97" t="s">
        <v>55</v>
      </c>
      <c r="J6" s="97" t="s">
        <v>58</v>
      </c>
      <c r="K6" s="97" t="s">
        <v>363</v>
      </c>
      <c r="L6" s="97" t="s">
        <v>364</v>
      </c>
      <c r="M6" s="111" t="s">
        <v>365</v>
      </c>
      <c r="N6" s="112" t="s">
        <v>366</v>
      </c>
      <c r="O6" s="112"/>
      <c r="P6" s="118"/>
      <c r="Q6" s="112"/>
      <c r="R6" s="119"/>
      <c r="S6" s="98"/>
    </row>
    <row r="7" ht="54" customHeight="1" spans="1:19">
      <c r="A7" s="18"/>
      <c r="B7" s="98"/>
      <c r="C7" s="98"/>
      <c r="D7" s="99"/>
      <c r="E7" s="99"/>
      <c r="F7" s="99"/>
      <c r="G7" s="99"/>
      <c r="H7" s="99"/>
      <c r="I7" s="99"/>
      <c r="J7" s="99" t="s">
        <v>57</v>
      </c>
      <c r="K7" s="99"/>
      <c r="L7" s="99"/>
      <c r="M7" s="113"/>
      <c r="N7" s="99" t="s">
        <v>57</v>
      </c>
      <c r="O7" s="99" t="s">
        <v>64</v>
      </c>
      <c r="P7" s="98" t="s">
        <v>65</v>
      </c>
      <c r="Q7" s="99" t="s">
        <v>66</v>
      </c>
      <c r="R7" s="113" t="s">
        <v>67</v>
      </c>
      <c r="S7" s="98" t="s">
        <v>68</v>
      </c>
    </row>
    <row r="8" ht="18" customHeight="1" spans="1:19">
      <c r="A8" s="121">
        <v>1</v>
      </c>
      <c r="B8" s="121" t="s">
        <v>83</v>
      </c>
      <c r="C8" s="122">
        <v>3</v>
      </c>
      <c r="D8" s="122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</row>
    <row r="9" ht="21" customHeight="1" spans="1:19">
      <c r="A9" s="100"/>
      <c r="B9" s="101"/>
      <c r="C9" s="101"/>
      <c r="D9" s="102"/>
      <c r="E9" s="102"/>
      <c r="F9" s="102"/>
      <c r="G9" s="123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ht="21" customHeight="1" spans="1:19">
      <c r="A10" s="103" t="s">
        <v>176</v>
      </c>
      <c r="B10" s="104"/>
      <c r="C10" s="104"/>
      <c r="D10" s="105"/>
      <c r="E10" s="105"/>
      <c r="F10" s="105"/>
      <c r="G10" s="124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ht="21" customHeight="1" spans="1:19">
      <c r="A11" s="120" t="s">
        <v>367</v>
      </c>
      <c r="B11" s="5"/>
      <c r="C11" s="5"/>
      <c r="D11" s="120"/>
      <c r="E11" s="120"/>
      <c r="F11" s="120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customHeight="1" spans="1:1">
      <c r="A12" s="106" t="s">
        <v>368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0"/>
      <c r="B2" s="91"/>
      <c r="C2" s="91"/>
      <c r="D2" s="91"/>
      <c r="E2" s="91"/>
      <c r="F2" s="91"/>
      <c r="G2" s="91"/>
      <c r="H2" s="90"/>
      <c r="I2" s="90"/>
      <c r="J2" s="90"/>
      <c r="K2" s="90"/>
      <c r="L2" s="90"/>
      <c r="M2" s="90"/>
      <c r="N2" s="107"/>
      <c r="O2" s="90"/>
      <c r="P2" s="90"/>
      <c r="Q2" s="91"/>
      <c r="R2" s="90"/>
      <c r="S2" s="115"/>
      <c r="T2" s="115" t="s">
        <v>369</v>
      </c>
    </row>
    <row r="3" ht="41.25" customHeight="1" spans="1:20">
      <c r="A3" s="80" t="str">
        <f>"2025"&amp;"年部门政府购买服务预算表"</f>
        <v>2025年部门政府购买服务预算表</v>
      </c>
      <c r="B3" s="73"/>
      <c r="C3" s="73"/>
      <c r="D3" s="73"/>
      <c r="E3" s="73"/>
      <c r="F3" s="73"/>
      <c r="G3" s="73"/>
      <c r="H3" s="92"/>
      <c r="I3" s="92"/>
      <c r="J3" s="92"/>
      <c r="K3" s="92"/>
      <c r="L3" s="92"/>
      <c r="M3" s="92"/>
      <c r="N3" s="108"/>
      <c r="O3" s="92"/>
      <c r="P3" s="92"/>
      <c r="Q3" s="73"/>
      <c r="R3" s="92"/>
      <c r="S3" s="108"/>
      <c r="T3" s="73"/>
    </row>
    <row r="4" ht="22.5" customHeight="1" spans="1:20">
      <c r="A4" s="81" t="str">
        <f>"单位名称：昆明市五华区红云小学"&amp;""</f>
        <v>单位名称：昆明市五华区红云小学</v>
      </c>
      <c r="B4" s="93"/>
      <c r="C4" s="93"/>
      <c r="D4" s="93"/>
      <c r="E4" s="93"/>
      <c r="F4" s="93"/>
      <c r="G4" s="93"/>
      <c r="H4" s="82"/>
      <c r="I4" s="82"/>
      <c r="J4" s="82"/>
      <c r="K4" s="82"/>
      <c r="L4" s="82"/>
      <c r="M4" s="82"/>
      <c r="N4" s="107"/>
      <c r="O4" s="90"/>
      <c r="P4" s="90"/>
      <c r="Q4" s="91"/>
      <c r="R4" s="90"/>
      <c r="S4" s="116"/>
      <c r="T4" s="115" t="s">
        <v>1</v>
      </c>
    </row>
    <row r="5" ht="24" customHeight="1" spans="1:20">
      <c r="A5" s="10" t="s">
        <v>186</v>
      </c>
      <c r="B5" s="94" t="s">
        <v>187</v>
      </c>
      <c r="C5" s="94" t="s">
        <v>357</v>
      </c>
      <c r="D5" s="94" t="s">
        <v>370</v>
      </c>
      <c r="E5" s="94" t="s">
        <v>371</v>
      </c>
      <c r="F5" s="94" t="s">
        <v>372</v>
      </c>
      <c r="G5" s="94" t="s">
        <v>373</v>
      </c>
      <c r="H5" s="95" t="s">
        <v>374</v>
      </c>
      <c r="I5" s="95" t="s">
        <v>375</v>
      </c>
      <c r="J5" s="109" t="s">
        <v>194</v>
      </c>
      <c r="K5" s="109"/>
      <c r="L5" s="109"/>
      <c r="M5" s="109"/>
      <c r="N5" s="110"/>
      <c r="O5" s="109"/>
      <c r="P5" s="109"/>
      <c r="Q5" s="117"/>
      <c r="R5" s="109"/>
      <c r="S5" s="110"/>
      <c r="T5" s="84"/>
    </row>
    <row r="6" ht="24" customHeight="1" spans="1:20">
      <c r="A6" s="15"/>
      <c r="B6" s="96"/>
      <c r="C6" s="96"/>
      <c r="D6" s="96"/>
      <c r="E6" s="96"/>
      <c r="F6" s="96"/>
      <c r="G6" s="96"/>
      <c r="H6" s="97"/>
      <c r="I6" s="97"/>
      <c r="J6" s="97" t="s">
        <v>55</v>
      </c>
      <c r="K6" s="97" t="s">
        <v>58</v>
      </c>
      <c r="L6" s="97" t="s">
        <v>363</v>
      </c>
      <c r="M6" s="97" t="s">
        <v>364</v>
      </c>
      <c r="N6" s="111" t="s">
        <v>365</v>
      </c>
      <c r="O6" s="112" t="s">
        <v>366</v>
      </c>
      <c r="P6" s="112"/>
      <c r="Q6" s="118"/>
      <c r="R6" s="112"/>
      <c r="S6" s="119"/>
      <c r="T6" s="98"/>
    </row>
    <row r="7" ht="54" customHeight="1" spans="1:20">
      <c r="A7" s="18"/>
      <c r="B7" s="98"/>
      <c r="C7" s="98"/>
      <c r="D7" s="98"/>
      <c r="E7" s="98"/>
      <c r="F7" s="98"/>
      <c r="G7" s="98"/>
      <c r="H7" s="99"/>
      <c r="I7" s="99"/>
      <c r="J7" s="99"/>
      <c r="K7" s="99" t="s">
        <v>57</v>
      </c>
      <c r="L7" s="99"/>
      <c r="M7" s="99"/>
      <c r="N7" s="113"/>
      <c r="O7" s="99" t="s">
        <v>57</v>
      </c>
      <c r="P7" s="99" t="s">
        <v>64</v>
      </c>
      <c r="Q7" s="98" t="s">
        <v>65</v>
      </c>
      <c r="R7" s="99" t="s">
        <v>66</v>
      </c>
      <c r="S7" s="113" t="s">
        <v>67</v>
      </c>
      <c r="T7" s="98" t="s">
        <v>68</v>
      </c>
    </row>
    <row r="8" ht="17.25" customHeight="1" spans="1:20">
      <c r="A8" s="19">
        <v>1</v>
      </c>
      <c r="B8" s="98">
        <v>2</v>
      </c>
      <c r="C8" s="19">
        <v>3</v>
      </c>
      <c r="D8" s="19">
        <v>4</v>
      </c>
      <c r="E8" s="98">
        <v>5</v>
      </c>
      <c r="F8" s="19">
        <v>6</v>
      </c>
      <c r="G8" s="19">
        <v>7</v>
      </c>
      <c r="H8" s="98">
        <v>8</v>
      </c>
      <c r="I8" s="19">
        <v>9</v>
      </c>
      <c r="J8" s="19">
        <v>10</v>
      </c>
      <c r="K8" s="98">
        <v>11</v>
      </c>
      <c r="L8" s="19">
        <v>12</v>
      </c>
      <c r="M8" s="19">
        <v>13</v>
      </c>
      <c r="N8" s="98">
        <v>14</v>
      </c>
      <c r="O8" s="19">
        <v>15</v>
      </c>
      <c r="P8" s="19">
        <v>16</v>
      </c>
      <c r="Q8" s="98">
        <v>17</v>
      </c>
      <c r="R8" s="19">
        <v>18</v>
      </c>
      <c r="S8" s="19">
        <v>19</v>
      </c>
      <c r="T8" s="19">
        <v>20</v>
      </c>
    </row>
    <row r="9" ht="21" customHeight="1" spans="1:20">
      <c r="A9" s="100"/>
      <c r="B9" s="101"/>
      <c r="C9" s="101"/>
      <c r="D9" s="101"/>
      <c r="E9" s="101"/>
      <c r="F9" s="101"/>
      <c r="G9" s="101"/>
      <c r="H9" s="102"/>
      <c r="I9" s="102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ht="21" customHeight="1" spans="1:20">
      <c r="A10" s="103" t="s">
        <v>176</v>
      </c>
      <c r="B10" s="104"/>
      <c r="C10" s="104"/>
      <c r="D10" s="104"/>
      <c r="E10" s="104"/>
      <c r="F10" s="104"/>
      <c r="G10" s="104"/>
      <c r="H10" s="105"/>
      <c r="I10" s="114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customHeight="1" spans="1:1">
      <c r="A11" s="106" t="s">
        <v>376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9"/>
      <c r="E2" s="3" t="s">
        <v>377</v>
      </c>
    </row>
    <row r="3" ht="41.25" customHeight="1" spans="1:5">
      <c r="A3" s="80" t="str">
        <f>"2025"&amp;"年区对下转移支付预算表"</f>
        <v>2025年区对下转移支付预算表</v>
      </c>
      <c r="B3" s="4"/>
      <c r="C3" s="4"/>
      <c r="D3" s="4"/>
      <c r="E3" s="73"/>
    </row>
    <row r="4" ht="18" customHeight="1" spans="1:5">
      <c r="A4" s="81" t="str">
        <f>"单位名称：昆明市五华区红云小学"&amp;""</f>
        <v>单位名称：昆明市五华区红云小学</v>
      </c>
      <c r="B4" s="82"/>
      <c r="C4" s="82"/>
      <c r="D4" s="83"/>
      <c r="E4" s="8" t="s">
        <v>1</v>
      </c>
    </row>
    <row r="5" ht="19.5" customHeight="1" spans="1:5">
      <c r="A5" s="35" t="s">
        <v>378</v>
      </c>
      <c r="B5" s="11" t="s">
        <v>194</v>
      </c>
      <c r="C5" s="12"/>
      <c r="D5" s="12"/>
      <c r="E5" s="84"/>
    </row>
    <row r="6" ht="40.5" customHeight="1" spans="1:5">
      <c r="A6" s="19"/>
      <c r="B6" s="36" t="s">
        <v>55</v>
      </c>
      <c r="C6" s="10" t="s">
        <v>58</v>
      </c>
      <c r="D6" s="85" t="s">
        <v>363</v>
      </c>
      <c r="E6" s="86" t="s">
        <v>379</v>
      </c>
    </row>
    <row r="7" ht="19.5" customHeight="1" spans="1:5">
      <c r="A7" s="20">
        <v>1</v>
      </c>
      <c r="B7" s="20">
        <v>2</v>
      </c>
      <c r="C7" s="20">
        <v>3</v>
      </c>
      <c r="D7" s="87">
        <v>4</v>
      </c>
      <c r="E7" s="43">
        <v>5</v>
      </c>
    </row>
    <row r="8" ht="19.5" customHeight="1" spans="1:5">
      <c r="A8" s="37"/>
      <c r="B8" s="88"/>
      <c r="C8" s="88"/>
      <c r="D8" s="88"/>
      <c r="E8" s="88"/>
    </row>
    <row r="9" ht="19.5" customHeight="1" spans="1:5">
      <c r="A9" s="76"/>
      <c r="B9" s="88"/>
      <c r="C9" s="88"/>
      <c r="D9" s="88"/>
      <c r="E9" s="88"/>
    </row>
    <row r="10" customHeight="1" spans="1:1">
      <c r="A10" s="89" t="s">
        <v>380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381</v>
      </c>
    </row>
    <row r="3" ht="41.25" customHeight="1" spans="1:10">
      <c r="A3" s="72" t="str">
        <f>"2025"&amp;"年区对下转移支付绩效目标表"</f>
        <v>2025年区对下转移支付绩效目标表</v>
      </c>
      <c r="B3" s="4"/>
      <c r="C3" s="4"/>
      <c r="D3" s="4"/>
      <c r="E3" s="4"/>
      <c r="F3" s="73"/>
      <c r="G3" s="4"/>
      <c r="H3" s="73"/>
      <c r="I3" s="73"/>
      <c r="J3" s="4"/>
    </row>
    <row r="4" ht="17.25" customHeight="1" spans="1:1">
      <c r="A4" s="5" t="str">
        <f>"单位名称：昆明市五华区红云小学"&amp;""</f>
        <v>单位名称：昆明市五华区红云小学</v>
      </c>
    </row>
    <row r="5" ht="44.25" customHeight="1" spans="1:10">
      <c r="A5" s="74" t="s">
        <v>378</v>
      </c>
      <c r="B5" s="74" t="s">
        <v>293</v>
      </c>
      <c r="C5" s="74" t="s">
        <v>294</v>
      </c>
      <c r="D5" s="74" t="s">
        <v>295</v>
      </c>
      <c r="E5" s="74" t="s">
        <v>296</v>
      </c>
      <c r="F5" s="75" t="s">
        <v>297</v>
      </c>
      <c r="G5" s="74" t="s">
        <v>298</v>
      </c>
      <c r="H5" s="75" t="s">
        <v>299</v>
      </c>
      <c r="I5" s="75" t="s">
        <v>300</v>
      </c>
      <c r="J5" s="74" t="s">
        <v>301</v>
      </c>
    </row>
    <row r="6" ht="14.25" customHeight="1" spans="1:10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5">
        <v>6</v>
      </c>
      <c r="G6" s="74">
        <v>7</v>
      </c>
      <c r="H6" s="75">
        <v>8</v>
      </c>
      <c r="I6" s="75">
        <v>9</v>
      </c>
      <c r="J6" s="74">
        <v>10</v>
      </c>
    </row>
    <row r="7" ht="42" customHeight="1" spans="1:10">
      <c r="A7" s="37"/>
      <c r="B7" s="76"/>
      <c r="C7" s="76"/>
      <c r="D7" s="76"/>
      <c r="E7" s="77"/>
      <c r="F7" s="78"/>
      <c r="G7" s="77"/>
      <c r="H7" s="78"/>
      <c r="I7" s="78"/>
      <c r="J7" s="77"/>
    </row>
    <row r="8" ht="42" customHeight="1" spans="1:10">
      <c r="A8" s="37"/>
      <c r="B8" s="26"/>
      <c r="C8" s="26"/>
      <c r="D8" s="26"/>
      <c r="E8" s="37"/>
      <c r="F8" s="26"/>
      <c r="G8" s="37"/>
      <c r="H8" s="26"/>
      <c r="I8" s="26"/>
      <c r="J8" s="37"/>
    </row>
    <row r="10" customHeight="1" spans="1:1">
      <c r="A10" t="s">
        <v>382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C5" sqref="C5:C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5" t="s">
        <v>383</v>
      </c>
      <c r="B2" s="46"/>
      <c r="C2" s="46"/>
      <c r="D2" s="47"/>
      <c r="E2" s="47"/>
      <c r="F2" s="47"/>
      <c r="G2" s="46"/>
      <c r="H2" s="46"/>
      <c r="I2" s="47"/>
    </row>
    <row r="3" ht="41.25" customHeight="1" spans="1:9">
      <c r="A3" s="48" t="str">
        <f>"2025"&amp;"年新增资产配置预算表"</f>
        <v>2025年新增资产配置预算表</v>
      </c>
      <c r="B3" s="49"/>
      <c r="C3" s="49"/>
      <c r="D3" s="50"/>
      <c r="E3" s="50"/>
      <c r="F3" s="50"/>
      <c r="G3" s="49"/>
      <c r="H3" s="49"/>
      <c r="I3" s="50"/>
    </row>
    <row r="4" customHeight="1" spans="1:9">
      <c r="A4" s="51" t="str">
        <f>"单位名称：昆明市五华区红云小学"&amp;""</f>
        <v>单位名称：昆明市五华区红云小学</v>
      </c>
      <c r="B4" s="52"/>
      <c r="C4" s="52"/>
      <c r="D4" s="53"/>
      <c r="F4" s="50"/>
      <c r="G4" s="49"/>
      <c r="H4" s="49"/>
      <c r="I4" s="71" t="s">
        <v>1</v>
      </c>
    </row>
    <row r="5" ht="28.5" customHeight="1" spans="1:9">
      <c r="A5" s="54" t="s">
        <v>186</v>
      </c>
      <c r="B5" s="55" t="s">
        <v>187</v>
      </c>
      <c r="C5" s="56" t="s">
        <v>384</v>
      </c>
      <c r="D5" s="54" t="s">
        <v>385</v>
      </c>
      <c r="E5" s="54" t="s">
        <v>386</v>
      </c>
      <c r="F5" s="54" t="s">
        <v>387</v>
      </c>
      <c r="G5" s="55" t="s">
        <v>388</v>
      </c>
      <c r="H5" s="43"/>
      <c r="I5" s="54"/>
    </row>
    <row r="6" ht="21" customHeight="1" spans="1:9">
      <c r="A6" s="56"/>
      <c r="B6" s="57"/>
      <c r="C6" s="57"/>
      <c r="D6" s="58"/>
      <c r="E6" s="57"/>
      <c r="F6" s="57"/>
      <c r="G6" s="55" t="s">
        <v>361</v>
      </c>
      <c r="H6" s="55" t="s">
        <v>389</v>
      </c>
      <c r="I6" s="55" t="s">
        <v>390</v>
      </c>
    </row>
    <row r="7" ht="17.25" customHeight="1" spans="1:9">
      <c r="A7" s="59" t="s">
        <v>82</v>
      </c>
      <c r="B7" s="60"/>
      <c r="C7" s="61" t="s">
        <v>83</v>
      </c>
      <c r="D7" s="59" t="s">
        <v>84</v>
      </c>
      <c r="E7" s="62" t="s">
        <v>85</v>
      </c>
      <c r="F7" s="59" t="s">
        <v>86</v>
      </c>
      <c r="G7" s="61" t="s">
        <v>87</v>
      </c>
      <c r="H7" s="63" t="s">
        <v>88</v>
      </c>
      <c r="I7" s="62" t="s">
        <v>89</v>
      </c>
    </row>
    <row r="8" ht="19.5" customHeight="1" spans="1:9">
      <c r="A8" s="64"/>
      <c r="B8" s="39"/>
      <c r="C8" s="39"/>
      <c r="D8" s="37"/>
      <c r="E8" s="26"/>
      <c r="F8" s="63"/>
      <c r="G8" s="65"/>
      <c r="H8" s="66"/>
      <c r="I8" s="66"/>
    </row>
    <row r="9" ht="19.5" customHeight="1" spans="1:9">
      <c r="A9" s="67" t="s">
        <v>55</v>
      </c>
      <c r="B9" s="68"/>
      <c r="C9" s="68"/>
      <c r="D9" s="69"/>
      <c r="E9" s="70"/>
      <c r="F9" s="70"/>
      <c r="G9" s="65"/>
      <c r="H9" s="66"/>
      <c r="I9" s="66"/>
    </row>
    <row r="11" customHeight="1" spans="4:4">
      <c r="D11" t="s">
        <v>391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J36" sqref="J3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"单位名称：昆明市五华区红云小学"&amp;""</f>
        <v>单位名称：昆明市五华区红云小学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276</v>
      </c>
      <c r="B5" s="9" t="s">
        <v>189</v>
      </c>
      <c r="C5" s="9" t="s">
        <v>277</v>
      </c>
      <c r="D5" s="10" t="s">
        <v>190</v>
      </c>
      <c r="E5" s="10" t="s">
        <v>191</v>
      </c>
      <c r="F5" s="10" t="s">
        <v>278</v>
      </c>
      <c r="G5" s="10" t="s">
        <v>279</v>
      </c>
      <c r="H5" s="35" t="s">
        <v>55</v>
      </c>
      <c r="I5" s="11" t="s">
        <v>393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6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3">
        <v>10</v>
      </c>
      <c r="K8" s="43">
        <v>11</v>
      </c>
    </row>
    <row r="9" ht="18.75" customHeight="1" spans="1:11">
      <c r="A9" s="37"/>
      <c r="B9" s="26"/>
      <c r="C9" s="37"/>
      <c r="D9" s="37"/>
      <c r="E9" s="37"/>
      <c r="F9" s="37"/>
      <c r="G9" s="37"/>
      <c r="H9" s="38"/>
      <c r="I9" s="44"/>
      <c r="J9" s="44"/>
      <c r="K9" s="38"/>
    </row>
    <row r="10" ht="18.75" customHeight="1" spans="1:11">
      <c r="A10" s="39"/>
      <c r="B10" s="26"/>
      <c r="C10" s="26"/>
      <c r="D10" s="26"/>
      <c r="E10" s="26"/>
      <c r="F10" s="26"/>
      <c r="G10" s="26"/>
      <c r="H10" s="25"/>
      <c r="I10" s="25"/>
      <c r="J10" s="25"/>
      <c r="K10" s="38"/>
    </row>
    <row r="11" ht="18.75" customHeight="1" spans="1:11">
      <c r="A11" s="40" t="s">
        <v>176</v>
      </c>
      <c r="B11" s="41"/>
      <c r="C11" s="41"/>
      <c r="D11" s="41"/>
      <c r="E11" s="41"/>
      <c r="F11" s="41"/>
      <c r="G11" s="42"/>
      <c r="H11" s="25"/>
      <c r="I11" s="25"/>
      <c r="J11" s="25"/>
      <c r="K11" s="38"/>
    </row>
    <row r="12" customHeight="1" spans="1:1">
      <c r="A12" t="s">
        <v>394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1" sqref="D$1:D$1048576"/>
    </sheetView>
  </sheetViews>
  <sheetFormatPr defaultColWidth="9.14166666666667" defaultRowHeight="14.25" customHeight="1" outlineLevelCol="6"/>
  <cols>
    <col min="1" max="1" width="18.25" customWidth="1"/>
    <col min="2" max="2" width="14.5" customWidth="1"/>
    <col min="3" max="3" width="37.875" customWidth="1"/>
    <col min="4" max="4" width="11.125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"单位名称：昆明市五华区红云小学"&amp;""</f>
        <v>单位名称：昆明市五华区红云小学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277</v>
      </c>
      <c r="B5" s="9" t="s">
        <v>276</v>
      </c>
      <c r="C5" s="9" t="s">
        <v>189</v>
      </c>
      <c r="D5" s="10" t="s">
        <v>396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397</v>
      </c>
      <c r="C9" s="23" t="s">
        <v>284</v>
      </c>
      <c r="D9" s="24" t="s">
        <v>398</v>
      </c>
      <c r="E9" s="25">
        <v>2243</v>
      </c>
      <c r="F9" s="25">
        <v>2243</v>
      </c>
      <c r="G9" s="25">
        <v>2243</v>
      </c>
    </row>
    <row r="10" ht="18.75" customHeight="1" spans="1:7">
      <c r="A10" s="26" t="s">
        <v>70</v>
      </c>
      <c r="B10" s="27" t="s">
        <v>397</v>
      </c>
      <c r="C10" s="28" t="s">
        <v>287</v>
      </c>
      <c r="D10" s="24" t="s">
        <v>398</v>
      </c>
      <c r="E10" s="25">
        <v>30000</v>
      </c>
      <c r="F10" s="25">
        <v>30000</v>
      </c>
      <c r="G10" s="25">
        <v>30000</v>
      </c>
    </row>
    <row r="11" ht="18.75" customHeight="1" spans="1:7">
      <c r="A11" s="29" t="s">
        <v>70</v>
      </c>
      <c r="B11" s="30" t="s">
        <v>397</v>
      </c>
      <c r="C11" s="31" t="s">
        <v>291</v>
      </c>
      <c r="D11" s="24" t="s">
        <v>398</v>
      </c>
      <c r="E11" s="25">
        <v>10200</v>
      </c>
      <c r="F11" s="25">
        <v>10200</v>
      </c>
      <c r="G11" s="25">
        <v>10200</v>
      </c>
    </row>
    <row r="12" ht="18.75" customHeight="1" spans="1:7">
      <c r="A12" s="32" t="s">
        <v>55</v>
      </c>
      <c r="B12" s="33" t="s">
        <v>320</v>
      </c>
      <c r="C12" s="33"/>
      <c r="D12" s="34"/>
      <c r="E12" s="25">
        <v>42443</v>
      </c>
      <c r="F12" s="25">
        <v>42443</v>
      </c>
      <c r="G12" s="25">
        <v>42443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睿敏·蜜糖</cp:lastModifiedBy>
  <dcterms:created xsi:type="dcterms:W3CDTF">2025-02-06T07:09:00Z</dcterms:created>
  <dcterms:modified xsi:type="dcterms:W3CDTF">2025-03-25T00:26:13Z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