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 tabRatio="894" activeTab="11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<sst xmlns="http://schemas.openxmlformats.org/spreadsheetml/2006/main" count="992" uniqueCount="410">
  <si>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</si>
  <si>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</si>
  <si>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</si>
  <si>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</si>
  <si>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</si>
  <si>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</si>
  <si>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</si>
  <si>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</si>
  <si>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</si>
  <si>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</si>
  <si>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</si>
  <si>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</si>
  <si>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</si>
  <si>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</si>
  <si>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</si>
  <si>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</si>
  <si>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</si>
  <si>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</si>
  <si>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</si>
  <si>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</si>
  <si>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</si>
  <si>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</si>
  <si>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</si>
  <si>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</si>
  <si>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</si>
  <si>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</si>
  <si>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</si>
  <si>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</si>
  <si>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</si>
  <si>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</si>
  <si>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</si>
  <si>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</si>
  <si>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</si>
  <si>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</si>
  <si>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</si>
  <si>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</si>
  <si>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</si>
  <si>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</si>
  <si>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</si>
  <si>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</si>
  <si>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</si>
  <si>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</si>
  <si>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</si>
  <si>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</si>
  <si>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</si>
  <si>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</si>
  <si>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</si>
  <si>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</si>
  <si>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</si>
  <si>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</si>
  <si>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</si>
  <si>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</si>
  <si>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</si>
  <si>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</si>
  <si>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</si>
  <si>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</si>
  <si>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</si>
  <si>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</si>
  <si>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</si>
  <si>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</si>
  <si>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</si>
  <si>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</si>
  <si>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</si>
  <si>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</si>
  <si>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</si>
  <si>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</si>
  <si>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</si>
  <si>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</si>
  <si>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</si>
  <si>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昆明市五华区红旗小学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</si>
  <si>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</si>
  <si>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</si>
  <si>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</si>
  <si>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</si>
  <si>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</si>
  <si>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</si>
  <si>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</si>
  <si>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</si>
  <si>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</si>
  <si>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</si>
  <si>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</si>
  <si>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</si>
  <si>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</si>
  <si>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</si>
  <si>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</si>
  <si>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</si>
  <si>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</si>
  <si>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</si>
  <si>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</si>
  <si>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</si>
  <si>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</si>
  <si>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</si>
  <si>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</si>
  <si>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</si>
  <si>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</si>
  <si>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</si>
  <si>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教育支出</t>
  </si>
  <si>
    <t>20502</t>
  </si>
  <si>
    <t>普通教育</t>
  </si>
  <si>
    <t>2050202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</si>
  <si>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</si>
  <si>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</si>
  <si>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</si>
  <si>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</si>
  <si>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</si>
  <si>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</si>
  <si>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</si>
  <si>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</si>
  <si>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</si>
  <si>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</si>
  <si>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</si>
  <si>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</si>
  <si>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</si>
  <si>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</si>
  <si>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</si>
  <si>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</si>
  <si>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</si>
  <si>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</si>
  <si>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</si>
  <si>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</si>
  <si>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</si>
  <si>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</si>
  <si>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</si>
  <si>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</si>
  <si>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</si>
  <si>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</si>
  <si>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</si>
  <si>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</si>
  <si>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</si>
  <si>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</si>
  <si>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</si>
  <si>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</si>
  <si>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</si>
  <si>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</si>
  <si>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</si>
  <si>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</si>
  <si>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</si>
  <si>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</si>
  <si>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</si>
  <si>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</si>
  <si>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</si>
  <si>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</si>
  <si>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</si>
  <si>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</si>
  <si>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</si>
  <si>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</si>
  <si>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</si>
  <si>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</si>
  <si>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</si>
  <si>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</si>
  <si>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</si>
  <si>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</si>
  <si>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</si>
  <si>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</si>
  <si>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</si>
  <si>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</si>
  <si>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</si>
  <si>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</si>
  <si>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</si>
  <si>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</si>
  <si>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</si>
  <si>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</si>
  <si>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</si>
  <si>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</si>
  <si>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</si>
  <si>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</si>
  <si>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</si>
  <si>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205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</si>
  <si>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</si>
  <si>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</si>
  <si>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</si>
  <si>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</si>
  <si>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</si>
  <si>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</si>
  <si>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</si>
  <si>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</si>
  <si>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无</t>
  </si>
  <si>
    <t>备注：我校无“三公”经费支出，故我校2025年无三公经费支出预算。</t>
  </si>
  <si>
    <t>预算04表</t>
  </si>
  <si>
    <t>单位名称：昆明市五华区红旗小学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</si>
  <si>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</si>
  <si>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</si>
  <si>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</si>
  <si>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</si>
  <si>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</si>
  <si>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</si>
  <si>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</si>
  <si>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</si>
  <si>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</si>
  <si>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</si>
  <si>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</si>
  <si>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</si>
  <si>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</si>
  <si>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</si>
  <si>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</si>
  <si>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</si>
  <si>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</si>
  <si>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</si>
  <si>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昆明市五华区教育局</t>
  </si>
  <si>
    <t>530102210000000002349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</si>
  <si>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</si>
  <si>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</si>
  <si>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</si>
  <si>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</si>
  <si>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</si>
  <si>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</si>
  <si>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</si>
  <si>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</si>
  <si>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</si>
  <si>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530102210000000002350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</si>
  <si>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</si>
  <si>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</si>
  <si>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</si>
  <si>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</si>
  <si>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</si>
  <si>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</si>
  <si>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</si>
  <si>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</si>
  <si>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</si>
  <si>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530102210000000002351</t>
  </si>
  <si>
    <t>30113</t>
  </si>
  <si>
    <t>530102210000000002401</t>
  </si>
  <si>
    <t>工会经费</t>
  </si>
  <si>
    <t>30228</t>
  </si>
  <si>
    <t>530102210000000002410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</si>
  <si>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</si>
  <si>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</si>
  <si>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</si>
  <si>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</si>
  <si>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</si>
  <si>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</si>
  <si>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</si>
  <si>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</si>
  <si>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</si>
  <si>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</si>
  <si>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</si>
  <si>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</si>
  <si>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</si>
  <si>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30213</t>
  </si>
  <si>
    <t>维修（护）费</t>
  </si>
  <si>
    <t>30216</t>
  </si>
  <si>
    <t>培训费</t>
  </si>
  <si>
    <t>30227</t>
  </si>
  <si>
    <t>委托业务费</t>
  </si>
  <si>
    <t>30229</t>
  </si>
  <si>
    <t>福利费</t>
  </si>
  <si>
    <t>30299</t>
  </si>
  <si>
    <t>其他商品和服务支出</t>
  </si>
  <si>
    <t>530102231100001273995</t>
  </si>
  <si>
    <t>离退休人员支出</t>
  </si>
  <si>
    <t>30305</t>
  </si>
  <si>
    <t>生活补助</t>
  </si>
  <si>
    <t>530102231100001273998</t>
  </si>
  <si>
    <t>学生生均公用经费</t>
  </si>
  <si>
    <t>31002</t>
  </si>
  <si>
    <t>办公设备购置</t>
  </si>
  <si>
    <t>530102231100001479485</t>
  </si>
  <si>
    <t>离退休及特殊人员福利费</t>
  </si>
  <si>
    <t>530102231100001479490</t>
  </si>
  <si>
    <t>事业人员绩效奖励</t>
  </si>
  <si>
    <t>530102241100002237304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</si>
  <si>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</si>
  <si>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</si>
  <si>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</si>
  <si>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</si>
  <si>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</si>
  <si>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</si>
  <si>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</si>
  <si>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</si>
  <si>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</si>
  <si>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</si>
  <si>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对个人和家庭的补助</t>
  </si>
  <si>
    <t>530102241100002315473</t>
  </si>
  <si>
    <t>五华区基础教育学校书记、校长职级资金</t>
  </si>
  <si>
    <t>30309</t>
  </si>
  <si>
    <t>奖励金</t>
  </si>
  <si>
    <t>其他公用支出</t>
  </si>
  <si>
    <t>530102251100003707805</t>
  </si>
  <si>
    <t>2025年残疾人保障经费</t>
  </si>
  <si>
    <t>530102251100003867713</t>
  </si>
  <si>
    <t>2025年党建经费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</si>
  <si>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</si>
  <si>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</si>
  <si>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</si>
  <si>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</si>
  <si>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</si>
  <si>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</si>
  <si>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</si>
  <si>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</si>
  <si>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</si>
  <si>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</si>
  <si>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根据政策要求按时缴纳残疾人保障金</t>
  </si>
  <si>
    <t>产出指标</t>
  </si>
  <si>
    <t>数量指标</t>
  </si>
  <si>
    <t>残疾人保障经费</t>
  </si>
  <si>
    <t>=</t>
  </si>
  <si>
    <t>339092</t>
  </si>
  <si>
    <t>元</t>
  </si>
  <si>
    <t>定量指标</t>
  </si>
  <si>
    <t>足额缴纳残疾人保障金</t>
  </si>
  <si>
    <t>效益指标</t>
  </si>
  <si>
    <t>社会效益</t>
  </si>
  <si>
    <t>支持残疾人就业</t>
  </si>
  <si>
    <t>是</t>
  </si>
  <si>
    <t>是/否</t>
  </si>
  <si>
    <t>定性指标</t>
  </si>
  <si>
    <t>按要求缴纳残疾人保障金或者支持残疾人就业得满分</t>
  </si>
  <si>
    <t>满意度指标</t>
  </si>
  <si>
    <t>服务对象满意度</t>
  </si>
  <si>
    <t>社会满意度</t>
  </si>
  <si>
    <t>&gt;=</t>
  </si>
  <si>
    <t>90</t>
  </si>
  <si>
    <t>%</t>
  </si>
  <si>
    <t>民众和残联对学校反馈</t>
  </si>
  <si>
    <t>根据2025年党建经费明细表申请党建经费。</t>
  </si>
  <si>
    <t>时效指标</t>
  </si>
  <si>
    <t>及时做指标</t>
  </si>
  <si>
    <t>按时做预算</t>
  </si>
  <si>
    <t>成本指标</t>
  </si>
  <si>
    <t>社会成本指标</t>
  </si>
  <si>
    <t>25200</t>
  </si>
  <si>
    <t>足额申请党建经费</t>
  </si>
  <si>
    <t>正常开展党建工作</t>
  </si>
  <si>
    <t>教师满意度</t>
  </si>
  <si>
    <t>85</t>
  </si>
  <si>
    <t>党员教师满意度</t>
  </si>
  <si>
    <t>2024年学校书记、校长职级经费，保证学校正常运转。</t>
  </si>
  <si>
    <t>项目完成时间</t>
  </si>
  <si>
    <t>2025年12月31日前</t>
  </si>
  <si>
    <t>项</t>
  </si>
  <si>
    <t>补助对象政策知晓度</t>
  </si>
  <si>
    <t>100</t>
  </si>
  <si>
    <t>预算06表</t>
  </si>
  <si>
    <t>政府性基金预算支出预算表</t>
  </si>
  <si>
    <t>政府性基金预算支出</t>
  </si>
  <si>
    <t>备注：我校2025年无政府性基金预算，故此表为空。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</si>
  <si>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</si>
  <si>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</si>
  <si>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</si>
  <si>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</si>
  <si>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</si>
  <si>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</si>
  <si>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</si>
  <si>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</si>
  <si>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</si>
  <si>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</si>
  <si>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</si>
  <si>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昆明市五华区教育体育局</t>
  </si>
  <si>
    <t>印刷服务</t>
  </si>
  <si>
    <t>公文用纸、资料汇编、信封印刷服务</t>
  </si>
  <si>
    <t>年</t>
  </si>
  <si>
    <t>物业管理服务</t>
  </si>
  <si>
    <t>圆形桌子</t>
  </si>
  <si>
    <t>家具</t>
  </si>
  <si>
    <t>张</t>
  </si>
  <si>
    <t>阅览桌</t>
  </si>
  <si>
    <t>教学、实验用桌</t>
  </si>
  <si>
    <t>图书架</t>
  </si>
  <si>
    <t>其他架类</t>
  </si>
  <si>
    <t>个</t>
  </si>
  <si>
    <t>阅览椅</t>
  </si>
  <si>
    <t>桌前椅</t>
  </si>
  <si>
    <t>把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</si>
  <si>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</si>
  <si>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</si>
  <si>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</si>
  <si>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</si>
  <si>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</si>
  <si>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</si>
  <si>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</si>
  <si>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</si>
  <si>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昆明市五华区红旗小学2025年无政府购买服务，故此表为空。</t>
  </si>
  <si>
    <t>预算09-1表</t>
  </si>
  <si>
    <t>单位名称（项目）</t>
  </si>
  <si>
    <t>地区</t>
  </si>
  <si>
    <t>昆明市五华区红旗小学无2025年区对下转移支付预算，故此表为空。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</si>
  <si>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</si>
  <si>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</si>
  <si>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</si>
  <si>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</si>
  <si>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</si>
  <si>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</si>
  <si>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</si>
  <si>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</si>
  <si>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</si>
  <si>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A05 家具和用品</t>
  </si>
  <si>
    <t>A05010203 教学、实验用桌</t>
  </si>
  <si>
    <t>A02 设备</t>
  </si>
  <si>
    <t>A02020800 触控一体机</t>
  </si>
  <si>
    <t>教室交互智能一体机</t>
  </si>
  <si>
    <t>套</t>
  </si>
  <si>
    <t>A05010304 教学、实验椅凳</t>
  </si>
  <si>
    <t>图书室阅览椅</t>
  </si>
  <si>
    <t>学生课桌椅</t>
  </si>
  <si>
    <t>A04 图书和档案</t>
  </si>
  <si>
    <t>A04010199 其他普通图书</t>
  </si>
  <si>
    <t>学生图书</t>
  </si>
  <si>
    <t>册</t>
  </si>
  <si>
    <t>图书室圆形桌子</t>
  </si>
  <si>
    <t>16,883.00</t>
  </si>
  <si>
    <t>1,206,310.00</t>
  </si>
  <si>
    <t>预算11表</t>
  </si>
  <si>
    <t>上级补助</t>
  </si>
  <si>
    <t>昆明市五华区红旗小学2025年无上级转移支付支出项目预算，故此表为空。</t>
  </si>
  <si>
    <t>预算12表</t>
  </si>
  <si>
    <t>项目级次</t>
  </si>
  <si>
    <t>114 对个人和家庭的补助</t>
  </si>
  <si>
    <t>区级</t>
  </si>
  <si>
    <t>216 其他公用支出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</si>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</sst>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23" applyNumberFormat="0" applyAlignment="0" applyProtection="0">
      <alignment vertical="center"/>
    </xf>
    <xf numFmtId="0" fontId="27" fillId="5" borderId="24" applyNumberFormat="0" applyAlignment="0" applyProtection="0">
      <alignment vertical="center"/>
    </xf>
    <xf numFmtId="0" fontId="28" fillId="5" borderId="23" applyNumberFormat="0" applyAlignment="0" applyProtection="0">
      <alignment vertical="center"/>
    </xf>
    <xf numFmtId="0" fontId="29" fillId="6" borderId="25" applyNumberFormat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176" fontId="37" fillId="0" borderId="7">
      <alignment horizontal="right" vertical="center"/>
    </xf>
    <xf numFmtId="177" fontId="37" fillId="0" borderId="7">
      <alignment horizontal="right" vertical="center"/>
    </xf>
    <xf numFmtId="10" fontId="37" fillId="0" borderId="7">
      <alignment horizontal="right" vertical="center"/>
    </xf>
    <xf numFmtId="178" fontId="37" fillId="0" borderId="7">
      <alignment horizontal="right" vertical="center"/>
    </xf>
    <xf numFmtId="49" fontId="37" fillId="0" borderId="7">
      <alignment horizontal="left" vertical="center" wrapText="1"/>
    </xf>
    <xf numFmtId="178" fontId="37" fillId="0" borderId="7">
      <alignment horizontal="right" vertical="center"/>
    </xf>
    <xf numFmtId="179" fontId="37" fillId="0" borderId="7">
      <alignment horizontal="right" vertical="center"/>
    </xf>
    <xf numFmtId="180" fontId="37" fillId="0" borderId="7">
      <alignment horizontal="right" vertical="center"/>
    </xf>
  </cellStyleXfs>
  <cellXfs count="219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vertical="center"/>
      <protection locked="0"/>
    </xf>
    <xf numFmtId="0" fontId="8" fillId="0" borderId="8" xfId="0" applyFont="1" applyBorder="1" applyAlignment="1">
      <alignment horizontal="left" vertical="center"/>
    </xf>
    <xf numFmtId="4" fontId="8" fillId="0" borderId="8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/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180" fontId="5" fillId="0" borderId="6" xfId="56" applyNumberFormat="1" applyFont="1" applyBorder="1" applyAlignment="1">
      <alignment vertical="center"/>
    </xf>
    <xf numFmtId="180" fontId="5" fillId="0" borderId="12" xfId="56" applyNumberFormat="1" applyFont="1" applyBorder="1" applyAlignment="1">
      <alignment vertical="center"/>
    </xf>
    <xf numFmtId="180" fontId="5" fillId="0" borderId="15" xfId="0" applyNumberFormat="1" applyFont="1" applyBorder="1" applyAlignment="1">
      <alignment vertical="center"/>
    </xf>
    <xf numFmtId="49" fontId="2" fillId="0" borderId="7" xfId="53" applyFont="1">
      <alignment horizontal="left" vertical="center" wrapText="1"/>
    </xf>
    <xf numFmtId="178" fontId="2" fillId="0" borderId="7" xfId="54" applyFont="1" applyAlignment="1">
      <alignment horizontal="left" vertical="center"/>
    </xf>
    <xf numFmtId="180" fontId="5" fillId="0" borderId="16" xfId="0" applyNumberFormat="1" applyFont="1" applyBorder="1" applyAlignment="1">
      <alignment horizontal="left" vertical="center"/>
    </xf>
    <xf numFmtId="180" fontId="5" fillId="0" borderId="5" xfId="56" applyNumberFormat="1" applyFont="1" applyBorder="1" applyAlignment="1">
      <alignment vertical="center"/>
    </xf>
    <xf numFmtId="180" fontId="5" fillId="0" borderId="11" xfId="56" applyNumberFormat="1" applyFont="1" applyBorder="1" applyAlignment="1">
      <alignment vertical="center"/>
    </xf>
    <xf numFmtId="49" fontId="2" fillId="0" borderId="1" xfId="53" applyFont="1" applyBorder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/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0" fillId="0" borderId="0" xfId="0" applyFont="1" applyBorder="1" applyAlignment="1">
      <alignment horizontal="lef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178" fontId="16" fillId="0" borderId="7" xfId="0" applyNumberFormat="1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16" sqref="A16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8"/>
      <c r="B2" s="48"/>
      <c r="C2" s="48"/>
      <c r="D2" s="68" t="s">
        <v>0</v>
      </c>
    </row>
    <row r="3" ht="41.25" customHeight="1" spans="1:1">
      <c r="A3" s="43" t="str">
        <f>"2025"&amp;"年部门财务收支预算总表"</f>
        <v>2025年部门财务收支预算总表</v>
      </c>
    </row>
    <row r="4" ht="17.25" customHeight="1" spans="1:4">
      <c r="A4" s="46" t="str">
        <f>"单位名称："&amp;"昆明市五华区红旗小学"</f>
        <v>单位名称：昆明市五华区红旗小学</v>
      </c>
      <c r="B4" s="175"/>
      <c r="D4" s="160" t="s">
        <v>1</v>
      </c>
    </row>
    <row r="5" ht="23.25" customHeight="1" spans="1:4">
      <c r="A5" s="185" t="s">
        <v>2</v>
      </c>
      <c r="B5" s="186"/>
      <c r="C5" s="185" t="s">
        <v>3</v>
      </c>
      <c r="D5" s="186"/>
    </row>
    <row r="6" ht="24" customHeight="1" spans="1:4">
      <c r="A6" s="185" t="s">
        <v>4</v>
      </c>
      <c r="B6" s="185" t="s">
        <v>5</v>
      </c>
      <c r="C6" s="185" t="s">
        <v>6</v>
      </c>
      <c r="D6" s="185" t="s">
        <v>5</v>
      </c>
    </row>
    <row r="7" ht="17.25" customHeight="1" spans="1:4">
      <c r="A7" s="187" t="s">
        <v>7</v>
      </c>
      <c r="B7" s="29">
        <v>59753110</v>
      </c>
      <c r="C7" s="187" t="s">
        <v>8</v>
      </c>
      <c r="D7" s="29"/>
    </row>
    <row r="8" ht="17.25" customHeight="1" spans="1:4">
      <c r="A8" s="187" t="s">
        <v>9</v>
      </c>
      <c r="B8" s="29"/>
      <c r="C8" s="187" t="s">
        <v>10</v>
      </c>
      <c r="D8" s="29"/>
    </row>
    <row r="9" ht="17.25" customHeight="1" spans="1:4">
      <c r="A9" s="187" t="s">
        <v>11</v>
      </c>
      <c r="B9" s="29"/>
      <c r="C9" s="218" t="s">
        <v>12</v>
      </c>
      <c r="D9" s="29"/>
    </row>
    <row r="10" ht="17.25" customHeight="1" spans="1:4">
      <c r="A10" s="187" t="s">
        <v>13</v>
      </c>
      <c r="B10" s="29"/>
      <c r="C10" s="218" t="s">
        <v>14</v>
      </c>
      <c r="D10" s="29"/>
    </row>
    <row r="11" ht="17.25" customHeight="1" spans="1:4">
      <c r="A11" s="187" t="s">
        <v>15</v>
      </c>
      <c r="B11" s="29"/>
      <c r="C11" s="218" t="s">
        <v>16</v>
      </c>
      <c r="D11" s="29">
        <v>44999205</v>
      </c>
    </row>
    <row r="12" ht="17.25" customHeight="1" spans="1:4">
      <c r="A12" s="187" t="s">
        <v>17</v>
      </c>
      <c r="B12" s="29"/>
      <c r="C12" s="218" t="s">
        <v>18</v>
      </c>
      <c r="D12" s="29"/>
    </row>
    <row r="13" ht="17.25" customHeight="1" spans="1:4">
      <c r="A13" s="187" t="s">
        <v>19</v>
      </c>
      <c r="B13" s="29"/>
      <c r="C13" s="34" t="s">
        <v>20</v>
      </c>
      <c r="D13" s="29"/>
    </row>
    <row r="14" ht="17.25" customHeight="1" spans="1:4">
      <c r="A14" s="187" t="s">
        <v>21</v>
      </c>
      <c r="B14" s="29"/>
      <c r="C14" s="34" t="s">
        <v>22</v>
      </c>
      <c r="D14" s="29">
        <v>7310445</v>
      </c>
    </row>
    <row r="15" ht="17.25" customHeight="1" spans="1:4">
      <c r="A15" s="187" t="s">
        <v>23</v>
      </c>
      <c r="B15" s="29"/>
      <c r="C15" s="34" t="s">
        <v>24</v>
      </c>
      <c r="D15" s="29">
        <v>3612532</v>
      </c>
    </row>
    <row r="16" ht="17.25" customHeight="1" spans="1:4">
      <c r="A16" s="187" t="s">
        <v>25</v>
      </c>
      <c r="B16" s="29"/>
      <c r="C16" s="34" t="s">
        <v>26</v>
      </c>
      <c r="D16" s="29"/>
    </row>
    <row r="17" ht="17.25" customHeight="1" spans="1:4">
      <c r="A17" s="165"/>
      <c r="B17" s="29"/>
      <c r="C17" s="34" t="s">
        <v>27</v>
      </c>
      <c r="D17" s="29"/>
    </row>
    <row r="18" ht="17.25" customHeight="1" spans="1:4">
      <c r="A18" s="188"/>
      <c r="B18" s="29"/>
      <c r="C18" s="34" t="s">
        <v>28</v>
      </c>
      <c r="D18" s="29"/>
    </row>
    <row r="19" ht="17.25" customHeight="1" spans="1:4">
      <c r="A19" s="188"/>
      <c r="B19" s="29"/>
      <c r="C19" s="34" t="s">
        <v>29</v>
      </c>
      <c r="D19" s="29"/>
    </row>
    <row r="20" ht="17.25" customHeight="1" spans="1:4">
      <c r="A20" s="188"/>
      <c r="B20" s="29"/>
      <c r="C20" s="34" t="s">
        <v>30</v>
      </c>
      <c r="D20" s="29"/>
    </row>
    <row r="21" ht="17.25" customHeight="1" spans="1:4">
      <c r="A21" s="188"/>
      <c r="B21" s="29"/>
      <c r="C21" s="34" t="s">
        <v>31</v>
      </c>
      <c r="D21" s="29"/>
    </row>
    <row r="22" ht="17.25" customHeight="1" spans="1:4">
      <c r="A22" s="188"/>
      <c r="B22" s="29"/>
      <c r="C22" s="34" t="s">
        <v>32</v>
      </c>
      <c r="D22" s="29"/>
    </row>
    <row r="23" ht="17.25" customHeight="1" spans="1:4">
      <c r="A23" s="188"/>
      <c r="B23" s="29"/>
      <c r="C23" s="34" t="s">
        <v>33</v>
      </c>
      <c r="D23" s="29"/>
    </row>
    <row r="24" ht="17.25" customHeight="1" spans="1:4">
      <c r="A24" s="188"/>
      <c r="B24" s="29"/>
      <c r="C24" s="34" t="s">
        <v>34</v>
      </c>
      <c r="D24" s="29"/>
    </row>
    <row r="25" ht="17.25" customHeight="1" spans="1:4">
      <c r="A25" s="188"/>
      <c r="B25" s="29"/>
      <c r="C25" s="34" t="s">
        <v>35</v>
      </c>
      <c r="D25" s="29">
        <v>3830928</v>
      </c>
    </row>
    <row r="26" ht="17.25" customHeight="1" spans="1:4">
      <c r="A26" s="188"/>
      <c r="B26" s="29"/>
      <c r="C26" s="34" t="s">
        <v>36</v>
      </c>
      <c r="D26" s="29"/>
    </row>
    <row r="27" ht="17.25" customHeight="1" spans="1:4">
      <c r="A27" s="188"/>
      <c r="B27" s="29"/>
      <c r="C27" s="165" t="s">
        <v>37</v>
      </c>
      <c r="D27" s="29"/>
    </row>
    <row r="28" ht="17.25" customHeight="1" spans="1:4">
      <c r="A28" s="188"/>
      <c r="B28" s="29"/>
      <c r="C28" s="34" t="s">
        <v>38</v>
      </c>
      <c r="D28" s="29"/>
    </row>
    <row r="29" ht="16.5" customHeight="1" spans="1:4">
      <c r="A29" s="188"/>
      <c r="B29" s="29"/>
      <c r="C29" s="34" t="s">
        <v>39</v>
      </c>
      <c r="D29" s="29"/>
    </row>
    <row r="30" ht="16.5" customHeight="1" spans="1:4">
      <c r="A30" s="188"/>
      <c r="B30" s="29"/>
      <c r="C30" s="165" t="s">
        <v>40</v>
      </c>
      <c r="D30" s="29"/>
    </row>
    <row r="31" ht="17.25" customHeight="1" spans="1:4">
      <c r="A31" s="188"/>
      <c r="B31" s="29"/>
      <c r="C31" s="165" t="s">
        <v>41</v>
      </c>
      <c r="D31" s="29"/>
    </row>
    <row r="32" ht="17.25" customHeight="1" spans="1:4">
      <c r="A32" s="188"/>
      <c r="B32" s="29"/>
      <c r="C32" s="34" t="s">
        <v>42</v>
      </c>
      <c r="D32" s="29"/>
    </row>
    <row r="33" ht="16.5" customHeight="1" spans="1:4">
      <c r="A33" s="188" t="s">
        <v>43</v>
      </c>
      <c r="B33" s="29">
        <v>59753110</v>
      </c>
      <c r="C33" s="188" t="s">
        <v>44</v>
      </c>
      <c r="D33" s="29">
        <v>59753110</v>
      </c>
    </row>
    <row r="34" ht="16.5" customHeight="1" spans="1:4">
      <c r="A34" s="165" t="s">
        <v>45</v>
      </c>
      <c r="B34" s="29"/>
      <c r="C34" s="165" t="s">
        <v>46</v>
      </c>
      <c r="D34" s="29"/>
    </row>
    <row r="35" ht="16.5" customHeight="1" spans="1:4">
      <c r="A35" s="34" t="s">
        <v>47</v>
      </c>
      <c r="B35" s="29"/>
      <c r="C35" s="34" t="s">
        <v>47</v>
      </c>
      <c r="D35" s="29"/>
    </row>
    <row r="36" ht="16.5" customHeight="1" spans="1:4">
      <c r="A36" s="34" t="s">
        <v>48</v>
      </c>
      <c r="B36" s="29"/>
      <c r="C36" s="34" t="s">
        <v>49</v>
      </c>
      <c r="D36" s="29"/>
    </row>
    <row r="37" ht="16.5" customHeight="1" spans="1:4">
      <c r="A37" s="189" t="s">
        <v>50</v>
      </c>
      <c r="B37" s="29">
        <v>59753110</v>
      </c>
      <c r="C37" s="189" t="s">
        <v>51</v>
      </c>
      <c r="D37" s="29">
        <v>59753110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D25" sqref="D25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32">
        <v>1</v>
      </c>
      <c r="B2" s="133">
        <v>0</v>
      </c>
      <c r="C2" s="132">
        <v>1</v>
      </c>
      <c r="D2" s="134"/>
      <c r="E2" s="134"/>
      <c r="F2" s="130" t="s">
        <v>332</v>
      </c>
    </row>
    <row r="3" ht="42" customHeight="1" spans="1:6">
      <c r="A3" s="135" t="str">
        <f>"2025"&amp;"年部门政府性基金预算支出预算表"</f>
        <v>2025年部门政府性基金预算支出预算表</v>
      </c>
      <c r="B3" s="135" t="s">
        <v>333</v>
      </c>
      <c r="C3" s="136"/>
      <c r="D3" s="137"/>
      <c r="E3" s="137"/>
      <c r="F3" s="137"/>
    </row>
    <row r="4" ht="13.5" customHeight="1" spans="1:6">
      <c r="A4" s="5" t="s">
        <v>179</v>
      </c>
      <c r="B4" s="5"/>
      <c r="C4" s="132"/>
      <c r="D4" s="134"/>
      <c r="E4" s="134"/>
      <c r="F4" s="130" t="s">
        <v>1</v>
      </c>
    </row>
    <row r="5" ht="19.5" customHeight="1" spans="1:6">
      <c r="A5" s="138" t="s">
        <v>181</v>
      </c>
      <c r="B5" s="139" t="s">
        <v>71</v>
      </c>
      <c r="C5" s="138" t="s">
        <v>72</v>
      </c>
      <c r="D5" s="11" t="s">
        <v>334</v>
      </c>
      <c r="E5" s="12"/>
      <c r="F5" s="13"/>
    </row>
    <row r="6" ht="18.75" customHeight="1" spans="1:6">
      <c r="A6" s="140"/>
      <c r="B6" s="141"/>
      <c r="C6" s="140"/>
      <c r="D6" s="16" t="s">
        <v>55</v>
      </c>
      <c r="E6" s="11" t="s">
        <v>74</v>
      </c>
      <c r="F6" s="16" t="s">
        <v>75</v>
      </c>
    </row>
    <row r="7" ht="18.75" customHeight="1" spans="1:6">
      <c r="A7" s="72">
        <v>1</v>
      </c>
      <c r="B7" s="142" t="s">
        <v>82</v>
      </c>
      <c r="C7" s="72">
        <v>3</v>
      </c>
      <c r="D7" s="143">
        <v>4</v>
      </c>
      <c r="E7" s="143">
        <v>5</v>
      </c>
      <c r="F7" s="143">
        <v>6</v>
      </c>
    </row>
    <row r="8" ht="21" customHeight="1" spans="1:6">
      <c r="A8" s="22" t="s">
        <v>176</v>
      </c>
      <c r="B8" s="22"/>
      <c r="C8" s="22"/>
      <c r="D8" s="29"/>
      <c r="E8" s="29"/>
      <c r="F8" s="29"/>
    </row>
    <row r="9" ht="21" customHeight="1" spans="1:6">
      <c r="A9" s="22"/>
      <c r="B9" s="22"/>
      <c r="C9" s="22"/>
      <c r="D9" s="29"/>
      <c r="E9" s="29"/>
      <c r="F9" s="29"/>
    </row>
    <row r="10" ht="18.75" customHeight="1" spans="1:6">
      <c r="A10" s="144" t="s">
        <v>168</v>
      </c>
      <c r="B10" s="144" t="s">
        <v>168</v>
      </c>
      <c r="C10" s="145" t="s">
        <v>168</v>
      </c>
      <c r="D10" s="29"/>
      <c r="E10" s="29"/>
      <c r="F10" s="29"/>
    </row>
    <row r="11" s="131" customFormat="1" customHeight="1" spans="1:1">
      <c r="A11" s="131" t="s">
        <v>335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6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6"/>
      <c r="C2" s="86"/>
      <c r="R2" s="3"/>
      <c r="S2" s="3" t="s">
        <v>336</v>
      </c>
    </row>
    <row r="3" ht="41.25" customHeight="1" spans="1:19">
      <c r="A3" s="77" t="str">
        <f>"2025"&amp;"年部门政府采购预算表"</f>
        <v>2025年部门政府采购预算表</v>
      </c>
      <c r="B3" s="70"/>
      <c r="C3" s="70"/>
      <c r="D3" s="4"/>
      <c r="E3" s="4"/>
      <c r="F3" s="4"/>
      <c r="G3" s="4"/>
      <c r="H3" s="4"/>
      <c r="I3" s="4"/>
      <c r="J3" s="4"/>
      <c r="K3" s="4"/>
      <c r="L3" s="4"/>
      <c r="M3" s="70"/>
      <c r="N3" s="4"/>
      <c r="O3" s="4"/>
      <c r="P3" s="70"/>
      <c r="Q3" s="4"/>
      <c r="R3" s="70"/>
      <c r="S3" s="70"/>
    </row>
    <row r="4" ht="18.75" customHeight="1" spans="1:19">
      <c r="A4" s="115" t="s">
        <v>179</v>
      </c>
      <c r="B4" s="88"/>
      <c r="C4" s="88"/>
      <c r="D4" s="7"/>
      <c r="E4" s="7"/>
      <c r="F4" s="7"/>
      <c r="G4" s="7"/>
      <c r="H4" s="7"/>
      <c r="I4" s="7"/>
      <c r="J4" s="7"/>
      <c r="K4" s="7"/>
      <c r="L4" s="7"/>
      <c r="R4" s="8"/>
      <c r="S4" s="130" t="s">
        <v>1</v>
      </c>
    </row>
    <row r="5" ht="15.75" customHeight="1" spans="1:19">
      <c r="A5" s="10" t="s">
        <v>180</v>
      </c>
      <c r="B5" s="89" t="s">
        <v>181</v>
      </c>
      <c r="C5" s="89" t="s">
        <v>337</v>
      </c>
      <c r="D5" s="90" t="s">
        <v>338</v>
      </c>
      <c r="E5" s="90" t="s">
        <v>339</v>
      </c>
      <c r="F5" s="90" t="s">
        <v>340</v>
      </c>
      <c r="G5" s="90" t="s">
        <v>341</v>
      </c>
      <c r="H5" s="90" t="s">
        <v>342</v>
      </c>
      <c r="I5" s="103" t="s">
        <v>188</v>
      </c>
      <c r="J5" s="103"/>
      <c r="K5" s="103"/>
      <c r="L5" s="103"/>
      <c r="M5" s="104"/>
      <c r="N5" s="103"/>
      <c r="O5" s="103"/>
      <c r="P5" s="111"/>
      <c r="Q5" s="103"/>
      <c r="R5" s="104"/>
      <c r="S5" s="81"/>
    </row>
    <row r="6" ht="17.25" customHeight="1" spans="1:19">
      <c r="A6" s="15"/>
      <c r="B6" s="91"/>
      <c r="C6" s="91"/>
      <c r="D6" s="92"/>
      <c r="E6" s="92"/>
      <c r="F6" s="92"/>
      <c r="G6" s="92"/>
      <c r="H6" s="92"/>
      <c r="I6" s="92" t="s">
        <v>55</v>
      </c>
      <c r="J6" s="92" t="s">
        <v>58</v>
      </c>
      <c r="K6" s="92" t="s">
        <v>343</v>
      </c>
      <c r="L6" s="92" t="s">
        <v>344</v>
      </c>
      <c r="M6" s="105" t="s">
        <v>345</v>
      </c>
      <c r="N6" s="106" t="s">
        <v>346</v>
      </c>
      <c r="O6" s="106"/>
      <c r="P6" s="112"/>
      <c r="Q6" s="106"/>
      <c r="R6" s="113"/>
      <c r="S6" s="93"/>
    </row>
    <row r="7" ht="54" customHeight="1" spans="1:19">
      <c r="A7" s="18"/>
      <c r="B7" s="93"/>
      <c r="C7" s="93"/>
      <c r="D7" s="94"/>
      <c r="E7" s="94"/>
      <c r="F7" s="94"/>
      <c r="G7" s="94"/>
      <c r="H7" s="94"/>
      <c r="I7" s="94"/>
      <c r="J7" s="94" t="s">
        <v>57</v>
      </c>
      <c r="K7" s="94"/>
      <c r="L7" s="94"/>
      <c r="M7" s="107"/>
      <c r="N7" s="94" t="s">
        <v>57</v>
      </c>
      <c r="O7" s="94" t="s">
        <v>64</v>
      </c>
      <c r="P7" s="93" t="s">
        <v>65</v>
      </c>
      <c r="Q7" s="94" t="s">
        <v>66</v>
      </c>
      <c r="R7" s="107" t="s">
        <v>67</v>
      </c>
      <c r="S7" s="93" t="s">
        <v>68</v>
      </c>
    </row>
    <row r="8" ht="18" customHeight="1" spans="1:19">
      <c r="A8" s="116">
        <v>1</v>
      </c>
      <c r="B8" s="116" t="s">
        <v>82</v>
      </c>
      <c r="C8" s="117">
        <v>3</v>
      </c>
      <c r="D8" s="117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</row>
    <row r="9" s="114" customFormat="1" ht="18" customHeight="1" spans="1:19">
      <c r="A9" s="118" t="s">
        <v>347</v>
      </c>
      <c r="B9" s="119" t="s">
        <v>69</v>
      </c>
      <c r="C9" s="120" t="s">
        <v>225</v>
      </c>
      <c r="D9" s="121" t="s">
        <v>348</v>
      </c>
      <c r="E9" s="121" t="s">
        <v>349</v>
      </c>
      <c r="F9" s="121" t="s">
        <v>350</v>
      </c>
      <c r="G9" s="122">
        <v>1</v>
      </c>
      <c r="H9" s="122">
        <v>160000</v>
      </c>
      <c r="I9" s="122">
        <v>160000</v>
      </c>
      <c r="J9" s="122">
        <v>160000</v>
      </c>
      <c r="K9" s="116"/>
      <c r="L9" s="116"/>
      <c r="M9" s="116"/>
      <c r="N9" s="116"/>
      <c r="O9" s="116"/>
      <c r="P9" s="116"/>
      <c r="Q9" s="116"/>
      <c r="R9" s="116"/>
      <c r="S9" s="116"/>
    </row>
    <row r="10" s="114" customFormat="1" ht="18" customHeight="1" spans="1:19">
      <c r="A10" s="118" t="s">
        <v>347</v>
      </c>
      <c r="B10" s="119" t="s">
        <v>69</v>
      </c>
      <c r="C10" s="120" t="s">
        <v>225</v>
      </c>
      <c r="D10" s="121" t="s">
        <v>351</v>
      </c>
      <c r="E10" s="121" t="s">
        <v>351</v>
      </c>
      <c r="F10" s="121" t="s">
        <v>350</v>
      </c>
      <c r="G10" s="122">
        <v>1</v>
      </c>
      <c r="H10" s="122">
        <v>458000</v>
      </c>
      <c r="I10" s="122">
        <v>458000</v>
      </c>
      <c r="J10" s="122">
        <v>458000</v>
      </c>
      <c r="K10" s="116"/>
      <c r="L10" s="116"/>
      <c r="M10" s="116"/>
      <c r="N10" s="116"/>
      <c r="O10" s="116"/>
      <c r="P10" s="116"/>
      <c r="Q10" s="116"/>
      <c r="R10" s="116"/>
      <c r="S10" s="116"/>
    </row>
    <row r="11" s="114" customFormat="1" ht="18" customHeight="1" spans="1:19">
      <c r="A11" s="118" t="s">
        <v>347</v>
      </c>
      <c r="B11" s="119" t="s">
        <v>69</v>
      </c>
      <c r="C11" s="123" t="s">
        <v>253</v>
      </c>
      <c r="D11" s="121" t="s">
        <v>352</v>
      </c>
      <c r="E11" s="121" t="s">
        <v>353</v>
      </c>
      <c r="F11" s="121" t="s">
        <v>354</v>
      </c>
      <c r="G11" s="122">
        <v>2</v>
      </c>
      <c r="H11" s="122">
        <v>870</v>
      </c>
      <c r="I11" s="122">
        <v>870</v>
      </c>
      <c r="J11" s="122">
        <v>870</v>
      </c>
      <c r="K11" s="116"/>
      <c r="L11" s="116"/>
      <c r="M11" s="116"/>
      <c r="N11" s="116"/>
      <c r="O11" s="116"/>
      <c r="P11" s="116"/>
      <c r="Q11" s="116"/>
      <c r="R11" s="116"/>
      <c r="S11" s="116"/>
    </row>
    <row r="12" s="114" customFormat="1" ht="18" customHeight="1" spans="1:19">
      <c r="A12" s="118" t="s">
        <v>347</v>
      </c>
      <c r="B12" s="119" t="s">
        <v>69</v>
      </c>
      <c r="C12" s="123" t="s">
        <v>253</v>
      </c>
      <c r="D12" s="121" t="s">
        <v>355</v>
      </c>
      <c r="E12" s="121" t="s">
        <v>356</v>
      </c>
      <c r="F12" s="121" t="s">
        <v>354</v>
      </c>
      <c r="G12" s="122">
        <v>32</v>
      </c>
      <c r="H12" s="122">
        <v>24640</v>
      </c>
      <c r="I12" s="122">
        <v>24640</v>
      </c>
      <c r="J12" s="122">
        <v>24640</v>
      </c>
      <c r="K12" s="116"/>
      <c r="L12" s="116"/>
      <c r="M12" s="116"/>
      <c r="N12" s="116"/>
      <c r="O12" s="116"/>
      <c r="P12" s="116"/>
      <c r="Q12" s="116"/>
      <c r="R12" s="116"/>
      <c r="S12" s="116"/>
    </row>
    <row r="13" s="114" customFormat="1" ht="18" customHeight="1" spans="1:19">
      <c r="A13" s="118" t="s">
        <v>347</v>
      </c>
      <c r="B13" s="119" t="s">
        <v>69</v>
      </c>
      <c r="C13" s="123" t="s">
        <v>253</v>
      </c>
      <c r="D13" s="121" t="s">
        <v>357</v>
      </c>
      <c r="E13" s="121" t="s">
        <v>358</v>
      </c>
      <c r="F13" s="121" t="s">
        <v>359</v>
      </c>
      <c r="G13" s="122">
        <v>20</v>
      </c>
      <c r="H13" s="122">
        <v>52000</v>
      </c>
      <c r="I13" s="122">
        <v>52000</v>
      </c>
      <c r="J13" s="122">
        <v>52000</v>
      </c>
      <c r="K13" s="116"/>
      <c r="L13" s="116"/>
      <c r="M13" s="116"/>
      <c r="N13" s="116"/>
      <c r="O13" s="116"/>
      <c r="P13" s="116"/>
      <c r="Q13" s="116"/>
      <c r="R13" s="116"/>
      <c r="S13" s="116"/>
    </row>
    <row r="14" s="114" customFormat="1" ht="18" customHeight="1" spans="1:19">
      <c r="A14" s="124" t="s">
        <v>347</v>
      </c>
      <c r="B14" s="125" t="s">
        <v>69</v>
      </c>
      <c r="C14" s="123" t="s">
        <v>253</v>
      </c>
      <c r="D14" s="126" t="s">
        <v>360</v>
      </c>
      <c r="E14" s="126" t="s">
        <v>361</v>
      </c>
      <c r="F14" s="126" t="s">
        <v>362</v>
      </c>
      <c r="G14" s="122">
        <v>100</v>
      </c>
      <c r="H14" s="122">
        <v>35800</v>
      </c>
      <c r="I14" s="122">
        <v>35800</v>
      </c>
      <c r="J14" s="122">
        <v>35800</v>
      </c>
      <c r="K14" s="116"/>
      <c r="L14" s="116"/>
      <c r="M14" s="116"/>
      <c r="N14" s="116"/>
      <c r="O14" s="116"/>
      <c r="P14" s="116"/>
      <c r="Q14" s="116"/>
      <c r="R14" s="116"/>
      <c r="S14" s="116"/>
    </row>
    <row r="15" s="114" customFormat="1" ht="21" customHeight="1" spans="1:19">
      <c r="A15" s="127" t="s">
        <v>168</v>
      </c>
      <c r="B15" s="127"/>
      <c r="C15" s="127"/>
      <c r="D15" s="127"/>
      <c r="E15" s="127"/>
      <c r="F15" s="127"/>
      <c r="G15" s="122">
        <f>SUM(G9:G14)</f>
        <v>156</v>
      </c>
      <c r="H15" s="122">
        <f>SUM(H9:H14)</f>
        <v>731310</v>
      </c>
      <c r="I15" s="122">
        <v>731310</v>
      </c>
      <c r="J15" s="122">
        <v>731310</v>
      </c>
      <c r="K15" s="29"/>
      <c r="L15" s="29"/>
      <c r="M15" s="29"/>
      <c r="N15" s="29"/>
      <c r="O15" s="29"/>
      <c r="P15" s="29"/>
      <c r="Q15" s="29"/>
      <c r="R15" s="29"/>
      <c r="S15" s="29"/>
    </row>
    <row r="16" ht="21" customHeight="1" spans="1:19">
      <c r="A16" s="115" t="s">
        <v>363</v>
      </c>
      <c r="B16" s="5"/>
      <c r="C16" s="5"/>
      <c r="D16" s="115"/>
      <c r="E16" s="115"/>
      <c r="F16" s="115"/>
      <c r="G16" s="128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</row>
  </sheetData>
  <mergeCells count="19">
    <mergeCell ref="A3:S3"/>
    <mergeCell ref="A4:H4"/>
    <mergeCell ref="I5:S5"/>
    <mergeCell ref="N6:S6"/>
    <mergeCell ref="A15:F15"/>
    <mergeCell ref="A16:S16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tabSelected="1" workbookViewId="0">
      <pane ySplit="1" topLeftCell="A2" activePane="bottomLeft" state="frozen"/>
      <selection/>
      <selection pane="bottomLeft" activeCell="B20" sqref="B2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5"/>
      <c r="B2" s="86"/>
      <c r="C2" s="86"/>
      <c r="D2" s="86"/>
      <c r="E2" s="86"/>
      <c r="F2" s="86"/>
      <c r="G2" s="86"/>
      <c r="H2" s="85"/>
      <c r="I2" s="85"/>
      <c r="J2" s="85"/>
      <c r="K2" s="85"/>
      <c r="L2" s="85"/>
      <c r="M2" s="85"/>
      <c r="N2" s="101"/>
      <c r="O2" s="85"/>
      <c r="P2" s="85"/>
      <c r="Q2" s="86"/>
      <c r="R2" s="85"/>
      <c r="S2" s="109"/>
      <c r="T2" s="109" t="s">
        <v>364</v>
      </c>
    </row>
    <row r="3" ht="41.25" customHeight="1" spans="1:20">
      <c r="A3" s="77" t="str">
        <f>"2025"&amp;"年部门政府购买服务预算表"</f>
        <v>2025年部门政府购买服务预算表</v>
      </c>
      <c r="B3" s="70"/>
      <c r="C3" s="70"/>
      <c r="D3" s="70"/>
      <c r="E3" s="70"/>
      <c r="F3" s="70"/>
      <c r="G3" s="70"/>
      <c r="H3" s="87"/>
      <c r="I3" s="87"/>
      <c r="J3" s="87"/>
      <c r="K3" s="87"/>
      <c r="L3" s="87"/>
      <c r="M3" s="87"/>
      <c r="N3" s="102"/>
      <c r="O3" s="87"/>
      <c r="P3" s="87"/>
      <c r="Q3" s="70"/>
      <c r="R3" s="87"/>
      <c r="S3" s="102"/>
      <c r="T3" s="70"/>
    </row>
    <row r="4" ht="22.5" customHeight="1" spans="1:20">
      <c r="A4" s="78" t="s">
        <v>179</v>
      </c>
      <c r="B4" s="88"/>
      <c r="C4" s="88"/>
      <c r="D4" s="88"/>
      <c r="E4" s="88"/>
      <c r="F4" s="88"/>
      <c r="G4" s="88"/>
      <c r="H4" s="79"/>
      <c r="I4" s="79"/>
      <c r="J4" s="79"/>
      <c r="K4" s="79"/>
      <c r="L4" s="79"/>
      <c r="M4" s="79"/>
      <c r="N4" s="101"/>
      <c r="O4" s="85"/>
      <c r="P4" s="85"/>
      <c r="Q4" s="86"/>
      <c r="R4" s="85"/>
      <c r="S4" s="110"/>
      <c r="T4" s="109" t="s">
        <v>1</v>
      </c>
    </row>
    <row r="5" ht="24" customHeight="1" spans="1:20">
      <c r="A5" s="10" t="s">
        <v>180</v>
      </c>
      <c r="B5" s="89" t="s">
        <v>181</v>
      </c>
      <c r="C5" s="89" t="s">
        <v>337</v>
      </c>
      <c r="D5" s="89" t="s">
        <v>365</v>
      </c>
      <c r="E5" s="89" t="s">
        <v>366</v>
      </c>
      <c r="F5" s="89" t="s">
        <v>367</v>
      </c>
      <c r="G5" s="89" t="s">
        <v>368</v>
      </c>
      <c r="H5" s="90" t="s">
        <v>369</v>
      </c>
      <c r="I5" s="90" t="s">
        <v>370</v>
      </c>
      <c r="J5" s="103" t="s">
        <v>188</v>
      </c>
      <c r="K5" s="103"/>
      <c r="L5" s="103"/>
      <c r="M5" s="103"/>
      <c r="N5" s="104"/>
      <c r="O5" s="103"/>
      <c r="P5" s="103"/>
      <c r="Q5" s="111"/>
      <c r="R5" s="103"/>
      <c r="S5" s="104"/>
      <c r="T5" s="81"/>
    </row>
    <row r="6" ht="24" customHeight="1" spans="1:20">
      <c r="A6" s="15"/>
      <c r="B6" s="91"/>
      <c r="C6" s="91"/>
      <c r="D6" s="91"/>
      <c r="E6" s="91"/>
      <c r="F6" s="91"/>
      <c r="G6" s="91"/>
      <c r="H6" s="92"/>
      <c r="I6" s="92"/>
      <c r="J6" s="92" t="s">
        <v>55</v>
      </c>
      <c r="K6" s="92" t="s">
        <v>58</v>
      </c>
      <c r="L6" s="92" t="s">
        <v>343</v>
      </c>
      <c r="M6" s="92" t="s">
        <v>344</v>
      </c>
      <c r="N6" s="105" t="s">
        <v>345</v>
      </c>
      <c r="O6" s="106" t="s">
        <v>346</v>
      </c>
      <c r="P6" s="106"/>
      <c r="Q6" s="112"/>
      <c r="R6" s="106"/>
      <c r="S6" s="113"/>
      <c r="T6" s="93"/>
    </row>
    <row r="7" ht="54" customHeight="1" spans="1:20">
      <c r="A7" s="18"/>
      <c r="B7" s="93"/>
      <c r="C7" s="93"/>
      <c r="D7" s="93"/>
      <c r="E7" s="93"/>
      <c r="F7" s="93"/>
      <c r="G7" s="93"/>
      <c r="H7" s="94"/>
      <c r="I7" s="94"/>
      <c r="J7" s="94"/>
      <c r="K7" s="94" t="s">
        <v>57</v>
      </c>
      <c r="L7" s="94"/>
      <c r="M7" s="94"/>
      <c r="N7" s="107"/>
      <c r="O7" s="94" t="s">
        <v>57</v>
      </c>
      <c r="P7" s="94" t="s">
        <v>64</v>
      </c>
      <c r="Q7" s="93" t="s">
        <v>65</v>
      </c>
      <c r="R7" s="94" t="s">
        <v>66</v>
      </c>
      <c r="S7" s="107" t="s">
        <v>67</v>
      </c>
      <c r="T7" s="93" t="s">
        <v>68</v>
      </c>
    </row>
    <row r="8" ht="17.25" customHeight="1" spans="1:20">
      <c r="A8" s="19">
        <v>1</v>
      </c>
      <c r="B8" s="93">
        <v>2</v>
      </c>
      <c r="C8" s="19">
        <v>3</v>
      </c>
      <c r="D8" s="19">
        <v>4</v>
      </c>
      <c r="E8" s="93">
        <v>5</v>
      </c>
      <c r="F8" s="19">
        <v>6</v>
      </c>
      <c r="G8" s="19">
        <v>7</v>
      </c>
      <c r="H8" s="93">
        <v>8</v>
      </c>
      <c r="I8" s="19">
        <v>9</v>
      </c>
      <c r="J8" s="19">
        <v>10</v>
      </c>
      <c r="K8" s="93">
        <v>11</v>
      </c>
      <c r="L8" s="19">
        <v>12</v>
      </c>
      <c r="M8" s="19">
        <v>13</v>
      </c>
      <c r="N8" s="93">
        <v>14</v>
      </c>
      <c r="O8" s="19">
        <v>15</v>
      </c>
      <c r="P8" s="19">
        <v>16</v>
      </c>
      <c r="Q8" s="93">
        <v>17</v>
      </c>
      <c r="R8" s="19">
        <v>18</v>
      </c>
      <c r="S8" s="19">
        <v>19</v>
      </c>
      <c r="T8" s="19">
        <v>20</v>
      </c>
    </row>
    <row r="9" ht="21" customHeight="1" spans="1:20">
      <c r="A9" s="95" t="s">
        <v>176</v>
      </c>
      <c r="B9" s="96"/>
      <c r="C9" s="96"/>
      <c r="D9" s="96"/>
      <c r="E9" s="96"/>
      <c r="F9" s="96"/>
      <c r="G9" s="96"/>
      <c r="H9" s="97"/>
      <c r="I9" s="97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ht="21" customHeight="1" spans="1:20">
      <c r="A10" s="98" t="s">
        <v>168</v>
      </c>
      <c r="B10" s="99"/>
      <c r="C10" s="99"/>
      <c r="D10" s="99"/>
      <c r="E10" s="99"/>
      <c r="F10" s="99"/>
      <c r="G10" s="99"/>
      <c r="H10" s="100"/>
      <c r="I10" s="108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customHeight="1" spans="1:1">
      <c r="A11" t="s">
        <v>371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1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4.25" customHeight="1" outlineLevelCol="4"/>
  <cols>
    <col min="1" max="1" width="37.7083333333333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6"/>
      <c r="E2" s="3" t="s">
        <v>372</v>
      </c>
    </row>
    <row r="3" ht="41.25" customHeight="1" spans="1:5">
      <c r="A3" s="77" t="str">
        <f>"2025"&amp;"年区对下转移支付预算表"</f>
        <v>2025年区对下转移支付预算表</v>
      </c>
      <c r="B3" s="4"/>
      <c r="C3" s="4"/>
      <c r="D3" s="4"/>
      <c r="E3" s="70"/>
    </row>
    <row r="4" ht="18" customHeight="1" spans="1:5">
      <c r="A4" s="78" t="s">
        <v>179</v>
      </c>
      <c r="B4" s="79"/>
      <c r="C4" s="79"/>
      <c r="D4" s="80"/>
      <c r="E4" s="8" t="s">
        <v>1</v>
      </c>
    </row>
    <row r="5" ht="19.5" customHeight="1" spans="1:5">
      <c r="A5" s="30" t="s">
        <v>373</v>
      </c>
      <c r="B5" s="11" t="s">
        <v>188</v>
      </c>
      <c r="C5" s="12"/>
      <c r="D5" s="12"/>
      <c r="E5" s="81"/>
    </row>
    <row r="6" ht="40.5" customHeight="1" spans="1:5">
      <c r="A6" s="19"/>
      <c r="B6" s="31" t="s">
        <v>55</v>
      </c>
      <c r="C6" s="10" t="s">
        <v>58</v>
      </c>
      <c r="D6" s="82" t="s">
        <v>343</v>
      </c>
      <c r="E6" s="83" t="s">
        <v>374</v>
      </c>
    </row>
    <row r="7" ht="19.5" customHeight="1" spans="1:5">
      <c r="A7" s="20">
        <v>1</v>
      </c>
      <c r="B7" s="20">
        <v>2</v>
      </c>
      <c r="C7" s="20">
        <v>3</v>
      </c>
      <c r="D7" s="84">
        <v>4</v>
      </c>
      <c r="E7" s="38">
        <v>5</v>
      </c>
    </row>
    <row r="8" ht="19.5" customHeight="1" spans="1:5">
      <c r="A8" s="32" t="s">
        <v>176</v>
      </c>
      <c r="B8" s="29"/>
      <c r="C8" s="29"/>
      <c r="D8" s="29"/>
      <c r="E8" s="29"/>
    </row>
    <row r="9" ht="19.5" customHeight="1" spans="1:5">
      <c r="A9" s="73"/>
      <c r="B9" s="29"/>
      <c r="C9" s="29"/>
      <c r="D9" s="29"/>
      <c r="E9" s="29"/>
    </row>
    <row r="11" customHeight="1" spans="1:1">
      <c r="A11" t="s">
        <v>375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376</v>
      </c>
    </row>
    <row r="3" ht="41.25" customHeight="1" spans="1:10">
      <c r="A3" s="69" t="str">
        <f>"2025年"&amp;"区对下转移支付绩效目标表"</f>
        <v>2025年区对下转移支付绩效目标表</v>
      </c>
      <c r="B3" s="4"/>
      <c r="C3" s="4"/>
      <c r="D3" s="4"/>
      <c r="E3" s="4"/>
      <c r="F3" s="70"/>
      <c r="G3" s="4"/>
      <c r="H3" s="70"/>
      <c r="I3" s="70"/>
      <c r="J3" s="4"/>
    </row>
    <row r="4" ht="17.25" customHeight="1" spans="1:1">
      <c r="A4" s="5" t="s">
        <v>179</v>
      </c>
    </row>
    <row r="5" ht="44.25" customHeight="1" spans="1:10">
      <c r="A5" s="71" t="s">
        <v>373</v>
      </c>
      <c r="B5" s="71" t="s">
        <v>282</v>
      </c>
      <c r="C5" s="71" t="s">
        <v>283</v>
      </c>
      <c r="D5" s="71" t="s">
        <v>284</v>
      </c>
      <c r="E5" s="71" t="s">
        <v>285</v>
      </c>
      <c r="F5" s="72" t="s">
        <v>286</v>
      </c>
      <c r="G5" s="71" t="s">
        <v>287</v>
      </c>
      <c r="H5" s="72" t="s">
        <v>288</v>
      </c>
      <c r="I5" s="72" t="s">
        <v>289</v>
      </c>
      <c r="J5" s="71" t="s">
        <v>290</v>
      </c>
    </row>
    <row r="6" ht="14.25" customHeight="1" spans="1:10">
      <c r="A6" s="71">
        <v>1</v>
      </c>
      <c r="B6" s="71">
        <v>2</v>
      </c>
      <c r="C6" s="71">
        <v>3</v>
      </c>
      <c r="D6" s="71">
        <v>4</v>
      </c>
      <c r="E6" s="71">
        <v>5</v>
      </c>
      <c r="F6" s="72">
        <v>6</v>
      </c>
      <c r="G6" s="71">
        <v>7</v>
      </c>
      <c r="H6" s="72">
        <v>8</v>
      </c>
      <c r="I6" s="72">
        <v>9</v>
      </c>
      <c r="J6" s="71">
        <v>10</v>
      </c>
    </row>
    <row r="7" ht="42" customHeight="1" spans="1:10">
      <c r="A7" s="32" t="s">
        <v>176</v>
      </c>
      <c r="B7" s="73"/>
      <c r="C7" s="73"/>
      <c r="D7" s="73"/>
      <c r="E7" s="74"/>
      <c r="F7" s="75"/>
      <c r="G7" s="74"/>
      <c r="H7" s="75"/>
      <c r="I7" s="75"/>
      <c r="J7" s="74"/>
    </row>
    <row r="8" ht="42" customHeight="1" spans="1:10">
      <c r="A8" s="32"/>
      <c r="B8" s="22"/>
      <c r="C8" s="22"/>
      <c r="D8" s="22"/>
      <c r="E8" s="32"/>
      <c r="F8" s="22"/>
      <c r="G8" s="32"/>
      <c r="H8" s="22"/>
      <c r="I8" s="22"/>
      <c r="J8" s="32"/>
    </row>
    <row r="9" ht="30" customHeight="1" spans="1:1">
      <c r="A9" t="s">
        <v>375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4"/>
  <sheetViews>
    <sheetView showZeros="0" workbookViewId="0">
      <pane ySplit="1" topLeftCell="A2" activePane="bottomLeft" state="frozen"/>
      <selection/>
      <selection pane="bottomLeft" activeCell="D24" sqref="D24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0" t="s">
        <v>377</v>
      </c>
      <c r="B2" s="41"/>
      <c r="C2" s="41"/>
      <c r="D2" s="42"/>
      <c r="E2" s="42"/>
      <c r="F2" s="42"/>
      <c r="G2" s="41"/>
      <c r="H2" s="41"/>
      <c r="I2" s="42"/>
    </row>
    <row r="3" ht="41.25" customHeight="1" spans="1:9">
      <c r="A3" s="43" t="str">
        <f>"2025"&amp;"年新增资产配置预算表"</f>
        <v>2025年新增资产配置预算表</v>
      </c>
      <c r="B3" s="44"/>
      <c r="C3" s="44"/>
      <c r="D3" s="45"/>
      <c r="E3" s="45"/>
      <c r="F3" s="45"/>
      <c r="G3" s="44"/>
      <c r="H3" s="44"/>
      <c r="I3" s="45"/>
    </row>
    <row r="4" customHeight="1" spans="1:9">
      <c r="A4" s="46" t="s">
        <v>179</v>
      </c>
      <c r="B4" s="47"/>
      <c r="C4" s="47"/>
      <c r="D4" s="48"/>
      <c r="F4" s="45"/>
      <c r="G4" s="44"/>
      <c r="H4" s="44"/>
      <c r="I4" s="68" t="s">
        <v>1</v>
      </c>
    </row>
    <row r="5" ht="28.5" customHeight="1" spans="1:9">
      <c r="A5" s="49" t="s">
        <v>180</v>
      </c>
      <c r="B5" s="50" t="s">
        <v>181</v>
      </c>
      <c r="C5" s="51" t="s">
        <v>378</v>
      </c>
      <c r="D5" s="49" t="s">
        <v>379</v>
      </c>
      <c r="E5" s="49" t="s">
        <v>380</v>
      </c>
      <c r="F5" s="49" t="s">
        <v>381</v>
      </c>
      <c r="G5" s="50" t="s">
        <v>382</v>
      </c>
      <c r="H5" s="38"/>
      <c r="I5" s="49"/>
    </row>
    <row r="6" ht="21" customHeight="1" spans="1:9">
      <c r="A6" s="51"/>
      <c r="B6" s="52"/>
      <c r="C6" s="52"/>
      <c r="D6" s="53"/>
      <c r="E6" s="52"/>
      <c r="F6" s="52"/>
      <c r="G6" s="50" t="s">
        <v>341</v>
      </c>
      <c r="H6" s="50" t="s">
        <v>383</v>
      </c>
      <c r="I6" s="50" t="s">
        <v>384</v>
      </c>
    </row>
    <row r="7" ht="17.25" customHeight="1" spans="1:9">
      <c r="A7" s="54" t="s">
        <v>81</v>
      </c>
      <c r="B7" s="55" t="s">
        <v>82</v>
      </c>
      <c r="C7" s="54" t="s">
        <v>83</v>
      </c>
      <c r="D7" s="56" t="s">
        <v>84</v>
      </c>
      <c r="E7" s="54" t="s">
        <v>85</v>
      </c>
      <c r="F7" s="55" t="s">
        <v>86</v>
      </c>
      <c r="G7" s="57" t="s">
        <v>87</v>
      </c>
      <c r="H7" s="56" t="s">
        <v>88</v>
      </c>
      <c r="I7" s="57" t="s">
        <v>89</v>
      </c>
    </row>
    <row r="8" ht="17.25" customHeight="1" spans="1:9">
      <c r="A8" s="58" t="s">
        <v>347</v>
      </c>
      <c r="B8" s="59" t="s">
        <v>69</v>
      </c>
      <c r="C8" s="60" t="s">
        <v>385</v>
      </c>
      <c r="D8" s="60" t="s">
        <v>386</v>
      </c>
      <c r="E8" s="60" t="s">
        <v>355</v>
      </c>
      <c r="F8" s="60" t="s">
        <v>354</v>
      </c>
      <c r="G8" s="61">
        <v>32</v>
      </c>
      <c r="H8" s="61">
        <v>770</v>
      </c>
      <c r="I8" s="61">
        <v>24640</v>
      </c>
    </row>
    <row r="9" ht="17.25" customHeight="1" spans="1:9">
      <c r="A9" s="58" t="s">
        <v>347</v>
      </c>
      <c r="B9" s="59" t="s">
        <v>69</v>
      </c>
      <c r="C9" s="60" t="s">
        <v>387</v>
      </c>
      <c r="D9" s="60" t="s">
        <v>388</v>
      </c>
      <c r="E9" s="60" t="s">
        <v>389</v>
      </c>
      <c r="F9" s="60" t="s">
        <v>390</v>
      </c>
      <c r="G9" s="61">
        <v>33</v>
      </c>
      <c r="H9" s="61">
        <v>15000</v>
      </c>
      <c r="I9" s="61">
        <v>495000</v>
      </c>
    </row>
    <row r="10" ht="17.25" customHeight="1" spans="1:9">
      <c r="A10" s="58" t="s">
        <v>347</v>
      </c>
      <c r="B10" s="59" t="s">
        <v>69</v>
      </c>
      <c r="C10" s="60" t="s">
        <v>385</v>
      </c>
      <c r="D10" s="60" t="s">
        <v>391</v>
      </c>
      <c r="E10" s="60" t="s">
        <v>392</v>
      </c>
      <c r="F10" s="60" t="s">
        <v>362</v>
      </c>
      <c r="G10" s="61">
        <v>100</v>
      </c>
      <c r="H10" s="61">
        <v>358</v>
      </c>
      <c r="I10" s="61">
        <v>35800</v>
      </c>
    </row>
    <row r="11" ht="17.25" customHeight="1" spans="1:9">
      <c r="A11" s="58" t="s">
        <v>347</v>
      </c>
      <c r="B11" s="59" t="s">
        <v>69</v>
      </c>
      <c r="C11" s="60" t="s">
        <v>385</v>
      </c>
      <c r="D11" s="60" t="s">
        <v>386</v>
      </c>
      <c r="E11" s="60" t="s">
        <v>393</v>
      </c>
      <c r="F11" s="60" t="s">
        <v>390</v>
      </c>
      <c r="G11" s="61">
        <v>1500</v>
      </c>
      <c r="H11" s="61">
        <v>300</v>
      </c>
      <c r="I11" s="61">
        <v>450000</v>
      </c>
    </row>
    <row r="12" ht="19.5" customHeight="1" spans="1:9">
      <c r="A12" s="58" t="s">
        <v>347</v>
      </c>
      <c r="B12" s="59" t="s">
        <v>69</v>
      </c>
      <c r="C12" s="60" t="s">
        <v>394</v>
      </c>
      <c r="D12" s="60" t="s">
        <v>395</v>
      </c>
      <c r="E12" s="60" t="s">
        <v>396</v>
      </c>
      <c r="F12" s="60" t="s">
        <v>397</v>
      </c>
      <c r="G12" s="61">
        <v>10000</v>
      </c>
      <c r="H12" s="61">
        <v>20</v>
      </c>
      <c r="I12" s="61">
        <v>200000</v>
      </c>
    </row>
    <row r="13" ht="19.5" customHeight="1" spans="1:9">
      <c r="A13" s="58" t="s">
        <v>347</v>
      </c>
      <c r="B13" s="59" t="s">
        <v>69</v>
      </c>
      <c r="C13" s="60" t="s">
        <v>385</v>
      </c>
      <c r="D13" s="60" t="s">
        <v>386</v>
      </c>
      <c r="E13" s="60" t="s">
        <v>398</v>
      </c>
      <c r="F13" s="60" t="s">
        <v>354</v>
      </c>
      <c r="G13" s="61">
        <v>2</v>
      </c>
      <c r="H13" s="61">
        <v>435</v>
      </c>
      <c r="I13" s="61">
        <v>870</v>
      </c>
    </row>
    <row r="14" ht="19.5" customHeight="1" spans="1:9">
      <c r="A14" s="62" t="s">
        <v>55</v>
      </c>
      <c r="B14" s="63"/>
      <c r="C14" s="63"/>
      <c r="D14" s="64"/>
      <c r="E14" s="65"/>
      <c r="F14" s="65"/>
      <c r="G14" s="66">
        <v>11667</v>
      </c>
      <c r="H14" s="67" t="s">
        <v>399</v>
      </c>
      <c r="I14" s="67" t="s">
        <v>400</v>
      </c>
    </row>
  </sheetData>
  <mergeCells count="11">
    <mergeCell ref="A2:I2"/>
    <mergeCell ref="A3:I3"/>
    <mergeCell ref="A4:C4"/>
    <mergeCell ref="G5:I5"/>
    <mergeCell ref="A14:F14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D21" sqref="D2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401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179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265</v>
      </c>
      <c r="B5" s="9" t="s">
        <v>183</v>
      </c>
      <c r="C5" s="9" t="s">
        <v>266</v>
      </c>
      <c r="D5" s="10" t="s">
        <v>184</v>
      </c>
      <c r="E5" s="10" t="s">
        <v>185</v>
      </c>
      <c r="F5" s="10" t="s">
        <v>267</v>
      </c>
      <c r="G5" s="10" t="s">
        <v>268</v>
      </c>
      <c r="H5" s="30" t="s">
        <v>55</v>
      </c>
      <c r="I5" s="11" t="s">
        <v>402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1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8">
        <v>10</v>
      </c>
      <c r="K8" s="38">
        <v>11</v>
      </c>
    </row>
    <row r="9" ht="18.75" customHeight="1" spans="1:11">
      <c r="A9" s="32" t="s">
        <v>176</v>
      </c>
      <c r="B9" s="22"/>
      <c r="C9" s="32"/>
      <c r="D9" s="32"/>
      <c r="E9" s="32"/>
      <c r="F9" s="32"/>
      <c r="G9" s="32"/>
      <c r="H9" s="33"/>
      <c r="I9" s="39"/>
      <c r="J9" s="39"/>
      <c r="K9" s="33"/>
    </row>
    <row r="10" ht="18.75" customHeight="1" spans="1:11">
      <c r="A10" s="34"/>
      <c r="B10" s="22"/>
      <c r="C10" s="22"/>
      <c r="D10" s="22"/>
      <c r="E10" s="22"/>
      <c r="F10" s="22"/>
      <c r="G10" s="22"/>
      <c r="H10" s="24"/>
      <c r="I10" s="24"/>
      <c r="J10" s="24"/>
      <c r="K10" s="33"/>
    </row>
    <row r="11" ht="18.75" customHeight="1" spans="1:11">
      <c r="A11" s="35" t="s">
        <v>168</v>
      </c>
      <c r="B11" s="36"/>
      <c r="C11" s="36"/>
      <c r="D11" s="36"/>
      <c r="E11" s="36"/>
      <c r="F11" s="36"/>
      <c r="G11" s="37"/>
      <c r="H11" s="24"/>
      <c r="I11" s="24"/>
      <c r="J11" s="24"/>
      <c r="K11" s="33"/>
    </row>
    <row r="12" customHeight="1" spans="1:1">
      <c r="A12" t="s">
        <v>403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4.25" customHeight="1" outlineLevelCol="6"/>
  <cols>
    <col min="1" max="1" width="30.0083333333333" customWidth="1"/>
    <col min="2" max="2" width="28" customWidth="1"/>
    <col min="3" max="3" width="32.9166666666667" customWidth="1"/>
    <col min="4" max="4" width="8.36666666666667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404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179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266</v>
      </c>
      <c r="B5" s="9" t="s">
        <v>265</v>
      </c>
      <c r="C5" s="9" t="s">
        <v>183</v>
      </c>
      <c r="D5" s="10" t="s">
        <v>405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69</v>
      </c>
      <c r="B9" s="22" t="s">
        <v>406</v>
      </c>
      <c r="C9" s="23" t="s">
        <v>273</v>
      </c>
      <c r="D9" s="22" t="s">
        <v>407</v>
      </c>
      <c r="E9" s="24">
        <v>40000</v>
      </c>
      <c r="F9" s="25">
        <v>40000</v>
      </c>
      <c r="G9" s="25">
        <v>40000</v>
      </c>
    </row>
    <row r="10" ht="17.25" customHeight="1" spans="1:7">
      <c r="A10" s="21" t="s">
        <v>69</v>
      </c>
      <c r="B10" s="22" t="s">
        <v>408</v>
      </c>
      <c r="C10" s="23" t="s">
        <v>278</v>
      </c>
      <c r="D10" s="22" t="s">
        <v>407</v>
      </c>
      <c r="E10" s="24">
        <v>339092</v>
      </c>
      <c r="F10" s="25">
        <v>339092</v>
      </c>
      <c r="G10" s="25">
        <v>339092</v>
      </c>
    </row>
    <row r="11" ht="17.25" customHeight="1" spans="1:7">
      <c r="A11" s="21" t="s">
        <v>69</v>
      </c>
      <c r="B11" s="22" t="s">
        <v>408</v>
      </c>
      <c r="C11" s="23" t="s">
        <v>280</v>
      </c>
      <c r="D11" s="22" t="s">
        <v>407</v>
      </c>
      <c r="E11" s="24">
        <v>25200</v>
      </c>
      <c r="F11" s="25">
        <v>25200</v>
      </c>
      <c r="G11" s="25">
        <v>25200</v>
      </c>
    </row>
    <row r="12" ht="18.75" customHeight="1" spans="1:7">
      <c r="A12" s="26" t="s">
        <v>55</v>
      </c>
      <c r="B12" s="27" t="s">
        <v>409</v>
      </c>
      <c r="C12" s="27"/>
      <c r="D12" s="28"/>
      <c r="E12" s="29">
        <v>404292</v>
      </c>
      <c r="F12" s="29">
        <v>404292</v>
      </c>
      <c r="G12" s="29">
        <v>404292</v>
      </c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B15" sqref="B15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8" t="s">
        <v>52</v>
      </c>
    </row>
    <row r="3" ht="41.25" customHeight="1" spans="1:1">
      <c r="A3" s="43" t="str">
        <f>"2025"&amp;"年部门收入预算表"</f>
        <v>2025年部门收入预算表</v>
      </c>
    </row>
    <row r="4" ht="17.25" customHeight="1" spans="1:19">
      <c r="A4" s="46" t="str">
        <f>"单位名称："&amp;"昆明市五华区红旗小学"</f>
        <v>单位名称：昆明市五华区红旗小学</v>
      </c>
      <c r="B4" s="175"/>
      <c r="S4" s="48" t="s">
        <v>1</v>
      </c>
    </row>
    <row r="5" ht="21.75" customHeight="1" spans="1:19">
      <c r="A5" s="204" t="s">
        <v>53</v>
      </c>
      <c r="B5" s="205" t="s">
        <v>54</v>
      </c>
      <c r="C5" s="205" t="s">
        <v>55</v>
      </c>
      <c r="D5" s="206" t="s">
        <v>56</v>
      </c>
      <c r="E5" s="206"/>
      <c r="F5" s="206"/>
      <c r="G5" s="206"/>
      <c r="H5" s="206"/>
      <c r="I5" s="144"/>
      <c r="J5" s="206"/>
      <c r="K5" s="206"/>
      <c r="L5" s="206"/>
      <c r="M5" s="206"/>
      <c r="N5" s="213"/>
      <c r="O5" s="206" t="s">
        <v>45</v>
      </c>
      <c r="P5" s="206"/>
      <c r="Q5" s="206"/>
      <c r="R5" s="206"/>
      <c r="S5" s="213"/>
    </row>
    <row r="6" ht="27" customHeight="1" spans="1:19">
      <c r="A6" s="207"/>
      <c r="B6" s="208"/>
      <c r="C6" s="208"/>
      <c r="D6" s="208" t="s">
        <v>57</v>
      </c>
      <c r="E6" s="208" t="s">
        <v>58</v>
      </c>
      <c r="F6" s="208" t="s">
        <v>59</v>
      </c>
      <c r="G6" s="208" t="s">
        <v>60</v>
      </c>
      <c r="H6" s="208" t="s">
        <v>61</v>
      </c>
      <c r="I6" s="214" t="s">
        <v>62</v>
      </c>
      <c r="J6" s="215"/>
      <c r="K6" s="215"/>
      <c r="L6" s="215"/>
      <c r="M6" s="215"/>
      <c r="N6" s="216"/>
      <c r="O6" s="208" t="s">
        <v>57</v>
      </c>
      <c r="P6" s="208" t="s">
        <v>58</v>
      </c>
      <c r="Q6" s="208" t="s">
        <v>59</v>
      </c>
      <c r="R6" s="208" t="s">
        <v>60</v>
      </c>
      <c r="S6" s="208" t="s">
        <v>63</v>
      </c>
    </row>
    <row r="7" ht="30" customHeight="1" spans="1:19">
      <c r="A7" s="209"/>
      <c r="B7" s="108"/>
      <c r="C7" s="210"/>
      <c r="D7" s="210"/>
      <c r="E7" s="210"/>
      <c r="F7" s="210"/>
      <c r="G7" s="210"/>
      <c r="H7" s="210"/>
      <c r="I7" s="75" t="s">
        <v>57</v>
      </c>
      <c r="J7" s="216" t="s">
        <v>64</v>
      </c>
      <c r="K7" s="216" t="s">
        <v>65</v>
      </c>
      <c r="L7" s="216" t="s">
        <v>66</v>
      </c>
      <c r="M7" s="216" t="s">
        <v>67</v>
      </c>
      <c r="N7" s="216" t="s">
        <v>68</v>
      </c>
      <c r="O7" s="217"/>
      <c r="P7" s="217"/>
      <c r="Q7" s="217"/>
      <c r="R7" s="217"/>
      <c r="S7" s="210"/>
    </row>
    <row r="8" ht="15" customHeight="1" spans="1:19">
      <c r="A8" s="211">
        <v>1</v>
      </c>
      <c r="B8" s="211">
        <v>2</v>
      </c>
      <c r="C8" s="211">
        <v>3</v>
      </c>
      <c r="D8" s="211">
        <v>4</v>
      </c>
      <c r="E8" s="211">
        <v>5</v>
      </c>
      <c r="F8" s="211">
        <v>6</v>
      </c>
      <c r="G8" s="211">
        <v>7</v>
      </c>
      <c r="H8" s="211">
        <v>8</v>
      </c>
      <c r="I8" s="75">
        <v>9</v>
      </c>
      <c r="J8" s="211">
        <v>10</v>
      </c>
      <c r="K8" s="211">
        <v>11</v>
      </c>
      <c r="L8" s="211">
        <v>12</v>
      </c>
      <c r="M8" s="211">
        <v>13</v>
      </c>
      <c r="N8" s="211">
        <v>14</v>
      </c>
      <c r="O8" s="211">
        <v>15</v>
      </c>
      <c r="P8" s="211">
        <v>16</v>
      </c>
      <c r="Q8" s="211">
        <v>17</v>
      </c>
      <c r="R8" s="211">
        <v>18</v>
      </c>
      <c r="S8" s="211">
        <v>19</v>
      </c>
    </row>
    <row r="9" s="114" customFormat="1" ht="18" customHeight="1" spans="1:19">
      <c r="A9" s="22">
        <v>105020</v>
      </c>
      <c r="B9" s="22" t="s">
        <v>69</v>
      </c>
      <c r="C9" s="29">
        <v>59753110</v>
      </c>
      <c r="D9" s="29">
        <v>59753110</v>
      </c>
      <c r="E9" s="29">
        <v>59753110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/>
      <c r="M9" s="29"/>
      <c r="N9" s="29"/>
      <c r="O9" s="29"/>
      <c r="P9" s="29"/>
      <c r="Q9" s="29"/>
      <c r="R9" s="29"/>
      <c r="S9" s="29"/>
    </row>
    <row r="10" s="114" customFormat="1" ht="18" customHeight="1" spans="1:19">
      <c r="A10" s="57" t="s">
        <v>55</v>
      </c>
      <c r="B10" s="212"/>
      <c r="C10" s="29">
        <v>59753110</v>
      </c>
      <c r="D10" s="29">
        <v>59753110</v>
      </c>
      <c r="E10" s="29">
        <v>59753110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2" activePane="bottomLeft" state="frozen"/>
      <selection/>
      <selection pane="bottomLeft" activeCell="C18" sqref="C18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8" t="s">
        <v>70</v>
      </c>
    </row>
    <row r="3" ht="41.25" customHeight="1" spans="1:1">
      <c r="A3" s="43" t="str">
        <f>"2025"&amp;"年部门支出预算表"</f>
        <v>2025年部门支出预算表</v>
      </c>
    </row>
    <row r="4" ht="17.25" customHeight="1" spans="1:15">
      <c r="A4" s="46" t="str">
        <f>"单位名称："&amp;"昆明市五华区红旗小学"</f>
        <v>单位名称：昆明市五华区红旗小学</v>
      </c>
      <c r="B4" s="175"/>
      <c r="O4" s="48" t="s">
        <v>1</v>
      </c>
    </row>
    <row r="5" ht="27" customHeight="1" spans="1:15">
      <c r="A5" s="191" t="s">
        <v>71</v>
      </c>
      <c r="B5" s="191" t="s">
        <v>72</v>
      </c>
      <c r="C5" s="191" t="s">
        <v>55</v>
      </c>
      <c r="D5" s="192" t="s">
        <v>58</v>
      </c>
      <c r="E5" s="193"/>
      <c r="F5" s="194"/>
      <c r="G5" s="195" t="s">
        <v>59</v>
      </c>
      <c r="H5" s="195" t="s">
        <v>60</v>
      </c>
      <c r="I5" s="195" t="s">
        <v>73</v>
      </c>
      <c r="J5" s="192" t="s">
        <v>62</v>
      </c>
      <c r="K5" s="193"/>
      <c r="L5" s="193"/>
      <c r="M5" s="193"/>
      <c r="N5" s="201"/>
      <c r="O5" s="202"/>
    </row>
    <row r="6" ht="42" customHeight="1" spans="1:15">
      <c r="A6" s="196"/>
      <c r="B6" s="196"/>
      <c r="C6" s="197"/>
      <c r="D6" s="198" t="s">
        <v>57</v>
      </c>
      <c r="E6" s="198" t="s">
        <v>74</v>
      </c>
      <c r="F6" s="198" t="s">
        <v>75</v>
      </c>
      <c r="G6" s="197"/>
      <c r="H6" s="197"/>
      <c r="I6" s="203"/>
      <c r="J6" s="198" t="s">
        <v>57</v>
      </c>
      <c r="K6" s="185" t="s">
        <v>76</v>
      </c>
      <c r="L6" s="185" t="s">
        <v>77</v>
      </c>
      <c r="M6" s="185" t="s">
        <v>78</v>
      </c>
      <c r="N6" s="185" t="s">
        <v>79</v>
      </c>
      <c r="O6" s="185" t="s">
        <v>80</v>
      </c>
    </row>
    <row r="7" ht="18" customHeight="1" spans="1:15">
      <c r="A7" s="54" t="s">
        <v>81</v>
      </c>
      <c r="B7" s="54" t="s">
        <v>82</v>
      </c>
      <c r="C7" s="54" t="s">
        <v>83</v>
      </c>
      <c r="D7" s="57" t="s">
        <v>84</v>
      </c>
      <c r="E7" s="57" t="s">
        <v>85</v>
      </c>
      <c r="F7" s="57" t="s">
        <v>86</v>
      </c>
      <c r="G7" s="57" t="s">
        <v>87</v>
      </c>
      <c r="H7" s="57" t="s">
        <v>88</v>
      </c>
      <c r="I7" s="57" t="s">
        <v>89</v>
      </c>
      <c r="J7" s="57" t="s">
        <v>90</v>
      </c>
      <c r="K7" s="57" t="s">
        <v>91</v>
      </c>
      <c r="L7" s="57" t="s">
        <v>92</v>
      </c>
      <c r="M7" s="57" t="s">
        <v>93</v>
      </c>
      <c r="N7" s="54" t="s">
        <v>94</v>
      </c>
      <c r="O7" s="57" t="s">
        <v>95</v>
      </c>
    </row>
    <row r="8" s="114" customFormat="1" ht="18" customHeight="1" spans="1:15">
      <c r="A8" s="199">
        <v>205</v>
      </c>
      <c r="B8" s="181" t="s">
        <v>96</v>
      </c>
      <c r="C8" s="182">
        <v>44999205</v>
      </c>
      <c r="D8" s="182">
        <v>44999205</v>
      </c>
      <c r="E8" s="25">
        <v>44594913</v>
      </c>
      <c r="F8" s="25">
        <v>404292</v>
      </c>
      <c r="G8" s="57"/>
      <c r="H8" s="57"/>
      <c r="I8" s="57"/>
      <c r="J8" s="57"/>
      <c r="K8" s="57"/>
      <c r="L8" s="57"/>
      <c r="M8" s="57"/>
      <c r="N8" s="54"/>
      <c r="O8" s="57"/>
    </row>
    <row r="9" s="114" customFormat="1" ht="18" customHeight="1" spans="1:15">
      <c r="A9" s="181" t="s">
        <v>97</v>
      </c>
      <c r="B9" s="181" t="s">
        <v>98</v>
      </c>
      <c r="C9" s="182">
        <v>44990511</v>
      </c>
      <c r="D9" s="182">
        <v>44990511</v>
      </c>
      <c r="E9" s="25">
        <v>44586219</v>
      </c>
      <c r="F9" s="25">
        <v>404292</v>
      </c>
      <c r="G9" s="57"/>
      <c r="H9" s="57"/>
      <c r="I9" s="57"/>
      <c r="J9" s="57"/>
      <c r="K9" s="57"/>
      <c r="L9" s="57"/>
      <c r="M9" s="57"/>
      <c r="N9" s="54"/>
      <c r="O9" s="57"/>
    </row>
    <row r="10" s="114" customFormat="1" ht="18" customHeight="1" spans="1:15">
      <c r="A10" s="181" t="s">
        <v>99</v>
      </c>
      <c r="B10" s="181" t="s">
        <v>100</v>
      </c>
      <c r="C10" s="182">
        <v>44990511</v>
      </c>
      <c r="D10" s="182">
        <v>44990511</v>
      </c>
      <c r="E10" s="25">
        <v>44586219</v>
      </c>
      <c r="F10" s="25">
        <v>404292</v>
      </c>
      <c r="G10" s="57"/>
      <c r="H10" s="57"/>
      <c r="I10" s="57"/>
      <c r="J10" s="57"/>
      <c r="K10" s="57"/>
      <c r="L10" s="57"/>
      <c r="M10" s="57"/>
      <c r="N10" s="54"/>
      <c r="O10" s="57"/>
    </row>
    <row r="11" s="114" customFormat="1" ht="18" customHeight="1" spans="1:15">
      <c r="A11" s="181" t="s">
        <v>101</v>
      </c>
      <c r="B11" s="181" t="s">
        <v>102</v>
      </c>
      <c r="C11" s="182">
        <v>8694</v>
      </c>
      <c r="D11" s="182">
        <v>8694</v>
      </c>
      <c r="E11" s="25">
        <v>8694</v>
      </c>
      <c r="F11" s="25">
        <v>404292</v>
      </c>
      <c r="G11" s="57"/>
      <c r="H11" s="57"/>
      <c r="I11" s="57"/>
      <c r="J11" s="57"/>
      <c r="K11" s="57"/>
      <c r="L11" s="57"/>
      <c r="M11" s="57"/>
      <c r="N11" s="54"/>
      <c r="O11" s="57"/>
    </row>
    <row r="12" s="114" customFormat="1" ht="18" customHeight="1" spans="1:15">
      <c r="A12" s="181" t="s">
        <v>103</v>
      </c>
      <c r="B12" s="181" t="s">
        <v>104</v>
      </c>
      <c r="C12" s="182">
        <v>8694</v>
      </c>
      <c r="D12" s="182">
        <v>8694</v>
      </c>
      <c r="E12" s="25">
        <v>8694</v>
      </c>
      <c r="F12" s="57"/>
      <c r="G12" s="57"/>
      <c r="H12" s="57"/>
      <c r="I12" s="57"/>
      <c r="J12" s="57"/>
      <c r="K12" s="57"/>
      <c r="L12" s="57"/>
      <c r="M12" s="57"/>
      <c r="N12" s="54"/>
      <c r="O12" s="57"/>
    </row>
    <row r="13" s="114" customFormat="1" ht="18" customHeight="1" spans="1:15">
      <c r="A13" s="181" t="s">
        <v>105</v>
      </c>
      <c r="B13" s="181" t="s">
        <v>106</v>
      </c>
      <c r="C13" s="182">
        <v>7310445</v>
      </c>
      <c r="D13" s="182">
        <v>7310445</v>
      </c>
      <c r="E13" s="25">
        <v>7310445</v>
      </c>
      <c r="F13" s="57"/>
      <c r="G13" s="57"/>
      <c r="H13" s="57"/>
      <c r="I13" s="57"/>
      <c r="J13" s="57"/>
      <c r="K13" s="57"/>
      <c r="L13" s="57"/>
      <c r="M13" s="57"/>
      <c r="N13" s="54"/>
      <c r="O13" s="57"/>
    </row>
    <row r="14" s="114" customFormat="1" ht="18" customHeight="1" spans="1:15">
      <c r="A14" s="181" t="s">
        <v>107</v>
      </c>
      <c r="B14" s="181" t="s">
        <v>108</v>
      </c>
      <c r="C14" s="182">
        <v>7310445</v>
      </c>
      <c r="D14" s="182">
        <v>7310445</v>
      </c>
      <c r="E14" s="25">
        <v>7310445</v>
      </c>
      <c r="F14" s="57"/>
      <c r="G14" s="57"/>
      <c r="H14" s="57"/>
      <c r="I14" s="57"/>
      <c r="J14" s="57"/>
      <c r="K14" s="57"/>
      <c r="L14" s="57"/>
      <c r="M14" s="57"/>
      <c r="N14" s="54"/>
      <c r="O14" s="57"/>
    </row>
    <row r="15" s="114" customFormat="1" ht="18" customHeight="1" spans="1:15">
      <c r="A15" s="181" t="s">
        <v>109</v>
      </c>
      <c r="B15" s="181" t="s">
        <v>110</v>
      </c>
      <c r="C15" s="182">
        <v>3408000</v>
      </c>
      <c r="D15" s="182">
        <v>3408000</v>
      </c>
      <c r="E15" s="25">
        <v>3408000</v>
      </c>
      <c r="F15" s="57"/>
      <c r="G15" s="57"/>
      <c r="H15" s="57"/>
      <c r="I15" s="57"/>
      <c r="J15" s="57"/>
      <c r="K15" s="57"/>
      <c r="L15" s="57"/>
      <c r="M15" s="57"/>
      <c r="N15" s="54"/>
      <c r="O15" s="57"/>
    </row>
    <row r="16" s="114" customFormat="1" ht="18" customHeight="1" spans="1:15">
      <c r="A16" s="181" t="s">
        <v>111</v>
      </c>
      <c r="B16" s="181" t="s">
        <v>112</v>
      </c>
      <c r="C16" s="182">
        <v>3402445</v>
      </c>
      <c r="D16" s="182">
        <v>3402445</v>
      </c>
      <c r="E16" s="25">
        <v>3402445</v>
      </c>
      <c r="F16" s="57"/>
      <c r="G16" s="57"/>
      <c r="H16" s="57"/>
      <c r="I16" s="57"/>
      <c r="J16" s="57"/>
      <c r="K16" s="57"/>
      <c r="L16" s="57"/>
      <c r="M16" s="57"/>
      <c r="N16" s="54"/>
      <c r="O16" s="57"/>
    </row>
    <row r="17" s="114" customFormat="1" ht="18" customHeight="1" spans="1:15">
      <c r="A17" s="181" t="s">
        <v>113</v>
      </c>
      <c r="B17" s="181" t="s">
        <v>114</v>
      </c>
      <c r="C17" s="182">
        <v>500000</v>
      </c>
      <c r="D17" s="182">
        <v>500000</v>
      </c>
      <c r="E17" s="25">
        <v>500000</v>
      </c>
      <c r="F17" s="57"/>
      <c r="G17" s="57"/>
      <c r="H17" s="57"/>
      <c r="I17" s="57"/>
      <c r="J17" s="57"/>
      <c r="K17" s="57"/>
      <c r="L17" s="57"/>
      <c r="M17" s="57"/>
      <c r="N17" s="54"/>
      <c r="O17" s="57"/>
    </row>
    <row r="18" s="114" customFormat="1" ht="18" customHeight="1" spans="1:15">
      <c r="A18" s="181" t="s">
        <v>115</v>
      </c>
      <c r="B18" s="181" t="s">
        <v>116</v>
      </c>
      <c r="C18" s="182">
        <v>3612532</v>
      </c>
      <c r="D18" s="182">
        <v>3612532</v>
      </c>
      <c r="E18" s="25">
        <v>3612532</v>
      </c>
      <c r="F18" s="57"/>
      <c r="G18" s="57"/>
      <c r="H18" s="57"/>
      <c r="I18" s="57"/>
      <c r="J18" s="57"/>
      <c r="K18" s="57"/>
      <c r="L18" s="57"/>
      <c r="M18" s="57"/>
      <c r="N18" s="54"/>
      <c r="O18" s="57"/>
    </row>
    <row r="19" s="114" customFormat="1" ht="18" customHeight="1" spans="1:15">
      <c r="A19" s="181" t="s">
        <v>117</v>
      </c>
      <c r="B19" s="181" t="s">
        <v>118</v>
      </c>
      <c r="C19" s="182">
        <v>3612532</v>
      </c>
      <c r="D19" s="182">
        <v>3612532</v>
      </c>
      <c r="E19" s="25">
        <v>3612532</v>
      </c>
      <c r="F19" s="57"/>
      <c r="G19" s="57"/>
      <c r="H19" s="57"/>
      <c r="I19" s="57"/>
      <c r="J19" s="57"/>
      <c r="K19" s="57"/>
      <c r="L19" s="57"/>
      <c r="M19" s="57"/>
      <c r="N19" s="54"/>
      <c r="O19" s="57"/>
    </row>
    <row r="20" s="114" customFormat="1" ht="18" customHeight="1" spans="1:15">
      <c r="A20" s="181" t="s">
        <v>119</v>
      </c>
      <c r="B20" s="181" t="s">
        <v>120</v>
      </c>
      <c r="C20" s="182">
        <v>3570004</v>
      </c>
      <c r="D20" s="182">
        <v>3570004</v>
      </c>
      <c r="E20" s="25">
        <v>3570004</v>
      </c>
      <c r="F20" s="57"/>
      <c r="G20" s="57"/>
      <c r="H20" s="57"/>
      <c r="I20" s="57"/>
      <c r="J20" s="57"/>
      <c r="K20" s="57"/>
      <c r="L20" s="57"/>
      <c r="M20" s="57"/>
      <c r="N20" s="54"/>
      <c r="O20" s="57"/>
    </row>
    <row r="21" s="114" customFormat="1" ht="18" customHeight="1" spans="1:15">
      <c r="A21" s="181" t="s">
        <v>121</v>
      </c>
      <c r="B21" s="181" t="s">
        <v>122</v>
      </c>
      <c r="C21" s="182">
        <v>42528</v>
      </c>
      <c r="D21" s="182">
        <v>42528</v>
      </c>
      <c r="E21" s="25">
        <v>42528</v>
      </c>
      <c r="F21" s="57"/>
      <c r="G21" s="57"/>
      <c r="H21" s="57"/>
      <c r="I21" s="57"/>
      <c r="J21" s="57"/>
      <c r="K21" s="57"/>
      <c r="L21" s="57"/>
      <c r="M21" s="57"/>
      <c r="N21" s="54"/>
      <c r="O21" s="57"/>
    </row>
    <row r="22" s="114" customFormat="1" ht="18" customHeight="1" spans="1:15">
      <c r="A22" s="181" t="s">
        <v>123</v>
      </c>
      <c r="B22" s="181" t="s">
        <v>124</v>
      </c>
      <c r="C22" s="182">
        <v>3830928</v>
      </c>
      <c r="D22" s="182">
        <v>3830928</v>
      </c>
      <c r="E22" s="25">
        <v>3830928</v>
      </c>
      <c r="F22" s="57"/>
      <c r="G22" s="57"/>
      <c r="H22" s="57"/>
      <c r="I22" s="57"/>
      <c r="J22" s="57"/>
      <c r="K22" s="57"/>
      <c r="L22" s="57"/>
      <c r="M22" s="57"/>
      <c r="N22" s="54"/>
      <c r="O22" s="57"/>
    </row>
    <row r="23" s="114" customFormat="1" ht="18" customHeight="1" spans="1:15">
      <c r="A23" s="181" t="s">
        <v>125</v>
      </c>
      <c r="B23" s="181" t="s">
        <v>126</v>
      </c>
      <c r="C23" s="182">
        <v>3830928</v>
      </c>
      <c r="D23" s="182">
        <v>3830928</v>
      </c>
      <c r="E23" s="25">
        <v>3830928</v>
      </c>
      <c r="F23" s="57"/>
      <c r="G23" s="57"/>
      <c r="H23" s="57"/>
      <c r="I23" s="57"/>
      <c r="J23" s="57"/>
      <c r="K23" s="57"/>
      <c r="L23" s="57"/>
      <c r="M23" s="57"/>
      <c r="N23" s="54"/>
      <c r="O23" s="57"/>
    </row>
    <row r="24" s="114" customFormat="1" ht="21" customHeight="1" spans="1:15">
      <c r="A24" s="181" t="s">
        <v>127</v>
      </c>
      <c r="B24" s="181" t="s">
        <v>128</v>
      </c>
      <c r="C24" s="182">
        <v>3830928</v>
      </c>
      <c r="D24" s="182">
        <v>3830928</v>
      </c>
      <c r="E24" s="25">
        <v>3830928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="114" customFormat="1" ht="21" customHeight="1" spans="1:15">
      <c r="A25" s="200" t="s">
        <v>55</v>
      </c>
      <c r="B25" s="37"/>
      <c r="C25" s="25">
        <v>59753110</v>
      </c>
      <c r="D25" s="25">
        <v>59753110</v>
      </c>
      <c r="E25" s="25">
        <v>59348818</v>
      </c>
      <c r="F25" s="25">
        <v>404292</v>
      </c>
      <c r="G25" s="29"/>
      <c r="H25" s="29"/>
      <c r="I25" s="29"/>
      <c r="J25" s="29"/>
      <c r="K25" s="29"/>
      <c r="L25" s="29"/>
      <c r="M25" s="29"/>
      <c r="N25" s="29"/>
      <c r="O25" s="29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D12" sqref="D12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4"/>
      <c r="B2" s="48"/>
      <c r="C2" s="48"/>
      <c r="D2" s="48" t="s">
        <v>129</v>
      </c>
    </row>
    <row r="3" ht="41.25" customHeight="1" spans="1:1">
      <c r="A3" s="43" t="str">
        <f>"2025"&amp;"年部门财政拨款收支预算总表"</f>
        <v>2025年部门财政拨款收支预算总表</v>
      </c>
    </row>
    <row r="4" ht="17.25" customHeight="1" spans="1:4">
      <c r="A4" s="46" t="str">
        <f>"单位名称："&amp;"昆明市五华区红旗小学"</f>
        <v>单位名称：昆明市五华区红旗小学</v>
      </c>
      <c r="B4" s="175"/>
      <c r="D4" s="48" t="s">
        <v>1</v>
      </c>
    </row>
    <row r="5" ht="17.25" customHeight="1" spans="1:4">
      <c r="A5" s="185" t="s">
        <v>2</v>
      </c>
      <c r="B5" s="186"/>
      <c r="C5" s="185" t="s">
        <v>3</v>
      </c>
      <c r="D5" s="186"/>
    </row>
    <row r="6" ht="18.75" customHeight="1" spans="1:4">
      <c r="A6" s="185" t="s">
        <v>4</v>
      </c>
      <c r="B6" s="185" t="s">
        <v>5</v>
      </c>
      <c r="C6" s="185" t="s">
        <v>6</v>
      </c>
      <c r="D6" s="185" t="s">
        <v>5</v>
      </c>
    </row>
    <row r="7" ht="16.5" customHeight="1" spans="1:4">
      <c r="A7" s="187" t="s">
        <v>130</v>
      </c>
      <c r="B7" s="29">
        <v>59753110</v>
      </c>
      <c r="C7" s="187" t="s">
        <v>131</v>
      </c>
      <c r="D7" s="29">
        <v>59753110</v>
      </c>
    </row>
    <row r="8" ht="16.5" customHeight="1" spans="1:4">
      <c r="A8" s="187" t="s">
        <v>132</v>
      </c>
      <c r="B8" s="29">
        <v>59753110</v>
      </c>
      <c r="C8" s="187" t="s">
        <v>133</v>
      </c>
      <c r="D8" s="29"/>
    </row>
    <row r="9" ht="16.5" customHeight="1" spans="1:4">
      <c r="A9" s="187" t="s">
        <v>134</v>
      </c>
      <c r="B9" s="29"/>
      <c r="C9" s="187" t="s">
        <v>135</v>
      </c>
      <c r="D9" s="29"/>
    </row>
    <row r="10" ht="16.5" customHeight="1" spans="1:4">
      <c r="A10" s="187" t="s">
        <v>136</v>
      </c>
      <c r="B10" s="29"/>
      <c r="C10" s="187" t="s">
        <v>137</v>
      </c>
      <c r="D10" s="29"/>
    </row>
    <row r="11" ht="16.5" customHeight="1" spans="1:4">
      <c r="A11" s="187" t="s">
        <v>138</v>
      </c>
      <c r="B11" s="29"/>
      <c r="C11" s="187" t="s">
        <v>139</v>
      </c>
      <c r="D11" s="29"/>
    </row>
    <row r="12" ht="16.5" customHeight="1" spans="1:4">
      <c r="A12" s="187" t="s">
        <v>132</v>
      </c>
      <c r="B12" s="29"/>
      <c r="C12" s="187" t="s">
        <v>140</v>
      </c>
      <c r="D12" s="29">
        <v>44999205</v>
      </c>
    </row>
    <row r="13" ht="16.5" customHeight="1" spans="1:4">
      <c r="A13" s="165" t="s">
        <v>134</v>
      </c>
      <c r="B13" s="29"/>
      <c r="C13" s="73" t="s">
        <v>141</v>
      </c>
      <c r="D13" s="29"/>
    </row>
    <row r="14" ht="16.5" customHeight="1" spans="1:4">
      <c r="A14" s="165" t="s">
        <v>136</v>
      </c>
      <c r="B14" s="29"/>
      <c r="C14" s="73" t="s">
        <v>142</v>
      </c>
      <c r="D14" s="29"/>
    </row>
    <row r="15" ht="16.5" customHeight="1" spans="1:4">
      <c r="A15" s="188"/>
      <c r="B15" s="29"/>
      <c r="C15" s="73" t="s">
        <v>143</v>
      </c>
      <c r="D15" s="29">
        <v>7310445</v>
      </c>
    </row>
    <row r="16" ht="16.5" customHeight="1" spans="1:4">
      <c r="A16" s="188"/>
      <c r="B16" s="29"/>
      <c r="C16" s="73" t="s">
        <v>144</v>
      </c>
      <c r="D16" s="29">
        <v>3612532</v>
      </c>
    </row>
    <row r="17" ht="16.5" customHeight="1" spans="1:4">
      <c r="A17" s="188"/>
      <c r="B17" s="29"/>
      <c r="C17" s="73" t="s">
        <v>145</v>
      </c>
      <c r="D17" s="29"/>
    </row>
    <row r="18" ht="16.5" customHeight="1" spans="1:4">
      <c r="A18" s="188"/>
      <c r="B18" s="29"/>
      <c r="C18" s="73" t="s">
        <v>146</v>
      </c>
      <c r="D18" s="29"/>
    </row>
    <row r="19" ht="16.5" customHeight="1" spans="1:4">
      <c r="A19" s="188"/>
      <c r="B19" s="29"/>
      <c r="C19" s="73" t="s">
        <v>147</v>
      </c>
      <c r="D19" s="29"/>
    </row>
    <row r="20" ht="16.5" customHeight="1" spans="1:4">
      <c r="A20" s="188"/>
      <c r="B20" s="29"/>
      <c r="C20" s="73" t="s">
        <v>148</v>
      </c>
      <c r="D20" s="29"/>
    </row>
    <row r="21" ht="16.5" customHeight="1" spans="1:4">
      <c r="A21" s="188"/>
      <c r="B21" s="29"/>
      <c r="C21" s="73" t="s">
        <v>149</v>
      </c>
      <c r="D21" s="29"/>
    </row>
    <row r="22" ht="16.5" customHeight="1" spans="1:4">
      <c r="A22" s="188"/>
      <c r="B22" s="29"/>
      <c r="C22" s="73" t="s">
        <v>150</v>
      </c>
      <c r="D22" s="29"/>
    </row>
    <row r="23" ht="16.5" customHeight="1" spans="1:4">
      <c r="A23" s="188"/>
      <c r="B23" s="29"/>
      <c r="C23" s="73" t="s">
        <v>151</v>
      </c>
      <c r="D23" s="29"/>
    </row>
    <row r="24" ht="16.5" customHeight="1" spans="1:4">
      <c r="A24" s="188"/>
      <c r="B24" s="29"/>
      <c r="C24" s="73" t="s">
        <v>152</v>
      </c>
      <c r="D24" s="29"/>
    </row>
    <row r="25" ht="16.5" customHeight="1" spans="1:4">
      <c r="A25" s="188"/>
      <c r="B25" s="29"/>
      <c r="C25" s="73" t="s">
        <v>153</v>
      </c>
      <c r="D25" s="29"/>
    </row>
    <row r="26" ht="16.5" customHeight="1" spans="1:4">
      <c r="A26" s="188"/>
      <c r="B26" s="29"/>
      <c r="C26" s="73" t="s">
        <v>154</v>
      </c>
      <c r="D26" s="29">
        <v>3830928</v>
      </c>
    </row>
    <row r="27" ht="16.5" customHeight="1" spans="1:4">
      <c r="A27" s="188"/>
      <c r="B27" s="29"/>
      <c r="C27" s="73" t="s">
        <v>155</v>
      </c>
      <c r="D27" s="29"/>
    </row>
    <row r="28" ht="16.5" customHeight="1" spans="1:4">
      <c r="A28" s="188"/>
      <c r="B28" s="29"/>
      <c r="C28" s="73" t="s">
        <v>156</v>
      </c>
      <c r="D28" s="29"/>
    </row>
    <row r="29" ht="16.5" customHeight="1" spans="1:4">
      <c r="A29" s="188"/>
      <c r="B29" s="29"/>
      <c r="C29" s="73" t="s">
        <v>157</v>
      </c>
      <c r="D29" s="29"/>
    </row>
    <row r="30" ht="16.5" customHeight="1" spans="1:4">
      <c r="A30" s="188"/>
      <c r="B30" s="29"/>
      <c r="C30" s="73" t="s">
        <v>158</v>
      </c>
      <c r="D30" s="29"/>
    </row>
    <row r="31" ht="16.5" customHeight="1" spans="1:4">
      <c r="A31" s="188"/>
      <c r="B31" s="29"/>
      <c r="C31" s="73" t="s">
        <v>159</v>
      </c>
      <c r="D31" s="29"/>
    </row>
    <row r="32" ht="16.5" customHeight="1" spans="1:4">
      <c r="A32" s="188"/>
      <c r="B32" s="29"/>
      <c r="C32" s="165" t="s">
        <v>160</v>
      </c>
      <c r="D32" s="29"/>
    </row>
    <row r="33" ht="16.5" customHeight="1" spans="1:4">
      <c r="A33" s="188"/>
      <c r="B33" s="29"/>
      <c r="C33" s="165" t="s">
        <v>161</v>
      </c>
      <c r="D33" s="29"/>
    </row>
    <row r="34" ht="16.5" customHeight="1" spans="1:4">
      <c r="A34" s="188"/>
      <c r="B34" s="29"/>
      <c r="C34" s="32" t="s">
        <v>162</v>
      </c>
      <c r="D34" s="29"/>
    </row>
    <row r="35" ht="15" customHeight="1" spans="1:4">
      <c r="A35" s="189" t="s">
        <v>50</v>
      </c>
      <c r="B35" s="190">
        <v>59753110</v>
      </c>
      <c r="C35" s="189" t="s">
        <v>51</v>
      </c>
      <c r="D35" s="190">
        <v>59753110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55"/>
      <c r="F2" s="76"/>
      <c r="G2" s="160" t="s">
        <v>163</v>
      </c>
    </row>
    <row r="3" ht="41.25" customHeight="1" spans="1:7">
      <c r="A3" s="137" t="str">
        <f>"2025"&amp;"年一般公共预算支出预算表（按功能科目分类）"</f>
        <v>2025年一般公共预算支出预算表（按功能科目分类）</v>
      </c>
      <c r="B3" s="137"/>
      <c r="C3" s="137"/>
      <c r="D3" s="137"/>
      <c r="E3" s="137"/>
      <c r="F3" s="137"/>
      <c r="G3" s="137"/>
    </row>
    <row r="4" ht="18" customHeight="1" spans="1:7">
      <c r="A4" s="46" t="str">
        <f>"单位名称："&amp;"昆明市五华区红旗小学"</f>
        <v>单位名称：昆明市五华区红旗小学</v>
      </c>
      <c r="B4" s="175"/>
      <c r="F4" s="134"/>
      <c r="G4" s="160" t="s">
        <v>1</v>
      </c>
    </row>
    <row r="5" ht="20.25" customHeight="1" spans="1:7">
      <c r="A5" s="178" t="s">
        <v>164</v>
      </c>
      <c r="B5" s="179"/>
      <c r="C5" s="138" t="s">
        <v>55</v>
      </c>
      <c r="D5" s="168" t="s">
        <v>74</v>
      </c>
      <c r="E5" s="12"/>
      <c r="F5" s="13"/>
      <c r="G5" s="157" t="s">
        <v>75</v>
      </c>
    </row>
    <row r="6" ht="20.25" customHeight="1" spans="1:7">
      <c r="A6" s="180" t="s">
        <v>71</v>
      </c>
      <c r="B6" s="180" t="s">
        <v>72</v>
      </c>
      <c r="C6" s="19"/>
      <c r="D6" s="143" t="s">
        <v>57</v>
      </c>
      <c r="E6" s="143" t="s">
        <v>165</v>
      </c>
      <c r="F6" s="143" t="s">
        <v>166</v>
      </c>
      <c r="G6" s="159"/>
    </row>
    <row r="7" ht="15" customHeight="1" spans="1:7">
      <c r="A7" s="62" t="s">
        <v>81</v>
      </c>
      <c r="B7" s="62" t="s">
        <v>82</v>
      </c>
      <c r="C7" s="62" t="s">
        <v>83</v>
      </c>
      <c r="D7" s="62" t="s">
        <v>84</v>
      </c>
      <c r="E7" s="62" t="s">
        <v>85</v>
      </c>
      <c r="F7" s="62" t="s">
        <v>86</v>
      </c>
      <c r="G7" s="62" t="s">
        <v>87</v>
      </c>
    </row>
    <row r="8" ht="18" customHeight="1" spans="1:7">
      <c r="A8" s="32" t="s">
        <v>167</v>
      </c>
      <c r="B8" s="181" t="s">
        <v>96</v>
      </c>
      <c r="C8" s="182">
        <v>44999205</v>
      </c>
      <c r="D8" s="25">
        <v>44594913</v>
      </c>
      <c r="E8" s="25">
        <v>40674675</v>
      </c>
      <c r="F8" s="25">
        <v>3920238</v>
      </c>
      <c r="G8" s="25">
        <v>404292</v>
      </c>
    </row>
    <row r="9" ht="18" customHeight="1" spans="1:7">
      <c r="A9" s="32" t="s">
        <v>97</v>
      </c>
      <c r="B9" s="181" t="s">
        <v>98</v>
      </c>
      <c r="C9" s="182">
        <v>44990511</v>
      </c>
      <c r="D9" s="25">
        <v>44586219</v>
      </c>
      <c r="E9" s="25">
        <v>40674675</v>
      </c>
      <c r="F9" s="25">
        <v>3911544</v>
      </c>
      <c r="G9" s="25">
        <v>404292</v>
      </c>
    </row>
    <row r="10" ht="18" customHeight="1" spans="1:7">
      <c r="A10" s="32" t="s">
        <v>99</v>
      </c>
      <c r="B10" s="181" t="s">
        <v>100</v>
      </c>
      <c r="C10" s="182">
        <v>44990511</v>
      </c>
      <c r="D10" s="25">
        <v>44586219</v>
      </c>
      <c r="E10" s="25">
        <v>40674675</v>
      </c>
      <c r="F10" s="25">
        <v>3911544</v>
      </c>
      <c r="G10" s="25">
        <v>404292</v>
      </c>
    </row>
    <row r="11" ht="18" customHeight="1" spans="1:7">
      <c r="A11" s="32" t="s">
        <v>101</v>
      </c>
      <c r="B11" s="181" t="s">
        <v>102</v>
      </c>
      <c r="C11" s="182">
        <v>8694</v>
      </c>
      <c r="D11" s="25">
        <v>8694</v>
      </c>
      <c r="E11" s="25"/>
      <c r="F11" s="25">
        <v>8694</v>
      </c>
      <c r="G11" s="25"/>
    </row>
    <row r="12" ht="18" customHeight="1" spans="1:7">
      <c r="A12" s="32" t="s">
        <v>103</v>
      </c>
      <c r="B12" s="181" t="s">
        <v>104</v>
      </c>
      <c r="C12" s="182">
        <v>8694</v>
      </c>
      <c r="D12" s="25">
        <v>8694</v>
      </c>
      <c r="E12" s="25"/>
      <c r="F12" s="25">
        <v>8694</v>
      </c>
      <c r="G12" s="25"/>
    </row>
    <row r="13" ht="18" customHeight="1" spans="1:7">
      <c r="A13" s="32" t="s">
        <v>105</v>
      </c>
      <c r="B13" s="181" t="s">
        <v>106</v>
      </c>
      <c r="C13" s="182">
        <v>7310445</v>
      </c>
      <c r="D13" s="25">
        <v>7310445</v>
      </c>
      <c r="E13" s="25">
        <v>6799245</v>
      </c>
      <c r="F13" s="25">
        <v>511200</v>
      </c>
      <c r="G13" s="25"/>
    </row>
    <row r="14" ht="18" customHeight="1" spans="1:7">
      <c r="A14" s="32" t="s">
        <v>107</v>
      </c>
      <c r="B14" s="181" t="s">
        <v>108</v>
      </c>
      <c r="C14" s="182">
        <v>7310445</v>
      </c>
      <c r="D14" s="25">
        <v>7310445</v>
      </c>
      <c r="E14" s="25">
        <v>6799245</v>
      </c>
      <c r="F14" s="25">
        <v>511200</v>
      </c>
      <c r="G14" s="25"/>
    </row>
    <row r="15" ht="18" customHeight="1" spans="1:7">
      <c r="A15" s="32" t="s">
        <v>109</v>
      </c>
      <c r="B15" s="181" t="s">
        <v>110</v>
      </c>
      <c r="C15" s="182">
        <v>3408000</v>
      </c>
      <c r="D15" s="25">
        <v>3408000</v>
      </c>
      <c r="E15" s="25">
        <v>2896800</v>
      </c>
      <c r="F15" s="25">
        <v>511200</v>
      </c>
      <c r="G15" s="25"/>
    </row>
    <row r="16" ht="18" customHeight="1" spans="1:7">
      <c r="A16" s="32" t="s">
        <v>111</v>
      </c>
      <c r="B16" s="181" t="s">
        <v>112</v>
      </c>
      <c r="C16" s="182">
        <v>3402445</v>
      </c>
      <c r="D16" s="25">
        <v>3402445</v>
      </c>
      <c r="E16" s="25">
        <v>3402445</v>
      </c>
      <c r="F16" s="25"/>
      <c r="G16" s="25"/>
    </row>
    <row r="17" ht="18" customHeight="1" spans="1:7">
      <c r="A17" s="32" t="s">
        <v>113</v>
      </c>
      <c r="B17" s="181" t="s">
        <v>114</v>
      </c>
      <c r="C17" s="182">
        <v>500000</v>
      </c>
      <c r="D17" s="25">
        <v>500000</v>
      </c>
      <c r="E17" s="25">
        <v>500000</v>
      </c>
      <c r="F17" s="25"/>
      <c r="G17" s="25"/>
    </row>
    <row r="18" ht="18" customHeight="1" spans="1:7">
      <c r="A18" s="32" t="s">
        <v>115</v>
      </c>
      <c r="B18" s="181" t="s">
        <v>116</v>
      </c>
      <c r="C18" s="182">
        <v>3612532</v>
      </c>
      <c r="D18" s="25">
        <v>3612532</v>
      </c>
      <c r="E18" s="25">
        <v>3612532</v>
      </c>
      <c r="F18" s="25"/>
      <c r="G18" s="25"/>
    </row>
    <row r="19" ht="18" customHeight="1" spans="1:7">
      <c r="A19" s="32" t="s">
        <v>117</v>
      </c>
      <c r="B19" s="181" t="s">
        <v>118</v>
      </c>
      <c r="C19" s="182">
        <v>3612532</v>
      </c>
      <c r="D19" s="25">
        <v>3612532</v>
      </c>
      <c r="E19" s="25">
        <v>3612532</v>
      </c>
      <c r="F19" s="25"/>
      <c r="G19" s="25"/>
    </row>
    <row r="20" ht="18" customHeight="1" spans="1:7">
      <c r="A20" s="32" t="s">
        <v>119</v>
      </c>
      <c r="B20" s="181" t="s">
        <v>120</v>
      </c>
      <c r="C20" s="182">
        <v>3570004</v>
      </c>
      <c r="D20" s="25">
        <v>3570004</v>
      </c>
      <c r="E20" s="25">
        <v>3570004</v>
      </c>
      <c r="F20" s="25"/>
      <c r="G20" s="25"/>
    </row>
    <row r="21" ht="18" customHeight="1" spans="1:7">
      <c r="A21" s="32" t="s">
        <v>121</v>
      </c>
      <c r="B21" s="181" t="s">
        <v>122</v>
      </c>
      <c r="C21" s="182">
        <v>42528</v>
      </c>
      <c r="D21" s="25">
        <v>42528</v>
      </c>
      <c r="E21" s="25">
        <v>42528</v>
      </c>
      <c r="F21" s="25"/>
      <c r="G21" s="25"/>
    </row>
    <row r="22" ht="18" customHeight="1" spans="1:7">
      <c r="A22" s="32" t="s">
        <v>123</v>
      </c>
      <c r="B22" s="181" t="s">
        <v>124</v>
      </c>
      <c r="C22" s="182">
        <v>3830928</v>
      </c>
      <c r="D22" s="25">
        <v>3830928</v>
      </c>
      <c r="E22" s="25">
        <v>3830928</v>
      </c>
      <c r="F22" s="25"/>
      <c r="G22" s="25"/>
    </row>
    <row r="23" ht="18" customHeight="1" spans="1:7">
      <c r="A23" s="32" t="s">
        <v>125</v>
      </c>
      <c r="B23" s="181" t="s">
        <v>126</v>
      </c>
      <c r="C23" s="182">
        <v>3830928</v>
      </c>
      <c r="D23" s="25">
        <v>3830928</v>
      </c>
      <c r="E23" s="25">
        <v>3830928</v>
      </c>
      <c r="F23" s="25"/>
      <c r="G23" s="25"/>
    </row>
    <row r="24" ht="18" customHeight="1" spans="1:7">
      <c r="A24" s="32" t="s">
        <v>127</v>
      </c>
      <c r="B24" s="181" t="s">
        <v>128</v>
      </c>
      <c r="C24" s="182">
        <v>3830928</v>
      </c>
      <c r="D24" s="25">
        <v>3830928</v>
      </c>
      <c r="E24" s="25">
        <v>3830928</v>
      </c>
      <c r="F24" s="25"/>
      <c r="G24" s="25"/>
    </row>
    <row r="25" s="114" customFormat="1" ht="18" customHeight="1" spans="1:7">
      <c r="A25" s="183" t="s">
        <v>168</v>
      </c>
      <c r="B25" s="184" t="s">
        <v>168</v>
      </c>
      <c r="C25" s="25">
        <v>59753110</v>
      </c>
      <c r="D25" s="25">
        <v>59348818</v>
      </c>
      <c r="E25" s="25">
        <v>54917380</v>
      </c>
      <c r="F25" s="25">
        <v>4431438</v>
      </c>
      <c r="G25" s="25">
        <v>404292</v>
      </c>
    </row>
  </sheetData>
  <mergeCells count="7">
    <mergeCell ref="A3:G3"/>
    <mergeCell ref="A4:B4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5"/>
      <c r="B2" s="45"/>
      <c r="C2" s="45"/>
      <c r="D2" s="45"/>
      <c r="E2" s="44"/>
      <c r="F2" s="173" t="s">
        <v>169</v>
      </c>
    </row>
    <row r="3" ht="41.25" customHeight="1" spans="1:6">
      <c r="A3" s="174" t="str">
        <f>"2025"&amp;"年一般公共预算“三公”经费支出预算表"</f>
        <v>2025年一般公共预算“三公”经费支出预算表</v>
      </c>
      <c r="B3" s="45"/>
      <c r="C3" s="45"/>
      <c r="D3" s="45"/>
      <c r="E3" s="44"/>
      <c r="F3" s="45"/>
    </row>
    <row r="4" customHeight="1" spans="1:6">
      <c r="A4" s="46" t="str">
        <f>"单位名称："&amp;"昆明市五华区红旗小学"</f>
        <v>单位名称：昆明市五华区红旗小学</v>
      </c>
      <c r="B4" s="175"/>
      <c r="D4" s="45"/>
      <c r="E4" s="44"/>
      <c r="F4" s="68" t="s">
        <v>1</v>
      </c>
    </row>
    <row r="5" ht="27" customHeight="1" spans="1:6">
      <c r="A5" s="49" t="s">
        <v>170</v>
      </c>
      <c r="B5" s="49" t="s">
        <v>171</v>
      </c>
      <c r="C5" s="51" t="s">
        <v>172</v>
      </c>
      <c r="D5" s="49"/>
      <c r="E5" s="50"/>
      <c r="F5" s="49" t="s">
        <v>173</v>
      </c>
    </row>
    <row r="6" ht="28.5" customHeight="1" spans="1:6">
      <c r="A6" s="176"/>
      <c r="B6" s="53"/>
      <c r="C6" s="50" t="s">
        <v>57</v>
      </c>
      <c r="D6" s="50" t="s">
        <v>174</v>
      </c>
      <c r="E6" s="50" t="s">
        <v>175</v>
      </c>
      <c r="F6" s="52"/>
    </row>
    <row r="7" ht="17.25" customHeight="1" spans="1:6">
      <c r="A7" s="57" t="s">
        <v>81</v>
      </c>
      <c r="B7" s="57" t="s">
        <v>82</v>
      </c>
      <c r="C7" s="57" t="s">
        <v>83</v>
      </c>
      <c r="D7" s="57" t="s">
        <v>84</v>
      </c>
      <c r="E7" s="57" t="s">
        <v>85</v>
      </c>
      <c r="F7" s="57" t="s">
        <v>86</v>
      </c>
    </row>
    <row r="8" ht="17.25" customHeight="1" spans="1:6">
      <c r="A8" s="29"/>
      <c r="B8" s="29" t="s">
        <v>176</v>
      </c>
      <c r="C8" s="29">
        <v>0</v>
      </c>
      <c r="D8" s="29">
        <v>0</v>
      </c>
      <c r="E8" s="29"/>
      <c r="F8" s="29"/>
    </row>
    <row r="9" s="131" customFormat="1" customHeight="1" spans="1:2">
      <c r="A9" s="131" t="s">
        <v>177</v>
      </c>
      <c r="B9" s="177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5"/>
  <sheetViews>
    <sheetView showZeros="0" workbookViewId="0">
      <pane ySplit="1" topLeftCell="A2" activePane="bottomLeft" state="frozen"/>
      <selection/>
      <selection pane="bottomLeft" activeCell="K40" sqref="K40"/>
    </sheetView>
  </sheetViews>
  <sheetFormatPr defaultColWidth="9.14166666666667" defaultRowHeight="14.25" customHeight="1"/>
  <cols>
    <col min="1" max="1" width="23.25" customWidth="1"/>
    <col min="2" max="2" width="25.375" customWidth="1"/>
    <col min="3" max="3" width="20.7083333333333" customWidth="1"/>
    <col min="4" max="4" width="31.2833333333333" customWidth="1"/>
    <col min="5" max="5" width="10.1416666666667" customWidth="1"/>
    <col min="6" max="6" width="37.5083333333333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55"/>
      <c r="C2" s="161"/>
      <c r="E2" s="162"/>
      <c r="F2" s="162"/>
      <c r="G2" s="162"/>
      <c r="H2" s="162"/>
      <c r="I2" s="86"/>
      <c r="J2" s="86"/>
      <c r="K2" s="86"/>
      <c r="L2" s="86"/>
      <c r="M2" s="86"/>
      <c r="N2" s="86"/>
      <c r="R2" s="86"/>
      <c r="V2" s="161"/>
      <c r="X2" s="3" t="s">
        <v>178</v>
      </c>
    </row>
    <row r="3" ht="45.75" customHeight="1" spans="1:24">
      <c r="A3" s="70" t="str">
        <f>"2025"&amp;"年部门基本支出预算表"</f>
        <v>2025年部门基本支出预算表</v>
      </c>
      <c r="B3" s="4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4"/>
      <c r="P3" s="4"/>
      <c r="Q3" s="4"/>
      <c r="R3" s="70"/>
      <c r="S3" s="70"/>
      <c r="T3" s="70"/>
      <c r="U3" s="70"/>
      <c r="V3" s="70"/>
      <c r="W3" s="70"/>
      <c r="X3" s="70"/>
    </row>
    <row r="4" ht="18.75" customHeight="1" spans="1:24">
      <c r="A4" s="5" t="s">
        <v>179</v>
      </c>
      <c r="B4" s="6"/>
      <c r="C4" s="163"/>
      <c r="D4" s="163"/>
      <c r="E4" s="163"/>
      <c r="F4" s="163"/>
      <c r="G4" s="163"/>
      <c r="H4" s="163"/>
      <c r="I4" s="88"/>
      <c r="J4" s="88"/>
      <c r="K4" s="88"/>
      <c r="L4" s="88"/>
      <c r="M4" s="88"/>
      <c r="N4" s="88"/>
      <c r="O4" s="7"/>
      <c r="P4" s="7"/>
      <c r="Q4" s="7"/>
      <c r="R4" s="88"/>
      <c r="V4" s="161"/>
      <c r="X4" s="3" t="s">
        <v>1</v>
      </c>
    </row>
    <row r="5" ht="18" customHeight="1" spans="1:24">
      <c r="A5" s="9" t="s">
        <v>180</v>
      </c>
      <c r="B5" s="9" t="s">
        <v>181</v>
      </c>
      <c r="C5" s="9" t="s">
        <v>182</v>
      </c>
      <c r="D5" s="9" t="s">
        <v>183</v>
      </c>
      <c r="E5" s="9" t="s">
        <v>184</v>
      </c>
      <c r="F5" s="9" t="s">
        <v>185</v>
      </c>
      <c r="G5" s="9" t="s">
        <v>186</v>
      </c>
      <c r="H5" s="9" t="s">
        <v>187</v>
      </c>
      <c r="I5" s="168" t="s">
        <v>188</v>
      </c>
      <c r="J5" s="111" t="s">
        <v>188</v>
      </c>
      <c r="K5" s="111"/>
      <c r="L5" s="111"/>
      <c r="M5" s="111"/>
      <c r="N5" s="111"/>
      <c r="O5" s="12"/>
      <c r="P5" s="12"/>
      <c r="Q5" s="12"/>
      <c r="R5" s="104" t="s">
        <v>61</v>
      </c>
      <c r="S5" s="111" t="s">
        <v>62</v>
      </c>
      <c r="T5" s="111"/>
      <c r="U5" s="111"/>
      <c r="V5" s="111"/>
      <c r="W5" s="111"/>
      <c r="X5" s="81"/>
    </row>
    <row r="6" ht="18" customHeight="1" spans="1:24">
      <c r="A6" s="14"/>
      <c r="B6" s="31"/>
      <c r="C6" s="140"/>
      <c r="D6" s="14"/>
      <c r="E6" s="14"/>
      <c r="F6" s="14"/>
      <c r="G6" s="14"/>
      <c r="H6" s="14"/>
      <c r="I6" s="138" t="s">
        <v>189</v>
      </c>
      <c r="J6" s="168" t="s">
        <v>58</v>
      </c>
      <c r="K6" s="111"/>
      <c r="L6" s="111"/>
      <c r="M6" s="111"/>
      <c r="N6" s="81"/>
      <c r="O6" s="11" t="s">
        <v>190</v>
      </c>
      <c r="P6" s="12"/>
      <c r="Q6" s="13"/>
      <c r="R6" s="9" t="s">
        <v>61</v>
      </c>
      <c r="S6" s="168" t="s">
        <v>62</v>
      </c>
      <c r="T6" s="104" t="s">
        <v>64</v>
      </c>
      <c r="U6" s="111" t="s">
        <v>62</v>
      </c>
      <c r="V6" s="104" t="s">
        <v>66</v>
      </c>
      <c r="W6" s="104" t="s">
        <v>67</v>
      </c>
      <c r="X6" s="172" t="s">
        <v>68</v>
      </c>
    </row>
    <row r="7" ht="19.5" customHeight="1" spans="1:24">
      <c r="A7" s="31"/>
      <c r="B7" s="31"/>
      <c r="C7" s="31"/>
      <c r="D7" s="31"/>
      <c r="E7" s="31"/>
      <c r="F7" s="31"/>
      <c r="G7" s="31"/>
      <c r="H7" s="31"/>
      <c r="I7" s="31"/>
      <c r="J7" s="169" t="s">
        <v>191</v>
      </c>
      <c r="K7" s="9" t="s">
        <v>192</v>
      </c>
      <c r="L7" s="9" t="s">
        <v>193</v>
      </c>
      <c r="M7" s="9" t="s">
        <v>194</v>
      </c>
      <c r="N7" s="9" t="s">
        <v>195</v>
      </c>
      <c r="O7" s="9" t="s">
        <v>58</v>
      </c>
      <c r="P7" s="9" t="s">
        <v>59</v>
      </c>
      <c r="Q7" s="9" t="s">
        <v>60</v>
      </c>
      <c r="R7" s="31"/>
      <c r="S7" s="9" t="s">
        <v>57</v>
      </c>
      <c r="T7" s="9" t="s">
        <v>64</v>
      </c>
      <c r="U7" s="9" t="s">
        <v>196</v>
      </c>
      <c r="V7" s="9" t="s">
        <v>66</v>
      </c>
      <c r="W7" s="9" t="s">
        <v>67</v>
      </c>
      <c r="X7" s="9" t="s">
        <v>68</v>
      </c>
    </row>
    <row r="8" ht="37.5" customHeight="1" spans="1:24">
      <c r="A8" s="164"/>
      <c r="B8" s="19"/>
      <c r="C8" s="164"/>
      <c r="D8" s="164"/>
      <c r="E8" s="164"/>
      <c r="F8" s="164"/>
      <c r="G8" s="164"/>
      <c r="H8" s="164"/>
      <c r="I8" s="164"/>
      <c r="J8" s="170" t="s">
        <v>57</v>
      </c>
      <c r="K8" s="17" t="s">
        <v>197</v>
      </c>
      <c r="L8" s="17" t="s">
        <v>193</v>
      </c>
      <c r="M8" s="17" t="s">
        <v>194</v>
      </c>
      <c r="N8" s="17" t="s">
        <v>195</v>
      </c>
      <c r="O8" s="17" t="s">
        <v>193</v>
      </c>
      <c r="P8" s="17" t="s">
        <v>194</v>
      </c>
      <c r="Q8" s="17" t="s">
        <v>195</v>
      </c>
      <c r="R8" s="17" t="s">
        <v>61</v>
      </c>
      <c r="S8" s="17" t="s">
        <v>57</v>
      </c>
      <c r="T8" s="17" t="s">
        <v>64</v>
      </c>
      <c r="U8" s="17" t="s">
        <v>196</v>
      </c>
      <c r="V8" s="17" t="s">
        <v>66</v>
      </c>
      <c r="W8" s="17" t="s">
        <v>67</v>
      </c>
      <c r="X8" s="17" t="s">
        <v>68</v>
      </c>
    </row>
    <row r="9" customHeight="1" spans="1:24">
      <c r="A9" s="38">
        <v>1</v>
      </c>
      <c r="B9" s="38">
        <v>2</v>
      </c>
      <c r="C9" s="38">
        <v>3</v>
      </c>
      <c r="D9" s="38">
        <v>4</v>
      </c>
      <c r="E9" s="38">
        <v>5</v>
      </c>
      <c r="F9" s="38">
        <v>6</v>
      </c>
      <c r="G9" s="38">
        <v>7</v>
      </c>
      <c r="H9" s="38">
        <v>8</v>
      </c>
      <c r="I9" s="38">
        <v>9</v>
      </c>
      <c r="J9" s="38">
        <v>10</v>
      </c>
      <c r="K9" s="38">
        <v>11</v>
      </c>
      <c r="L9" s="38">
        <v>12</v>
      </c>
      <c r="M9" s="38">
        <v>13</v>
      </c>
      <c r="N9" s="38">
        <v>14</v>
      </c>
      <c r="O9" s="38">
        <v>15</v>
      </c>
      <c r="P9" s="38">
        <v>16</v>
      </c>
      <c r="Q9" s="38">
        <v>17</v>
      </c>
      <c r="R9" s="38">
        <v>18</v>
      </c>
      <c r="S9" s="38">
        <v>19</v>
      </c>
      <c r="T9" s="38">
        <v>20</v>
      </c>
      <c r="U9" s="38">
        <v>21</v>
      </c>
      <c r="V9" s="38">
        <v>22</v>
      </c>
      <c r="W9" s="38">
        <v>23</v>
      </c>
      <c r="X9" s="38">
        <v>24</v>
      </c>
    </row>
    <row r="10" customHeight="1" spans="1:24">
      <c r="A10" s="165" t="s">
        <v>198</v>
      </c>
      <c r="B10" s="165" t="s">
        <v>69</v>
      </c>
      <c r="C10" s="165" t="s">
        <v>199</v>
      </c>
      <c r="D10" s="165" t="s">
        <v>200</v>
      </c>
      <c r="E10" s="165" t="s">
        <v>99</v>
      </c>
      <c r="F10" s="165" t="s">
        <v>100</v>
      </c>
      <c r="G10" s="165" t="s">
        <v>201</v>
      </c>
      <c r="H10" s="165" t="s">
        <v>202</v>
      </c>
      <c r="I10" s="29">
        <v>10503144</v>
      </c>
      <c r="J10" s="29">
        <v>10503144</v>
      </c>
      <c r="K10" s="29"/>
      <c r="L10" s="29"/>
      <c r="M10" s="29">
        <v>10503144</v>
      </c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customHeight="1" spans="1:24">
      <c r="A11" s="165" t="s">
        <v>198</v>
      </c>
      <c r="B11" s="165" t="s">
        <v>69</v>
      </c>
      <c r="C11" s="165" t="s">
        <v>199</v>
      </c>
      <c r="D11" s="165" t="s">
        <v>200</v>
      </c>
      <c r="E11" s="165" t="s">
        <v>99</v>
      </c>
      <c r="F11" s="165" t="s">
        <v>100</v>
      </c>
      <c r="G11" s="165" t="s">
        <v>203</v>
      </c>
      <c r="H11" s="165" t="s">
        <v>204</v>
      </c>
      <c r="I11" s="29">
        <v>4609572</v>
      </c>
      <c r="J11" s="29">
        <v>4609572</v>
      </c>
      <c r="K11" s="171"/>
      <c r="L11" s="171"/>
      <c r="M11" s="29">
        <v>4609572</v>
      </c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customHeight="1" spans="1:24">
      <c r="A12" s="165" t="s">
        <v>198</v>
      </c>
      <c r="B12" s="165" t="s">
        <v>69</v>
      </c>
      <c r="C12" s="165" t="s">
        <v>199</v>
      </c>
      <c r="D12" s="165" t="s">
        <v>200</v>
      </c>
      <c r="E12" s="165" t="s">
        <v>99</v>
      </c>
      <c r="F12" s="165" t="s">
        <v>100</v>
      </c>
      <c r="G12" s="165" t="s">
        <v>205</v>
      </c>
      <c r="H12" s="165" t="s">
        <v>206</v>
      </c>
      <c r="I12" s="29">
        <v>875262</v>
      </c>
      <c r="J12" s="29">
        <v>875262</v>
      </c>
      <c r="K12" s="171"/>
      <c r="L12" s="171"/>
      <c r="M12" s="29">
        <v>875262</v>
      </c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customHeight="1" spans="1:24">
      <c r="A13" s="165" t="s">
        <v>198</v>
      </c>
      <c r="B13" s="165" t="s">
        <v>69</v>
      </c>
      <c r="C13" s="165" t="s">
        <v>199</v>
      </c>
      <c r="D13" s="165" t="s">
        <v>200</v>
      </c>
      <c r="E13" s="165" t="s">
        <v>99</v>
      </c>
      <c r="F13" s="165" t="s">
        <v>100</v>
      </c>
      <c r="G13" s="165" t="s">
        <v>207</v>
      </c>
      <c r="H13" s="165" t="s">
        <v>208</v>
      </c>
      <c r="I13" s="29">
        <v>4290804</v>
      </c>
      <c r="J13" s="29">
        <v>4290804</v>
      </c>
      <c r="K13" s="171"/>
      <c r="L13" s="171"/>
      <c r="M13" s="29">
        <v>4290804</v>
      </c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customHeight="1" spans="1:24">
      <c r="A14" s="165" t="s">
        <v>198</v>
      </c>
      <c r="B14" s="165" t="s">
        <v>69</v>
      </c>
      <c r="C14" s="165" t="s">
        <v>199</v>
      </c>
      <c r="D14" s="165" t="s">
        <v>200</v>
      </c>
      <c r="E14" s="165" t="s">
        <v>99</v>
      </c>
      <c r="F14" s="165" t="s">
        <v>100</v>
      </c>
      <c r="G14" s="165" t="s">
        <v>207</v>
      </c>
      <c r="H14" s="165" t="s">
        <v>208</v>
      </c>
      <c r="I14" s="29">
        <v>2320680</v>
      </c>
      <c r="J14" s="29">
        <v>2320680</v>
      </c>
      <c r="K14" s="171"/>
      <c r="L14" s="171"/>
      <c r="M14" s="29">
        <v>2320680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customHeight="1" spans="1:24">
      <c r="A15" s="165" t="s">
        <v>198</v>
      </c>
      <c r="B15" s="165" t="s">
        <v>69</v>
      </c>
      <c r="C15" s="165" t="s">
        <v>209</v>
      </c>
      <c r="D15" s="165" t="s">
        <v>210</v>
      </c>
      <c r="E15" s="165" t="s">
        <v>111</v>
      </c>
      <c r="F15" s="165" t="s">
        <v>112</v>
      </c>
      <c r="G15" s="165" t="s">
        <v>211</v>
      </c>
      <c r="H15" s="165" t="s">
        <v>212</v>
      </c>
      <c r="I15" s="29">
        <v>3402445</v>
      </c>
      <c r="J15" s="29">
        <v>3402445</v>
      </c>
      <c r="K15" s="171"/>
      <c r="L15" s="171"/>
      <c r="M15" s="29">
        <v>3402445</v>
      </c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customHeight="1" spans="1:24">
      <c r="A16" s="165" t="s">
        <v>198</v>
      </c>
      <c r="B16" s="165" t="s">
        <v>69</v>
      </c>
      <c r="C16" s="165" t="s">
        <v>209</v>
      </c>
      <c r="D16" s="165" t="s">
        <v>210</v>
      </c>
      <c r="E16" s="165" t="s">
        <v>113</v>
      </c>
      <c r="F16" s="165" t="s">
        <v>114</v>
      </c>
      <c r="G16" s="165" t="s">
        <v>213</v>
      </c>
      <c r="H16" s="165" t="s">
        <v>214</v>
      </c>
      <c r="I16" s="29">
        <v>500000</v>
      </c>
      <c r="J16" s="29">
        <v>500000</v>
      </c>
      <c r="K16" s="171"/>
      <c r="L16" s="171"/>
      <c r="M16" s="29">
        <v>500000</v>
      </c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customHeight="1" spans="1:24">
      <c r="A17" s="165" t="s">
        <v>198</v>
      </c>
      <c r="B17" s="165" t="s">
        <v>69</v>
      </c>
      <c r="C17" s="165" t="s">
        <v>209</v>
      </c>
      <c r="D17" s="165" t="s">
        <v>210</v>
      </c>
      <c r="E17" s="165" t="s">
        <v>119</v>
      </c>
      <c r="F17" s="165" t="s">
        <v>120</v>
      </c>
      <c r="G17" s="165" t="s">
        <v>215</v>
      </c>
      <c r="H17" s="165" t="s">
        <v>216</v>
      </c>
      <c r="I17" s="29">
        <v>3570004</v>
      </c>
      <c r="J17" s="29">
        <v>3570004</v>
      </c>
      <c r="K17" s="171"/>
      <c r="L17" s="171"/>
      <c r="M17" s="29">
        <v>3570004</v>
      </c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customHeight="1" spans="1:24">
      <c r="A18" s="165" t="s">
        <v>198</v>
      </c>
      <c r="B18" s="165" t="s">
        <v>69</v>
      </c>
      <c r="C18" s="165" t="s">
        <v>209</v>
      </c>
      <c r="D18" s="165" t="s">
        <v>210</v>
      </c>
      <c r="E18" s="165" t="s">
        <v>99</v>
      </c>
      <c r="F18" s="165" t="s">
        <v>100</v>
      </c>
      <c r="G18" s="165" t="s">
        <v>217</v>
      </c>
      <c r="H18" s="165" t="s">
        <v>218</v>
      </c>
      <c r="I18" s="29">
        <v>94013</v>
      </c>
      <c r="J18" s="29">
        <v>94013</v>
      </c>
      <c r="K18" s="171"/>
      <c r="L18" s="171"/>
      <c r="M18" s="29">
        <v>94013</v>
      </c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customHeight="1" spans="1:24">
      <c r="A19" s="165" t="s">
        <v>198</v>
      </c>
      <c r="B19" s="165" t="s">
        <v>69</v>
      </c>
      <c r="C19" s="165" t="s">
        <v>209</v>
      </c>
      <c r="D19" s="165" t="s">
        <v>210</v>
      </c>
      <c r="E19" s="165" t="s">
        <v>121</v>
      </c>
      <c r="F19" s="165" t="s">
        <v>122</v>
      </c>
      <c r="G19" s="165" t="s">
        <v>217</v>
      </c>
      <c r="H19" s="165" t="s">
        <v>218</v>
      </c>
      <c r="I19" s="29">
        <v>42528</v>
      </c>
      <c r="J19" s="29">
        <v>42528</v>
      </c>
      <c r="K19" s="171"/>
      <c r="L19" s="171"/>
      <c r="M19" s="29">
        <v>42528</v>
      </c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customHeight="1" spans="1:24">
      <c r="A20" s="165" t="s">
        <v>198</v>
      </c>
      <c r="B20" s="165" t="s">
        <v>69</v>
      </c>
      <c r="C20" s="165" t="s">
        <v>219</v>
      </c>
      <c r="D20" s="165" t="s">
        <v>128</v>
      </c>
      <c r="E20" s="165" t="s">
        <v>127</v>
      </c>
      <c r="F20" s="165" t="s">
        <v>128</v>
      </c>
      <c r="G20" s="165" t="s">
        <v>220</v>
      </c>
      <c r="H20" s="165" t="s">
        <v>128</v>
      </c>
      <c r="I20" s="29">
        <v>3830928</v>
      </c>
      <c r="J20" s="29">
        <v>3830928</v>
      </c>
      <c r="K20" s="171"/>
      <c r="L20" s="171"/>
      <c r="M20" s="29">
        <v>3830928</v>
      </c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customHeight="1" spans="1:24">
      <c r="A21" s="165" t="s">
        <v>198</v>
      </c>
      <c r="B21" s="165" t="s">
        <v>69</v>
      </c>
      <c r="C21" s="165" t="s">
        <v>221</v>
      </c>
      <c r="D21" s="165" t="s">
        <v>222</v>
      </c>
      <c r="E21" s="165" t="s">
        <v>99</v>
      </c>
      <c r="F21" s="165" t="s">
        <v>100</v>
      </c>
      <c r="G21" s="165" t="s">
        <v>223</v>
      </c>
      <c r="H21" s="165" t="s">
        <v>222</v>
      </c>
      <c r="I21" s="29">
        <v>181740</v>
      </c>
      <c r="J21" s="29">
        <v>181740</v>
      </c>
      <c r="K21" s="171"/>
      <c r="L21" s="171"/>
      <c r="M21" s="29">
        <v>181740</v>
      </c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customHeight="1" spans="1:24">
      <c r="A22" s="165" t="s">
        <v>198</v>
      </c>
      <c r="B22" s="165" t="s">
        <v>69</v>
      </c>
      <c r="C22" s="165" t="s">
        <v>224</v>
      </c>
      <c r="D22" s="165" t="s">
        <v>225</v>
      </c>
      <c r="E22" s="165" t="s">
        <v>99</v>
      </c>
      <c r="F22" s="165" t="s">
        <v>100</v>
      </c>
      <c r="G22" s="165" t="s">
        <v>226</v>
      </c>
      <c r="H22" s="165" t="s">
        <v>227</v>
      </c>
      <c r="I22" s="29">
        <v>853360</v>
      </c>
      <c r="J22" s="29">
        <v>853360</v>
      </c>
      <c r="K22" s="171"/>
      <c r="L22" s="171"/>
      <c r="M22" s="29">
        <v>853360</v>
      </c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customHeight="1" spans="1:24">
      <c r="A23" s="165" t="s">
        <v>198</v>
      </c>
      <c r="B23" s="165" t="s">
        <v>69</v>
      </c>
      <c r="C23" s="165" t="s">
        <v>224</v>
      </c>
      <c r="D23" s="165" t="s">
        <v>225</v>
      </c>
      <c r="E23" s="165" t="s">
        <v>99</v>
      </c>
      <c r="F23" s="165" t="s">
        <v>100</v>
      </c>
      <c r="G23" s="165" t="s">
        <v>228</v>
      </c>
      <c r="H23" s="165" t="s">
        <v>229</v>
      </c>
      <c r="I23" s="29">
        <v>160000</v>
      </c>
      <c r="J23" s="29">
        <v>160000</v>
      </c>
      <c r="K23" s="171"/>
      <c r="L23" s="171"/>
      <c r="M23" s="29">
        <v>160000</v>
      </c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customHeight="1" spans="1:24">
      <c r="A24" s="165" t="s">
        <v>198</v>
      </c>
      <c r="B24" s="165" t="s">
        <v>69</v>
      </c>
      <c r="C24" s="165" t="s">
        <v>224</v>
      </c>
      <c r="D24" s="165" t="s">
        <v>225</v>
      </c>
      <c r="E24" s="165" t="s">
        <v>99</v>
      </c>
      <c r="F24" s="165" t="s">
        <v>100</v>
      </c>
      <c r="G24" s="165" t="s">
        <v>230</v>
      </c>
      <c r="H24" s="165" t="s">
        <v>231</v>
      </c>
      <c r="I24" s="29">
        <v>240000</v>
      </c>
      <c r="J24" s="29">
        <v>240000</v>
      </c>
      <c r="K24" s="171"/>
      <c r="L24" s="171"/>
      <c r="M24" s="29">
        <v>240000</v>
      </c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customHeight="1" spans="1:24">
      <c r="A25" s="165" t="s">
        <v>198</v>
      </c>
      <c r="B25" s="165" t="s">
        <v>69</v>
      </c>
      <c r="C25" s="165" t="s">
        <v>224</v>
      </c>
      <c r="D25" s="165" t="s">
        <v>225</v>
      </c>
      <c r="E25" s="165" t="s">
        <v>99</v>
      </c>
      <c r="F25" s="165" t="s">
        <v>100</v>
      </c>
      <c r="G25" s="165" t="s">
        <v>232</v>
      </c>
      <c r="H25" s="165" t="s">
        <v>233</v>
      </c>
      <c r="I25" s="29">
        <v>200000</v>
      </c>
      <c r="J25" s="29">
        <v>200000</v>
      </c>
      <c r="K25" s="171"/>
      <c r="L25" s="171"/>
      <c r="M25" s="29">
        <v>200000</v>
      </c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customHeight="1" spans="1:24">
      <c r="A26" s="165" t="s">
        <v>198</v>
      </c>
      <c r="B26" s="165" t="s">
        <v>69</v>
      </c>
      <c r="C26" s="165" t="s">
        <v>224</v>
      </c>
      <c r="D26" s="165" t="s">
        <v>225</v>
      </c>
      <c r="E26" s="165" t="s">
        <v>99</v>
      </c>
      <c r="F26" s="165" t="s">
        <v>100</v>
      </c>
      <c r="G26" s="165" t="s">
        <v>234</v>
      </c>
      <c r="H26" s="165" t="s">
        <v>235</v>
      </c>
      <c r="I26" s="29">
        <v>45000</v>
      </c>
      <c r="J26" s="29">
        <v>45000</v>
      </c>
      <c r="K26" s="171"/>
      <c r="L26" s="171"/>
      <c r="M26" s="29">
        <v>45000</v>
      </c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customHeight="1" spans="1:24">
      <c r="A27" s="165" t="s">
        <v>198</v>
      </c>
      <c r="B27" s="165" t="s">
        <v>69</v>
      </c>
      <c r="C27" s="165" t="s">
        <v>224</v>
      </c>
      <c r="D27" s="165" t="s">
        <v>225</v>
      </c>
      <c r="E27" s="165" t="s">
        <v>99</v>
      </c>
      <c r="F27" s="165" t="s">
        <v>100</v>
      </c>
      <c r="G27" s="165" t="s">
        <v>236</v>
      </c>
      <c r="H27" s="165" t="s">
        <v>237</v>
      </c>
      <c r="I27" s="29">
        <v>458000</v>
      </c>
      <c r="J27" s="29">
        <v>458000</v>
      </c>
      <c r="K27" s="171"/>
      <c r="L27" s="171"/>
      <c r="M27" s="29">
        <v>458000</v>
      </c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customHeight="1" spans="1:24">
      <c r="A28" s="165" t="s">
        <v>198</v>
      </c>
      <c r="B28" s="165" t="s">
        <v>69</v>
      </c>
      <c r="C28" s="165" t="s">
        <v>224</v>
      </c>
      <c r="D28" s="165" t="s">
        <v>225</v>
      </c>
      <c r="E28" s="165" t="s">
        <v>99</v>
      </c>
      <c r="F28" s="165" t="s">
        <v>100</v>
      </c>
      <c r="G28" s="165" t="s">
        <v>238</v>
      </c>
      <c r="H28" s="165" t="s">
        <v>239</v>
      </c>
      <c r="I28" s="29">
        <v>300000</v>
      </c>
      <c r="J28" s="29">
        <v>300000</v>
      </c>
      <c r="K28" s="171"/>
      <c r="L28" s="171"/>
      <c r="M28" s="29">
        <v>300000</v>
      </c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customHeight="1" spans="1:24">
      <c r="A29" s="165" t="s">
        <v>198</v>
      </c>
      <c r="B29" s="165" t="s">
        <v>69</v>
      </c>
      <c r="C29" s="165" t="s">
        <v>224</v>
      </c>
      <c r="D29" s="165" t="s">
        <v>225</v>
      </c>
      <c r="E29" s="165" t="s">
        <v>99</v>
      </c>
      <c r="F29" s="165" t="s">
        <v>100</v>
      </c>
      <c r="G29" s="165" t="s">
        <v>240</v>
      </c>
      <c r="H29" s="165" t="s">
        <v>241</v>
      </c>
      <c r="I29" s="29">
        <v>150000</v>
      </c>
      <c r="J29" s="29">
        <v>150000</v>
      </c>
      <c r="K29" s="171"/>
      <c r="L29" s="171"/>
      <c r="M29" s="29">
        <v>150000</v>
      </c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customHeight="1" spans="1:24">
      <c r="A30" s="165" t="s">
        <v>198</v>
      </c>
      <c r="B30" s="165" t="s">
        <v>69</v>
      </c>
      <c r="C30" s="165" t="s">
        <v>224</v>
      </c>
      <c r="D30" s="165" t="s">
        <v>225</v>
      </c>
      <c r="E30" s="165" t="s">
        <v>99</v>
      </c>
      <c r="F30" s="165" t="s">
        <v>100</v>
      </c>
      <c r="G30" s="165" t="s">
        <v>242</v>
      </c>
      <c r="H30" s="165" t="s">
        <v>243</v>
      </c>
      <c r="I30" s="29">
        <v>50000</v>
      </c>
      <c r="J30" s="29">
        <v>50000</v>
      </c>
      <c r="K30" s="171"/>
      <c r="L30" s="171"/>
      <c r="M30" s="29">
        <v>50000</v>
      </c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customHeight="1" spans="1:24">
      <c r="A31" s="165" t="s">
        <v>198</v>
      </c>
      <c r="B31" s="165" t="s">
        <v>69</v>
      </c>
      <c r="C31" s="165" t="s">
        <v>224</v>
      </c>
      <c r="D31" s="165" t="s">
        <v>225</v>
      </c>
      <c r="E31" s="165" t="s">
        <v>99</v>
      </c>
      <c r="F31" s="165" t="s">
        <v>100</v>
      </c>
      <c r="G31" s="165" t="s">
        <v>242</v>
      </c>
      <c r="H31" s="165" t="s">
        <v>243</v>
      </c>
      <c r="I31" s="29">
        <v>25000</v>
      </c>
      <c r="J31" s="29">
        <v>25000</v>
      </c>
      <c r="K31" s="171"/>
      <c r="L31" s="171"/>
      <c r="M31" s="29">
        <v>25000</v>
      </c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customHeight="1" spans="1:24">
      <c r="A32" s="165" t="s">
        <v>198</v>
      </c>
      <c r="B32" s="165" t="s">
        <v>69</v>
      </c>
      <c r="C32" s="165" t="s">
        <v>224</v>
      </c>
      <c r="D32" s="165" t="s">
        <v>225</v>
      </c>
      <c r="E32" s="165" t="s">
        <v>99</v>
      </c>
      <c r="F32" s="165" t="s">
        <v>100</v>
      </c>
      <c r="G32" s="165" t="s">
        <v>244</v>
      </c>
      <c r="H32" s="165" t="s">
        <v>245</v>
      </c>
      <c r="I32" s="29">
        <v>699000</v>
      </c>
      <c r="J32" s="29">
        <v>699000</v>
      </c>
      <c r="K32" s="171"/>
      <c r="L32" s="171"/>
      <c r="M32" s="29">
        <v>699000</v>
      </c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customHeight="1" spans="1:24">
      <c r="A33" s="165" t="s">
        <v>198</v>
      </c>
      <c r="B33" s="165" t="s">
        <v>69</v>
      </c>
      <c r="C33" s="165" t="s">
        <v>224</v>
      </c>
      <c r="D33" s="165" t="s">
        <v>225</v>
      </c>
      <c r="E33" s="165" t="s">
        <v>109</v>
      </c>
      <c r="F33" s="165" t="s">
        <v>110</v>
      </c>
      <c r="G33" s="165" t="s">
        <v>246</v>
      </c>
      <c r="H33" s="165" t="s">
        <v>247</v>
      </c>
      <c r="I33" s="29">
        <v>85200</v>
      </c>
      <c r="J33" s="29">
        <v>85200</v>
      </c>
      <c r="K33" s="171"/>
      <c r="L33" s="171"/>
      <c r="M33" s="29">
        <v>85200</v>
      </c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</row>
    <row r="34" customHeight="1" spans="1:24">
      <c r="A34" s="165" t="s">
        <v>198</v>
      </c>
      <c r="B34" s="165" t="s">
        <v>69</v>
      </c>
      <c r="C34" s="165" t="s">
        <v>248</v>
      </c>
      <c r="D34" s="165" t="s">
        <v>249</v>
      </c>
      <c r="E34" s="165" t="s">
        <v>109</v>
      </c>
      <c r="F34" s="165" t="s">
        <v>110</v>
      </c>
      <c r="G34" s="165" t="s">
        <v>250</v>
      </c>
      <c r="H34" s="165" t="s">
        <v>251</v>
      </c>
      <c r="I34" s="29">
        <v>2896800</v>
      </c>
      <c r="J34" s="29">
        <v>2896800</v>
      </c>
      <c r="K34" s="171"/>
      <c r="L34" s="171"/>
      <c r="M34" s="29">
        <v>2896800</v>
      </c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customHeight="1" spans="1:24">
      <c r="A35" s="165" t="s">
        <v>198</v>
      </c>
      <c r="B35" s="165" t="s">
        <v>69</v>
      </c>
      <c r="C35" s="165" t="s">
        <v>252</v>
      </c>
      <c r="D35" s="165" t="s">
        <v>253</v>
      </c>
      <c r="E35" s="165" t="s">
        <v>99</v>
      </c>
      <c r="F35" s="165" t="s">
        <v>100</v>
      </c>
      <c r="G35" s="165" t="s">
        <v>226</v>
      </c>
      <c r="H35" s="165" t="s">
        <v>227</v>
      </c>
      <c r="I35" s="29">
        <v>236134</v>
      </c>
      <c r="J35" s="29">
        <v>236134</v>
      </c>
      <c r="K35" s="171"/>
      <c r="L35" s="171"/>
      <c r="M35" s="29">
        <v>236134</v>
      </c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</row>
    <row r="36" customHeight="1" spans="1:24">
      <c r="A36" s="165" t="s">
        <v>198</v>
      </c>
      <c r="B36" s="165" t="s">
        <v>69</v>
      </c>
      <c r="C36" s="165" t="s">
        <v>252</v>
      </c>
      <c r="D36" s="165" t="s">
        <v>253</v>
      </c>
      <c r="E36" s="165" t="s">
        <v>103</v>
      </c>
      <c r="F36" s="165" t="s">
        <v>104</v>
      </c>
      <c r="G36" s="165" t="s">
        <v>226</v>
      </c>
      <c r="H36" s="165" t="s">
        <v>227</v>
      </c>
      <c r="I36" s="29">
        <v>8694</v>
      </c>
      <c r="J36" s="29">
        <v>8694</v>
      </c>
      <c r="K36" s="171"/>
      <c r="L36" s="171"/>
      <c r="M36" s="29">
        <v>8694</v>
      </c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</row>
    <row r="37" customHeight="1" spans="1:24">
      <c r="A37" s="165" t="s">
        <v>198</v>
      </c>
      <c r="B37" s="165" t="s">
        <v>69</v>
      </c>
      <c r="C37" s="165" t="s">
        <v>252</v>
      </c>
      <c r="D37" s="165" t="s">
        <v>253</v>
      </c>
      <c r="E37" s="165" t="s">
        <v>99</v>
      </c>
      <c r="F37" s="165" t="s">
        <v>100</v>
      </c>
      <c r="G37" s="165" t="s">
        <v>254</v>
      </c>
      <c r="H37" s="165" t="s">
        <v>255</v>
      </c>
      <c r="I37" s="29">
        <v>113310</v>
      </c>
      <c r="J37" s="29">
        <v>113310</v>
      </c>
      <c r="K37" s="171"/>
      <c r="L37" s="171"/>
      <c r="M37" s="29">
        <v>113310</v>
      </c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</row>
    <row r="38" customHeight="1" spans="1:24">
      <c r="A38" s="165" t="s">
        <v>198</v>
      </c>
      <c r="B38" s="165" t="s">
        <v>69</v>
      </c>
      <c r="C38" s="165" t="s">
        <v>252</v>
      </c>
      <c r="D38" s="165" t="s">
        <v>253</v>
      </c>
      <c r="E38" s="165" t="s">
        <v>99</v>
      </c>
      <c r="F38" s="165" t="s">
        <v>100</v>
      </c>
      <c r="G38" s="165" t="s">
        <v>254</v>
      </c>
      <c r="H38" s="165" t="s">
        <v>255</v>
      </c>
      <c r="I38" s="29">
        <v>200000</v>
      </c>
      <c r="J38" s="29">
        <v>200000</v>
      </c>
      <c r="K38" s="171"/>
      <c r="L38" s="171"/>
      <c r="M38" s="29">
        <v>200000</v>
      </c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</row>
    <row r="39" customHeight="1" spans="1:24">
      <c r="A39" s="165" t="s">
        <v>198</v>
      </c>
      <c r="B39" s="165" t="s">
        <v>69</v>
      </c>
      <c r="C39" s="165" t="s">
        <v>256</v>
      </c>
      <c r="D39" s="165" t="s">
        <v>257</v>
      </c>
      <c r="E39" s="165" t="s">
        <v>109</v>
      </c>
      <c r="F39" s="165" t="s">
        <v>110</v>
      </c>
      <c r="G39" s="165" t="s">
        <v>244</v>
      </c>
      <c r="H39" s="165" t="s">
        <v>245</v>
      </c>
      <c r="I39" s="29">
        <v>426000</v>
      </c>
      <c r="J39" s="29">
        <v>426000</v>
      </c>
      <c r="K39" s="171"/>
      <c r="L39" s="171"/>
      <c r="M39" s="29">
        <v>426000</v>
      </c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</row>
    <row r="40" customHeight="1" spans="1:24">
      <c r="A40" s="165" t="s">
        <v>198</v>
      </c>
      <c r="B40" s="165" t="s">
        <v>69</v>
      </c>
      <c r="C40" s="165" t="s">
        <v>258</v>
      </c>
      <c r="D40" s="165" t="s">
        <v>259</v>
      </c>
      <c r="E40" s="165" t="s">
        <v>99</v>
      </c>
      <c r="F40" s="165" t="s">
        <v>100</v>
      </c>
      <c r="G40" s="165" t="s">
        <v>205</v>
      </c>
      <c r="H40" s="165" t="s">
        <v>206</v>
      </c>
      <c r="I40" s="29">
        <v>8015200</v>
      </c>
      <c r="J40" s="29">
        <v>8015200</v>
      </c>
      <c r="K40" s="171"/>
      <c r="L40" s="171"/>
      <c r="M40" s="29">
        <v>8015200</v>
      </c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  <row r="41" customHeight="1" spans="1:24">
      <c r="A41" s="165" t="s">
        <v>198</v>
      </c>
      <c r="B41" s="165" t="s">
        <v>69</v>
      </c>
      <c r="C41" s="165" t="s">
        <v>258</v>
      </c>
      <c r="D41" s="165" t="s">
        <v>259</v>
      </c>
      <c r="E41" s="165" t="s">
        <v>99</v>
      </c>
      <c r="F41" s="165" t="s">
        <v>100</v>
      </c>
      <c r="G41" s="165" t="s">
        <v>207</v>
      </c>
      <c r="H41" s="165" t="s">
        <v>208</v>
      </c>
      <c r="I41" s="29">
        <v>1957200</v>
      </c>
      <c r="J41" s="29">
        <v>1957200</v>
      </c>
      <c r="K41" s="171"/>
      <c r="L41" s="171"/>
      <c r="M41" s="29">
        <v>1957200</v>
      </c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  <row r="42" customHeight="1" spans="1:24">
      <c r="A42" s="165" t="s">
        <v>198</v>
      </c>
      <c r="B42" s="165" t="s">
        <v>69</v>
      </c>
      <c r="C42" s="165" t="s">
        <v>258</v>
      </c>
      <c r="D42" s="165" t="s">
        <v>259</v>
      </c>
      <c r="E42" s="165" t="s">
        <v>99</v>
      </c>
      <c r="F42" s="165" t="s">
        <v>100</v>
      </c>
      <c r="G42" s="165" t="s">
        <v>207</v>
      </c>
      <c r="H42" s="165" t="s">
        <v>208</v>
      </c>
      <c r="I42" s="29">
        <v>2236800</v>
      </c>
      <c r="J42" s="29">
        <v>2236800</v>
      </c>
      <c r="K42" s="171"/>
      <c r="L42" s="171"/>
      <c r="M42" s="29">
        <v>2236800</v>
      </c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</row>
    <row r="43" customHeight="1" spans="1:24">
      <c r="A43" s="165" t="s">
        <v>198</v>
      </c>
      <c r="B43" s="165" t="s">
        <v>69</v>
      </c>
      <c r="C43" s="165" t="s">
        <v>260</v>
      </c>
      <c r="D43" s="165" t="s">
        <v>261</v>
      </c>
      <c r="E43" s="165" t="s">
        <v>99</v>
      </c>
      <c r="F43" s="165" t="s">
        <v>100</v>
      </c>
      <c r="G43" s="165" t="s">
        <v>262</v>
      </c>
      <c r="H43" s="165" t="s">
        <v>263</v>
      </c>
      <c r="I43" s="29">
        <v>522000</v>
      </c>
      <c r="J43" s="29">
        <v>522000</v>
      </c>
      <c r="K43" s="171"/>
      <c r="L43" s="171"/>
      <c r="M43" s="29">
        <v>522000</v>
      </c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</row>
    <row r="44" customHeight="1" spans="1:24">
      <c r="A44" s="165" t="s">
        <v>198</v>
      </c>
      <c r="B44" s="165" t="s">
        <v>69</v>
      </c>
      <c r="C44" s="165" t="s">
        <v>260</v>
      </c>
      <c r="D44" s="165" t="s">
        <v>261</v>
      </c>
      <c r="E44" s="165" t="s">
        <v>99</v>
      </c>
      <c r="F44" s="165" t="s">
        <v>100</v>
      </c>
      <c r="G44" s="165" t="s">
        <v>262</v>
      </c>
      <c r="H44" s="165" t="s">
        <v>263</v>
      </c>
      <c r="I44" s="29">
        <v>5250000</v>
      </c>
      <c r="J44" s="29">
        <v>5250000</v>
      </c>
      <c r="K44" s="171"/>
      <c r="L44" s="171"/>
      <c r="M44" s="29">
        <v>5250000</v>
      </c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</row>
    <row r="45" ht="17.25" customHeight="1" spans="1:24">
      <c r="A45" s="35" t="s">
        <v>168</v>
      </c>
      <c r="B45" s="36"/>
      <c r="C45" s="166"/>
      <c r="D45" s="166"/>
      <c r="E45" s="166"/>
      <c r="F45" s="166"/>
      <c r="G45" s="166"/>
      <c r="H45" s="167"/>
      <c r="I45" s="29">
        <v>59348818</v>
      </c>
      <c r="J45" s="29">
        <v>59348818</v>
      </c>
      <c r="K45" s="29"/>
      <c r="L45" s="29"/>
      <c r="M45" s="29">
        <f>SUM(M10:M44)</f>
        <v>59348818</v>
      </c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</row>
  </sheetData>
  <mergeCells count="31">
    <mergeCell ref="A3:X3"/>
    <mergeCell ref="A4:H4"/>
    <mergeCell ref="I5:X5"/>
    <mergeCell ref="J6:N6"/>
    <mergeCell ref="O6:Q6"/>
    <mergeCell ref="S6:X6"/>
    <mergeCell ref="A45:H4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  <ignoredErrors>
    <ignoredError sqref="M4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F21" sqref="F21"/>
    </sheetView>
  </sheetViews>
  <sheetFormatPr defaultColWidth="9.14166666666667" defaultRowHeight="14.25" customHeight="1"/>
  <cols>
    <col min="1" max="1" width="22.75" customWidth="1"/>
    <col min="2" max="2" width="21.6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55"/>
      <c r="E2" s="2"/>
      <c r="F2" s="2"/>
      <c r="G2" s="2"/>
      <c r="H2" s="2"/>
      <c r="U2" s="155"/>
      <c r="W2" s="160" t="s">
        <v>264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179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55"/>
      <c r="W4" s="130" t="s">
        <v>1</v>
      </c>
    </row>
    <row r="5" ht="21.75" customHeight="1" spans="1:23">
      <c r="A5" s="9" t="s">
        <v>265</v>
      </c>
      <c r="B5" s="10" t="s">
        <v>182</v>
      </c>
      <c r="C5" s="9" t="s">
        <v>183</v>
      </c>
      <c r="D5" s="9" t="s">
        <v>266</v>
      </c>
      <c r="E5" s="10" t="s">
        <v>184</v>
      </c>
      <c r="F5" s="10" t="s">
        <v>185</v>
      </c>
      <c r="G5" s="10" t="s">
        <v>267</v>
      </c>
      <c r="H5" s="10" t="s">
        <v>268</v>
      </c>
      <c r="I5" s="30" t="s">
        <v>55</v>
      </c>
      <c r="J5" s="11" t="s">
        <v>269</v>
      </c>
      <c r="K5" s="12"/>
      <c r="L5" s="12"/>
      <c r="M5" s="13"/>
      <c r="N5" s="11" t="s">
        <v>190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31"/>
      <c r="C6" s="14"/>
      <c r="D6" s="14"/>
      <c r="E6" s="15"/>
      <c r="F6" s="15"/>
      <c r="G6" s="15"/>
      <c r="H6" s="15"/>
      <c r="I6" s="31"/>
      <c r="J6" s="156" t="s">
        <v>58</v>
      </c>
      <c r="K6" s="157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196</v>
      </c>
      <c r="U6" s="10" t="s">
        <v>66</v>
      </c>
      <c r="V6" s="10" t="s">
        <v>67</v>
      </c>
      <c r="W6" s="10" t="s">
        <v>68</v>
      </c>
    </row>
    <row r="7" ht="21" customHeight="1" spans="1:23">
      <c r="A7" s="31"/>
      <c r="B7" s="31"/>
      <c r="C7" s="31"/>
      <c r="D7" s="31"/>
      <c r="E7" s="31"/>
      <c r="F7" s="31"/>
      <c r="G7" s="31"/>
      <c r="H7" s="31"/>
      <c r="I7" s="31"/>
      <c r="J7" s="158" t="s">
        <v>57</v>
      </c>
      <c r="K7" s="159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71" t="s">
        <v>57</v>
      </c>
      <c r="K8" s="71" t="s">
        <v>270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8">
        <v>12</v>
      </c>
      <c r="M9" s="38">
        <v>13</v>
      </c>
      <c r="N9" s="38">
        <v>14</v>
      </c>
      <c r="O9" s="38">
        <v>15</v>
      </c>
      <c r="P9" s="38">
        <v>16</v>
      </c>
      <c r="Q9" s="38">
        <v>17</v>
      </c>
      <c r="R9" s="38">
        <v>18</v>
      </c>
      <c r="S9" s="38">
        <v>19</v>
      </c>
      <c r="T9" s="38">
        <v>20</v>
      </c>
      <c r="U9" s="20">
        <v>21</v>
      </c>
      <c r="V9" s="38">
        <v>22</v>
      </c>
      <c r="W9" s="20">
        <v>23</v>
      </c>
    </row>
    <row r="10" ht="18" customHeight="1" spans="1:23">
      <c r="A10" s="73" t="s">
        <v>271</v>
      </c>
      <c r="B10" s="73" t="s">
        <v>272</v>
      </c>
      <c r="C10" s="73" t="s">
        <v>273</v>
      </c>
      <c r="D10" s="73" t="s">
        <v>69</v>
      </c>
      <c r="E10" s="73" t="s">
        <v>99</v>
      </c>
      <c r="F10" s="73" t="s">
        <v>100</v>
      </c>
      <c r="G10" s="73" t="s">
        <v>274</v>
      </c>
      <c r="H10" s="73" t="s">
        <v>275</v>
      </c>
      <c r="I10" s="29">
        <v>40000</v>
      </c>
      <c r="J10" s="29">
        <v>40000</v>
      </c>
      <c r="K10" s="29">
        <v>40000</v>
      </c>
      <c r="L10" s="38"/>
      <c r="M10" s="38"/>
      <c r="N10" s="38"/>
      <c r="O10" s="38"/>
      <c r="P10" s="38"/>
      <c r="Q10" s="38"/>
      <c r="R10" s="38"/>
      <c r="S10" s="38"/>
      <c r="T10" s="38"/>
      <c r="U10" s="20"/>
      <c r="V10" s="38"/>
      <c r="W10" s="20"/>
    </row>
    <row r="11" ht="18" customHeight="1" spans="1:23">
      <c r="A11" s="73" t="s">
        <v>276</v>
      </c>
      <c r="B11" s="73" t="s">
        <v>277</v>
      </c>
      <c r="C11" s="73" t="s">
        <v>278</v>
      </c>
      <c r="D11" s="73" t="s">
        <v>69</v>
      </c>
      <c r="E11" s="73" t="s">
        <v>99</v>
      </c>
      <c r="F11" s="73" t="s">
        <v>100</v>
      </c>
      <c r="G11" s="73" t="s">
        <v>246</v>
      </c>
      <c r="H11" s="73" t="s">
        <v>247</v>
      </c>
      <c r="I11" s="29">
        <v>339092</v>
      </c>
      <c r="J11" s="29">
        <v>339092</v>
      </c>
      <c r="K11" s="29">
        <v>339092</v>
      </c>
      <c r="L11" s="38"/>
      <c r="M11" s="38"/>
      <c r="N11" s="38"/>
      <c r="O11" s="38"/>
      <c r="P11" s="38"/>
      <c r="Q11" s="38"/>
      <c r="R11" s="38"/>
      <c r="S11" s="38"/>
      <c r="T11" s="38"/>
      <c r="U11" s="20"/>
      <c r="V11" s="38"/>
      <c r="W11" s="20"/>
    </row>
    <row r="12" ht="18" customHeight="1" spans="1:23">
      <c r="A12" s="73" t="s">
        <v>276</v>
      </c>
      <c r="B12" s="73" t="s">
        <v>279</v>
      </c>
      <c r="C12" s="73" t="s">
        <v>280</v>
      </c>
      <c r="D12" s="73" t="s">
        <v>69</v>
      </c>
      <c r="E12" s="73" t="s">
        <v>99</v>
      </c>
      <c r="F12" s="73" t="s">
        <v>100</v>
      </c>
      <c r="G12" s="73" t="s">
        <v>226</v>
      </c>
      <c r="H12" s="73" t="s">
        <v>227</v>
      </c>
      <c r="I12" s="29">
        <v>25200</v>
      </c>
      <c r="J12" s="29">
        <v>25200</v>
      </c>
      <c r="K12" s="29">
        <v>25200</v>
      </c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ht="18.75" customHeight="1" spans="1:23">
      <c r="A13" s="35" t="s">
        <v>168</v>
      </c>
      <c r="B13" s="36"/>
      <c r="C13" s="36"/>
      <c r="D13" s="36"/>
      <c r="E13" s="36"/>
      <c r="F13" s="36"/>
      <c r="G13" s="36"/>
      <c r="H13" s="37"/>
      <c r="I13" s="29">
        <v>404292</v>
      </c>
      <c r="J13" s="29">
        <v>404292</v>
      </c>
      <c r="K13" s="29">
        <v>404292</v>
      </c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6"/>
  <sheetViews>
    <sheetView showZeros="0" workbookViewId="0">
      <pane ySplit="1" topLeftCell="A2" activePane="bottomLeft" state="frozen"/>
      <selection/>
      <selection pane="bottomLeft" activeCell="D12" sqref="D1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281</v>
      </c>
    </row>
    <row r="3" ht="39.75" customHeight="1" spans="1:10">
      <c r="A3" s="69" t="str">
        <f>"2025"&amp;"年部门项目支出绩效目标表"</f>
        <v>2025年部门项目支出绩效目标表</v>
      </c>
      <c r="B3" s="4"/>
      <c r="C3" s="4"/>
      <c r="D3" s="4"/>
      <c r="E3" s="4"/>
      <c r="F3" s="70"/>
      <c r="G3" s="4"/>
      <c r="H3" s="70"/>
      <c r="I3" s="70"/>
      <c r="J3" s="4"/>
    </row>
    <row r="4" ht="17.25" customHeight="1" spans="1:10">
      <c r="A4" s="5" t="s">
        <v>179</v>
      </c>
      <c r="B4" s="114"/>
      <c r="C4" s="114"/>
      <c r="D4" s="114"/>
      <c r="E4" s="114"/>
      <c r="F4" s="114"/>
      <c r="G4" s="114"/>
      <c r="H4" s="114"/>
      <c r="I4" s="114"/>
      <c r="J4" s="114"/>
    </row>
    <row r="5" ht="44.25" customHeight="1" spans="1:10">
      <c r="A5" s="74" t="s">
        <v>183</v>
      </c>
      <c r="B5" s="74" t="s">
        <v>282</v>
      </c>
      <c r="C5" s="74" t="s">
        <v>283</v>
      </c>
      <c r="D5" s="74" t="s">
        <v>284</v>
      </c>
      <c r="E5" s="74" t="s">
        <v>285</v>
      </c>
      <c r="F5" s="146" t="s">
        <v>286</v>
      </c>
      <c r="G5" s="74" t="s">
        <v>287</v>
      </c>
      <c r="H5" s="146" t="s">
        <v>288</v>
      </c>
      <c r="I5" s="146" t="s">
        <v>289</v>
      </c>
      <c r="J5" s="74" t="s">
        <v>290</v>
      </c>
    </row>
    <row r="6" ht="18.75" customHeight="1" spans="1:10">
      <c r="A6" s="74">
        <v>1</v>
      </c>
      <c r="B6" s="74">
        <v>2</v>
      </c>
      <c r="C6" s="74">
        <v>3</v>
      </c>
      <c r="D6" s="74">
        <v>4</v>
      </c>
      <c r="E6" s="74">
        <v>5</v>
      </c>
      <c r="F6" s="146">
        <v>6</v>
      </c>
      <c r="G6" s="74">
        <v>7</v>
      </c>
      <c r="H6" s="146">
        <v>8</v>
      </c>
      <c r="I6" s="146">
        <v>9</v>
      </c>
      <c r="J6" s="74">
        <v>10</v>
      </c>
    </row>
    <row r="7" ht="42" customHeight="1" spans="1:10">
      <c r="A7" s="147" t="s">
        <v>278</v>
      </c>
      <c r="B7" s="147" t="s">
        <v>291</v>
      </c>
      <c r="C7" s="148" t="s">
        <v>292</v>
      </c>
      <c r="D7" s="148" t="s">
        <v>293</v>
      </c>
      <c r="E7" s="148" t="s">
        <v>294</v>
      </c>
      <c r="F7" s="148" t="s">
        <v>295</v>
      </c>
      <c r="G7" s="148" t="s">
        <v>296</v>
      </c>
      <c r="H7" s="148" t="s">
        <v>297</v>
      </c>
      <c r="I7" s="148" t="s">
        <v>298</v>
      </c>
      <c r="J7" s="148" t="s">
        <v>299</v>
      </c>
    </row>
    <row r="8" ht="42" customHeight="1" spans="1:10">
      <c r="A8" s="149"/>
      <c r="B8" s="149"/>
      <c r="C8" s="148" t="s">
        <v>300</v>
      </c>
      <c r="D8" s="148" t="s">
        <v>301</v>
      </c>
      <c r="E8" s="148" t="s">
        <v>302</v>
      </c>
      <c r="F8" s="148" t="s">
        <v>295</v>
      </c>
      <c r="G8" s="148" t="s">
        <v>303</v>
      </c>
      <c r="H8" s="148" t="s">
        <v>304</v>
      </c>
      <c r="I8" s="148" t="s">
        <v>305</v>
      </c>
      <c r="J8" s="148" t="s">
        <v>306</v>
      </c>
    </row>
    <row r="9" ht="42" customHeight="1" spans="1:10">
      <c r="A9" s="150"/>
      <c r="B9" s="150"/>
      <c r="C9" s="148" t="s">
        <v>307</v>
      </c>
      <c r="D9" s="148" t="s">
        <v>308</v>
      </c>
      <c r="E9" s="148" t="s">
        <v>309</v>
      </c>
      <c r="F9" s="148" t="s">
        <v>310</v>
      </c>
      <c r="G9" s="148" t="s">
        <v>311</v>
      </c>
      <c r="H9" s="148" t="s">
        <v>312</v>
      </c>
      <c r="I9" s="148" t="s">
        <v>305</v>
      </c>
      <c r="J9" s="148" t="s">
        <v>313</v>
      </c>
    </row>
    <row r="10" ht="42" customHeight="1" spans="1:10">
      <c r="A10" s="147" t="s">
        <v>280</v>
      </c>
      <c r="B10" s="147" t="s">
        <v>314</v>
      </c>
      <c r="C10" s="148" t="s">
        <v>292</v>
      </c>
      <c r="D10" s="148" t="s">
        <v>315</v>
      </c>
      <c r="E10" s="148" t="s">
        <v>316</v>
      </c>
      <c r="F10" s="148" t="s">
        <v>295</v>
      </c>
      <c r="G10" s="148" t="s">
        <v>303</v>
      </c>
      <c r="H10" s="148" t="s">
        <v>304</v>
      </c>
      <c r="I10" s="148" t="s">
        <v>305</v>
      </c>
      <c r="J10" s="148" t="s">
        <v>317</v>
      </c>
    </row>
    <row r="11" ht="42" customHeight="1" spans="1:10">
      <c r="A11" s="149"/>
      <c r="B11" s="149"/>
      <c r="C11" s="148" t="s">
        <v>292</v>
      </c>
      <c r="D11" s="148" t="s">
        <v>318</v>
      </c>
      <c r="E11" s="148" t="s">
        <v>319</v>
      </c>
      <c r="F11" s="148" t="s">
        <v>295</v>
      </c>
      <c r="G11" s="148" t="s">
        <v>320</v>
      </c>
      <c r="H11" s="148" t="s">
        <v>297</v>
      </c>
      <c r="I11" s="148" t="s">
        <v>298</v>
      </c>
      <c r="J11" s="148" t="s">
        <v>321</v>
      </c>
    </row>
    <row r="12" ht="42" customHeight="1" spans="1:10">
      <c r="A12" s="149"/>
      <c r="B12" s="149"/>
      <c r="C12" s="148" t="s">
        <v>300</v>
      </c>
      <c r="D12" s="148" t="s">
        <v>301</v>
      </c>
      <c r="E12" s="148" t="s">
        <v>322</v>
      </c>
      <c r="F12" s="148" t="s">
        <v>295</v>
      </c>
      <c r="G12" s="148" t="s">
        <v>303</v>
      </c>
      <c r="H12" s="148" t="s">
        <v>304</v>
      </c>
      <c r="I12" s="148" t="s">
        <v>305</v>
      </c>
      <c r="J12" s="148" t="s">
        <v>322</v>
      </c>
    </row>
    <row r="13" ht="42" customHeight="1" spans="1:10">
      <c r="A13" s="150"/>
      <c r="B13" s="150"/>
      <c r="C13" s="148" t="s">
        <v>307</v>
      </c>
      <c r="D13" s="148" t="s">
        <v>308</v>
      </c>
      <c r="E13" s="148" t="s">
        <v>323</v>
      </c>
      <c r="F13" s="148" t="s">
        <v>310</v>
      </c>
      <c r="G13" s="148" t="s">
        <v>324</v>
      </c>
      <c r="H13" s="148" t="s">
        <v>312</v>
      </c>
      <c r="I13" s="148" t="s">
        <v>305</v>
      </c>
      <c r="J13" s="148" t="s">
        <v>325</v>
      </c>
    </row>
    <row r="14" ht="42" customHeight="1" spans="1:10">
      <c r="A14" s="151" t="s">
        <v>273</v>
      </c>
      <c r="B14" s="152" t="s">
        <v>326</v>
      </c>
      <c r="C14" s="148" t="s">
        <v>292</v>
      </c>
      <c r="D14" s="148" t="s">
        <v>315</v>
      </c>
      <c r="E14" s="148" t="s">
        <v>327</v>
      </c>
      <c r="F14" s="148" t="s">
        <v>295</v>
      </c>
      <c r="G14" s="148" t="s">
        <v>328</v>
      </c>
      <c r="H14" s="148" t="s">
        <v>329</v>
      </c>
      <c r="I14" s="148" t="s">
        <v>298</v>
      </c>
      <c r="J14" s="148" t="s">
        <v>327</v>
      </c>
    </row>
    <row r="15" ht="42" customHeight="1" spans="1:10">
      <c r="A15" s="153"/>
      <c r="B15" s="154"/>
      <c r="C15" s="148" t="s">
        <v>300</v>
      </c>
      <c r="D15" s="148" t="s">
        <v>301</v>
      </c>
      <c r="E15" s="148" t="s">
        <v>330</v>
      </c>
      <c r="F15" s="148" t="s">
        <v>295</v>
      </c>
      <c r="G15" s="148" t="s">
        <v>331</v>
      </c>
      <c r="H15" s="148" t="s">
        <v>312</v>
      </c>
      <c r="I15" s="148" t="s">
        <v>298</v>
      </c>
      <c r="J15" s="148" t="s">
        <v>330</v>
      </c>
    </row>
    <row r="16" ht="42" customHeight="1" spans="1:10">
      <c r="A16" s="153"/>
      <c r="B16" s="154"/>
      <c r="C16" s="148" t="s">
        <v>307</v>
      </c>
      <c r="D16" s="148" t="s">
        <v>308</v>
      </c>
      <c r="E16" s="148" t="s">
        <v>308</v>
      </c>
      <c r="F16" s="148" t="s">
        <v>310</v>
      </c>
      <c r="G16" s="148" t="s">
        <v>311</v>
      </c>
      <c r="H16" s="148" t="s">
        <v>312</v>
      </c>
      <c r="I16" s="148" t="s">
        <v>298</v>
      </c>
      <c r="J16" s="148" t="s">
        <v>308</v>
      </c>
    </row>
  </sheetData>
  <mergeCells count="8">
    <mergeCell ref="A3:J3"/>
    <mergeCell ref="A4:H4"/>
    <mergeCell ref="A7:A9"/>
    <mergeCell ref="A10:A13"/>
    <mergeCell ref="A14:A16"/>
    <mergeCell ref="B7:B9"/>
    <mergeCell ref="B10:B13"/>
    <mergeCell ref="B14:B16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雪中月</cp:lastModifiedBy>
  <dcterms:created xsi:type="dcterms:W3CDTF">2025-02-06T07:09:00Z</dcterms:created>
  <dcterms:modified xsi:type="dcterms:W3CDTF">2025-03-27T05:59:10Z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4E23BC3085E740B995CD5FA36B72F48B_13</vt:lpwstr>
  </property>
  <property fmtid="{D5CDD505-2E9C-101B-9397-08002B2CF9AE}" pid="3" name="KSOProductBuildVer">
    <vt:lpwstr>2052-12.1.0.20305</vt:lpwstr>
  </property>
</Properties>
</file>