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'区对下转移支付绩效目标表09-2'!$A:$A,'区对下转移支付绩效目标表09-2'!$1:$1</definedName>
    <definedName name="_xlnm.Print_Titles" localSheetId="12">'区对下转移支付预算表09-1'!$A:$A,'区对下转移支付预算表09-1'!$1:$1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<sst xmlns="http://schemas.openxmlformats.org/spreadsheetml/2006/main" count="955" uniqueCount="364">
  <si>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</si>
  <si>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</si>
  <si>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</si>
  <si>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</si>
  <si>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</si>
  <si>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</si>
  <si>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</si>
  <si>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</si>
  <si>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</si>
  <si>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</si>
  <si>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</si>
  <si>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</si>
  <si>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</si>
  <si>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</si>
  <si>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</si>
  <si>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</si>
  <si>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</si>
  <si>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</si>
  <si>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</si>
  <si>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</si>
  <si>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</si>
  <si>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</si>
  <si>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</si>
  <si>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</si>
  <si>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</si>
  <si>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</si>
  <si>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</si>
  <si>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</si>
  <si>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</si>
  <si>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</si>
  <si>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</si>
  <si>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</si>
  <si>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</si>
  <si>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</si>
  <si>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</si>
  <si>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</si>
  <si>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</si>
  <si>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</si>
  <si>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</si>
  <si>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</si>
  <si>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</si>
  <si>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</si>
  <si>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</si>
  <si>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</si>
  <si>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</si>
  <si>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</si>
  <si>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</si>
  <si>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</si>
  <si>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</si>
  <si>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</si>
  <si>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</si>
  <si>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</si>
  <si>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</si>
  <si>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</si>
  <si>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</si>
  <si>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</si>
  <si>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</si>
  <si>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</si>
  <si>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</si>
  <si>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</si>
  <si>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</si>
  <si>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</si>
  <si>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</si>
  <si>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</si>
  <si>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</si>
  <si>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</si>
  <si>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</si>
  <si>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</si>
  <si>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</si>
  <si>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昆明市五华区陡普鲁小学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</si>
  <si>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</si>
  <si>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</si>
  <si>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</si>
  <si>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</si>
  <si>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</si>
  <si>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</si>
  <si>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</si>
  <si>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</si>
  <si>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</si>
  <si>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</si>
  <si>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</si>
  <si>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</si>
  <si>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</si>
  <si>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</si>
  <si>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</si>
  <si>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</si>
  <si>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</si>
  <si>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</si>
  <si>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</si>
  <si>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</si>
  <si>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</si>
  <si>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</si>
  <si>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</si>
  <si>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</si>
  <si>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</si>
  <si>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</si>
  <si>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</si>
  <si>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</si>
  <si>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</si>
  <si>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</si>
  <si>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</si>
  <si>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</si>
  <si>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</si>
  <si>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</si>
  <si>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</si>
  <si>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</si>
  <si>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</si>
  <si>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</si>
  <si>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</si>
  <si>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</si>
  <si>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</si>
  <si>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</si>
  <si>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</si>
  <si>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</si>
  <si>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</si>
  <si>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</si>
  <si>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</si>
  <si>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</si>
  <si>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</si>
  <si>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</si>
  <si>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</si>
  <si>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</si>
  <si>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</si>
  <si>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</si>
  <si>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</si>
  <si>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</si>
  <si>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</si>
  <si>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</si>
  <si>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</si>
  <si>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</si>
  <si>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</si>
  <si>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</si>
  <si>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</si>
  <si>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</si>
  <si>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</si>
  <si>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</si>
  <si>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</si>
  <si>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</si>
  <si>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</si>
  <si>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</si>
  <si>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</si>
  <si>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</si>
  <si>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</si>
  <si>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</si>
  <si>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</si>
  <si>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</si>
  <si>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</si>
  <si>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</si>
  <si>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</si>
  <si>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</si>
  <si>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</si>
  <si>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</si>
  <si>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</si>
  <si>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</si>
  <si>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</si>
  <si>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</si>
  <si>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</si>
  <si>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</si>
  <si>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</si>
  <si>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</si>
  <si>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</si>
  <si>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</si>
  <si>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</si>
  <si>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</si>
  <si>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</si>
  <si>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</si>
  <si>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</si>
  <si>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</si>
  <si>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</si>
  <si>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</si>
  <si>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</si>
  <si>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</si>
  <si>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</si>
  <si>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</si>
  <si>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备注:昆明市五华区陡普鲁小学无一般公共预算“三公”经费支出预算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</si>
  <si>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</si>
  <si>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</si>
  <si>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</si>
  <si>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</si>
  <si>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</si>
  <si>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</si>
  <si>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</si>
  <si>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</si>
  <si>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</si>
  <si>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</si>
  <si>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</si>
  <si>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</si>
  <si>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</si>
  <si>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</si>
  <si>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</si>
  <si>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</si>
  <si>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</si>
  <si>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</si>
  <si>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</si>
  <si>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昆明市五华区教育体育局</t>
  </si>
  <si>
    <t>530102241100002204648</t>
  </si>
  <si>
    <t>其他人员支出</t>
  </si>
  <si>
    <t>30199</t>
  </si>
  <si>
    <t>其他工资福利支出</t>
  </si>
  <si>
    <t>530102210000000002276</t>
  </si>
  <si>
    <t>一般公用经费</t>
  </si>
  <si>
    <t>30201</t>
  </si>
  <si>
    <t>办公费</t>
  </si>
  <si>
    <t>30206</t>
  </si>
  <si>
    <t>电费</t>
  </si>
  <si>
    <t>30207</t>
  </si>
  <si>
    <t>邮电费</t>
  </si>
  <si>
    <t>30227</t>
  </si>
  <si>
    <t>委托业务费</t>
  </si>
  <si>
    <t>30229</t>
  </si>
  <si>
    <t>福利费</t>
  </si>
  <si>
    <t>30299</t>
  </si>
  <si>
    <t>其他商品和服务支出</t>
  </si>
  <si>
    <t>530102210000000002269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</si>
  <si>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</si>
  <si>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</si>
  <si>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</si>
  <si>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</si>
  <si>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</si>
  <si>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</si>
  <si>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</si>
  <si>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</si>
  <si>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</si>
  <si>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530102231100001293481</t>
  </si>
  <si>
    <t>离退休人员支出</t>
  </si>
  <si>
    <t>30305</t>
  </si>
  <si>
    <t>生活补助</t>
  </si>
  <si>
    <t>530102221100000635301</t>
  </si>
  <si>
    <t>30113</t>
  </si>
  <si>
    <t>530102251100003768816</t>
  </si>
  <si>
    <t>事业人员支出工资</t>
  </si>
  <si>
    <t>530102231100001447219</t>
  </si>
  <si>
    <t>离退休及特殊人员福利费</t>
  </si>
  <si>
    <t>530102210000000002274</t>
  </si>
  <si>
    <t>工会经费</t>
  </si>
  <si>
    <t>30228</t>
  </si>
  <si>
    <t>530102231100001612702</t>
  </si>
  <si>
    <t>其他生活补助</t>
  </si>
  <si>
    <t>30399</t>
  </si>
  <si>
    <t>其他对个人和家庭的补助</t>
  </si>
  <si>
    <t>530102231100001235511</t>
  </si>
  <si>
    <t>学生生均公用经费</t>
  </si>
  <si>
    <t>530102221100000498993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</si>
  <si>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</si>
  <si>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</si>
  <si>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</si>
  <si>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</si>
  <si>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</si>
  <si>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</si>
  <si>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</si>
  <si>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530102231100001447157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</si>
  <si>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</si>
  <si>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</si>
  <si>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</si>
  <si>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</si>
  <si>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</si>
  <si>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</si>
  <si>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</si>
  <si>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</si>
  <si>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113 对个人和家庭的补助</t>
  </si>
  <si>
    <t>530102241100002317996</t>
  </si>
  <si>
    <t>五华区基础教育学校书记、校长职级资金</t>
  </si>
  <si>
    <t>30309</t>
  </si>
  <si>
    <t>奖励金</t>
  </si>
  <si>
    <t>216 其他公用支出</t>
  </si>
  <si>
    <t>530102251100003654873</t>
  </si>
  <si>
    <t>残疾人保障资金</t>
  </si>
  <si>
    <t>39999</t>
  </si>
  <si>
    <t>530102251100003865978</t>
  </si>
  <si>
    <t>党建经费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</si>
  <si>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</si>
  <si>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</si>
  <si>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</si>
  <si>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</si>
  <si>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</si>
  <si>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</si>
  <si>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</si>
  <si>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</si>
  <si>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</si>
  <si>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</si>
  <si>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</si>
  <si>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</si>
  <si>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</si>
  <si>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经费保障人数</t>
  </si>
  <si>
    <t>=</t>
  </si>
  <si>
    <t>人</t>
  </si>
  <si>
    <t>定量指标</t>
  </si>
  <si>
    <t xml:space="preserve">反映公用经费保障部门（单位）正常运转的在职人数情况。在职人数主要指办公、会议、培训、差旅、水费、电费等公用经费中服务保障的人数。
</t>
  </si>
  <si>
    <t>效益指标</t>
  </si>
  <si>
    <t>可持续影响</t>
  </si>
  <si>
    <t>党建工作成果</t>
  </si>
  <si>
    <t>提升</t>
  </si>
  <si>
    <t>年</t>
  </si>
  <si>
    <t>党建工作考核方案</t>
  </si>
  <si>
    <t>满意度指标</t>
  </si>
  <si>
    <t>服务对象满意度</t>
  </si>
  <si>
    <t>单位人员满意度</t>
  </si>
  <si>
    <t>&gt;=</t>
  </si>
  <si>
    <t>90</t>
  </si>
  <si>
    <t>%</t>
  </si>
  <si>
    <t xml:space="preserve">反映部门（单位）人员对经费保障的满意程度。
</t>
  </si>
  <si>
    <t>2024年五华区基础教育学校书记、校长职级</t>
  </si>
  <si>
    <t>时效指标</t>
  </si>
  <si>
    <t>项目完成时间</t>
  </si>
  <si>
    <t>2024年12月31日前</t>
  </si>
  <si>
    <t>项</t>
  </si>
  <si>
    <t>社会效益</t>
  </si>
  <si>
    <t>补助对象政策知晓度</t>
  </si>
  <si>
    <t>100</t>
  </si>
  <si>
    <t>【“十四五”规划目标】到2025年，安排残疾人就业未达到规定比例的省级、地市级编制50人（含）以上的党政机关至少安排1名残疾人，编制67人（含）以上的事业单位（中小学、幼儿园除外）至少安排1名残疾人就业。县级及以上残联机关干部队伍中要有15%以上的残疾人。</t>
  </si>
  <si>
    <t>编制人数</t>
  </si>
  <si>
    <t>学校成绩</t>
  </si>
  <si>
    <t>学生满意度</t>
  </si>
  <si>
    <t>85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</si>
  <si>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</si>
  <si>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</si>
  <si>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</si>
  <si>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</si>
  <si>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备注：昆明市五华区陡普鲁小学无政府性基金支出预算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</si>
  <si>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</si>
  <si>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</si>
  <si>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</si>
  <si>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</si>
  <si>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</si>
  <si>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</si>
  <si>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</si>
  <si>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</si>
  <si>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</si>
  <si>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</si>
  <si>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</si>
  <si>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</si>
  <si>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件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</si>
  <si>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</si>
  <si>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</si>
  <si>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</si>
  <si>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</si>
  <si>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</si>
  <si>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</si>
  <si>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</si>
  <si>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</si>
  <si>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备注：昆明市五华区陡普鲁小学无政府购买服务预算</t>
  </si>
  <si>
    <t>预算09-1表</t>
  </si>
  <si>
    <t>单位名称（项目）</t>
  </si>
  <si>
    <t>地区</t>
  </si>
  <si>
    <t>备注：昆明市五华区陡普鲁小学无区对下转移支付预算</t>
  </si>
  <si>
    <t>预算09-2表</t>
  </si>
  <si>
    <t>备注：昆明市五华区陡普鲁小学无区对下转移支付绩效目标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</si>
  <si>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</si>
  <si>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</si>
  <si>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</si>
  <si>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</si>
  <si>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</si>
  <si>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</si>
  <si>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</si>
  <si>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</si>
  <si>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备注：昆明市五华区陡普鲁小学无新增资产配置</t>
  </si>
  <si>
    <t>预算11表</t>
  </si>
  <si>
    <t>上级补助</t>
  </si>
  <si>
    <t>备注：昆明市五华区陡普鲁小学无上级补助项目支出预算</t>
  </si>
  <si>
    <t>预算12表</t>
  </si>
  <si>
    <t>项目级次</t>
  </si>
  <si>
    <t>经常性项目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</si>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</sst>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.25"/>
      <color rgb="FF000000"/>
      <name val="SimSun"/>
      <charset val="134"/>
    </font>
    <font>
      <b/>
      <sz val="9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5" borderId="17" applyNumberFormat="0" applyAlignment="0" applyProtection="0">
      <alignment vertical="center"/>
    </xf>
    <xf numFmtId="0" fontId="34" fillId="6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42" fillId="0" borderId="7">
      <alignment horizontal="right" vertical="center"/>
    </xf>
    <xf numFmtId="177" fontId="42" fillId="0" borderId="7">
      <alignment horizontal="right" vertical="center"/>
    </xf>
    <xf numFmtId="178" fontId="42" fillId="0" borderId="7">
      <alignment horizontal="right" vertical="center"/>
    </xf>
    <xf numFmtId="179" fontId="42" fillId="0" borderId="7">
      <alignment horizontal="right" vertical="center"/>
    </xf>
    <xf numFmtId="0" fontId="5" fillId="0" borderId="0">
      <alignment vertical="top"/>
      <protection locked="0"/>
    </xf>
    <xf numFmtId="179" fontId="42" fillId="0" borderId="7">
      <alignment horizontal="right" vertical="center"/>
    </xf>
    <xf numFmtId="10" fontId="42" fillId="0" borderId="7">
      <alignment horizontal="right" vertical="center"/>
    </xf>
    <xf numFmtId="49" fontId="42" fillId="0" borderId="7">
      <alignment horizontal="left" vertical="center" wrapText="1"/>
    </xf>
    <xf numFmtId="180" fontId="42" fillId="0" borderId="7">
      <alignment horizontal="right" vertical="center"/>
    </xf>
    <xf numFmtId="0" fontId="6" fillId="0" borderId="0"/>
  </cellStyleXfs>
  <cellXfs count="25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9" fontId="1" fillId="0" borderId="0" xfId="0" applyNumberFormat="1" applyFont="1" applyFill="1"/>
    <xf numFmtId="0" fontId="2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/>
    <xf numFmtId="0" fontId="2" fillId="0" borderId="0" xfId="0" applyFont="1" applyFill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179" fontId="5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6" fillId="0" borderId="0" xfId="58" applyFill="1" applyAlignment="1">
      <alignment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7" fillId="0" borderId="7" xfId="52" applyNumberFormat="1" applyFont="1" applyFill="1">
      <alignment horizontal="right" vertical="center"/>
    </xf>
    <xf numFmtId="0" fontId="2" fillId="0" borderId="0" xfId="0" applyFont="1" applyFill="1" applyAlignment="1" applyProtection="1">
      <alignment horizontal="right" vertical="top" wrapText="1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8" fillId="0" borderId="0" xfId="0" applyFont="1" applyFill="1" applyAlignment="1">
      <alignment vertical="top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2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Alignment="1" applyProtection="1"/>
    <xf numFmtId="0" fontId="1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 wrapText="1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Protection="1">
      <protection locked="0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79" fontId="7" fillId="0" borderId="7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178" fontId="7" fillId="0" borderId="7" xfId="51" applyFont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11" xfId="0" applyFont="1" applyBorder="1" applyAlignment="1" applyProtection="1">
      <alignment horizontal="left" vertical="center"/>
      <protection locked="0"/>
    </xf>
    <xf numFmtId="49" fontId="13" fillId="0" borderId="7" xfId="56" applyFo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179" fontId="14" fillId="0" borderId="7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/>
    </xf>
    <xf numFmtId="179" fontId="7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15" fillId="0" borderId="0" xfId="0" applyFont="1" applyFill="1" applyAlignment="1" applyProtection="1">
      <alignment horizontal="right"/>
      <protection locked="0"/>
    </xf>
    <xf numFmtId="49" fontId="15" fillId="0" borderId="0" xfId="0" applyNumberFormat="1" applyFont="1" applyFill="1" applyProtection="1">
      <protection locked="0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49" fontId="6" fillId="0" borderId="0" xfId="53" applyNumberFormat="1" applyFont="1" applyFill="1" applyAlignment="1" applyProtection="1"/>
    <xf numFmtId="0" fontId="10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>
      <alignment horizontal="left" vertical="center" wrapText="1"/>
    </xf>
    <xf numFmtId="0" fontId="1" fillId="0" borderId="0" xfId="0" applyFont="1" applyFill="1" applyAlignment="1">
      <alignment vertical="top"/>
    </xf>
    <xf numFmtId="0" fontId="18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4" fontId="1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right" vertical="center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79" fontId="5" fillId="0" borderId="7" xfId="0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vertical="top" wrapText="1"/>
      <protection locked="0"/>
    </xf>
    <xf numFmtId="0" fontId="20" fillId="0" borderId="0" xfId="53" applyFont="1" applyFill="1" applyAlignment="1" applyProtection="1">
      <alignment horizontal="left" vertical="top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4" fontId="12" fillId="0" borderId="7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2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ormal" xfId="53"/>
    <cellStyle name="NumberStyle" xfId="54"/>
    <cellStyle name="PercentStyle" xfId="55"/>
    <cellStyle name="TextStyle" xfId="56"/>
    <cellStyle name="TimeStyle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D12" sqref="D12"/>
    </sheetView>
  </sheetViews>
  <sheetFormatPr defaultColWidth="8.6283185840708" defaultRowHeight="12.75" customHeight="1" outlineLevelCol="3"/>
  <cols>
    <col min="1" max="4" width="41" style="1" customWidth="1"/>
    <col min="5" max="16384" width="8.6283185840708" style="1"/>
  </cols>
  <sheetData>
    <row r="1" customHeight="1" spans="1:4">
      <c r="A1" s="2"/>
      <c r="B1" s="2"/>
      <c r="C1" s="2"/>
      <c r="D1" s="2"/>
    </row>
    <row r="2" ht="15" customHeight="1" spans="1:4">
      <c r="A2" s="49"/>
      <c r="B2" s="49"/>
      <c r="C2" s="49"/>
      <c r="D2" s="64" t="s">
        <v>0</v>
      </c>
    </row>
    <row r="3" ht="41.25" customHeight="1" spans="1:1">
      <c r="A3" s="44" t="str">
        <f>"2025"&amp;"年部门财务收支预算总表"</f>
        <v>2025年部门财务收支预算总表</v>
      </c>
    </row>
    <row r="4" ht="17.25" customHeight="1" spans="1:4">
      <c r="A4" s="47" t="str">
        <f>"单位名称：昆明市五华区陡普鲁小学"&amp;""</f>
        <v>单位名称：昆明市五华区陡普鲁小学</v>
      </c>
      <c r="B4" s="212"/>
      <c r="D4" s="171" t="s">
        <v>1</v>
      </c>
    </row>
    <row r="5" ht="23.25" customHeight="1" spans="1:4">
      <c r="A5" s="213" t="s">
        <v>2</v>
      </c>
      <c r="B5" s="214"/>
      <c r="C5" s="213" t="s">
        <v>3</v>
      </c>
      <c r="D5" s="214"/>
    </row>
    <row r="6" ht="24" customHeight="1" spans="1:4">
      <c r="A6" s="213" t="s">
        <v>4</v>
      </c>
      <c r="B6" s="213" t="s">
        <v>5</v>
      </c>
      <c r="C6" s="213" t="s">
        <v>6</v>
      </c>
      <c r="D6" s="213" t="s">
        <v>5</v>
      </c>
    </row>
    <row r="7" ht="17.25" customHeight="1" spans="1:4">
      <c r="A7" s="215" t="s">
        <v>7</v>
      </c>
      <c r="B7" s="82">
        <v>3043115</v>
      </c>
      <c r="C7" s="215" t="s">
        <v>8</v>
      </c>
      <c r="D7" s="82"/>
    </row>
    <row r="8" ht="17.25" customHeight="1" spans="1:4">
      <c r="A8" s="215" t="s">
        <v>9</v>
      </c>
      <c r="B8" s="82"/>
      <c r="C8" s="215" t="s">
        <v>10</v>
      </c>
      <c r="D8" s="82"/>
    </row>
    <row r="9" ht="17.25" customHeight="1" spans="1:4">
      <c r="A9" s="215" t="s">
        <v>11</v>
      </c>
      <c r="B9" s="82"/>
      <c r="C9" s="249" t="s">
        <v>12</v>
      </c>
      <c r="D9" s="82"/>
    </row>
    <row r="10" ht="17.25" customHeight="1" spans="1:4">
      <c r="A10" s="215" t="s">
        <v>13</v>
      </c>
      <c r="B10" s="82"/>
      <c r="C10" s="249" t="s">
        <v>14</v>
      </c>
      <c r="D10" s="82"/>
    </row>
    <row r="11" ht="17.25" customHeight="1" spans="1:4">
      <c r="A11" s="215" t="s">
        <v>15</v>
      </c>
      <c r="B11" s="82"/>
      <c r="C11" s="249" t="s">
        <v>16</v>
      </c>
      <c r="D11" s="82">
        <v>2371650</v>
      </c>
    </row>
    <row r="12" ht="17.25" customHeight="1" spans="1:4">
      <c r="A12" s="215" t="s">
        <v>17</v>
      </c>
      <c r="B12" s="82"/>
      <c r="C12" s="249" t="s">
        <v>18</v>
      </c>
      <c r="D12" s="82"/>
    </row>
    <row r="13" ht="17.25" customHeight="1" spans="1:4">
      <c r="A13" s="215" t="s">
        <v>19</v>
      </c>
      <c r="B13" s="82"/>
      <c r="C13" s="34" t="s">
        <v>20</v>
      </c>
      <c r="D13" s="82"/>
    </row>
    <row r="14" ht="17.25" customHeight="1" spans="1:4">
      <c r="A14" s="215" t="s">
        <v>21</v>
      </c>
      <c r="B14" s="82"/>
      <c r="C14" s="34" t="s">
        <v>22</v>
      </c>
      <c r="D14" s="82">
        <v>302033</v>
      </c>
    </row>
    <row r="15" ht="17.25" customHeight="1" spans="1:4">
      <c r="A15" s="215" t="s">
        <v>23</v>
      </c>
      <c r="B15" s="82"/>
      <c r="C15" s="34" t="s">
        <v>24</v>
      </c>
      <c r="D15" s="82">
        <v>178344</v>
      </c>
    </row>
    <row r="16" ht="17.25" customHeight="1" spans="1:4">
      <c r="A16" s="215" t="s">
        <v>25</v>
      </c>
      <c r="B16" s="82"/>
      <c r="C16" s="34" t="s">
        <v>26</v>
      </c>
      <c r="D16" s="82"/>
    </row>
    <row r="17" ht="17.25" customHeight="1" spans="1:4">
      <c r="A17" s="209"/>
      <c r="B17" s="82"/>
      <c r="C17" s="34" t="s">
        <v>27</v>
      </c>
      <c r="D17" s="82"/>
    </row>
    <row r="18" ht="17.25" customHeight="1" spans="1:4">
      <c r="A18" s="216"/>
      <c r="B18" s="82"/>
      <c r="C18" s="34" t="s">
        <v>28</v>
      </c>
      <c r="D18" s="82"/>
    </row>
    <row r="19" ht="17.25" customHeight="1" spans="1:4">
      <c r="A19" s="216"/>
      <c r="B19" s="82"/>
      <c r="C19" s="34" t="s">
        <v>29</v>
      </c>
      <c r="D19" s="82"/>
    </row>
    <row r="20" ht="17.25" customHeight="1" spans="1:4">
      <c r="A20" s="216"/>
      <c r="B20" s="82"/>
      <c r="C20" s="34" t="s">
        <v>30</v>
      </c>
      <c r="D20" s="82"/>
    </row>
    <row r="21" ht="17.25" customHeight="1" spans="1:4">
      <c r="A21" s="216"/>
      <c r="B21" s="82"/>
      <c r="C21" s="34" t="s">
        <v>31</v>
      </c>
      <c r="D21" s="82"/>
    </row>
    <row r="22" ht="17.25" customHeight="1" spans="1:4">
      <c r="A22" s="216"/>
      <c r="B22" s="82"/>
      <c r="C22" s="34" t="s">
        <v>32</v>
      </c>
      <c r="D22" s="82"/>
    </row>
    <row r="23" ht="17.25" customHeight="1" spans="1:4">
      <c r="A23" s="216"/>
      <c r="B23" s="82"/>
      <c r="C23" s="34" t="s">
        <v>33</v>
      </c>
      <c r="D23" s="82"/>
    </row>
    <row r="24" ht="17.25" customHeight="1" spans="1:4">
      <c r="A24" s="216"/>
      <c r="B24" s="82"/>
      <c r="C24" s="34" t="s">
        <v>34</v>
      </c>
      <c r="D24" s="82"/>
    </row>
    <row r="25" ht="17.25" customHeight="1" spans="1:4">
      <c r="A25" s="216"/>
      <c r="B25" s="82"/>
      <c r="C25" s="34" t="s">
        <v>35</v>
      </c>
      <c r="D25" s="82">
        <v>191088</v>
      </c>
    </row>
    <row r="26" ht="17.25" customHeight="1" spans="1:4">
      <c r="A26" s="216"/>
      <c r="B26" s="82"/>
      <c r="C26" s="34" t="s">
        <v>36</v>
      </c>
      <c r="D26" s="82"/>
    </row>
    <row r="27" ht="17.25" customHeight="1" spans="1:4">
      <c r="A27" s="216"/>
      <c r="B27" s="82"/>
      <c r="C27" s="209" t="s">
        <v>37</v>
      </c>
      <c r="D27" s="82"/>
    </row>
    <row r="28" ht="17.25" customHeight="1" spans="1:4">
      <c r="A28" s="216"/>
      <c r="B28" s="82"/>
      <c r="C28" s="34" t="s">
        <v>38</v>
      </c>
      <c r="D28" s="82"/>
    </row>
    <row r="29" ht="16.5" customHeight="1" spans="1:4">
      <c r="A29" s="216"/>
      <c r="B29" s="82"/>
      <c r="C29" s="34" t="s">
        <v>39</v>
      </c>
      <c r="D29" s="82"/>
    </row>
    <row r="30" ht="16.5" customHeight="1" spans="1:4">
      <c r="A30" s="216"/>
      <c r="B30" s="82"/>
      <c r="C30" s="209" t="s">
        <v>40</v>
      </c>
      <c r="D30" s="82"/>
    </row>
    <row r="31" ht="17.25" customHeight="1" spans="1:4">
      <c r="A31" s="216"/>
      <c r="B31" s="82"/>
      <c r="C31" s="209" t="s">
        <v>41</v>
      </c>
      <c r="D31" s="82"/>
    </row>
    <row r="32" ht="17.25" customHeight="1" spans="1:4">
      <c r="A32" s="216"/>
      <c r="B32" s="82"/>
      <c r="C32" s="34" t="s">
        <v>42</v>
      </c>
      <c r="D32" s="82"/>
    </row>
    <row r="33" ht="16.5" customHeight="1" spans="1:4">
      <c r="A33" s="216" t="s">
        <v>43</v>
      </c>
      <c r="B33" s="218">
        <v>3043115</v>
      </c>
      <c r="C33" s="216" t="s">
        <v>44</v>
      </c>
      <c r="D33" s="218">
        <v>3043115</v>
      </c>
    </row>
    <row r="34" ht="16.5" customHeight="1" spans="1:4">
      <c r="A34" s="209" t="s">
        <v>45</v>
      </c>
      <c r="B34" s="82"/>
      <c r="C34" s="209" t="s">
        <v>46</v>
      </c>
      <c r="D34" s="82"/>
    </row>
    <row r="35" ht="16.5" customHeight="1" spans="1:4">
      <c r="A35" s="34" t="s">
        <v>47</v>
      </c>
      <c r="B35" s="82"/>
      <c r="C35" s="34" t="s">
        <v>47</v>
      </c>
      <c r="D35" s="82"/>
    </row>
    <row r="36" ht="16.5" customHeight="1" spans="1:4">
      <c r="A36" s="34" t="s">
        <v>48</v>
      </c>
      <c r="B36" s="82"/>
      <c r="C36" s="34" t="s">
        <v>49</v>
      </c>
      <c r="D36" s="82"/>
    </row>
    <row r="37" ht="16.5" customHeight="1" spans="1:4">
      <c r="A37" s="217" t="s">
        <v>50</v>
      </c>
      <c r="B37" s="218">
        <v>3043115</v>
      </c>
      <c r="C37" s="217" t="s">
        <v>51</v>
      </c>
      <c r="D37" s="218">
        <v>3043115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2389380530973" defaultRowHeight="14.25" customHeight="1" outlineLevelCol="5"/>
  <cols>
    <col min="1" max="1" width="32.1238938053097" style="1" customWidth="1"/>
    <col min="2" max="2" width="20.7522123893805" style="1" customWidth="1"/>
    <col min="3" max="3" width="32.1238938053097" style="1" customWidth="1"/>
    <col min="4" max="4" width="27.7522123893805" style="1" customWidth="1"/>
    <col min="5" max="6" width="36.7522123893805" style="1" customWidth="1"/>
    <col min="7" max="16384" width="9.12389380530973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42">
        <v>1</v>
      </c>
      <c r="B2" s="143">
        <v>0</v>
      </c>
      <c r="C2" s="142">
        <v>1</v>
      </c>
      <c r="D2" s="144"/>
      <c r="E2" s="144"/>
      <c r="F2" s="145" t="s">
        <v>314</v>
      </c>
    </row>
    <row r="3" ht="42" customHeight="1" spans="1:6">
      <c r="A3" s="146" t="str">
        <f>"2025"&amp;"年部门政府性基金预算支出预算表"</f>
        <v>2025年部门政府性基金预算支出预算表</v>
      </c>
      <c r="B3" s="146" t="s">
        <v>315</v>
      </c>
      <c r="C3" s="147"/>
      <c r="D3" s="148"/>
      <c r="E3" s="148"/>
      <c r="F3" s="148"/>
    </row>
    <row r="4" ht="13.5" customHeight="1" spans="1:6">
      <c r="A4" s="6" t="str">
        <f>"单位名称：昆明市五华区陡普鲁小学"&amp;""</f>
        <v>单位名称：昆明市五华区陡普鲁小学</v>
      </c>
      <c r="B4" s="6" t="s">
        <v>316</v>
      </c>
      <c r="C4" s="142"/>
      <c r="D4" s="144"/>
      <c r="E4" s="144"/>
      <c r="F4" s="145" t="s">
        <v>1</v>
      </c>
    </row>
    <row r="5" ht="19.5" customHeight="1" spans="1:6">
      <c r="A5" s="149" t="s">
        <v>177</v>
      </c>
      <c r="B5" s="150" t="s">
        <v>71</v>
      </c>
      <c r="C5" s="149" t="s">
        <v>72</v>
      </c>
      <c r="D5" s="12" t="s">
        <v>317</v>
      </c>
      <c r="E5" s="13"/>
      <c r="F5" s="14"/>
    </row>
    <row r="6" ht="18.75" customHeight="1" spans="1:6">
      <c r="A6" s="151"/>
      <c r="B6" s="152"/>
      <c r="C6" s="151"/>
      <c r="D6" s="17" t="s">
        <v>55</v>
      </c>
      <c r="E6" s="12" t="s">
        <v>74</v>
      </c>
      <c r="F6" s="17" t="s">
        <v>75</v>
      </c>
    </row>
    <row r="7" ht="18.75" customHeight="1" spans="1:6">
      <c r="A7" s="68">
        <v>1</v>
      </c>
      <c r="B7" s="153" t="s">
        <v>82</v>
      </c>
      <c r="C7" s="68">
        <v>3</v>
      </c>
      <c r="D7" s="154">
        <v>4</v>
      </c>
      <c r="E7" s="154">
        <v>5</v>
      </c>
      <c r="F7" s="154">
        <v>6</v>
      </c>
    </row>
    <row r="8" ht="21" customHeight="1" spans="1:6">
      <c r="A8" s="25"/>
      <c r="B8" s="25"/>
      <c r="C8" s="25"/>
      <c r="D8" s="82"/>
      <c r="E8" s="82"/>
      <c r="F8" s="82"/>
    </row>
    <row r="9" ht="21" customHeight="1" spans="1:6">
      <c r="A9" s="25"/>
      <c r="B9" s="25"/>
      <c r="C9" s="25"/>
      <c r="D9" s="82"/>
      <c r="E9" s="82"/>
      <c r="F9" s="82"/>
    </row>
    <row r="10" ht="18.75" customHeight="1" spans="1:6">
      <c r="A10" s="155" t="s">
        <v>166</v>
      </c>
      <c r="B10" s="155" t="s">
        <v>166</v>
      </c>
      <c r="C10" s="156" t="s">
        <v>166</v>
      </c>
      <c r="D10" s="82"/>
      <c r="E10" s="82"/>
      <c r="F10" s="82"/>
    </row>
    <row r="11" customHeight="1" spans="1:1">
      <c r="A11" s="157" t="s">
        <v>318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2389380530973" defaultRowHeight="14.25" customHeight="1"/>
  <cols>
    <col min="1" max="2" width="32.6283185840708" customWidth="1"/>
    <col min="3" max="3" width="41.1238938053097" customWidth="1"/>
    <col min="4" max="4" width="21.7522123893805" customWidth="1"/>
    <col min="5" max="5" width="35.2477876106195" customWidth="1"/>
    <col min="6" max="6" width="7.75221238938053" customWidth="1"/>
    <col min="7" max="7" width="11.1238938053097" customWidth="1"/>
    <col min="8" max="8" width="13.2477876106195" customWidth="1"/>
    <col min="9" max="18" width="20" customWidth="1"/>
    <col min="19" max="19" width="19.8761061946903" customWidth="1"/>
  </cols>
  <sheetData>
    <row r="1" customHeight="1" spans="1:19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ht="15.75" customHeight="1" spans="2:19">
      <c r="B2" s="85"/>
      <c r="C2" s="85"/>
      <c r="R2" s="139"/>
      <c r="S2" s="139" t="s">
        <v>319</v>
      </c>
    </row>
    <row r="3" ht="41.25" customHeight="1" spans="1:19">
      <c r="A3" s="86" t="str">
        <f>"2025"&amp;"年部门政府采购预算表"</f>
        <v>2025年部门政府采购预算表</v>
      </c>
      <c r="B3" s="87"/>
      <c r="C3" s="87"/>
      <c r="D3" s="124"/>
      <c r="E3" s="124"/>
      <c r="F3" s="124"/>
      <c r="G3" s="124"/>
      <c r="H3" s="124"/>
      <c r="I3" s="124"/>
      <c r="J3" s="124"/>
      <c r="K3" s="124"/>
      <c r="L3" s="124"/>
      <c r="M3" s="87"/>
      <c r="N3" s="124"/>
      <c r="O3" s="124"/>
      <c r="P3" s="87"/>
      <c r="Q3" s="124"/>
      <c r="R3" s="87"/>
      <c r="S3" s="87"/>
    </row>
    <row r="4" ht="18.75" customHeight="1" spans="1:19">
      <c r="A4" s="125" t="str">
        <f>"单位名称：昆明市五华区陡普鲁小学"&amp;""</f>
        <v>单位名称：昆明市五华区陡普鲁小学</v>
      </c>
      <c r="B4" s="90"/>
      <c r="C4" s="90"/>
      <c r="D4" s="126"/>
      <c r="E4" s="126"/>
      <c r="F4" s="126"/>
      <c r="G4" s="126"/>
      <c r="H4" s="126"/>
      <c r="I4" s="126"/>
      <c r="J4" s="126"/>
      <c r="K4" s="126"/>
      <c r="L4" s="126"/>
      <c r="R4" s="140"/>
      <c r="S4" s="141" t="s">
        <v>1</v>
      </c>
    </row>
    <row r="5" ht="15.75" customHeight="1" spans="1:19">
      <c r="A5" s="92" t="s">
        <v>176</v>
      </c>
      <c r="B5" s="93" t="s">
        <v>177</v>
      </c>
      <c r="C5" s="93" t="s">
        <v>320</v>
      </c>
      <c r="D5" s="94" t="s">
        <v>321</v>
      </c>
      <c r="E5" s="94" t="s">
        <v>322</v>
      </c>
      <c r="F5" s="94" t="s">
        <v>323</v>
      </c>
      <c r="G5" s="94" t="s">
        <v>324</v>
      </c>
      <c r="H5" s="94" t="s">
        <v>325</v>
      </c>
      <c r="I5" s="111" t="s">
        <v>184</v>
      </c>
      <c r="J5" s="111"/>
      <c r="K5" s="111"/>
      <c r="L5" s="111"/>
      <c r="M5" s="112"/>
      <c r="N5" s="111"/>
      <c r="O5" s="111"/>
      <c r="P5" s="120"/>
      <c r="Q5" s="111"/>
      <c r="R5" s="112"/>
      <c r="S5" s="121"/>
    </row>
    <row r="6" ht="17.25" customHeight="1" spans="1:19">
      <c r="A6" s="95"/>
      <c r="B6" s="96"/>
      <c r="C6" s="96"/>
      <c r="D6" s="97"/>
      <c r="E6" s="97"/>
      <c r="F6" s="97"/>
      <c r="G6" s="97"/>
      <c r="H6" s="97"/>
      <c r="I6" s="97" t="s">
        <v>55</v>
      </c>
      <c r="J6" s="97" t="s">
        <v>58</v>
      </c>
      <c r="K6" s="97" t="s">
        <v>326</v>
      </c>
      <c r="L6" s="97" t="s">
        <v>327</v>
      </c>
      <c r="M6" s="113" t="s">
        <v>328</v>
      </c>
      <c r="N6" s="114" t="s">
        <v>329</v>
      </c>
      <c r="O6" s="114"/>
      <c r="P6" s="122"/>
      <c r="Q6" s="114"/>
      <c r="R6" s="123"/>
      <c r="S6" s="99"/>
    </row>
    <row r="7" ht="54" customHeight="1" spans="1:19">
      <c r="A7" s="98"/>
      <c r="B7" s="99"/>
      <c r="C7" s="99"/>
      <c r="D7" s="100"/>
      <c r="E7" s="100"/>
      <c r="F7" s="100"/>
      <c r="G7" s="100"/>
      <c r="H7" s="100"/>
      <c r="I7" s="100"/>
      <c r="J7" s="100" t="s">
        <v>57</v>
      </c>
      <c r="K7" s="100"/>
      <c r="L7" s="100"/>
      <c r="M7" s="115"/>
      <c r="N7" s="100" t="s">
        <v>57</v>
      </c>
      <c r="O7" s="100" t="s">
        <v>64</v>
      </c>
      <c r="P7" s="99" t="s">
        <v>65</v>
      </c>
      <c r="Q7" s="100" t="s">
        <v>66</v>
      </c>
      <c r="R7" s="115" t="s">
        <v>67</v>
      </c>
      <c r="S7" s="99" t="s">
        <v>68</v>
      </c>
    </row>
    <row r="8" ht="18" customHeight="1" spans="1:19">
      <c r="A8" s="127">
        <v>1</v>
      </c>
      <c r="B8" s="127" t="s">
        <v>82</v>
      </c>
      <c r="C8" s="128">
        <v>3</v>
      </c>
      <c r="D8" s="128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</row>
    <row r="9" ht="21" customHeight="1" spans="1:19">
      <c r="A9" s="129" t="s">
        <v>194</v>
      </c>
      <c r="B9" s="130" t="s">
        <v>69</v>
      </c>
      <c r="C9" s="130" t="s">
        <v>241</v>
      </c>
      <c r="D9" s="131" t="s">
        <v>330</v>
      </c>
      <c r="E9" s="131" t="s">
        <v>330</v>
      </c>
      <c r="F9" s="132" t="s">
        <v>331</v>
      </c>
      <c r="G9" s="133">
        <v>20</v>
      </c>
      <c r="H9" s="116">
        <v>3000</v>
      </c>
      <c r="I9" s="116">
        <v>3000</v>
      </c>
      <c r="J9" s="116">
        <v>3000</v>
      </c>
      <c r="K9" s="116"/>
      <c r="L9" s="116"/>
      <c r="M9" s="116"/>
      <c r="N9" s="116"/>
      <c r="O9" s="116"/>
      <c r="P9" s="116"/>
      <c r="Q9" s="116"/>
      <c r="R9" s="116"/>
      <c r="S9" s="116"/>
    </row>
    <row r="10" ht="21" customHeight="1" spans="1:19">
      <c r="A10" s="105" t="s">
        <v>166</v>
      </c>
      <c r="B10" s="106"/>
      <c r="C10" s="106"/>
      <c r="D10" s="107"/>
      <c r="E10" s="107"/>
      <c r="F10" s="107"/>
      <c r="G10" s="134"/>
      <c r="H10" s="135">
        <v>3000</v>
      </c>
      <c r="I10" s="135">
        <v>3000</v>
      </c>
      <c r="J10" s="135">
        <v>3000</v>
      </c>
      <c r="K10" s="116"/>
      <c r="L10" s="116"/>
      <c r="M10" s="116"/>
      <c r="N10" s="116"/>
      <c r="O10" s="116"/>
      <c r="P10" s="116"/>
      <c r="Q10" s="116"/>
      <c r="R10" s="116"/>
      <c r="S10" s="116"/>
    </row>
    <row r="11" ht="21" customHeight="1" spans="1:19">
      <c r="A11" s="125" t="s">
        <v>332</v>
      </c>
      <c r="B11" s="136"/>
      <c r="C11" s="136"/>
      <c r="D11" s="125"/>
      <c r="E11" s="125"/>
      <c r="F11" s="125"/>
      <c r="G11" s="137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2389380530973" defaultRowHeight="14.25" customHeight="1"/>
  <cols>
    <col min="1" max="5" width="39.1238938053097" customWidth="1"/>
    <col min="6" max="6" width="27.6283185840708" customWidth="1"/>
    <col min="7" max="7" width="28.6283185840708" customWidth="1"/>
    <col min="8" max="8" width="28.1238938053097" customWidth="1"/>
    <col min="9" max="9" width="39.1238938053097" customWidth="1"/>
    <col min="10" max="18" width="20.3716814159292" customWidth="1"/>
    <col min="19" max="20" width="20.2477876106195" customWidth="1"/>
  </cols>
  <sheetData>
    <row r="1" customHeight="1" spans="1:20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ht="16.5" customHeight="1" spans="1:20">
      <c r="A2" s="84"/>
      <c r="B2" s="85"/>
      <c r="C2" s="85"/>
      <c r="D2" s="85"/>
      <c r="E2" s="85"/>
      <c r="F2" s="85"/>
      <c r="G2" s="85"/>
      <c r="H2" s="84"/>
      <c r="I2" s="84"/>
      <c r="J2" s="84"/>
      <c r="K2" s="84"/>
      <c r="L2" s="84"/>
      <c r="M2" s="84"/>
      <c r="N2" s="109"/>
      <c r="O2" s="84"/>
      <c r="P2" s="84"/>
      <c r="Q2" s="85"/>
      <c r="R2" s="84"/>
      <c r="S2" s="118"/>
      <c r="T2" s="118" t="s">
        <v>333</v>
      </c>
    </row>
    <row r="3" ht="41.25" customHeight="1" spans="1:20">
      <c r="A3" s="86" t="str">
        <f>"2025"&amp;"年部门政府购买服务预算表"</f>
        <v>2025年部门政府购买服务预算表</v>
      </c>
      <c r="B3" s="87"/>
      <c r="C3" s="87"/>
      <c r="D3" s="87"/>
      <c r="E3" s="87"/>
      <c r="F3" s="87"/>
      <c r="G3" s="87"/>
      <c r="H3" s="88"/>
      <c r="I3" s="88"/>
      <c r="J3" s="88"/>
      <c r="K3" s="88"/>
      <c r="L3" s="88"/>
      <c r="M3" s="88"/>
      <c r="N3" s="110"/>
      <c r="O3" s="88"/>
      <c r="P3" s="88"/>
      <c r="Q3" s="87"/>
      <c r="R3" s="88"/>
      <c r="S3" s="110"/>
      <c r="T3" s="87"/>
    </row>
    <row r="4" ht="22.5" customHeight="1" spans="1:20">
      <c r="A4" s="89" t="str">
        <f>"单位名称：昆明市五华区陡普鲁小学"&amp;""</f>
        <v>单位名称：昆明市五华区陡普鲁小学</v>
      </c>
      <c r="B4" s="90"/>
      <c r="C4" s="90"/>
      <c r="D4" s="90"/>
      <c r="E4" s="90"/>
      <c r="F4" s="90"/>
      <c r="G4" s="90"/>
      <c r="H4" s="91"/>
      <c r="I4" s="91"/>
      <c r="J4" s="91"/>
      <c r="K4" s="91"/>
      <c r="L4" s="91"/>
      <c r="M4" s="91"/>
      <c r="N4" s="109"/>
      <c r="O4" s="84"/>
      <c r="P4" s="84"/>
      <c r="Q4" s="85"/>
      <c r="R4" s="84"/>
      <c r="S4" s="119"/>
      <c r="T4" s="118" t="s">
        <v>1</v>
      </c>
    </row>
    <row r="5" ht="24" customHeight="1" spans="1:20">
      <c r="A5" s="92" t="s">
        <v>176</v>
      </c>
      <c r="B5" s="93" t="s">
        <v>177</v>
      </c>
      <c r="C5" s="93" t="s">
        <v>320</v>
      </c>
      <c r="D5" s="93" t="s">
        <v>334</v>
      </c>
      <c r="E5" s="93" t="s">
        <v>335</v>
      </c>
      <c r="F5" s="93" t="s">
        <v>336</v>
      </c>
      <c r="G5" s="93" t="s">
        <v>337</v>
      </c>
      <c r="H5" s="94" t="s">
        <v>338</v>
      </c>
      <c r="I5" s="94" t="s">
        <v>339</v>
      </c>
      <c r="J5" s="111" t="s">
        <v>184</v>
      </c>
      <c r="K5" s="111"/>
      <c r="L5" s="111"/>
      <c r="M5" s="111"/>
      <c r="N5" s="112"/>
      <c r="O5" s="111"/>
      <c r="P5" s="111"/>
      <c r="Q5" s="120"/>
      <c r="R5" s="111"/>
      <c r="S5" s="112"/>
      <c r="T5" s="121"/>
    </row>
    <row r="6" ht="24" customHeight="1" spans="1:20">
      <c r="A6" s="95"/>
      <c r="B6" s="96"/>
      <c r="C6" s="96"/>
      <c r="D6" s="96"/>
      <c r="E6" s="96"/>
      <c r="F6" s="96"/>
      <c r="G6" s="96"/>
      <c r="H6" s="97"/>
      <c r="I6" s="97"/>
      <c r="J6" s="97" t="s">
        <v>55</v>
      </c>
      <c r="K6" s="97" t="s">
        <v>58</v>
      </c>
      <c r="L6" s="97" t="s">
        <v>326</v>
      </c>
      <c r="M6" s="97" t="s">
        <v>327</v>
      </c>
      <c r="N6" s="113" t="s">
        <v>328</v>
      </c>
      <c r="O6" s="114" t="s">
        <v>329</v>
      </c>
      <c r="P6" s="114"/>
      <c r="Q6" s="122"/>
      <c r="R6" s="114"/>
      <c r="S6" s="123"/>
      <c r="T6" s="99"/>
    </row>
    <row r="7" ht="54" customHeight="1" spans="1:20">
      <c r="A7" s="98"/>
      <c r="B7" s="99"/>
      <c r="C7" s="99"/>
      <c r="D7" s="99"/>
      <c r="E7" s="99"/>
      <c r="F7" s="99"/>
      <c r="G7" s="99"/>
      <c r="H7" s="100"/>
      <c r="I7" s="100"/>
      <c r="J7" s="100"/>
      <c r="K7" s="100" t="s">
        <v>57</v>
      </c>
      <c r="L7" s="100"/>
      <c r="M7" s="100"/>
      <c r="N7" s="115"/>
      <c r="O7" s="100" t="s">
        <v>57</v>
      </c>
      <c r="P7" s="100" t="s">
        <v>64</v>
      </c>
      <c r="Q7" s="99" t="s">
        <v>65</v>
      </c>
      <c r="R7" s="100" t="s">
        <v>66</v>
      </c>
      <c r="S7" s="115" t="s">
        <v>67</v>
      </c>
      <c r="T7" s="99" t="s">
        <v>68</v>
      </c>
    </row>
    <row r="8" ht="17.25" customHeight="1" spans="1:20">
      <c r="A8" s="101">
        <v>1</v>
      </c>
      <c r="B8" s="99">
        <v>2</v>
      </c>
      <c r="C8" s="101">
        <v>3</v>
      </c>
      <c r="D8" s="101">
        <v>4</v>
      </c>
      <c r="E8" s="99">
        <v>5</v>
      </c>
      <c r="F8" s="101">
        <v>6</v>
      </c>
      <c r="G8" s="101">
        <v>7</v>
      </c>
      <c r="H8" s="99">
        <v>8</v>
      </c>
      <c r="I8" s="101">
        <v>9</v>
      </c>
      <c r="J8" s="101">
        <v>10</v>
      </c>
      <c r="K8" s="99">
        <v>11</v>
      </c>
      <c r="L8" s="101">
        <v>12</v>
      </c>
      <c r="M8" s="101">
        <v>13</v>
      </c>
      <c r="N8" s="99">
        <v>14</v>
      </c>
      <c r="O8" s="101">
        <v>15</v>
      </c>
      <c r="P8" s="101">
        <v>16</v>
      </c>
      <c r="Q8" s="99">
        <v>17</v>
      </c>
      <c r="R8" s="101">
        <v>18</v>
      </c>
      <c r="S8" s="101">
        <v>19</v>
      </c>
      <c r="T8" s="101">
        <v>20</v>
      </c>
    </row>
    <row r="9" ht="21" customHeight="1" spans="1:20">
      <c r="A9" s="102"/>
      <c r="B9" s="103"/>
      <c r="C9" s="103"/>
      <c r="D9" s="103"/>
      <c r="E9" s="103"/>
      <c r="F9" s="103"/>
      <c r="G9" s="103"/>
      <c r="H9" s="104"/>
      <c r="I9" s="104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</row>
    <row r="10" ht="21" customHeight="1" spans="1:20">
      <c r="A10" s="105" t="s">
        <v>166</v>
      </c>
      <c r="B10" s="106"/>
      <c r="C10" s="106"/>
      <c r="D10" s="106"/>
      <c r="E10" s="106"/>
      <c r="F10" s="106"/>
      <c r="G10" s="106"/>
      <c r="H10" s="107"/>
      <c r="I10" s="117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</row>
    <row r="11" customHeight="1" spans="1:1">
      <c r="A11" s="108" t="s">
        <v>340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E13" sqref="E13"/>
    </sheetView>
  </sheetViews>
  <sheetFormatPr defaultColWidth="9.12389380530973" defaultRowHeight="14.25" customHeight="1" outlineLevelCol="4"/>
  <cols>
    <col min="1" max="1" width="37.7522123893805" style="1" customWidth="1"/>
    <col min="2" max="5" width="20" style="1" customWidth="1"/>
    <col min="6" max="16384" width="9.12389380530973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3"/>
      <c r="E2" s="4" t="s">
        <v>341</v>
      </c>
    </row>
    <row r="3" ht="41.25" customHeight="1" spans="1:5">
      <c r="A3" s="74" t="str">
        <f>"2025"&amp;"年区对下转移支付预算表"</f>
        <v>2025年区对下转移支付预算表</v>
      </c>
      <c r="B3" s="5"/>
      <c r="C3" s="5"/>
      <c r="D3" s="5"/>
      <c r="E3" s="66"/>
    </row>
    <row r="4" ht="18" customHeight="1" spans="1:5">
      <c r="A4" s="75" t="str">
        <f>"单位名称：昆明市五华区陡普鲁小学"&amp;""</f>
        <v>单位名称：昆明市五华区陡普鲁小学</v>
      </c>
      <c r="B4" s="76"/>
      <c r="C4" s="76"/>
      <c r="D4" s="77"/>
      <c r="E4" s="9" t="s">
        <v>1</v>
      </c>
    </row>
    <row r="5" ht="19.5" customHeight="1" spans="1:5">
      <c r="A5" s="30" t="s">
        <v>342</v>
      </c>
      <c r="B5" s="12" t="s">
        <v>184</v>
      </c>
      <c r="C5" s="13"/>
      <c r="D5" s="13"/>
      <c r="E5" s="78"/>
    </row>
    <row r="6" ht="40.5" customHeight="1" spans="1:5">
      <c r="A6" s="20"/>
      <c r="B6" s="31" t="s">
        <v>55</v>
      </c>
      <c r="C6" s="11" t="s">
        <v>58</v>
      </c>
      <c r="D6" s="79" t="s">
        <v>326</v>
      </c>
      <c r="E6" s="80" t="s">
        <v>343</v>
      </c>
    </row>
    <row r="7" ht="19.5" customHeight="1" spans="1:5">
      <c r="A7" s="21">
        <v>1</v>
      </c>
      <c r="B7" s="21">
        <v>2</v>
      </c>
      <c r="C7" s="21">
        <v>3</v>
      </c>
      <c r="D7" s="81">
        <v>4</v>
      </c>
      <c r="E7" s="39">
        <v>5</v>
      </c>
    </row>
    <row r="8" ht="19.5" customHeight="1" spans="1:5">
      <c r="A8" s="32"/>
      <c r="B8" s="82"/>
      <c r="C8" s="82"/>
      <c r="D8" s="82"/>
      <c r="E8" s="82"/>
    </row>
    <row r="9" ht="19.5" customHeight="1" spans="1:5">
      <c r="A9" s="69"/>
      <c r="B9" s="82"/>
      <c r="C9" s="82"/>
      <c r="D9" s="82"/>
      <c r="E9" s="82"/>
    </row>
    <row r="10" customHeight="1" spans="1:1">
      <c r="A10" s="72" t="s">
        <v>344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2389380530973" defaultRowHeight="12" customHeight="1"/>
  <cols>
    <col min="1" max="1" width="34.2477876106195" style="1" customWidth="1"/>
    <col min="2" max="2" width="29" style="1" customWidth="1"/>
    <col min="3" max="5" width="23.6283185840708" style="1" customWidth="1"/>
    <col min="6" max="6" width="11.2477876106195" style="1" customWidth="1"/>
    <col min="7" max="7" width="25.1238938053097" style="1" customWidth="1"/>
    <col min="8" max="8" width="15.6283185840708" style="1" customWidth="1"/>
    <col min="9" max="9" width="13.3716814159292" style="1" customWidth="1"/>
    <col min="10" max="10" width="18.8761061946903" style="1" customWidth="1"/>
    <col min="11" max="16384" width="9.12389380530973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345</v>
      </c>
    </row>
    <row r="3" ht="41.25" customHeight="1" spans="1:10">
      <c r="A3" s="65" t="str">
        <f>"2025"&amp;"年市对下转移支付绩效目标表"</f>
        <v>2025年市对下转移支付绩效目标表</v>
      </c>
      <c r="B3" s="5"/>
      <c r="C3" s="5"/>
      <c r="D3" s="5"/>
      <c r="E3" s="5"/>
      <c r="F3" s="66"/>
      <c r="G3" s="5"/>
      <c r="H3" s="66"/>
      <c r="I3" s="66"/>
      <c r="J3" s="5"/>
    </row>
    <row r="4" ht="17.25" customHeight="1" spans="1:1">
      <c r="A4" s="6" t="str">
        <f>"单位名称：昆明市五华区陡普鲁小学"&amp;""</f>
        <v>单位名称：昆明市五华区陡普鲁小学</v>
      </c>
    </row>
    <row r="5" ht="44.25" customHeight="1" spans="1:10">
      <c r="A5" s="67" t="s">
        <v>342</v>
      </c>
      <c r="B5" s="67" t="s">
        <v>271</v>
      </c>
      <c r="C5" s="67" t="s">
        <v>272</v>
      </c>
      <c r="D5" s="67" t="s">
        <v>273</v>
      </c>
      <c r="E5" s="67" t="s">
        <v>274</v>
      </c>
      <c r="F5" s="68" t="s">
        <v>275</v>
      </c>
      <c r="G5" s="67" t="s">
        <v>276</v>
      </c>
      <c r="H5" s="68" t="s">
        <v>277</v>
      </c>
      <c r="I5" s="68" t="s">
        <v>278</v>
      </c>
      <c r="J5" s="67" t="s">
        <v>279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2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2"/>
      <c r="B8" s="25"/>
      <c r="C8" s="25"/>
      <c r="D8" s="25"/>
      <c r="E8" s="32"/>
      <c r="F8" s="25"/>
      <c r="G8" s="32"/>
      <c r="H8" s="25"/>
      <c r="I8" s="25"/>
      <c r="J8" s="32"/>
    </row>
    <row r="9" customHeight="1" spans="1:1">
      <c r="A9" s="72" t="s">
        <v>346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I13" sqref="I13"/>
    </sheetView>
  </sheetViews>
  <sheetFormatPr defaultColWidth="10.3716814159292" defaultRowHeight="14.25" customHeight="1"/>
  <cols>
    <col min="1" max="3" width="33.7522123893805" style="1" customWidth="1"/>
    <col min="4" max="4" width="45.6283185840708" style="1" customWidth="1"/>
    <col min="5" max="5" width="27.6283185840708" style="1" customWidth="1"/>
    <col min="6" max="6" width="21.7522123893805" style="1" customWidth="1"/>
    <col min="7" max="9" width="26.2477876106195" style="1" customWidth="1"/>
    <col min="10" max="16384" width="10.3716814159292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1" t="s">
        <v>347</v>
      </c>
      <c r="B2" s="42"/>
      <c r="C2" s="42"/>
      <c r="D2" s="43"/>
      <c r="E2" s="43"/>
      <c r="F2" s="43"/>
      <c r="G2" s="42"/>
      <c r="H2" s="42"/>
      <c r="I2" s="43"/>
    </row>
    <row r="3" ht="41.25" customHeight="1" spans="1:9">
      <c r="A3" s="44" t="str">
        <f>"2025"&amp;"年新增资产配置预算表"</f>
        <v>2025年新增资产配置预算表</v>
      </c>
      <c r="B3" s="45"/>
      <c r="C3" s="45"/>
      <c r="D3" s="46"/>
      <c r="E3" s="46"/>
      <c r="F3" s="46"/>
      <c r="G3" s="45"/>
      <c r="H3" s="45"/>
      <c r="I3" s="46"/>
    </row>
    <row r="4" customHeight="1" spans="1:9">
      <c r="A4" s="47" t="str">
        <f>"单位名称：昆明市五华区陡普鲁小学"&amp;""</f>
        <v>单位名称：昆明市五华区陡普鲁小学</v>
      </c>
      <c r="B4" s="48"/>
      <c r="C4" s="48"/>
      <c r="D4" s="49"/>
      <c r="F4" s="46"/>
      <c r="G4" s="45"/>
      <c r="H4" s="45"/>
      <c r="I4" s="64" t="s">
        <v>1</v>
      </c>
    </row>
    <row r="5" ht="28.5" customHeight="1" spans="1:9">
      <c r="A5" s="50" t="s">
        <v>176</v>
      </c>
      <c r="B5" s="51" t="s">
        <v>177</v>
      </c>
      <c r="C5" s="52" t="s">
        <v>348</v>
      </c>
      <c r="D5" s="50" t="s">
        <v>349</v>
      </c>
      <c r="E5" s="50" t="s">
        <v>350</v>
      </c>
      <c r="F5" s="50" t="s">
        <v>351</v>
      </c>
      <c r="G5" s="51" t="s">
        <v>352</v>
      </c>
      <c r="H5" s="39"/>
      <c r="I5" s="50"/>
    </row>
    <row r="6" ht="21" customHeight="1" spans="1:9">
      <c r="A6" s="52"/>
      <c r="B6" s="53"/>
      <c r="C6" s="53"/>
      <c r="D6" s="54"/>
      <c r="E6" s="53"/>
      <c r="F6" s="53"/>
      <c r="G6" s="51" t="s">
        <v>324</v>
      </c>
      <c r="H6" s="51" t="s">
        <v>353</v>
      </c>
      <c r="I6" s="51" t="s">
        <v>354</v>
      </c>
    </row>
    <row r="7" ht="17.25" customHeight="1" spans="1:9">
      <c r="A7" s="55" t="s">
        <v>81</v>
      </c>
      <c r="B7" s="55" t="s">
        <v>82</v>
      </c>
      <c r="C7" s="55" t="s">
        <v>83</v>
      </c>
      <c r="D7" s="55" t="s">
        <v>84</v>
      </c>
      <c r="E7" s="55" t="s">
        <v>85</v>
      </c>
      <c r="F7" s="55" t="s">
        <v>86</v>
      </c>
      <c r="G7" s="55" t="s">
        <v>87</v>
      </c>
      <c r="H7" s="55" t="s">
        <v>88</v>
      </c>
      <c r="I7" s="55" t="s">
        <v>89</v>
      </c>
    </row>
    <row r="8" ht="19.5" customHeight="1" spans="1:9">
      <c r="A8" s="56"/>
      <c r="B8" s="34"/>
      <c r="C8" s="34"/>
      <c r="D8" s="32"/>
      <c r="E8" s="25"/>
      <c r="F8" s="57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  <row r="10" customHeight="1" spans="1:1">
      <c r="A10" s="38" t="s">
        <v>355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H16" sqref="H16"/>
    </sheetView>
  </sheetViews>
  <sheetFormatPr defaultColWidth="9.12389380530973" defaultRowHeight="14.25" customHeight="1"/>
  <cols>
    <col min="1" max="1" width="19.2477876106195" style="1" customWidth="1"/>
    <col min="2" max="2" width="33.8761061946903" style="1" customWidth="1"/>
    <col min="3" max="3" width="23.8761061946903" style="1" customWidth="1"/>
    <col min="4" max="4" width="11.1238938053097" style="1" customWidth="1"/>
    <col min="5" max="5" width="17.7522123893805" style="1" customWidth="1"/>
    <col min="6" max="6" width="9.87610619469027" style="1" customWidth="1"/>
    <col min="7" max="7" width="17.7522123893805" style="1" customWidth="1"/>
    <col min="8" max="11" width="23.1238938053097" style="1" customWidth="1"/>
    <col min="12" max="16384" width="9.12389380530973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356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"单位名称：昆明市五华区陡普鲁小学"&amp;""</f>
        <v>单位名称：昆明市五华区陡普鲁小学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253</v>
      </c>
      <c r="B5" s="10" t="s">
        <v>179</v>
      </c>
      <c r="C5" s="10" t="s">
        <v>254</v>
      </c>
      <c r="D5" s="11" t="s">
        <v>180</v>
      </c>
      <c r="E5" s="11" t="s">
        <v>181</v>
      </c>
      <c r="F5" s="11" t="s">
        <v>255</v>
      </c>
      <c r="G5" s="11" t="s">
        <v>256</v>
      </c>
      <c r="H5" s="30" t="s">
        <v>55</v>
      </c>
      <c r="I5" s="12" t="s">
        <v>357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1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9">
        <v>10</v>
      </c>
      <c r="K8" s="39">
        <v>11</v>
      </c>
    </row>
    <row r="9" ht="18.75" customHeight="1" spans="1:11">
      <c r="A9" s="32"/>
      <c r="B9" s="25"/>
      <c r="C9" s="32"/>
      <c r="D9" s="32"/>
      <c r="E9" s="32"/>
      <c r="F9" s="32"/>
      <c r="G9" s="32"/>
      <c r="H9" s="33"/>
      <c r="I9" s="40"/>
      <c r="J9" s="40"/>
      <c r="K9" s="33"/>
    </row>
    <row r="10" ht="18.75" customHeight="1" spans="1:11">
      <c r="A10" s="34"/>
      <c r="B10" s="25"/>
      <c r="C10" s="25"/>
      <c r="D10" s="25"/>
      <c r="E10" s="25"/>
      <c r="F10" s="25"/>
      <c r="G10" s="25"/>
      <c r="H10" s="29"/>
      <c r="I10" s="29"/>
      <c r="J10" s="29"/>
      <c r="K10" s="33"/>
    </row>
    <row r="11" ht="18.75" customHeight="1" spans="1:11">
      <c r="A11" s="35" t="s">
        <v>166</v>
      </c>
      <c r="B11" s="36"/>
      <c r="C11" s="36"/>
      <c r="D11" s="36"/>
      <c r="E11" s="36"/>
      <c r="F11" s="36"/>
      <c r="G11" s="37"/>
      <c r="H11" s="29"/>
      <c r="I11" s="29"/>
      <c r="J11" s="29"/>
      <c r="K11" s="33"/>
    </row>
    <row r="12" customHeight="1" spans="1:1">
      <c r="A12" s="38" t="s">
        <v>358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7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2389380530973" defaultRowHeight="14.25" customHeight="1" outlineLevelCol="6"/>
  <cols>
    <col min="1" max="1" width="25.353982300885" style="1" customWidth="1"/>
    <col min="2" max="4" width="28" style="1" customWidth="1"/>
    <col min="5" max="7" width="23.8761061946903" style="1" customWidth="1"/>
    <col min="8" max="16384" width="9.12389380530973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359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"单位名称：昆明市五华区陡普鲁小学"&amp;""</f>
        <v>单位名称：昆明市五华区陡普鲁小学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254</v>
      </c>
      <c r="B5" s="10" t="s">
        <v>253</v>
      </c>
      <c r="C5" s="10" t="s">
        <v>179</v>
      </c>
      <c r="D5" s="11" t="s">
        <v>360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5" customHeight="1" spans="1:7">
      <c r="A9" s="22" t="s">
        <v>69</v>
      </c>
      <c r="B9" s="21" t="s">
        <v>361</v>
      </c>
      <c r="C9" s="22" t="s">
        <v>198</v>
      </c>
      <c r="D9" s="22" t="s">
        <v>362</v>
      </c>
      <c r="E9" s="23">
        <v>210024</v>
      </c>
      <c r="F9" s="23">
        <v>210024</v>
      </c>
      <c r="G9" s="23">
        <v>210024</v>
      </c>
    </row>
    <row r="10" ht="15" customHeight="1" spans="1:7">
      <c r="A10" s="22" t="s">
        <v>69</v>
      </c>
      <c r="B10" s="21" t="s">
        <v>361</v>
      </c>
      <c r="C10" s="22" t="s">
        <v>202</v>
      </c>
      <c r="D10" s="22" t="s">
        <v>362</v>
      </c>
      <c r="E10" s="23">
        <v>4400</v>
      </c>
      <c r="F10" s="23">
        <v>4400</v>
      </c>
      <c r="G10" s="23">
        <v>4400</v>
      </c>
    </row>
    <row r="11" ht="15" customHeight="1" spans="1:7">
      <c r="A11" s="22" t="s">
        <v>69</v>
      </c>
      <c r="B11" s="21" t="s">
        <v>361</v>
      </c>
      <c r="C11" s="22" t="s">
        <v>204</v>
      </c>
      <c r="D11" s="22" t="s">
        <v>362</v>
      </c>
      <c r="E11" s="23">
        <v>30000</v>
      </c>
      <c r="F11" s="23">
        <v>30000</v>
      </c>
      <c r="G11" s="23">
        <v>30000</v>
      </c>
    </row>
    <row r="12" ht="15" customHeight="1" spans="1:7">
      <c r="A12" s="22" t="s">
        <v>69</v>
      </c>
      <c r="B12" s="21" t="s">
        <v>361</v>
      </c>
      <c r="C12" s="22" t="s">
        <v>206</v>
      </c>
      <c r="D12" s="22" t="s">
        <v>362</v>
      </c>
      <c r="E12" s="23">
        <v>2140</v>
      </c>
      <c r="F12" s="23">
        <v>2140</v>
      </c>
      <c r="G12" s="23">
        <v>2140</v>
      </c>
    </row>
    <row r="13" ht="15" customHeight="1" spans="1:7">
      <c r="A13" s="22" t="s">
        <v>69</v>
      </c>
      <c r="B13" s="21" t="s">
        <v>361</v>
      </c>
      <c r="C13" s="22" t="s">
        <v>208</v>
      </c>
      <c r="D13" s="22" t="s">
        <v>362</v>
      </c>
      <c r="E13" s="23">
        <v>33600</v>
      </c>
      <c r="F13" s="23">
        <v>33600</v>
      </c>
      <c r="G13" s="23">
        <v>33600</v>
      </c>
    </row>
    <row r="14" ht="15" customHeight="1" spans="1:7">
      <c r="A14" s="22" t="s">
        <v>69</v>
      </c>
      <c r="B14" s="21" t="s">
        <v>361</v>
      </c>
      <c r="C14" s="22" t="s">
        <v>210</v>
      </c>
      <c r="D14" s="22" t="s">
        <v>362</v>
      </c>
      <c r="E14" s="23">
        <v>33000</v>
      </c>
      <c r="F14" s="23">
        <v>33000</v>
      </c>
      <c r="G14" s="23">
        <v>33000</v>
      </c>
    </row>
    <row r="15" ht="15" customHeight="1" spans="1:7">
      <c r="A15" s="22" t="s">
        <v>69</v>
      </c>
      <c r="B15" s="21" t="s">
        <v>361</v>
      </c>
      <c r="C15" s="22" t="s">
        <v>212</v>
      </c>
      <c r="D15" s="22" t="s">
        <v>362</v>
      </c>
      <c r="E15" s="23">
        <v>3000</v>
      </c>
      <c r="F15" s="23">
        <v>3000</v>
      </c>
      <c r="G15" s="23">
        <v>3000</v>
      </c>
    </row>
    <row r="16" ht="15" customHeight="1" spans="1:7">
      <c r="A16" s="22" t="s">
        <v>69</v>
      </c>
      <c r="B16" s="21" t="s">
        <v>361</v>
      </c>
      <c r="C16" s="22" t="s">
        <v>216</v>
      </c>
      <c r="D16" s="22" t="s">
        <v>362</v>
      </c>
      <c r="E16" s="23">
        <v>516096</v>
      </c>
      <c r="F16" s="23">
        <v>516096</v>
      </c>
      <c r="G16" s="23">
        <v>516096</v>
      </c>
    </row>
    <row r="17" ht="15" customHeight="1" spans="1:7">
      <c r="A17" s="22" t="s">
        <v>69</v>
      </c>
      <c r="B17" s="21" t="s">
        <v>361</v>
      </c>
      <c r="C17" s="22" t="s">
        <v>218</v>
      </c>
      <c r="D17" s="22" t="s">
        <v>362</v>
      </c>
      <c r="E17" s="23">
        <v>228120</v>
      </c>
      <c r="F17" s="23">
        <v>228120</v>
      </c>
      <c r="G17" s="23">
        <v>228120</v>
      </c>
    </row>
    <row r="18" ht="15" customHeight="1" spans="1:7">
      <c r="A18" s="22" t="s">
        <v>69</v>
      </c>
      <c r="B18" s="21" t="s">
        <v>361</v>
      </c>
      <c r="C18" s="22" t="s">
        <v>218</v>
      </c>
      <c r="D18" s="22" t="s">
        <v>362</v>
      </c>
      <c r="E18" s="23">
        <v>66000</v>
      </c>
      <c r="F18" s="23">
        <v>66000</v>
      </c>
      <c r="G18" s="23">
        <v>66000</v>
      </c>
    </row>
    <row r="19" ht="15" customHeight="1" spans="1:7">
      <c r="A19" s="22" t="s">
        <v>69</v>
      </c>
      <c r="B19" s="21" t="s">
        <v>361</v>
      </c>
      <c r="C19" s="22" t="s">
        <v>220</v>
      </c>
      <c r="D19" s="22" t="s">
        <v>362</v>
      </c>
      <c r="E19" s="23">
        <v>43008</v>
      </c>
      <c r="F19" s="23">
        <v>43008</v>
      </c>
      <c r="G19" s="23">
        <v>43008</v>
      </c>
    </row>
    <row r="20" ht="15" customHeight="1" spans="1:7">
      <c r="A20" s="22" t="s">
        <v>69</v>
      </c>
      <c r="B20" s="21" t="s">
        <v>361</v>
      </c>
      <c r="C20" s="22" t="s">
        <v>222</v>
      </c>
      <c r="D20" s="22" t="s">
        <v>362</v>
      </c>
      <c r="E20" s="23">
        <v>109560</v>
      </c>
      <c r="F20" s="23">
        <v>109560</v>
      </c>
      <c r="G20" s="23">
        <v>109560</v>
      </c>
    </row>
    <row r="21" ht="15" customHeight="1" spans="1:7">
      <c r="A21" s="22" t="s">
        <v>69</v>
      </c>
      <c r="B21" s="21" t="s">
        <v>361</v>
      </c>
      <c r="C21" s="22" t="s">
        <v>222</v>
      </c>
      <c r="D21" s="22" t="s">
        <v>362</v>
      </c>
      <c r="E21" s="23">
        <v>207180</v>
      </c>
      <c r="F21" s="23">
        <v>207180</v>
      </c>
      <c r="G21" s="23">
        <v>207180</v>
      </c>
    </row>
    <row r="22" ht="15" customHeight="1" spans="1:7">
      <c r="A22" s="22" t="s">
        <v>69</v>
      </c>
      <c r="B22" s="21" t="s">
        <v>361</v>
      </c>
      <c r="C22" s="22" t="s">
        <v>226</v>
      </c>
      <c r="D22" s="22" t="s">
        <v>362</v>
      </c>
      <c r="E22" s="23">
        <v>102000</v>
      </c>
      <c r="F22" s="23">
        <v>102000</v>
      </c>
      <c r="G22" s="23">
        <v>102000</v>
      </c>
    </row>
    <row r="23" ht="15" customHeight="1" spans="1:7">
      <c r="A23" s="22" t="s">
        <v>69</v>
      </c>
      <c r="B23" s="21" t="s">
        <v>361</v>
      </c>
      <c r="C23" s="22" t="s">
        <v>127</v>
      </c>
      <c r="D23" s="22" t="s">
        <v>362</v>
      </c>
      <c r="E23" s="23">
        <v>191088</v>
      </c>
      <c r="F23" s="23">
        <v>191088</v>
      </c>
      <c r="G23" s="23">
        <v>191088</v>
      </c>
    </row>
    <row r="24" ht="15" customHeight="1" spans="1:7">
      <c r="A24" s="22" t="s">
        <v>69</v>
      </c>
      <c r="B24" s="21" t="s">
        <v>361</v>
      </c>
      <c r="C24" s="22" t="s">
        <v>218</v>
      </c>
      <c r="D24" s="22" t="s">
        <v>362</v>
      </c>
      <c r="E24" s="23">
        <v>142440</v>
      </c>
      <c r="F24" s="23">
        <v>142440</v>
      </c>
      <c r="G24" s="23">
        <v>142440</v>
      </c>
    </row>
    <row r="25" ht="15" customHeight="1" spans="1:7">
      <c r="A25" s="22" t="s">
        <v>69</v>
      </c>
      <c r="B25" s="21" t="s">
        <v>361</v>
      </c>
      <c r="C25" s="22" t="s">
        <v>210</v>
      </c>
      <c r="D25" s="22" t="s">
        <v>362</v>
      </c>
      <c r="E25" s="23">
        <v>15000</v>
      </c>
      <c r="F25" s="23">
        <v>15000</v>
      </c>
      <c r="G25" s="23">
        <v>15000</v>
      </c>
    </row>
    <row r="26" ht="15" customHeight="1" spans="1:7">
      <c r="A26" s="22" t="s">
        <v>69</v>
      </c>
      <c r="B26" s="21" t="s">
        <v>361</v>
      </c>
      <c r="C26" s="22" t="s">
        <v>234</v>
      </c>
      <c r="D26" s="22" t="s">
        <v>362</v>
      </c>
      <c r="E26" s="23">
        <v>8580</v>
      </c>
      <c r="F26" s="23">
        <v>8580</v>
      </c>
      <c r="G26" s="23">
        <v>8580</v>
      </c>
    </row>
    <row r="27" ht="15" customHeight="1" spans="1:7">
      <c r="A27" s="22" t="s">
        <v>69</v>
      </c>
      <c r="B27" s="21" t="s">
        <v>361</v>
      </c>
      <c r="C27" s="22" t="s">
        <v>226</v>
      </c>
      <c r="D27" s="22" t="s">
        <v>362</v>
      </c>
      <c r="E27" s="23">
        <v>11364</v>
      </c>
      <c r="F27" s="23">
        <v>11364</v>
      </c>
      <c r="G27" s="23">
        <v>11364</v>
      </c>
    </row>
    <row r="28" ht="15" customHeight="1" spans="1:7">
      <c r="A28" s="22" t="s">
        <v>69</v>
      </c>
      <c r="B28" s="21" t="s">
        <v>361</v>
      </c>
      <c r="C28" s="22" t="s">
        <v>239</v>
      </c>
      <c r="D28" s="22" t="s">
        <v>362</v>
      </c>
      <c r="E28" s="23">
        <v>106880</v>
      </c>
      <c r="F28" s="23">
        <v>106880</v>
      </c>
      <c r="G28" s="23">
        <v>106880</v>
      </c>
    </row>
    <row r="29" ht="15" customHeight="1" spans="1:7">
      <c r="A29" s="22" t="s">
        <v>69</v>
      </c>
      <c r="B29" s="21" t="s">
        <v>361</v>
      </c>
      <c r="C29" s="22" t="s">
        <v>202</v>
      </c>
      <c r="D29" s="22" t="s">
        <v>362</v>
      </c>
      <c r="E29" s="23">
        <v>15531</v>
      </c>
      <c r="F29" s="23">
        <v>15531</v>
      </c>
      <c r="G29" s="23">
        <v>15531</v>
      </c>
    </row>
    <row r="30" ht="15" customHeight="1" spans="1:7">
      <c r="A30" s="22" t="s">
        <v>69</v>
      </c>
      <c r="B30" s="21" t="s">
        <v>361</v>
      </c>
      <c r="C30" s="22" t="s">
        <v>245</v>
      </c>
      <c r="D30" s="22" t="s">
        <v>362</v>
      </c>
      <c r="E30" s="23">
        <v>170669</v>
      </c>
      <c r="F30" s="23">
        <v>170669</v>
      </c>
      <c r="G30" s="23">
        <v>170669</v>
      </c>
    </row>
    <row r="31" ht="15" customHeight="1" spans="1:7">
      <c r="A31" s="22" t="s">
        <v>69</v>
      </c>
      <c r="B31" s="21" t="s">
        <v>361</v>
      </c>
      <c r="C31" s="22" t="s">
        <v>247</v>
      </c>
      <c r="D31" s="22" t="s">
        <v>362</v>
      </c>
      <c r="E31" s="23">
        <v>174077</v>
      </c>
      <c r="F31" s="23">
        <v>174077</v>
      </c>
      <c r="G31" s="23">
        <v>174077</v>
      </c>
    </row>
    <row r="32" ht="15" customHeight="1" spans="1:7">
      <c r="A32" s="22" t="s">
        <v>69</v>
      </c>
      <c r="B32" s="21" t="s">
        <v>361</v>
      </c>
      <c r="C32" s="22" t="s">
        <v>249</v>
      </c>
      <c r="D32" s="22" t="s">
        <v>362</v>
      </c>
      <c r="E32" s="23">
        <v>4347</v>
      </c>
      <c r="F32" s="23">
        <v>4347</v>
      </c>
      <c r="G32" s="23">
        <v>4347</v>
      </c>
    </row>
    <row r="33" ht="15" customHeight="1" spans="1:7">
      <c r="A33" s="22" t="s">
        <v>69</v>
      </c>
      <c r="B33" s="21" t="s">
        <v>361</v>
      </c>
      <c r="C33" s="22" t="s">
        <v>249</v>
      </c>
      <c r="D33" s="22" t="s">
        <v>362</v>
      </c>
      <c r="E33" s="23">
        <v>4267</v>
      </c>
      <c r="F33" s="23">
        <v>4267</v>
      </c>
      <c r="G33" s="23">
        <v>4267</v>
      </c>
    </row>
    <row r="34" ht="15" customHeight="1" spans="1:7">
      <c r="A34" s="22" t="s">
        <v>69</v>
      </c>
      <c r="B34" s="21" t="s">
        <v>361</v>
      </c>
      <c r="C34" s="22" t="s">
        <v>220</v>
      </c>
      <c r="D34" s="22" t="s">
        <v>362</v>
      </c>
      <c r="E34" s="23">
        <v>378400</v>
      </c>
      <c r="F34" s="23">
        <v>378400</v>
      </c>
      <c r="G34" s="23">
        <v>378400</v>
      </c>
    </row>
    <row r="35" ht="17.25" customHeight="1" spans="1:7">
      <c r="A35" s="22" t="s">
        <v>69</v>
      </c>
      <c r="B35" s="21" t="s">
        <v>361</v>
      </c>
      <c r="C35" s="24" t="s">
        <v>222</v>
      </c>
      <c r="D35" s="25" t="s">
        <v>362</v>
      </c>
      <c r="E35" s="23">
        <v>92400</v>
      </c>
      <c r="F35" s="23">
        <v>92400</v>
      </c>
      <c r="G35" s="23">
        <v>92400</v>
      </c>
    </row>
    <row r="36" ht="18.75" customHeight="1" spans="1:7">
      <c r="A36" s="22" t="s">
        <v>69</v>
      </c>
      <c r="B36" s="21" t="s">
        <v>361</v>
      </c>
      <c r="C36" s="25" t="s">
        <v>222</v>
      </c>
      <c r="D36" s="25" t="s">
        <v>362</v>
      </c>
      <c r="E36" s="23">
        <v>105600</v>
      </c>
      <c r="F36" s="23">
        <v>105600</v>
      </c>
      <c r="G36" s="23">
        <v>105600</v>
      </c>
    </row>
    <row r="37" ht="18.75" customHeight="1" spans="1:7">
      <c r="A37" s="26" t="s">
        <v>55</v>
      </c>
      <c r="B37" s="27" t="s">
        <v>363</v>
      </c>
      <c r="C37" s="27"/>
      <c r="D37" s="28"/>
      <c r="E37" s="29">
        <f>SUM(E9:E36)</f>
        <v>3008771</v>
      </c>
      <c r="F37" s="29">
        <f t="shared" ref="F37:G37" si="0">SUM(F9:F36)</f>
        <v>3008771</v>
      </c>
      <c r="G37" s="29">
        <f t="shared" si="0"/>
        <v>3008771</v>
      </c>
    </row>
  </sheetData>
  <mergeCells count="11">
    <mergeCell ref="A3:G3"/>
    <mergeCell ref="A4:D4"/>
    <mergeCell ref="E5:G5"/>
    <mergeCell ref="A37:D3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E16" sqref="E16"/>
    </sheetView>
  </sheetViews>
  <sheetFormatPr defaultColWidth="8.6283185840708" defaultRowHeight="12.75" customHeight="1"/>
  <cols>
    <col min="1" max="1" width="15.8761061946903" style="1" customWidth="1"/>
    <col min="2" max="2" width="35" style="1" customWidth="1"/>
    <col min="3" max="19" width="22" style="1" customWidth="1"/>
    <col min="20" max="16384" width="8.6283185840708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4" t="s">
        <v>52</v>
      </c>
    </row>
    <row r="3" ht="41.25" customHeight="1" spans="1:1">
      <c r="A3" s="44" t="str">
        <f>"2025"&amp;"年部门收入预算表"</f>
        <v>2025年部门收入预算表</v>
      </c>
    </row>
    <row r="4" ht="17.25" customHeight="1" spans="1:19">
      <c r="A4" s="47" t="str">
        <f>"单位名称：昆明市五华区陡普鲁小学"&amp;""</f>
        <v>单位名称：昆明市五华区陡普鲁小学</v>
      </c>
      <c r="S4" s="49" t="s">
        <v>1</v>
      </c>
    </row>
    <row r="5" ht="21.75" customHeight="1" spans="1:19">
      <c r="A5" s="232" t="s">
        <v>53</v>
      </c>
      <c r="B5" s="233" t="s">
        <v>54</v>
      </c>
      <c r="C5" s="233" t="s">
        <v>55</v>
      </c>
      <c r="D5" s="234" t="s">
        <v>56</v>
      </c>
      <c r="E5" s="234"/>
      <c r="F5" s="234"/>
      <c r="G5" s="234"/>
      <c r="H5" s="234"/>
      <c r="I5" s="155"/>
      <c r="J5" s="234"/>
      <c r="K5" s="234"/>
      <c r="L5" s="234"/>
      <c r="M5" s="234"/>
      <c r="N5" s="244"/>
      <c r="O5" s="234" t="s">
        <v>45</v>
      </c>
      <c r="P5" s="234"/>
      <c r="Q5" s="234"/>
      <c r="R5" s="234"/>
      <c r="S5" s="244"/>
    </row>
    <row r="6" ht="27" customHeight="1" spans="1:19">
      <c r="A6" s="235"/>
      <c r="B6" s="236"/>
      <c r="C6" s="236"/>
      <c r="D6" s="236" t="s">
        <v>57</v>
      </c>
      <c r="E6" s="236" t="s">
        <v>58</v>
      </c>
      <c r="F6" s="236" t="s">
        <v>59</v>
      </c>
      <c r="G6" s="236" t="s">
        <v>60</v>
      </c>
      <c r="H6" s="236" t="s">
        <v>61</v>
      </c>
      <c r="I6" s="245" t="s">
        <v>62</v>
      </c>
      <c r="J6" s="246"/>
      <c r="K6" s="246"/>
      <c r="L6" s="246"/>
      <c r="M6" s="246"/>
      <c r="N6" s="247"/>
      <c r="O6" s="236" t="s">
        <v>57</v>
      </c>
      <c r="P6" s="236" t="s">
        <v>58</v>
      </c>
      <c r="Q6" s="236" t="s">
        <v>59</v>
      </c>
      <c r="R6" s="236" t="s">
        <v>60</v>
      </c>
      <c r="S6" s="236" t="s">
        <v>63</v>
      </c>
    </row>
    <row r="7" ht="30" customHeight="1" spans="1:19">
      <c r="A7" s="237"/>
      <c r="B7" s="238"/>
      <c r="C7" s="239"/>
      <c r="D7" s="239"/>
      <c r="E7" s="239"/>
      <c r="F7" s="239"/>
      <c r="G7" s="239"/>
      <c r="H7" s="239"/>
      <c r="I7" s="71" t="s">
        <v>57</v>
      </c>
      <c r="J7" s="247" t="s">
        <v>64</v>
      </c>
      <c r="K7" s="247" t="s">
        <v>65</v>
      </c>
      <c r="L7" s="247" t="s">
        <v>66</v>
      </c>
      <c r="M7" s="247" t="s">
        <v>67</v>
      </c>
      <c r="N7" s="247" t="s">
        <v>68</v>
      </c>
      <c r="O7" s="248"/>
      <c r="P7" s="248"/>
      <c r="Q7" s="248"/>
      <c r="R7" s="248"/>
      <c r="S7" s="239"/>
    </row>
    <row r="8" ht="15" customHeight="1" spans="1:19">
      <c r="A8" s="240">
        <v>1</v>
      </c>
      <c r="B8" s="240">
        <v>2</v>
      </c>
      <c r="C8" s="240">
        <v>3</v>
      </c>
      <c r="D8" s="240">
        <v>4</v>
      </c>
      <c r="E8" s="240">
        <v>5</v>
      </c>
      <c r="F8" s="240">
        <v>6</v>
      </c>
      <c r="G8" s="240">
        <v>7</v>
      </c>
      <c r="H8" s="240">
        <v>8</v>
      </c>
      <c r="I8" s="71">
        <v>9</v>
      </c>
      <c r="J8" s="240">
        <v>10</v>
      </c>
      <c r="K8" s="240">
        <v>11</v>
      </c>
      <c r="L8" s="240">
        <v>12</v>
      </c>
      <c r="M8" s="240">
        <v>13</v>
      </c>
      <c r="N8" s="240">
        <v>14</v>
      </c>
      <c r="O8" s="240">
        <v>15</v>
      </c>
      <c r="P8" s="240">
        <v>16</v>
      </c>
      <c r="Q8" s="240">
        <v>17</v>
      </c>
      <c r="R8" s="240">
        <v>18</v>
      </c>
      <c r="S8" s="240">
        <v>19</v>
      </c>
    </row>
    <row r="9" ht="15" customHeight="1" spans="1:19">
      <c r="A9" s="241">
        <v>105</v>
      </c>
      <c r="B9" s="242" t="s">
        <v>69</v>
      </c>
      <c r="C9" s="82">
        <v>3043115</v>
      </c>
      <c r="D9" s="82">
        <v>3043115</v>
      </c>
      <c r="E9" s="82">
        <v>3043115</v>
      </c>
      <c r="F9" s="240"/>
      <c r="G9" s="240"/>
      <c r="H9" s="240"/>
      <c r="I9" s="71"/>
      <c r="J9" s="240"/>
      <c r="K9" s="240"/>
      <c r="L9" s="240"/>
      <c r="M9" s="240"/>
      <c r="N9" s="240"/>
      <c r="O9" s="240"/>
      <c r="P9" s="240"/>
      <c r="Q9" s="240"/>
      <c r="R9" s="240"/>
      <c r="S9" s="240"/>
    </row>
    <row r="10" ht="15" customHeight="1" spans="1:19">
      <c r="A10" s="241">
        <v>105043</v>
      </c>
      <c r="B10" s="242" t="s">
        <v>69</v>
      </c>
      <c r="C10" s="82">
        <v>3043115</v>
      </c>
      <c r="D10" s="82">
        <v>3043115</v>
      </c>
      <c r="E10" s="82">
        <v>3043115</v>
      </c>
      <c r="F10" s="240"/>
      <c r="G10" s="240"/>
      <c r="H10" s="240"/>
      <c r="I10" s="71"/>
      <c r="J10" s="240"/>
      <c r="K10" s="240"/>
      <c r="L10" s="240"/>
      <c r="M10" s="240"/>
      <c r="N10" s="240"/>
      <c r="O10" s="240"/>
      <c r="P10" s="240"/>
      <c r="Q10" s="240"/>
      <c r="R10" s="240"/>
      <c r="S10" s="240"/>
    </row>
    <row r="11" ht="18" customHeight="1" spans="1:19">
      <c r="A11" s="52" t="s">
        <v>55</v>
      </c>
      <c r="B11" s="243"/>
      <c r="C11" s="82">
        <v>3043115</v>
      </c>
      <c r="D11" s="82">
        <v>3043115</v>
      </c>
      <c r="E11" s="82">
        <v>3043115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2" activePane="bottomLeft" state="frozen"/>
      <selection/>
      <selection pane="bottomLeft" activeCell="E8" sqref="E8:F8"/>
    </sheetView>
  </sheetViews>
  <sheetFormatPr defaultColWidth="8.6283185840708" defaultRowHeight="12.75" customHeight="1"/>
  <cols>
    <col min="1" max="1" width="14.2477876106195" style="1" customWidth="1"/>
    <col min="2" max="2" width="37.6283185840708" style="1" customWidth="1"/>
    <col min="3" max="8" width="24.6283185840708" style="1" customWidth="1"/>
    <col min="9" max="9" width="26.7522123893805" style="1" customWidth="1"/>
    <col min="10" max="11" width="24.3716814159292" style="1" customWidth="1"/>
    <col min="12" max="15" width="24.6283185840708" style="1" customWidth="1"/>
    <col min="16" max="16384" width="8.6283185840708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9" t="s">
        <v>70</v>
      </c>
    </row>
    <row r="3" ht="41.25" customHeight="1" spans="1:1">
      <c r="A3" s="44" t="str">
        <f>"2025"&amp;"年部门支出预算表"</f>
        <v>2025年部门支出预算表</v>
      </c>
    </row>
    <row r="4" ht="17.25" customHeight="1" spans="1:15">
      <c r="A4" s="47" t="str">
        <f>"单位名称：昆明市五华区陡普鲁小学"&amp;""</f>
        <v>单位名称：昆明市五华区陡普鲁小学</v>
      </c>
      <c r="O4" s="49" t="s">
        <v>1</v>
      </c>
    </row>
    <row r="5" ht="27" customHeight="1" spans="1:15">
      <c r="A5" s="219" t="s">
        <v>71</v>
      </c>
      <c r="B5" s="219" t="s">
        <v>72</v>
      </c>
      <c r="C5" s="219" t="s">
        <v>55</v>
      </c>
      <c r="D5" s="220" t="s">
        <v>58</v>
      </c>
      <c r="E5" s="221"/>
      <c r="F5" s="222"/>
      <c r="G5" s="223" t="s">
        <v>59</v>
      </c>
      <c r="H5" s="223" t="s">
        <v>60</v>
      </c>
      <c r="I5" s="223" t="s">
        <v>73</v>
      </c>
      <c r="J5" s="220" t="s">
        <v>62</v>
      </c>
      <c r="K5" s="221"/>
      <c r="L5" s="221"/>
      <c r="M5" s="221"/>
      <c r="N5" s="229"/>
      <c r="O5" s="230"/>
    </row>
    <row r="6" ht="42" customHeight="1" spans="1:15">
      <c r="A6" s="224"/>
      <c r="B6" s="224"/>
      <c r="C6" s="225"/>
      <c r="D6" s="226" t="s">
        <v>57</v>
      </c>
      <c r="E6" s="226" t="s">
        <v>74</v>
      </c>
      <c r="F6" s="226" t="s">
        <v>75</v>
      </c>
      <c r="G6" s="225"/>
      <c r="H6" s="225"/>
      <c r="I6" s="231"/>
      <c r="J6" s="226" t="s">
        <v>57</v>
      </c>
      <c r="K6" s="213" t="s">
        <v>76</v>
      </c>
      <c r="L6" s="213" t="s">
        <v>77</v>
      </c>
      <c r="M6" s="213" t="s">
        <v>78</v>
      </c>
      <c r="N6" s="213" t="s">
        <v>79</v>
      </c>
      <c r="O6" s="213" t="s">
        <v>80</v>
      </c>
    </row>
    <row r="7" ht="18" customHeight="1" spans="1:15">
      <c r="A7" s="55" t="s">
        <v>81</v>
      </c>
      <c r="B7" s="55" t="s">
        <v>82</v>
      </c>
      <c r="C7" s="55" t="s">
        <v>83</v>
      </c>
      <c r="D7" s="57" t="s">
        <v>84</v>
      </c>
      <c r="E7" s="57" t="s">
        <v>85</v>
      </c>
      <c r="F7" s="57" t="s">
        <v>86</v>
      </c>
      <c r="G7" s="57" t="s">
        <v>87</v>
      </c>
      <c r="H7" s="57" t="s">
        <v>88</v>
      </c>
      <c r="I7" s="57" t="s">
        <v>89</v>
      </c>
      <c r="J7" s="57" t="s">
        <v>90</v>
      </c>
      <c r="K7" s="57" t="s">
        <v>91</v>
      </c>
      <c r="L7" s="57" t="s">
        <v>92</v>
      </c>
      <c r="M7" s="57" t="s">
        <v>93</v>
      </c>
      <c r="N7" s="55" t="s">
        <v>94</v>
      </c>
      <c r="O7" s="57" t="s">
        <v>95</v>
      </c>
    </row>
    <row r="8" ht="18" customHeight="1" spans="1:15">
      <c r="A8" s="56" t="s">
        <v>96</v>
      </c>
      <c r="B8" s="227" t="s">
        <v>97</v>
      </c>
      <c r="C8" s="210">
        <v>2371650</v>
      </c>
      <c r="D8" s="210">
        <v>2371650</v>
      </c>
      <c r="E8" s="170">
        <f>C8-F8</f>
        <v>2337306</v>
      </c>
      <c r="F8" s="170">
        <v>34344</v>
      </c>
      <c r="G8" s="57"/>
      <c r="H8" s="57"/>
      <c r="I8" s="57"/>
      <c r="J8" s="57"/>
      <c r="K8" s="57"/>
      <c r="L8" s="57"/>
      <c r="M8" s="57"/>
      <c r="N8" s="55"/>
      <c r="O8" s="57"/>
    </row>
    <row r="9" ht="18" customHeight="1" spans="1:15">
      <c r="A9" s="56" t="s">
        <v>98</v>
      </c>
      <c r="B9" s="227" t="s">
        <v>99</v>
      </c>
      <c r="C9" s="210">
        <v>2371650</v>
      </c>
      <c r="D9" s="210">
        <v>2371650</v>
      </c>
      <c r="E9" s="170">
        <f t="shared" ref="E9:E24" si="0">C9-F9</f>
        <v>2337306</v>
      </c>
      <c r="F9" s="170">
        <v>34344</v>
      </c>
      <c r="G9" s="57"/>
      <c r="H9" s="57"/>
      <c r="I9" s="57"/>
      <c r="J9" s="57"/>
      <c r="K9" s="57"/>
      <c r="L9" s="57"/>
      <c r="M9" s="57"/>
      <c r="N9" s="55"/>
      <c r="O9" s="57"/>
    </row>
    <row r="10" ht="18" customHeight="1" spans="1:15">
      <c r="A10" s="56" t="s">
        <v>100</v>
      </c>
      <c r="B10" s="227" t="s">
        <v>101</v>
      </c>
      <c r="C10" s="210">
        <v>2371650</v>
      </c>
      <c r="D10" s="210">
        <v>2371650</v>
      </c>
      <c r="E10" s="170">
        <f t="shared" si="0"/>
        <v>2337306</v>
      </c>
      <c r="F10" s="170">
        <v>34344</v>
      </c>
      <c r="G10" s="57"/>
      <c r="H10" s="57"/>
      <c r="I10" s="57"/>
      <c r="J10" s="57"/>
      <c r="K10" s="57"/>
      <c r="L10" s="57"/>
      <c r="M10" s="57"/>
      <c r="N10" s="55"/>
      <c r="O10" s="57"/>
    </row>
    <row r="11" ht="18" customHeight="1" spans="1:15">
      <c r="A11" s="56" t="s">
        <v>102</v>
      </c>
      <c r="B11" s="227" t="s">
        <v>103</v>
      </c>
      <c r="C11" s="210">
        <v>302033</v>
      </c>
      <c r="D11" s="210">
        <v>302033</v>
      </c>
      <c r="E11" s="170">
        <f t="shared" si="0"/>
        <v>302033</v>
      </c>
      <c r="F11" s="57"/>
      <c r="G11" s="57"/>
      <c r="H11" s="57"/>
      <c r="I11" s="57"/>
      <c r="J11" s="57"/>
      <c r="K11" s="57"/>
      <c r="L11" s="57"/>
      <c r="M11" s="57"/>
      <c r="N11" s="55"/>
      <c r="O11" s="57"/>
    </row>
    <row r="12" ht="18" customHeight="1" spans="1:15">
      <c r="A12" s="56" t="s">
        <v>104</v>
      </c>
      <c r="B12" s="227" t="s">
        <v>105</v>
      </c>
      <c r="C12" s="210">
        <v>290669</v>
      </c>
      <c r="D12" s="210">
        <v>290669</v>
      </c>
      <c r="E12" s="170">
        <f t="shared" si="0"/>
        <v>290669</v>
      </c>
      <c r="F12" s="57"/>
      <c r="G12" s="57"/>
      <c r="H12" s="57"/>
      <c r="I12" s="57"/>
      <c r="J12" s="57"/>
      <c r="K12" s="57"/>
      <c r="L12" s="57"/>
      <c r="M12" s="57"/>
      <c r="N12" s="55"/>
      <c r="O12" s="57"/>
    </row>
    <row r="13" ht="18" customHeight="1" spans="1:15">
      <c r="A13" s="56" t="s">
        <v>106</v>
      </c>
      <c r="B13" s="227" t="s">
        <v>107</v>
      </c>
      <c r="C13" s="210">
        <v>120000</v>
      </c>
      <c r="D13" s="210">
        <v>120000</v>
      </c>
      <c r="E13" s="170">
        <f t="shared" si="0"/>
        <v>120000</v>
      </c>
      <c r="F13" s="57"/>
      <c r="G13" s="57"/>
      <c r="H13" s="57"/>
      <c r="I13" s="57"/>
      <c r="J13" s="57"/>
      <c r="K13" s="57"/>
      <c r="L13" s="57"/>
      <c r="M13" s="57"/>
      <c r="N13" s="55"/>
      <c r="O13" s="57"/>
    </row>
    <row r="14" ht="18" customHeight="1" spans="1:15">
      <c r="A14" s="56" t="s">
        <v>108</v>
      </c>
      <c r="B14" s="227" t="s">
        <v>109</v>
      </c>
      <c r="C14" s="210">
        <v>170669</v>
      </c>
      <c r="D14" s="210">
        <v>170669</v>
      </c>
      <c r="E14" s="170">
        <f t="shared" si="0"/>
        <v>170669</v>
      </c>
      <c r="F14" s="57"/>
      <c r="G14" s="57"/>
      <c r="H14" s="57"/>
      <c r="I14" s="57"/>
      <c r="J14" s="57"/>
      <c r="K14" s="57"/>
      <c r="L14" s="57"/>
      <c r="M14" s="57"/>
      <c r="N14" s="55"/>
      <c r="O14" s="57"/>
    </row>
    <row r="15" ht="18" customHeight="1" spans="1:15">
      <c r="A15" s="56" t="s">
        <v>110</v>
      </c>
      <c r="B15" s="227" t="s">
        <v>111</v>
      </c>
      <c r="C15" s="210">
        <v>11364</v>
      </c>
      <c r="D15" s="210">
        <v>11364</v>
      </c>
      <c r="E15" s="170">
        <f t="shared" si="0"/>
        <v>11364</v>
      </c>
      <c r="F15" s="57"/>
      <c r="G15" s="57"/>
      <c r="H15" s="57"/>
      <c r="I15" s="57"/>
      <c r="J15" s="57"/>
      <c r="K15" s="57"/>
      <c r="L15" s="57"/>
      <c r="M15" s="57"/>
      <c r="N15" s="55"/>
      <c r="O15" s="57"/>
    </row>
    <row r="16" ht="18" customHeight="1" spans="1:15">
      <c r="A16" s="56" t="s">
        <v>112</v>
      </c>
      <c r="B16" s="227" t="s">
        <v>113</v>
      </c>
      <c r="C16" s="210">
        <v>11364</v>
      </c>
      <c r="D16" s="210">
        <v>11364</v>
      </c>
      <c r="E16" s="170">
        <f t="shared" si="0"/>
        <v>11364</v>
      </c>
      <c r="F16" s="57"/>
      <c r="G16" s="57"/>
      <c r="H16" s="57"/>
      <c r="I16" s="57"/>
      <c r="J16" s="57"/>
      <c r="K16" s="57"/>
      <c r="L16" s="57"/>
      <c r="M16" s="57"/>
      <c r="N16" s="55"/>
      <c r="O16" s="57"/>
    </row>
    <row r="17" ht="18" customHeight="1" spans="1:15">
      <c r="A17" s="56" t="s">
        <v>114</v>
      </c>
      <c r="B17" s="227" t="s">
        <v>115</v>
      </c>
      <c r="C17" s="210">
        <v>178344</v>
      </c>
      <c r="D17" s="210">
        <v>178344</v>
      </c>
      <c r="E17" s="170">
        <f t="shared" si="0"/>
        <v>178344</v>
      </c>
      <c r="F17" s="57"/>
      <c r="G17" s="57"/>
      <c r="H17" s="57"/>
      <c r="I17" s="57"/>
      <c r="J17" s="57"/>
      <c r="K17" s="57"/>
      <c r="L17" s="57"/>
      <c r="M17" s="57"/>
      <c r="N17" s="55"/>
      <c r="O17" s="57"/>
    </row>
    <row r="18" ht="18" customHeight="1" spans="1:15">
      <c r="A18" s="56" t="s">
        <v>116</v>
      </c>
      <c r="B18" s="227" t="s">
        <v>117</v>
      </c>
      <c r="C18" s="210">
        <v>178344</v>
      </c>
      <c r="D18" s="210">
        <v>178344</v>
      </c>
      <c r="E18" s="170">
        <f t="shared" si="0"/>
        <v>178344</v>
      </c>
      <c r="F18" s="57"/>
      <c r="G18" s="57"/>
      <c r="H18" s="57"/>
      <c r="I18" s="57"/>
      <c r="J18" s="57"/>
      <c r="K18" s="57"/>
      <c r="L18" s="57"/>
      <c r="M18" s="57"/>
      <c r="N18" s="55"/>
      <c r="O18" s="57"/>
    </row>
    <row r="19" ht="18" customHeight="1" spans="1:15">
      <c r="A19" s="56" t="s">
        <v>118</v>
      </c>
      <c r="B19" s="227" t="s">
        <v>119</v>
      </c>
      <c r="C19" s="210">
        <v>174077</v>
      </c>
      <c r="D19" s="210">
        <v>174077</v>
      </c>
      <c r="E19" s="170">
        <f t="shared" si="0"/>
        <v>174077</v>
      </c>
      <c r="F19" s="57"/>
      <c r="G19" s="57"/>
      <c r="H19" s="57"/>
      <c r="I19" s="57"/>
      <c r="J19" s="57"/>
      <c r="K19" s="57"/>
      <c r="L19" s="57"/>
      <c r="M19" s="57"/>
      <c r="N19" s="55"/>
      <c r="O19" s="57"/>
    </row>
    <row r="20" ht="18" customHeight="1" spans="1:15">
      <c r="A20" s="56" t="s">
        <v>120</v>
      </c>
      <c r="B20" s="227" t="s">
        <v>121</v>
      </c>
      <c r="C20" s="210">
        <v>4267</v>
      </c>
      <c r="D20" s="210">
        <v>4267</v>
      </c>
      <c r="E20" s="170">
        <f t="shared" si="0"/>
        <v>4267</v>
      </c>
      <c r="F20" s="57"/>
      <c r="G20" s="57"/>
      <c r="H20" s="57"/>
      <c r="I20" s="57"/>
      <c r="J20" s="57"/>
      <c r="K20" s="57"/>
      <c r="L20" s="57"/>
      <c r="M20" s="57"/>
      <c r="N20" s="55"/>
      <c r="O20" s="57"/>
    </row>
    <row r="21" ht="18" customHeight="1" spans="1:15">
      <c r="A21" s="56" t="s">
        <v>122</v>
      </c>
      <c r="B21" s="227" t="s">
        <v>123</v>
      </c>
      <c r="C21" s="210">
        <v>191088</v>
      </c>
      <c r="D21" s="210">
        <v>191088</v>
      </c>
      <c r="E21" s="170">
        <f t="shared" si="0"/>
        <v>191088</v>
      </c>
      <c r="F21" s="57"/>
      <c r="G21" s="57"/>
      <c r="H21" s="57"/>
      <c r="I21" s="57"/>
      <c r="J21" s="57"/>
      <c r="K21" s="57"/>
      <c r="L21" s="57"/>
      <c r="M21" s="57"/>
      <c r="N21" s="55"/>
      <c r="O21" s="57"/>
    </row>
    <row r="22" ht="18" customHeight="1" spans="1:15">
      <c r="A22" s="56" t="s">
        <v>124</v>
      </c>
      <c r="B22" s="227" t="s">
        <v>125</v>
      </c>
      <c r="C22" s="210">
        <v>191088</v>
      </c>
      <c r="D22" s="210">
        <v>191088</v>
      </c>
      <c r="E22" s="170">
        <f t="shared" si="0"/>
        <v>191088</v>
      </c>
      <c r="F22" s="57"/>
      <c r="G22" s="57"/>
      <c r="H22" s="57"/>
      <c r="I22" s="57"/>
      <c r="J22" s="57"/>
      <c r="K22" s="57"/>
      <c r="L22" s="57"/>
      <c r="M22" s="57"/>
      <c r="N22" s="55"/>
      <c r="O22" s="57"/>
    </row>
    <row r="23" ht="21" customHeight="1" spans="1:15">
      <c r="A23" s="56" t="s">
        <v>126</v>
      </c>
      <c r="B23" s="227" t="s">
        <v>127</v>
      </c>
      <c r="C23" s="210">
        <v>191088</v>
      </c>
      <c r="D23" s="210">
        <v>191088</v>
      </c>
      <c r="E23" s="170">
        <f t="shared" si="0"/>
        <v>191088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ht="21" customHeight="1" spans="1:15">
      <c r="A24" s="228" t="s">
        <v>55</v>
      </c>
      <c r="B24" s="37"/>
      <c r="C24" s="170">
        <v>3043115</v>
      </c>
      <c r="D24" s="170">
        <v>3043115</v>
      </c>
      <c r="E24" s="170">
        <f t="shared" si="0"/>
        <v>3008771</v>
      </c>
      <c r="F24" s="82">
        <v>34344</v>
      </c>
      <c r="G24" s="82"/>
      <c r="H24" s="82"/>
      <c r="I24" s="82"/>
      <c r="J24" s="82"/>
      <c r="K24" s="82"/>
      <c r="L24" s="82"/>
      <c r="M24" s="82"/>
      <c r="N24" s="82"/>
      <c r="O24" s="82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C12" sqref="C12"/>
    </sheetView>
  </sheetViews>
  <sheetFormatPr defaultColWidth="8.6283185840708" defaultRowHeight="12.75" customHeight="1" outlineLevelCol="3"/>
  <cols>
    <col min="1" max="4" width="35.6283185840708" style="1" customWidth="1"/>
    <col min="5" max="16384" width="8.6283185840708" style="1"/>
  </cols>
  <sheetData>
    <row r="1" customHeight="1" spans="1:4">
      <c r="A1" s="2"/>
      <c r="B1" s="2"/>
      <c r="C1" s="2"/>
      <c r="D1" s="2"/>
    </row>
    <row r="2" ht="15" customHeight="1" spans="1:4">
      <c r="A2" s="45"/>
      <c r="B2" s="49"/>
      <c r="C2" s="49"/>
      <c r="D2" s="49" t="s">
        <v>128</v>
      </c>
    </row>
    <row r="3" ht="41.25" customHeight="1" spans="1:1">
      <c r="A3" s="44" t="str">
        <f>"2025"&amp;"年部门财政拨款收支预算总表"</f>
        <v>2025年部门财政拨款收支预算总表</v>
      </c>
    </row>
    <row r="4" ht="17.25" customHeight="1" spans="1:4">
      <c r="A4" s="47" t="str">
        <f>"单位名称：昆明市五华区陡普鲁小学"&amp;""</f>
        <v>单位名称：昆明市五华区陡普鲁小学</v>
      </c>
      <c r="B4" s="212"/>
      <c r="D4" s="49" t="s">
        <v>1</v>
      </c>
    </row>
    <row r="5" ht="17.25" customHeight="1" spans="1:4">
      <c r="A5" s="213" t="s">
        <v>2</v>
      </c>
      <c r="B5" s="214"/>
      <c r="C5" s="213" t="s">
        <v>3</v>
      </c>
      <c r="D5" s="214"/>
    </row>
    <row r="6" ht="18.75" customHeight="1" spans="1:4">
      <c r="A6" s="213" t="s">
        <v>4</v>
      </c>
      <c r="B6" s="213" t="s">
        <v>5</v>
      </c>
      <c r="C6" s="213" t="s">
        <v>6</v>
      </c>
      <c r="D6" s="213" t="s">
        <v>5</v>
      </c>
    </row>
    <row r="7" ht="16.5" customHeight="1" spans="1:4">
      <c r="A7" s="215" t="s">
        <v>129</v>
      </c>
      <c r="B7" s="82">
        <v>3043115</v>
      </c>
      <c r="C7" s="215" t="s">
        <v>130</v>
      </c>
      <c r="D7" s="82">
        <v>3043115</v>
      </c>
    </row>
    <row r="8" ht="16.5" customHeight="1" spans="1:4">
      <c r="A8" s="215" t="s">
        <v>131</v>
      </c>
      <c r="B8" s="82">
        <v>3043115</v>
      </c>
      <c r="C8" s="215" t="s">
        <v>132</v>
      </c>
      <c r="D8" s="82"/>
    </row>
    <row r="9" ht="16.5" customHeight="1" spans="1:4">
      <c r="A9" s="215" t="s">
        <v>133</v>
      </c>
      <c r="B9" s="82"/>
      <c r="C9" s="215" t="s">
        <v>134</v>
      </c>
      <c r="D9" s="82"/>
    </row>
    <row r="10" ht="16.5" customHeight="1" spans="1:4">
      <c r="A10" s="215" t="s">
        <v>135</v>
      </c>
      <c r="B10" s="82"/>
      <c r="C10" s="215" t="s">
        <v>136</v>
      </c>
      <c r="D10" s="82"/>
    </row>
    <row r="11" ht="16.5" customHeight="1" spans="1:4">
      <c r="A11" s="215" t="s">
        <v>137</v>
      </c>
      <c r="B11" s="82"/>
      <c r="C11" s="215" t="s">
        <v>138</v>
      </c>
      <c r="D11" s="82"/>
    </row>
    <row r="12" ht="16.5" customHeight="1" spans="1:4">
      <c r="A12" s="215" t="s">
        <v>131</v>
      </c>
      <c r="B12" s="82"/>
      <c r="C12" s="215" t="s">
        <v>139</v>
      </c>
      <c r="D12" s="82">
        <v>2371650</v>
      </c>
    </row>
    <row r="13" ht="16.5" customHeight="1" spans="1:4">
      <c r="A13" s="209" t="s">
        <v>133</v>
      </c>
      <c r="B13" s="82"/>
      <c r="C13" s="69" t="s">
        <v>140</v>
      </c>
      <c r="D13" s="82"/>
    </row>
    <row r="14" ht="16.5" customHeight="1" spans="1:4">
      <c r="A14" s="209" t="s">
        <v>135</v>
      </c>
      <c r="B14" s="82"/>
      <c r="C14" s="69" t="s">
        <v>141</v>
      </c>
      <c r="D14" s="82"/>
    </row>
    <row r="15" ht="16.5" customHeight="1" spans="1:4">
      <c r="A15" s="216"/>
      <c r="B15" s="82"/>
      <c r="C15" s="69" t="s">
        <v>142</v>
      </c>
      <c r="D15" s="82">
        <v>302033</v>
      </c>
    </row>
    <row r="16" ht="16.5" customHeight="1" spans="1:4">
      <c r="A16" s="216"/>
      <c r="B16" s="82"/>
      <c r="C16" s="69" t="s">
        <v>143</v>
      </c>
      <c r="D16" s="82">
        <v>178344</v>
      </c>
    </row>
    <row r="17" ht="16.5" customHeight="1" spans="1:4">
      <c r="A17" s="216"/>
      <c r="B17" s="82"/>
      <c r="C17" s="69" t="s">
        <v>144</v>
      </c>
      <c r="D17" s="82"/>
    </row>
    <row r="18" ht="16.5" customHeight="1" spans="1:4">
      <c r="A18" s="216"/>
      <c r="B18" s="82"/>
      <c r="C18" s="69" t="s">
        <v>145</v>
      </c>
      <c r="D18" s="82"/>
    </row>
    <row r="19" ht="16.5" customHeight="1" spans="1:4">
      <c r="A19" s="216"/>
      <c r="B19" s="82"/>
      <c r="C19" s="69" t="s">
        <v>146</v>
      </c>
      <c r="D19" s="82"/>
    </row>
    <row r="20" ht="16.5" customHeight="1" spans="1:4">
      <c r="A20" s="216"/>
      <c r="B20" s="82"/>
      <c r="C20" s="69" t="s">
        <v>147</v>
      </c>
      <c r="D20" s="82"/>
    </row>
    <row r="21" ht="16.5" customHeight="1" spans="1:4">
      <c r="A21" s="216"/>
      <c r="B21" s="82"/>
      <c r="C21" s="69" t="s">
        <v>148</v>
      </c>
      <c r="D21" s="82"/>
    </row>
    <row r="22" ht="16.5" customHeight="1" spans="1:4">
      <c r="A22" s="216"/>
      <c r="B22" s="82"/>
      <c r="C22" s="69" t="s">
        <v>149</v>
      </c>
      <c r="D22" s="82"/>
    </row>
    <row r="23" ht="16.5" customHeight="1" spans="1:4">
      <c r="A23" s="216"/>
      <c r="B23" s="82"/>
      <c r="C23" s="69" t="s">
        <v>150</v>
      </c>
      <c r="D23" s="82"/>
    </row>
    <row r="24" ht="16.5" customHeight="1" spans="1:4">
      <c r="A24" s="216"/>
      <c r="B24" s="82"/>
      <c r="C24" s="69" t="s">
        <v>151</v>
      </c>
      <c r="D24" s="82"/>
    </row>
    <row r="25" ht="16.5" customHeight="1" spans="1:4">
      <c r="A25" s="216"/>
      <c r="B25" s="82"/>
      <c r="C25" s="69" t="s">
        <v>152</v>
      </c>
      <c r="D25" s="82"/>
    </row>
    <row r="26" ht="16.5" customHeight="1" spans="1:4">
      <c r="A26" s="216"/>
      <c r="B26" s="82"/>
      <c r="C26" s="69" t="s">
        <v>153</v>
      </c>
      <c r="D26" s="82">
        <v>191088</v>
      </c>
    </row>
    <row r="27" ht="16.5" customHeight="1" spans="1:4">
      <c r="A27" s="216"/>
      <c r="B27" s="82"/>
      <c r="C27" s="69" t="s">
        <v>154</v>
      </c>
      <c r="D27" s="82"/>
    </row>
    <row r="28" ht="16.5" customHeight="1" spans="1:4">
      <c r="A28" s="216"/>
      <c r="B28" s="82"/>
      <c r="C28" s="69" t="s">
        <v>155</v>
      </c>
      <c r="D28" s="82"/>
    </row>
    <row r="29" ht="16.5" customHeight="1" spans="1:4">
      <c r="A29" s="216"/>
      <c r="B29" s="82"/>
      <c r="C29" s="69" t="s">
        <v>156</v>
      </c>
      <c r="D29" s="82"/>
    </row>
    <row r="30" ht="16.5" customHeight="1" spans="1:4">
      <c r="A30" s="216"/>
      <c r="B30" s="82"/>
      <c r="C30" s="69" t="s">
        <v>157</v>
      </c>
      <c r="D30" s="82"/>
    </row>
    <row r="31" ht="16.5" customHeight="1" spans="1:4">
      <c r="A31" s="216"/>
      <c r="B31" s="82"/>
      <c r="C31" s="69" t="s">
        <v>158</v>
      </c>
      <c r="D31" s="82"/>
    </row>
    <row r="32" ht="16.5" customHeight="1" spans="1:4">
      <c r="A32" s="216"/>
      <c r="B32" s="82"/>
      <c r="C32" s="209" t="s">
        <v>159</v>
      </c>
      <c r="D32" s="82"/>
    </row>
    <row r="33" ht="16.5" customHeight="1" spans="1:4">
      <c r="A33" s="216"/>
      <c r="B33" s="82"/>
      <c r="C33" s="209" t="s">
        <v>160</v>
      </c>
      <c r="D33" s="82"/>
    </row>
    <row r="34" ht="16.5" customHeight="1" spans="1:4">
      <c r="A34" s="216"/>
      <c r="B34" s="82"/>
      <c r="C34" s="32" t="s">
        <v>161</v>
      </c>
      <c r="D34" s="82"/>
    </row>
    <row r="35" ht="15" customHeight="1" spans="1:4">
      <c r="A35" s="217" t="s">
        <v>50</v>
      </c>
      <c r="B35" s="218">
        <v>3043115</v>
      </c>
      <c r="C35" s="217" t="s">
        <v>51</v>
      </c>
      <c r="D35" s="218">
        <v>3043115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7" activePane="bottomLeft" state="frozen"/>
      <selection/>
      <selection pane="bottomLeft" activeCell="D24" sqref="D24"/>
    </sheetView>
  </sheetViews>
  <sheetFormatPr defaultColWidth="9.12389380530973" defaultRowHeight="14.25" customHeight="1" outlineLevelCol="6"/>
  <cols>
    <col min="1" max="1" width="20.1238938053097" style="1" customWidth="1"/>
    <col min="2" max="2" width="44" style="1" customWidth="1"/>
    <col min="3" max="7" width="24.1238938053097" style="1" customWidth="1"/>
    <col min="8" max="16384" width="9.12389380530973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64"/>
      <c r="F2" s="73"/>
      <c r="G2" s="171" t="s">
        <v>162</v>
      </c>
    </row>
    <row r="3" ht="41.25" customHeight="1" spans="1:7">
      <c r="A3" s="148" t="str">
        <f>"2025"&amp;"年一般公共预算支出预算表（按功能科目分类）"</f>
        <v>2025年一般公共预算支出预算表（按功能科目分类）</v>
      </c>
      <c r="B3" s="148"/>
      <c r="C3" s="148"/>
      <c r="D3" s="148"/>
      <c r="E3" s="148"/>
      <c r="F3" s="148"/>
      <c r="G3" s="148"/>
    </row>
    <row r="4" ht="18" customHeight="1" spans="1:7">
      <c r="A4" s="6" t="str">
        <f>"单位名称：昆明市五华区陡普鲁小学"&amp;""</f>
        <v>单位名称：昆明市五华区陡普鲁小学</v>
      </c>
      <c r="F4" s="144"/>
      <c r="G4" s="171" t="s">
        <v>1</v>
      </c>
    </row>
    <row r="5" ht="20.25" customHeight="1" spans="1:7">
      <c r="A5" s="205" t="s">
        <v>163</v>
      </c>
      <c r="B5" s="206"/>
      <c r="C5" s="149" t="s">
        <v>55</v>
      </c>
      <c r="D5" s="207" t="s">
        <v>74</v>
      </c>
      <c r="E5" s="13"/>
      <c r="F5" s="14"/>
      <c r="G5" s="167" t="s">
        <v>75</v>
      </c>
    </row>
    <row r="6" ht="20.25" customHeight="1" spans="1:7">
      <c r="A6" s="208" t="s">
        <v>71</v>
      </c>
      <c r="B6" s="208" t="s">
        <v>72</v>
      </c>
      <c r="C6" s="20"/>
      <c r="D6" s="154" t="s">
        <v>57</v>
      </c>
      <c r="E6" s="154" t="s">
        <v>164</v>
      </c>
      <c r="F6" s="154" t="s">
        <v>165</v>
      </c>
      <c r="G6" s="169"/>
    </row>
    <row r="7" ht="15" customHeight="1" spans="1:7">
      <c r="A7" s="60" t="s">
        <v>81</v>
      </c>
      <c r="B7" s="60" t="s">
        <v>82</v>
      </c>
      <c r="C7" s="60" t="s">
        <v>83</v>
      </c>
      <c r="D7" s="60" t="s">
        <v>84</v>
      </c>
      <c r="E7" s="60" t="s">
        <v>85</v>
      </c>
      <c r="F7" s="60" t="s">
        <v>86</v>
      </c>
      <c r="G7" s="60" t="s">
        <v>87</v>
      </c>
    </row>
    <row r="8" ht="15" customHeight="1" spans="1:7">
      <c r="A8" s="209" t="s">
        <v>96</v>
      </c>
      <c r="B8" s="209" t="s">
        <v>97</v>
      </c>
      <c r="C8" s="210">
        <v>2371650</v>
      </c>
      <c r="D8" s="170">
        <v>2337306</v>
      </c>
      <c r="E8" s="170">
        <v>2210055</v>
      </c>
      <c r="F8" s="170">
        <v>127251</v>
      </c>
      <c r="G8" s="170">
        <v>34344</v>
      </c>
    </row>
    <row r="9" ht="15" customHeight="1" spans="1:7">
      <c r="A9" s="209" t="s">
        <v>98</v>
      </c>
      <c r="B9" s="209" t="s">
        <v>99</v>
      </c>
      <c r="C9" s="210">
        <v>2371650</v>
      </c>
      <c r="D9" s="170">
        <v>2337306</v>
      </c>
      <c r="E9" s="170">
        <v>2210055</v>
      </c>
      <c r="F9" s="170">
        <v>127251</v>
      </c>
      <c r="G9" s="170">
        <v>34344</v>
      </c>
    </row>
    <row r="10" ht="15" customHeight="1" spans="1:7">
      <c r="A10" s="209" t="s">
        <v>100</v>
      </c>
      <c r="B10" s="209" t="s">
        <v>101</v>
      </c>
      <c r="C10" s="210">
        <v>2371650</v>
      </c>
      <c r="D10" s="170">
        <v>2337306</v>
      </c>
      <c r="E10" s="170">
        <v>2210055</v>
      </c>
      <c r="F10" s="170">
        <v>127251</v>
      </c>
      <c r="G10" s="170">
        <v>34344</v>
      </c>
    </row>
    <row r="11" ht="15" customHeight="1" spans="1:7">
      <c r="A11" s="209" t="s">
        <v>102</v>
      </c>
      <c r="B11" s="209" t="s">
        <v>103</v>
      </c>
      <c r="C11" s="210">
        <v>302033</v>
      </c>
      <c r="D11" s="170">
        <v>302033</v>
      </c>
      <c r="E11" s="170">
        <v>284033</v>
      </c>
      <c r="F11" s="170">
        <v>18000</v>
      </c>
      <c r="G11" s="170"/>
    </row>
    <row r="12" ht="15" customHeight="1" spans="1:7">
      <c r="A12" s="209" t="s">
        <v>104</v>
      </c>
      <c r="B12" s="209" t="s">
        <v>105</v>
      </c>
      <c r="C12" s="210">
        <v>290669</v>
      </c>
      <c r="D12" s="170">
        <v>290669</v>
      </c>
      <c r="E12" s="170">
        <v>272669</v>
      </c>
      <c r="F12" s="170">
        <v>18000</v>
      </c>
      <c r="G12" s="170"/>
    </row>
    <row r="13" ht="15" customHeight="1" spans="1:7">
      <c r="A13" s="209" t="s">
        <v>106</v>
      </c>
      <c r="B13" s="209" t="s">
        <v>107</v>
      </c>
      <c r="C13" s="210">
        <v>120000</v>
      </c>
      <c r="D13" s="170">
        <v>120000</v>
      </c>
      <c r="E13" s="170">
        <v>102000</v>
      </c>
      <c r="F13" s="170">
        <v>18000</v>
      </c>
      <c r="G13" s="170"/>
    </row>
    <row r="14" ht="15" customHeight="1" spans="1:7">
      <c r="A14" s="209" t="s">
        <v>108</v>
      </c>
      <c r="B14" s="209" t="s">
        <v>109</v>
      </c>
      <c r="C14" s="210">
        <v>170669</v>
      </c>
      <c r="D14" s="170">
        <v>170669</v>
      </c>
      <c r="E14" s="170">
        <v>170669</v>
      </c>
      <c r="F14" s="170"/>
      <c r="G14" s="170"/>
    </row>
    <row r="15" ht="15" customHeight="1" spans="1:7">
      <c r="A15" s="209" t="s">
        <v>110</v>
      </c>
      <c r="B15" s="209" t="s">
        <v>111</v>
      </c>
      <c r="C15" s="210">
        <v>11364</v>
      </c>
      <c r="D15" s="170">
        <v>11364</v>
      </c>
      <c r="E15" s="170">
        <v>11364</v>
      </c>
      <c r="F15" s="170"/>
      <c r="G15" s="170"/>
    </row>
    <row r="16" ht="15" customHeight="1" spans="1:7">
      <c r="A16" s="209" t="s">
        <v>112</v>
      </c>
      <c r="B16" s="209" t="s">
        <v>113</v>
      </c>
      <c r="C16" s="210">
        <v>11364</v>
      </c>
      <c r="D16" s="170">
        <v>11364</v>
      </c>
      <c r="E16" s="170">
        <v>11364</v>
      </c>
      <c r="F16" s="170"/>
      <c r="G16" s="170"/>
    </row>
    <row r="17" ht="15" customHeight="1" spans="1:7">
      <c r="A17" s="209" t="s">
        <v>114</v>
      </c>
      <c r="B17" s="209" t="s">
        <v>115</v>
      </c>
      <c r="C17" s="210">
        <v>178344</v>
      </c>
      <c r="D17" s="170">
        <v>178344</v>
      </c>
      <c r="E17" s="170">
        <v>178344</v>
      </c>
      <c r="F17" s="170"/>
      <c r="G17" s="170"/>
    </row>
    <row r="18" ht="15" customHeight="1" spans="1:7">
      <c r="A18" s="209" t="s">
        <v>116</v>
      </c>
      <c r="B18" s="209" t="s">
        <v>117</v>
      </c>
      <c r="C18" s="210">
        <v>178344</v>
      </c>
      <c r="D18" s="170">
        <v>178344</v>
      </c>
      <c r="E18" s="170">
        <v>178344</v>
      </c>
      <c r="F18" s="170"/>
      <c r="G18" s="170"/>
    </row>
    <row r="19" ht="15" customHeight="1" spans="1:7">
      <c r="A19" s="209" t="s">
        <v>118</v>
      </c>
      <c r="B19" s="209" t="s">
        <v>119</v>
      </c>
      <c r="C19" s="210">
        <v>174077</v>
      </c>
      <c r="D19" s="170">
        <v>174077</v>
      </c>
      <c r="E19" s="170">
        <v>174077</v>
      </c>
      <c r="F19" s="170"/>
      <c r="G19" s="170"/>
    </row>
    <row r="20" ht="15" customHeight="1" spans="1:7">
      <c r="A20" s="209" t="s">
        <v>120</v>
      </c>
      <c r="B20" s="209" t="s">
        <v>121</v>
      </c>
      <c r="C20" s="210">
        <v>4267</v>
      </c>
      <c r="D20" s="170">
        <v>4267</v>
      </c>
      <c r="E20" s="170">
        <v>4267</v>
      </c>
      <c r="F20" s="170"/>
      <c r="G20" s="170"/>
    </row>
    <row r="21" ht="15" customHeight="1" spans="1:7">
      <c r="A21" s="209" t="s">
        <v>122</v>
      </c>
      <c r="B21" s="209" t="s">
        <v>123</v>
      </c>
      <c r="C21" s="210">
        <v>191088</v>
      </c>
      <c r="D21" s="170">
        <v>191088</v>
      </c>
      <c r="E21" s="170">
        <v>191088</v>
      </c>
      <c r="F21" s="170"/>
      <c r="G21" s="170"/>
    </row>
    <row r="22" ht="15" customHeight="1" spans="1:7">
      <c r="A22" s="209" t="s">
        <v>124</v>
      </c>
      <c r="B22" s="209" t="s">
        <v>125</v>
      </c>
      <c r="C22" s="210">
        <v>191088</v>
      </c>
      <c r="D22" s="170">
        <v>191088</v>
      </c>
      <c r="E22" s="170">
        <v>191088</v>
      </c>
      <c r="F22" s="170"/>
      <c r="G22" s="170"/>
    </row>
    <row r="23" ht="18" customHeight="1" spans="1:7">
      <c r="A23" s="32" t="s">
        <v>126</v>
      </c>
      <c r="B23" s="32" t="s">
        <v>127</v>
      </c>
      <c r="C23" s="210">
        <v>191088</v>
      </c>
      <c r="D23" s="170">
        <v>191088</v>
      </c>
      <c r="E23" s="170">
        <v>191088</v>
      </c>
      <c r="F23" s="170"/>
      <c r="G23" s="170"/>
    </row>
    <row r="24" ht="18" customHeight="1" spans="1:7">
      <c r="A24" s="81" t="s">
        <v>166</v>
      </c>
      <c r="B24" s="211" t="s">
        <v>166</v>
      </c>
      <c r="C24" s="82">
        <v>3043115</v>
      </c>
      <c r="D24" s="82">
        <v>3008771</v>
      </c>
      <c r="E24" s="82">
        <v>2863520</v>
      </c>
      <c r="F24" s="82">
        <v>145251</v>
      </c>
      <c r="G24" s="82">
        <v>34344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10.3716814159292" defaultRowHeight="14.25" customHeight="1" outlineLevelCol="5"/>
  <cols>
    <col min="1" max="6" width="28.1238938053097" style="1" customWidth="1"/>
    <col min="7" max="16384" width="10.3716814159292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6"/>
      <c r="B2" s="46"/>
      <c r="C2" s="46"/>
      <c r="D2" s="46"/>
      <c r="E2" s="45"/>
      <c r="F2" s="199" t="s">
        <v>167</v>
      </c>
    </row>
    <row r="3" ht="41.25" customHeight="1" spans="1:6">
      <c r="A3" s="200" t="str">
        <f>"2025"&amp;"年一般公共预算“三公”经费支出预算表"</f>
        <v>2025年一般公共预算“三公”经费支出预算表</v>
      </c>
      <c r="B3" s="46"/>
      <c r="C3" s="46"/>
      <c r="D3" s="46"/>
      <c r="E3" s="45"/>
      <c r="F3" s="46"/>
    </row>
    <row r="4" customHeight="1" spans="1:6">
      <c r="A4" s="201" t="str">
        <f>"单位名称：昆明市五华区陡普鲁小学"&amp;""</f>
        <v>单位名称：昆明市五华区陡普鲁小学</v>
      </c>
      <c r="B4" s="202"/>
      <c r="D4" s="46"/>
      <c r="E4" s="45"/>
      <c r="F4" s="64" t="s">
        <v>1</v>
      </c>
    </row>
    <row r="5" ht="27" customHeight="1" spans="1:6">
      <c r="A5" s="50" t="s">
        <v>168</v>
      </c>
      <c r="B5" s="50" t="s">
        <v>169</v>
      </c>
      <c r="C5" s="52" t="s">
        <v>170</v>
      </c>
      <c r="D5" s="50"/>
      <c r="E5" s="51"/>
      <c r="F5" s="50" t="s">
        <v>171</v>
      </c>
    </row>
    <row r="6" ht="28.5" customHeight="1" spans="1:6">
      <c r="A6" s="203"/>
      <c r="B6" s="54"/>
      <c r="C6" s="51" t="s">
        <v>57</v>
      </c>
      <c r="D6" s="51" t="s">
        <v>172</v>
      </c>
      <c r="E6" s="51" t="s">
        <v>173</v>
      </c>
      <c r="F6" s="53"/>
    </row>
    <row r="7" ht="17.25" customHeight="1" spans="1:6">
      <c r="A7" s="57" t="s">
        <v>81</v>
      </c>
      <c r="B7" s="57" t="s">
        <v>82</v>
      </c>
      <c r="C7" s="57" t="s">
        <v>83</v>
      </c>
      <c r="D7" s="57" t="s">
        <v>84</v>
      </c>
      <c r="E7" s="57" t="s">
        <v>85</v>
      </c>
      <c r="F7" s="57" t="s">
        <v>86</v>
      </c>
    </row>
    <row r="8" ht="17.25" customHeight="1" spans="1:6">
      <c r="A8" s="82"/>
      <c r="B8" s="82"/>
      <c r="C8" s="82"/>
      <c r="D8" s="82"/>
      <c r="E8" s="82"/>
      <c r="F8" s="82"/>
    </row>
    <row r="9" customHeight="1" spans="1:1">
      <c r="A9" s="204" t="s">
        <v>174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workbookViewId="0">
      <pane ySplit="1" topLeftCell="A2" activePane="bottomLeft" state="frozen"/>
      <selection/>
      <selection pane="bottomLeft" activeCell="L13" sqref="L13"/>
    </sheetView>
  </sheetViews>
  <sheetFormatPr defaultColWidth="9.12389380530973" defaultRowHeight="14.25" customHeight="1"/>
  <cols>
    <col min="1" max="2" width="29.6017699115044" customWidth="1"/>
    <col min="3" max="3" width="22.3008849557522" customWidth="1"/>
    <col min="4" max="4" width="31.2477876106195" customWidth="1"/>
    <col min="5" max="5" width="10.1238938053097" customWidth="1"/>
    <col min="6" max="6" width="17.6283185840708" customWidth="1"/>
    <col min="7" max="7" width="10.2477876106195" customWidth="1"/>
    <col min="8" max="8" width="23" customWidth="1"/>
    <col min="9" max="24" width="18.7522123893805" customWidth="1"/>
  </cols>
  <sheetData>
    <row r="1" customHeight="1" spans="1:24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ht="13.5" customHeight="1" spans="2:24">
      <c r="B2" s="172"/>
      <c r="C2" s="173"/>
      <c r="E2" s="174"/>
      <c r="F2" s="174"/>
      <c r="G2" s="174"/>
      <c r="H2" s="174"/>
      <c r="I2" s="85"/>
      <c r="J2" s="85"/>
      <c r="K2" s="85"/>
      <c r="L2" s="85"/>
      <c r="M2" s="85"/>
      <c r="N2" s="85"/>
      <c r="R2" s="85"/>
      <c r="V2" s="173"/>
      <c r="X2" s="139" t="s">
        <v>175</v>
      </c>
    </row>
    <row r="3" ht="45.75" customHeight="1" spans="1:24">
      <c r="A3" s="87" t="str">
        <f>"2025"&amp;"年部门基本支出预算表"</f>
        <v>2025年部门基本支出预算表</v>
      </c>
      <c r="B3" s="124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124"/>
      <c r="P3" s="124"/>
      <c r="Q3" s="124"/>
      <c r="R3" s="87"/>
      <c r="S3" s="87"/>
      <c r="T3" s="87"/>
      <c r="U3" s="87"/>
      <c r="V3" s="87"/>
      <c r="W3" s="87"/>
      <c r="X3" s="87"/>
    </row>
    <row r="4" ht="18.75" customHeight="1" spans="1:24">
      <c r="A4" s="136" t="str">
        <f>"单位名称：昆明市五华区陡普鲁小学"&amp;""</f>
        <v>单位名称：昆明市五华区陡普鲁小学</v>
      </c>
      <c r="B4" s="175"/>
      <c r="C4" s="176"/>
      <c r="D4" s="176"/>
      <c r="E4" s="176"/>
      <c r="F4" s="176"/>
      <c r="G4" s="176"/>
      <c r="H4" s="176"/>
      <c r="I4" s="90"/>
      <c r="J4" s="90"/>
      <c r="K4" s="90"/>
      <c r="L4" s="90"/>
      <c r="M4" s="90"/>
      <c r="N4" s="90"/>
      <c r="O4" s="126"/>
      <c r="P4" s="126"/>
      <c r="Q4" s="126"/>
      <c r="R4" s="90"/>
      <c r="V4" s="173"/>
      <c r="X4" s="139" t="s">
        <v>1</v>
      </c>
    </row>
    <row r="5" ht="18" customHeight="1" spans="1:24">
      <c r="A5" s="177" t="s">
        <v>176</v>
      </c>
      <c r="B5" s="177" t="s">
        <v>177</v>
      </c>
      <c r="C5" s="177" t="s">
        <v>178</v>
      </c>
      <c r="D5" s="177" t="s">
        <v>179</v>
      </c>
      <c r="E5" s="177" t="s">
        <v>180</v>
      </c>
      <c r="F5" s="177" t="s">
        <v>181</v>
      </c>
      <c r="G5" s="177" t="s">
        <v>182</v>
      </c>
      <c r="H5" s="177" t="s">
        <v>183</v>
      </c>
      <c r="I5" s="189" t="s">
        <v>184</v>
      </c>
      <c r="J5" s="120" t="s">
        <v>184</v>
      </c>
      <c r="K5" s="120"/>
      <c r="L5" s="120"/>
      <c r="M5" s="120"/>
      <c r="N5" s="120"/>
      <c r="O5" s="190"/>
      <c r="P5" s="190"/>
      <c r="Q5" s="190"/>
      <c r="R5" s="112" t="s">
        <v>61</v>
      </c>
      <c r="S5" s="120" t="s">
        <v>62</v>
      </c>
      <c r="T5" s="120"/>
      <c r="U5" s="120"/>
      <c r="V5" s="120"/>
      <c r="W5" s="120"/>
      <c r="X5" s="121"/>
    </row>
    <row r="6" ht="18" customHeight="1" spans="1:24">
      <c r="A6" s="178"/>
      <c r="B6" s="179"/>
      <c r="C6" s="180"/>
      <c r="D6" s="178"/>
      <c r="E6" s="178"/>
      <c r="F6" s="178"/>
      <c r="G6" s="178"/>
      <c r="H6" s="178"/>
      <c r="I6" s="191" t="s">
        <v>185</v>
      </c>
      <c r="J6" s="189" t="s">
        <v>58</v>
      </c>
      <c r="K6" s="120"/>
      <c r="L6" s="120"/>
      <c r="M6" s="120"/>
      <c r="N6" s="121"/>
      <c r="O6" s="192" t="s">
        <v>186</v>
      </c>
      <c r="P6" s="190"/>
      <c r="Q6" s="197"/>
      <c r="R6" s="177" t="s">
        <v>61</v>
      </c>
      <c r="S6" s="189" t="s">
        <v>62</v>
      </c>
      <c r="T6" s="112" t="s">
        <v>64</v>
      </c>
      <c r="U6" s="120" t="s">
        <v>62</v>
      </c>
      <c r="V6" s="112" t="s">
        <v>66</v>
      </c>
      <c r="W6" s="112" t="s">
        <v>67</v>
      </c>
      <c r="X6" s="198" t="s">
        <v>68</v>
      </c>
    </row>
    <row r="7" ht="19.5" customHeight="1" spans="1:24">
      <c r="A7" s="179"/>
      <c r="B7" s="179"/>
      <c r="C7" s="179"/>
      <c r="D7" s="179"/>
      <c r="E7" s="179"/>
      <c r="F7" s="179"/>
      <c r="G7" s="179"/>
      <c r="H7" s="179"/>
      <c r="I7" s="179"/>
      <c r="J7" s="193" t="s">
        <v>187</v>
      </c>
      <c r="K7" s="177" t="s">
        <v>188</v>
      </c>
      <c r="L7" s="177" t="s">
        <v>189</v>
      </c>
      <c r="M7" s="177" t="s">
        <v>190</v>
      </c>
      <c r="N7" s="177" t="s">
        <v>191</v>
      </c>
      <c r="O7" s="177" t="s">
        <v>58</v>
      </c>
      <c r="P7" s="177" t="s">
        <v>59</v>
      </c>
      <c r="Q7" s="177" t="s">
        <v>60</v>
      </c>
      <c r="R7" s="179"/>
      <c r="S7" s="177" t="s">
        <v>57</v>
      </c>
      <c r="T7" s="177" t="s">
        <v>64</v>
      </c>
      <c r="U7" s="177" t="s">
        <v>192</v>
      </c>
      <c r="V7" s="177" t="s">
        <v>66</v>
      </c>
      <c r="W7" s="177" t="s">
        <v>67</v>
      </c>
      <c r="X7" s="177" t="s">
        <v>68</v>
      </c>
    </row>
    <row r="8" ht="37.5" customHeight="1" spans="1:24">
      <c r="A8" s="181"/>
      <c r="B8" s="101"/>
      <c r="C8" s="181"/>
      <c r="D8" s="181"/>
      <c r="E8" s="181"/>
      <c r="F8" s="181"/>
      <c r="G8" s="181"/>
      <c r="H8" s="181"/>
      <c r="I8" s="181"/>
      <c r="J8" s="194" t="s">
        <v>57</v>
      </c>
      <c r="K8" s="195" t="s">
        <v>193</v>
      </c>
      <c r="L8" s="195" t="s">
        <v>189</v>
      </c>
      <c r="M8" s="195" t="s">
        <v>190</v>
      </c>
      <c r="N8" s="195" t="s">
        <v>191</v>
      </c>
      <c r="O8" s="195" t="s">
        <v>189</v>
      </c>
      <c r="P8" s="195" t="s">
        <v>190</v>
      </c>
      <c r="Q8" s="195" t="s">
        <v>191</v>
      </c>
      <c r="R8" s="195" t="s">
        <v>61</v>
      </c>
      <c r="S8" s="195" t="s">
        <v>57</v>
      </c>
      <c r="T8" s="195" t="s">
        <v>64</v>
      </c>
      <c r="U8" s="195" t="s">
        <v>192</v>
      </c>
      <c r="V8" s="195" t="s">
        <v>66</v>
      </c>
      <c r="W8" s="195" t="s">
        <v>67</v>
      </c>
      <c r="X8" s="195" t="s">
        <v>68</v>
      </c>
    </row>
    <row r="9" customHeight="1" spans="1:24">
      <c r="A9" s="162">
        <v>1</v>
      </c>
      <c r="B9" s="162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62">
        <v>11</v>
      </c>
      <c r="L9" s="162">
        <v>12</v>
      </c>
      <c r="M9" s="162">
        <v>13</v>
      </c>
      <c r="N9" s="162">
        <v>14</v>
      </c>
      <c r="O9" s="162">
        <v>15</v>
      </c>
      <c r="P9" s="162">
        <v>16</v>
      </c>
      <c r="Q9" s="162">
        <v>17</v>
      </c>
      <c r="R9" s="162">
        <v>18</v>
      </c>
      <c r="S9" s="162">
        <v>19</v>
      </c>
      <c r="T9" s="162">
        <v>20</v>
      </c>
      <c r="U9" s="162">
        <v>21</v>
      </c>
      <c r="V9" s="162">
        <v>22</v>
      </c>
      <c r="W9" s="162">
        <v>23</v>
      </c>
      <c r="X9" s="162">
        <v>24</v>
      </c>
    </row>
    <row r="10" customHeight="1" spans="1:24">
      <c r="A10" s="182" t="s">
        <v>194</v>
      </c>
      <c r="B10" s="182" t="s">
        <v>69</v>
      </c>
      <c r="C10" s="183" t="s">
        <v>195</v>
      </c>
      <c r="D10" s="184" t="s">
        <v>196</v>
      </c>
      <c r="E10" s="184" t="s">
        <v>100</v>
      </c>
      <c r="F10" s="184" t="s">
        <v>101</v>
      </c>
      <c r="G10" s="184" t="s">
        <v>197</v>
      </c>
      <c r="H10" s="184" t="s">
        <v>198</v>
      </c>
      <c r="I10" s="196">
        <v>210024</v>
      </c>
      <c r="J10" s="196">
        <v>210024</v>
      </c>
      <c r="K10" s="162"/>
      <c r="L10" s="162"/>
      <c r="M10" s="196">
        <v>210024</v>
      </c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</row>
    <row r="11" customHeight="1" spans="1:24">
      <c r="A11" s="182" t="s">
        <v>194</v>
      </c>
      <c r="B11" s="182" t="s">
        <v>69</v>
      </c>
      <c r="C11" s="183" t="s">
        <v>199</v>
      </c>
      <c r="D11" s="184" t="s">
        <v>200</v>
      </c>
      <c r="E11" s="184" t="s">
        <v>100</v>
      </c>
      <c r="F11" s="184" t="s">
        <v>101</v>
      </c>
      <c r="G11" s="184" t="s">
        <v>201</v>
      </c>
      <c r="H11" s="184" t="s">
        <v>202</v>
      </c>
      <c r="I11" s="196">
        <v>4400</v>
      </c>
      <c r="J11" s="196">
        <v>4400</v>
      </c>
      <c r="K11" s="162"/>
      <c r="L11" s="162"/>
      <c r="M11" s="196">
        <v>4400</v>
      </c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</row>
    <row r="12" customHeight="1" spans="1:24">
      <c r="A12" s="182" t="s">
        <v>194</v>
      </c>
      <c r="B12" s="182" t="s">
        <v>69</v>
      </c>
      <c r="C12" s="183" t="s">
        <v>199</v>
      </c>
      <c r="D12" s="184" t="s">
        <v>200</v>
      </c>
      <c r="E12" s="184" t="s">
        <v>100</v>
      </c>
      <c r="F12" s="184" t="s">
        <v>101</v>
      </c>
      <c r="G12" s="184" t="s">
        <v>203</v>
      </c>
      <c r="H12" s="184" t="s">
        <v>204</v>
      </c>
      <c r="I12" s="196">
        <v>30000</v>
      </c>
      <c r="J12" s="196">
        <v>30000</v>
      </c>
      <c r="K12" s="162"/>
      <c r="L12" s="162"/>
      <c r="M12" s="196">
        <v>30000</v>
      </c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</row>
    <row r="13" customHeight="1" spans="1:24">
      <c r="A13" s="182" t="s">
        <v>194</v>
      </c>
      <c r="B13" s="182" t="s">
        <v>69</v>
      </c>
      <c r="C13" s="183" t="s">
        <v>199</v>
      </c>
      <c r="D13" s="184" t="s">
        <v>200</v>
      </c>
      <c r="E13" s="184" t="s">
        <v>100</v>
      </c>
      <c r="F13" s="184" t="s">
        <v>101</v>
      </c>
      <c r="G13" s="184" t="s">
        <v>205</v>
      </c>
      <c r="H13" s="184" t="s">
        <v>206</v>
      </c>
      <c r="I13" s="196">
        <v>2140</v>
      </c>
      <c r="J13" s="196">
        <v>2140</v>
      </c>
      <c r="K13" s="162"/>
      <c r="L13" s="162"/>
      <c r="M13" s="196">
        <v>2140</v>
      </c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</row>
    <row r="14" customHeight="1" spans="1:24">
      <c r="A14" s="182" t="s">
        <v>194</v>
      </c>
      <c r="B14" s="182" t="s">
        <v>69</v>
      </c>
      <c r="C14" s="183" t="s">
        <v>199</v>
      </c>
      <c r="D14" s="184" t="s">
        <v>200</v>
      </c>
      <c r="E14" s="184" t="s">
        <v>100</v>
      </c>
      <c r="F14" s="184" t="s">
        <v>101</v>
      </c>
      <c r="G14" s="184" t="s">
        <v>207</v>
      </c>
      <c r="H14" s="184" t="s">
        <v>208</v>
      </c>
      <c r="I14" s="196">
        <v>33600</v>
      </c>
      <c r="J14" s="196">
        <v>33600</v>
      </c>
      <c r="K14" s="162"/>
      <c r="L14" s="162"/>
      <c r="M14" s="196">
        <v>33600</v>
      </c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</row>
    <row r="15" customHeight="1" spans="1:24">
      <c r="A15" s="182" t="s">
        <v>194</v>
      </c>
      <c r="B15" s="182" t="s">
        <v>69</v>
      </c>
      <c r="C15" s="183" t="s">
        <v>199</v>
      </c>
      <c r="D15" s="184" t="s">
        <v>200</v>
      </c>
      <c r="E15" s="184" t="s">
        <v>100</v>
      </c>
      <c r="F15" s="184" t="s">
        <v>101</v>
      </c>
      <c r="G15" s="184" t="s">
        <v>209</v>
      </c>
      <c r="H15" s="184" t="s">
        <v>210</v>
      </c>
      <c r="I15" s="196">
        <v>33000</v>
      </c>
      <c r="J15" s="196">
        <v>33000</v>
      </c>
      <c r="K15" s="162"/>
      <c r="L15" s="162"/>
      <c r="M15" s="196">
        <v>33000</v>
      </c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</row>
    <row r="16" customHeight="1" spans="1:24">
      <c r="A16" s="182" t="s">
        <v>194</v>
      </c>
      <c r="B16" s="182" t="s">
        <v>69</v>
      </c>
      <c r="C16" s="183" t="s">
        <v>199</v>
      </c>
      <c r="D16" s="184" t="s">
        <v>200</v>
      </c>
      <c r="E16" s="184" t="s">
        <v>106</v>
      </c>
      <c r="F16" s="184" t="s">
        <v>107</v>
      </c>
      <c r="G16" s="184" t="s">
        <v>211</v>
      </c>
      <c r="H16" s="184" t="s">
        <v>212</v>
      </c>
      <c r="I16" s="196">
        <v>3000</v>
      </c>
      <c r="J16" s="196">
        <v>3000</v>
      </c>
      <c r="K16" s="162"/>
      <c r="L16" s="162"/>
      <c r="M16" s="196">
        <v>3000</v>
      </c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</row>
    <row r="17" customHeight="1" spans="1:24">
      <c r="A17" s="182" t="s">
        <v>194</v>
      </c>
      <c r="B17" s="182" t="s">
        <v>69</v>
      </c>
      <c r="C17" s="183" t="s">
        <v>213</v>
      </c>
      <c r="D17" s="184" t="s">
        <v>214</v>
      </c>
      <c r="E17" s="184" t="s">
        <v>100</v>
      </c>
      <c r="F17" s="184" t="s">
        <v>101</v>
      </c>
      <c r="G17" s="184" t="s">
        <v>215</v>
      </c>
      <c r="H17" s="184" t="s">
        <v>216</v>
      </c>
      <c r="I17" s="196">
        <v>516096</v>
      </c>
      <c r="J17" s="196">
        <v>516096</v>
      </c>
      <c r="K17" s="162"/>
      <c r="L17" s="162"/>
      <c r="M17" s="196">
        <v>516096</v>
      </c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</row>
    <row r="18" customHeight="1" spans="1:24">
      <c r="A18" s="182" t="s">
        <v>194</v>
      </c>
      <c r="B18" s="182" t="s">
        <v>69</v>
      </c>
      <c r="C18" s="183" t="s">
        <v>213</v>
      </c>
      <c r="D18" s="184" t="s">
        <v>214</v>
      </c>
      <c r="E18" s="184" t="s">
        <v>100</v>
      </c>
      <c r="F18" s="184" t="s">
        <v>101</v>
      </c>
      <c r="G18" s="184" t="s">
        <v>217</v>
      </c>
      <c r="H18" s="184" t="s">
        <v>218</v>
      </c>
      <c r="I18" s="196">
        <v>228120</v>
      </c>
      <c r="J18" s="196">
        <v>228120</v>
      </c>
      <c r="K18" s="162"/>
      <c r="L18" s="162"/>
      <c r="M18" s="196">
        <v>228120</v>
      </c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</row>
    <row r="19" customHeight="1" spans="1:24">
      <c r="A19" s="182" t="s">
        <v>194</v>
      </c>
      <c r="B19" s="182" t="s">
        <v>69</v>
      </c>
      <c r="C19" s="183" t="s">
        <v>213</v>
      </c>
      <c r="D19" s="184" t="s">
        <v>214</v>
      </c>
      <c r="E19" s="184" t="s">
        <v>100</v>
      </c>
      <c r="F19" s="184" t="s">
        <v>101</v>
      </c>
      <c r="G19" s="184" t="s">
        <v>217</v>
      </c>
      <c r="H19" s="184" t="s">
        <v>218</v>
      </c>
      <c r="I19" s="196">
        <v>66000</v>
      </c>
      <c r="J19" s="196">
        <v>66000</v>
      </c>
      <c r="K19" s="162"/>
      <c r="L19" s="162"/>
      <c r="M19" s="196">
        <v>66000</v>
      </c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</row>
    <row r="20" customHeight="1" spans="1:24">
      <c r="A20" s="182" t="s">
        <v>194</v>
      </c>
      <c r="B20" s="182" t="s">
        <v>69</v>
      </c>
      <c r="C20" s="183" t="s">
        <v>213</v>
      </c>
      <c r="D20" s="184" t="s">
        <v>214</v>
      </c>
      <c r="E20" s="184" t="s">
        <v>100</v>
      </c>
      <c r="F20" s="184" t="s">
        <v>101</v>
      </c>
      <c r="G20" s="184" t="s">
        <v>219</v>
      </c>
      <c r="H20" s="184" t="s">
        <v>220</v>
      </c>
      <c r="I20" s="196">
        <v>43008</v>
      </c>
      <c r="J20" s="196">
        <v>43008</v>
      </c>
      <c r="K20" s="162"/>
      <c r="L20" s="162"/>
      <c r="M20" s="196">
        <v>43008</v>
      </c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customHeight="1" spans="1:24">
      <c r="A21" s="182" t="s">
        <v>194</v>
      </c>
      <c r="B21" s="182" t="s">
        <v>69</v>
      </c>
      <c r="C21" s="183" t="s">
        <v>213</v>
      </c>
      <c r="D21" s="184" t="s">
        <v>214</v>
      </c>
      <c r="E21" s="184" t="s">
        <v>100</v>
      </c>
      <c r="F21" s="184" t="s">
        <v>101</v>
      </c>
      <c r="G21" s="184" t="s">
        <v>221</v>
      </c>
      <c r="H21" s="184" t="s">
        <v>222</v>
      </c>
      <c r="I21" s="196">
        <v>109560</v>
      </c>
      <c r="J21" s="196">
        <v>109560</v>
      </c>
      <c r="K21" s="162"/>
      <c r="L21" s="162"/>
      <c r="M21" s="196">
        <v>109560</v>
      </c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</row>
    <row r="22" customHeight="1" spans="1:24">
      <c r="A22" s="182" t="s">
        <v>194</v>
      </c>
      <c r="B22" s="182" t="s">
        <v>69</v>
      </c>
      <c r="C22" s="183" t="s">
        <v>213</v>
      </c>
      <c r="D22" s="184" t="s">
        <v>214</v>
      </c>
      <c r="E22" s="184" t="s">
        <v>100</v>
      </c>
      <c r="F22" s="184" t="s">
        <v>101</v>
      </c>
      <c r="G22" s="184" t="s">
        <v>221</v>
      </c>
      <c r="H22" s="184" t="s">
        <v>222</v>
      </c>
      <c r="I22" s="196">
        <v>207180</v>
      </c>
      <c r="J22" s="196">
        <v>207180</v>
      </c>
      <c r="K22" s="162"/>
      <c r="L22" s="162"/>
      <c r="M22" s="196">
        <v>207180</v>
      </c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</row>
    <row r="23" customHeight="1" spans="1:24">
      <c r="A23" s="182" t="s">
        <v>194</v>
      </c>
      <c r="B23" s="182" t="s">
        <v>69</v>
      </c>
      <c r="C23" s="183" t="s">
        <v>223</v>
      </c>
      <c r="D23" s="184" t="s">
        <v>224</v>
      </c>
      <c r="E23" s="184" t="s">
        <v>106</v>
      </c>
      <c r="F23" s="184" t="s">
        <v>107</v>
      </c>
      <c r="G23" s="184" t="s">
        <v>225</v>
      </c>
      <c r="H23" s="184" t="s">
        <v>226</v>
      </c>
      <c r="I23" s="196">
        <v>102000</v>
      </c>
      <c r="J23" s="196">
        <v>102000</v>
      </c>
      <c r="K23" s="162"/>
      <c r="L23" s="162"/>
      <c r="M23" s="196">
        <v>102000</v>
      </c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</row>
    <row r="24" customHeight="1" spans="1:24">
      <c r="A24" s="182" t="s">
        <v>194</v>
      </c>
      <c r="B24" s="182" t="s">
        <v>69</v>
      </c>
      <c r="C24" s="183" t="s">
        <v>227</v>
      </c>
      <c r="D24" s="184" t="s">
        <v>127</v>
      </c>
      <c r="E24" s="184" t="s">
        <v>126</v>
      </c>
      <c r="F24" s="184" t="s">
        <v>127</v>
      </c>
      <c r="G24" s="184" t="s">
        <v>228</v>
      </c>
      <c r="H24" s="184" t="s">
        <v>127</v>
      </c>
      <c r="I24" s="196">
        <v>191088</v>
      </c>
      <c r="J24" s="196">
        <v>191088</v>
      </c>
      <c r="K24" s="162"/>
      <c r="L24" s="162"/>
      <c r="M24" s="196">
        <v>191088</v>
      </c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</row>
    <row r="25" customHeight="1" spans="1:24">
      <c r="A25" s="182" t="s">
        <v>194</v>
      </c>
      <c r="B25" s="182" t="s">
        <v>69</v>
      </c>
      <c r="C25" s="183" t="s">
        <v>229</v>
      </c>
      <c r="D25" s="184" t="s">
        <v>230</v>
      </c>
      <c r="E25" s="184" t="s">
        <v>100</v>
      </c>
      <c r="F25" s="184" t="s">
        <v>101</v>
      </c>
      <c r="G25" s="184" t="s">
        <v>217</v>
      </c>
      <c r="H25" s="184" t="s">
        <v>218</v>
      </c>
      <c r="I25" s="196">
        <v>142440</v>
      </c>
      <c r="J25" s="196">
        <v>142440</v>
      </c>
      <c r="K25" s="162"/>
      <c r="L25" s="162"/>
      <c r="M25" s="196">
        <v>142440</v>
      </c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</row>
    <row r="26" customHeight="1" spans="1:24">
      <c r="A26" s="182" t="s">
        <v>194</v>
      </c>
      <c r="B26" s="182" t="s">
        <v>69</v>
      </c>
      <c r="C26" s="183" t="s">
        <v>231</v>
      </c>
      <c r="D26" s="184" t="s">
        <v>232</v>
      </c>
      <c r="E26" s="184" t="s">
        <v>106</v>
      </c>
      <c r="F26" s="184" t="s">
        <v>107</v>
      </c>
      <c r="G26" s="184" t="s">
        <v>209</v>
      </c>
      <c r="H26" s="184" t="s">
        <v>210</v>
      </c>
      <c r="I26" s="196">
        <v>15000</v>
      </c>
      <c r="J26" s="196">
        <v>15000</v>
      </c>
      <c r="K26" s="162"/>
      <c r="L26" s="162"/>
      <c r="M26" s="196">
        <v>15000</v>
      </c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</row>
    <row r="27" customHeight="1" spans="1:24">
      <c r="A27" s="182" t="s">
        <v>194</v>
      </c>
      <c r="B27" s="182" t="s">
        <v>69</v>
      </c>
      <c r="C27" s="183" t="s">
        <v>233</v>
      </c>
      <c r="D27" s="184" t="s">
        <v>234</v>
      </c>
      <c r="E27" s="184" t="s">
        <v>100</v>
      </c>
      <c r="F27" s="184" t="s">
        <v>101</v>
      </c>
      <c r="G27" s="184" t="s">
        <v>235</v>
      </c>
      <c r="H27" s="184" t="s">
        <v>234</v>
      </c>
      <c r="I27" s="196">
        <v>8580</v>
      </c>
      <c r="J27" s="196">
        <v>8580</v>
      </c>
      <c r="K27" s="162"/>
      <c r="L27" s="162"/>
      <c r="M27" s="196">
        <v>8580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</row>
    <row r="28" customHeight="1" spans="1:24">
      <c r="A28" s="182" t="s">
        <v>194</v>
      </c>
      <c r="B28" s="182" t="s">
        <v>69</v>
      </c>
      <c r="C28" s="183" t="s">
        <v>236</v>
      </c>
      <c r="D28" s="184" t="s">
        <v>237</v>
      </c>
      <c r="E28" s="184" t="s">
        <v>112</v>
      </c>
      <c r="F28" s="184" t="s">
        <v>113</v>
      </c>
      <c r="G28" s="184" t="s">
        <v>225</v>
      </c>
      <c r="H28" s="184" t="s">
        <v>226</v>
      </c>
      <c r="I28" s="196">
        <v>11364</v>
      </c>
      <c r="J28" s="196">
        <v>11364</v>
      </c>
      <c r="K28" s="162"/>
      <c r="L28" s="162"/>
      <c r="M28" s="196">
        <v>11364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</row>
    <row r="29" customHeight="1" spans="1:24">
      <c r="A29" s="182" t="s">
        <v>194</v>
      </c>
      <c r="B29" s="182" t="s">
        <v>69</v>
      </c>
      <c r="C29" s="183" t="s">
        <v>236</v>
      </c>
      <c r="D29" s="184" t="s">
        <v>237</v>
      </c>
      <c r="E29" s="184" t="s">
        <v>100</v>
      </c>
      <c r="F29" s="184" t="s">
        <v>101</v>
      </c>
      <c r="G29" s="184" t="s">
        <v>238</v>
      </c>
      <c r="H29" s="184" t="s">
        <v>239</v>
      </c>
      <c r="I29" s="196">
        <v>106880</v>
      </c>
      <c r="J29" s="196">
        <v>106880</v>
      </c>
      <c r="K29" s="162"/>
      <c r="L29" s="162"/>
      <c r="M29" s="196">
        <v>106880</v>
      </c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</row>
    <row r="30" customHeight="1" spans="1:24">
      <c r="A30" s="182" t="s">
        <v>194</v>
      </c>
      <c r="B30" s="182" t="s">
        <v>69</v>
      </c>
      <c r="C30" s="183" t="s">
        <v>240</v>
      </c>
      <c r="D30" s="184" t="s">
        <v>241</v>
      </c>
      <c r="E30" s="184" t="s">
        <v>100</v>
      </c>
      <c r="F30" s="184" t="s">
        <v>101</v>
      </c>
      <c r="G30" s="184" t="s">
        <v>201</v>
      </c>
      <c r="H30" s="184" t="s">
        <v>202</v>
      </c>
      <c r="I30" s="196">
        <v>15531</v>
      </c>
      <c r="J30" s="196">
        <v>15531</v>
      </c>
      <c r="K30" s="162"/>
      <c r="L30" s="162"/>
      <c r="M30" s="196">
        <v>15531</v>
      </c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</row>
    <row r="31" customHeight="1" spans="1:24">
      <c r="A31" s="182" t="s">
        <v>194</v>
      </c>
      <c r="B31" s="182" t="s">
        <v>69</v>
      </c>
      <c r="C31" s="183" t="s">
        <v>242</v>
      </c>
      <c r="D31" s="184" t="s">
        <v>243</v>
      </c>
      <c r="E31" s="184" t="s">
        <v>108</v>
      </c>
      <c r="F31" s="184" t="s">
        <v>109</v>
      </c>
      <c r="G31" s="184" t="s">
        <v>244</v>
      </c>
      <c r="H31" s="184" t="s">
        <v>245</v>
      </c>
      <c r="I31" s="196">
        <v>170669</v>
      </c>
      <c r="J31" s="196">
        <v>170669</v>
      </c>
      <c r="K31" s="162"/>
      <c r="L31" s="162"/>
      <c r="M31" s="196">
        <v>170669</v>
      </c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</row>
    <row r="32" customHeight="1" spans="1:24">
      <c r="A32" s="182" t="s">
        <v>194</v>
      </c>
      <c r="B32" s="182" t="s">
        <v>69</v>
      </c>
      <c r="C32" s="183" t="s">
        <v>242</v>
      </c>
      <c r="D32" s="184" t="s">
        <v>243</v>
      </c>
      <c r="E32" s="184" t="s">
        <v>118</v>
      </c>
      <c r="F32" s="184" t="s">
        <v>119</v>
      </c>
      <c r="G32" s="184" t="s">
        <v>246</v>
      </c>
      <c r="H32" s="184" t="s">
        <v>247</v>
      </c>
      <c r="I32" s="196">
        <v>174077</v>
      </c>
      <c r="J32" s="196">
        <v>174077</v>
      </c>
      <c r="K32" s="162"/>
      <c r="L32" s="162"/>
      <c r="M32" s="196">
        <v>174077</v>
      </c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</row>
    <row r="33" customHeight="1" spans="1:24">
      <c r="A33" s="182" t="s">
        <v>194</v>
      </c>
      <c r="B33" s="182" t="s">
        <v>69</v>
      </c>
      <c r="C33" s="183" t="s">
        <v>242</v>
      </c>
      <c r="D33" s="184" t="s">
        <v>243</v>
      </c>
      <c r="E33" s="184" t="s">
        <v>100</v>
      </c>
      <c r="F33" s="184" t="s">
        <v>101</v>
      </c>
      <c r="G33" s="184" t="s">
        <v>248</v>
      </c>
      <c r="H33" s="184" t="s">
        <v>249</v>
      </c>
      <c r="I33" s="196">
        <v>4347</v>
      </c>
      <c r="J33" s="196">
        <v>4347</v>
      </c>
      <c r="K33" s="162"/>
      <c r="L33" s="162"/>
      <c r="M33" s="196">
        <v>4347</v>
      </c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</row>
    <row r="34" customHeight="1" spans="1:24">
      <c r="A34" s="182" t="s">
        <v>194</v>
      </c>
      <c r="B34" s="182" t="s">
        <v>69</v>
      </c>
      <c r="C34" s="183" t="s">
        <v>242</v>
      </c>
      <c r="D34" s="184" t="s">
        <v>243</v>
      </c>
      <c r="E34" s="184" t="s">
        <v>120</v>
      </c>
      <c r="F34" s="184" t="s">
        <v>121</v>
      </c>
      <c r="G34" s="184" t="s">
        <v>248</v>
      </c>
      <c r="H34" s="184" t="s">
        <v>249</v>
      </c>
      <c r="I34" s="196">
        <v>4267</v>
      </c>
      <c r="J34" s="196">
        <v>4267</v>
      </c>
      <c r="K34" s="162"/>
      <c r="L34" s="162"/>
      <c r="M34" s="196">
        <v>4267</v>
      </c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</row>
    <row r="35" customHeight="1" spans="1:24">
      <c r="A35" s="182" t="s">
        <v>194</v>
      </c>
      <c r="B35" s="182" t="s">
        <v>69</v>
      </c>
      <c r="C35" s="183" t="s">
        <v>250</v>
      </c>
      <c r="D35" s="184" t="s">
        <v>251</v>
      </c>
      <c r="E35" s="184" t="s">
        <v>100</v>
      </c>
      <c r="F35" s="184" t="s">
        <v>101</v>
      </c>
      <c r="G35" s="184" t="s">
        <v>219</v>
      </c>
      <c r="H35" s="184" t="s">
        <v>220</v>
      </c>
      <c r="I35" s="196">
        <v>378400</v>
      </c>
      <c r="J35" s="196">
        <v>378400</v>
      </c>
      <c r="K35" s="162"/>
      <c r="L35" s="162"/>
      <c r="M35" s="196">
        <v>378400</v>
      </c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</row>
    <row r="36" customHeight="1" spans="1:24">
      <c r="A36" s="182" t="s">
        <v>194</v>
      </c>
      <c r="B36" s="182" t="s">
        <v>69</v>
      </c>
      <c r="C36" s="183" t="s">
        <v>250</v>
      </c>
      <c r="D36" s="184" t="s">
        <v>251</v>
      </c>
      <c r="E36" s="184" t="s">
        <v>100</v>
      </c>
      <c r="F36" s="184" t="s">
        <v>101</v>
      </c>
      <c r="G36" s="184" t="s">
        <v>221</v>
      </c>
      <c r="H36" s="184" t="s">
        <v>222</v>
      </c>
      <c r="I36" s="196">
        <v>92400</v>
      </c>
      <c r="J36" s="196">
        <v>92400</v>
      </c>
      <c r="K36" s="162"/>
      <c r="L36" s="162"/>
      <c r="M36" s="196">
        <v>92400</v>
      </c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</row>
    <row r="37" customHeight="1" spans="1:24">
      <c r="A37" s="182" t="s">
        <v>194</v>
      </c>
      <c r="B37" s="182" t="s">
        <v>69</v>
      </c>
      <c r="C37" s="183" t="s">
        <v>250</v>
      </c>
      <c r="D37" s="184" t="s">
        <v>251</v>
      </c>
      <c r="E37" s="184" t="s">
        <v>100</v>
      </c>
      <c r="F37" s="184" t="s">
        <v>101</v>
      </c>
      <c r="G37" s="184" t="s">
        <v>221</v>
      </c>
      <c r="H37" s="184" t="s">
        <v>222</v>
      </c>
      <c r="I37" s="196">
        <v>105600</v>
      </c>
      <c r="J37" s="196">
        <v>105600</v>
      </c>
      <c r="K37" s="162"/>
      <c r="L37" s="162"/>
      <c r="M37" s="196">
        <v>105600</v>
      </c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</row>
    <row r="38" ht="17.25" customHeight="1" spans="1:24">
      <c r="A38" s="185" t="s">
        <v>166</v>
      </c>
      <c r="B38" s="186"/>
      <c r="C38" s="187"/>
      <c r="D38" s="187"/>
      <c r="E38" s="187"/>
      <c r="F38" s="187"/>
      <c r="G38" s="187"/>
      <c r="H38" s="188"/>
      <c r="I38" s="116">
        <f>SUM(I10:I37)</f>
        <v>3008771</v>
      </c>
      <c r="J38" s="116">
        <f>SUM(J10:J37)</f>
        <v>3008771</v>
      </c>
      <c r="K38" s="116"/>
      <c r="L38" s="116"/>
      <c r="M38" s="116">
        <f>SUM(M10:M37)</f>
        <v>3008771</v>
      </c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F1" workbookViewId="0">
      <pane ySplit="1" topLeftCell="A2" activePane="bottomLeft" state="frozen"/>
      <selection/>
      <selection pane="bottomLeft" activeCell="K10" sqref="K10:K12"/>
    </sheetView>
  </sheetViews>
  <sheetFormatPr defaultColWidth="9.12389380530973" defaultRowHeight="14.25" customHeight="1"/>
  <cols>
    <col min="1" max="1" width="18.8761061946903" style="1" customWidth="1"/>
    <col min="2" max="2" width="20.6283185840708" style="1" customWidth="1"/>
    <col min="3" max="3" width="32.8761061946903" style="1" customWidth="1"/>
    <col min="4" max="4" width="23.8761061946903" style="1" customWidth="1"/>
    <col min="5" max="5" width="11.1238938053097" style="1" customWidth="1"/>
    <col min="6" max="6" width="17.7522123893805" style="1" customWidth="1"/>
    <col min="7" max="7" width="9.87610619469027" style="1" customWidth="1"/>
    <col min="8" max="8" width="17.7522123893805" style="1" customWidth="1"/>
    <col min="9" max="13" width="20" style="1" customWidth="1"/>
    <col min="14" max="14" width="12.2477876106195" style="1" customWidth="1"/>
    <col min="15" max="15" width="12.7522123893805" style="1" customWidth="1"/>
    <col min="16" max="16" width="11.1238938053097" style="1" customWidth="1"/>
    <col min="17" max="21" width="19.8761061946903" style="1" customWidth="1"/>
    <col min="22" max="22" width="20" style="1" customWidth="1"/>
    <col min="23" max="23" width="19.8761061946903" style="1" customWidth="1"/>
    <col min="24" max="16384" width="9.12389380530973" style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64"/>
      <c r="E2" s="3"/>
      <c r="F2" s="3"/>
      <c r="G2" s="3"/>
      <c r="H2" s="3"/>
      <c r="U2" s="164"/>
      <c r="W2" s="171" t="s">
        <v>252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"单位名称：昆明市五华区陡普鲁小学"&amp;""</f>
        <v>单位名称：昆明市五华区陡普鲁小学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64"/>
      <c r="W4" s="145" t="s">
        <v>1</v>
      </c>
    </row>
    <row r="5" ht="21.75" customHeight="1" spans="1:23">
      <c r="A5" s="10" t="s">
        <v>253</v>
      </c>
      <c r="B5" s="11" t="s">
        <v>178</v>
      </c>
      <c r="C5" s="10" t="s">
        <v>179</v>
      </c>
      <c r="D5" s="10" t="s">
        <v>254</v>
      </c>
      <c r="E5" s="11" t="s">
        <v>180</v>
      </c>
      <c r="F5" s="11" t="s">
        <v>181</v>
      </c>
      <c r="G5" s="11" t="s">
        <v>255</v>
      </c>
      <c r="H5" s="11" t="s">
        <v>256</v>
      </c>
      <c r="I5" s="30" t="s">
        <v>55</v>
      </c>
      <c r="J5" s="12" t="s">
        <v>257</v>
      </c>
      <c r="K5" s="13"/>
      <c r="L5" s="13"/>
      <c r="M5" s="14"/>
      <c r="N5" s="12" t="s">
        <v>186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31"/>
      <c r="C6" s="15"/>
      <c r="D6" s="15"/>
      <c r="E6" s="16"/>
      <c r="F6" s="16"/>
      <c r="G6" s="16"/>
      <c r="H6" s="16"/>
      <c r="I6" s="31"/>
      <c r="J6" s="166" t="s">
        <v>58</v>
      </c>
      <c r="K6" s="167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192</v>
      </c>
      <c r="U6" s="11" t="s">
        <v>66</v>
      </c>
      <c r="V6" s="11" t="s">
        <v>67</v>
      </c>
      <c r="W6" s="11" t="s">
        <v>68</v>
      </c>
    </row>
    <row r="7" ht="21" customHeight="1" spans="1:23">
      <c r="A7" s="31"/>
      <c r="B7" s="31"/>
      <c r="C7" s="31"/>
      <c r="D7" s="31"/>
      <c r="E7" s="31"/>
      <c r="F7" s="31"/>
      <c r="G7" s="31"/>
      <c r="H7" s="31"/>
      <c r="I7" s="31"/>
      <c r="J7" s="168" t="s">
        <v>57</v>
      </c>
      <c r="K7" s="169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7" t="s">
        <v>57</v>
      </c>
      <c r="K8" s="67" t="s">
        <v>258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9">
        <v>12</v>
      </c>
      <c r="M9" s="39">
        <v>13</v>
      </c>
      <c r="N9" s="39">
        <v>14</v>
      </c>
      <c r="O9" s="39">
        <v>15</v>
      </c>
      <c r="P9" s="39">
        <v>16</v>
      </c>
      <c r="Q9" s="39">
        <v>17</v>
      </c>
      <c r="R9" s="39">
        <v>18</v>
      </c>
      <c r="S9" s="39">
        <v>19</v>
      </c>
      <c r="T9" s="39">
        <v>20</v>
      </c>
      <c r="U9" s="21">
        <v>21</v>
      </c>
      <c r="V9" s="39">
        <v>22</v>
      </c>
      <c r="W9" s="21">
        <v>23</v>
      </c>
    </row>
    <row r="10" ht="17.25" customHeight="1" spans="1:23">
      <c r="A10" s="32" t="s">
        <v>259</v>
      </c>
      <c r="B10" s="69" t="s">
        <v>260</v>
      </c>
      <c r="C10" s="32" t="s">
        <v>261</v>
      </c>
      <c r="D10" s="165" t="s">
        <v>69</v>
      </c>
      <c r="E10" s="32" t="s">
        <v>100</v>
      </c>
      <c r="F10" s="32" t="s">
        <v>101</v>
      </c>
      <c r="G10" s="32" t="s">
        <v>262</v>
      </c>
      <c r="H10" s="32" t="s">
        <v>263</v>
      </c>
      <c r="I10" s="170">
        <v>20000</v>
      </c>
      <c r="J10" s="170">
        <v>20000</v>
      </c>
      <c r="K10" s="170">
        <v>20000</v>
      </c>
      <c r="L10" s="39"/>
      <c r="M10" s="39"/>
      <c r="N10" s="39"/>
      <c r="O10" s="39"/>
      <c r="P10" s="39"/>
      <c r="Q10" s="39"/>
      <c r="R10" s="39"/>
      <c r="S10" s="39"/>
      <c r="T10" s="39"/>
      <c r="U10" s="21"/>
      <c r="V10" s="39"/>
      <c r="W10" s="21"/>
    </row>
    <row r="11" ht="20.25" customHeight="1" spans="1:23">
      <c r="A11" s="32" t="s">
        <v>264</v>
      </c>
      <c r="B11" s="69" t="s">
        <v>265</v>
      </c>
      <c r="C11" s="32" t="s">
        <v>266</v>
      </c>
      <c r="D11" s="165" t="s">
        <v>69</v>
      </c>
      <c r="E11" s="32" t="s">
        <v>100</v>
      </c>
      <c r="F11" s="32" t="s">
        <v>101</v>
      </c>
      <c r="G11" s="32" t="s">
        <v>267</v>
      </c>
      <c r="H11" s="32" t="s">
        <v>80</v>
      </c>
      <c r="I11" s="170">
        <v>12944</v>
      </c>
      <c r="J11" s="170">
        <v>12944</v>
      </c>
      <c r="K11" s="170">
        <v>12944</v>
      </c>
      <c r="L11" s="39"/>
      <c r="M11" s="39"/>
      <c r="N11" s="39"/>
      <c r="O11" s="39"/>
      <c r="P11" s="39"/>
      <c r="Q11" s="39"/>
      <c r="R11" s="39"/>
      <c r="S11" s="39"/>
      <c r="T11" s="39"/>
      <c r="U11" s="21"/>
      <c r="V11" s="39"/>
      <c r="W11" s="21"/>
    </row>
    <row r="12" ht="21.75" customHeight="1" spans="1:23">
      <c r="A12" s="32" t="s">
        <v>264</v>
      </c>
      <c r="B12" s="69" t="s">
        <v>268</v>
      </c>
      <c r="C12" s="32" t="s">
        <v>269</v>
      </c>
      <c r="D12" s="165" t="s">
        <v>69</v>
      </c>
      <c r="E12" s="32" t="s">
        <v>100</v>
      </c>
      <c r="F12" s="32" t="s">
        <v>101</v>
      </c>
      <c r="G12" s="32" t="s">
        <v>211</v>
      </c>
      <c r="H12" s="32" t="s">
        <v>212</v>
      </c>
      <c r="I12" s="170">
        <v>1400</v>
      </c>
      <c r="J12" s="170">
        <v>1400</v>
      </c>
      <c r="K12" s="170">
        <v>1400</v>
      </c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  <row r="13" ht="18.75" customHeight="1" spans="1:23">
      <c r="A13" s="35" t="s">
        <v>166</v>
      </c>
      <c r="B13" s="36"/>
      <c r="C13" s="36"/>
      <c r="D13" s="36"/>
      <c r="E13" s="36"/>
      <c r="F13" s="36"/>
      <c r="G13" s="36"/>
      <c r="H13" s="37"/>
      <c r="I13" s="82">
        <f>SUM(I10:I12)</f>
        <v>34344</v>
      </c>
      <c r="J13" s="82">
        <f t="shared" ref="J13:K13" si="0">SUM(J10:J12)</f>
        <v>34344</v>
      </c>
      <c r="K13" s="82">
        <f t="shared" si="0"/>
        <v>34344</v>
      </c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5"/>
  <sheetViews>
    <sheetView showZeros="0" workbookViewId="0">
      <pane ySplit="1" topLeftCell="A2" activePane="bottomLeft" state="frozen"/>
      <selection/>
      <selection pane="bottomLeft" activeCell="A5" sqref="A5"/>
    </sheetView>
  </sheetViews>
  <sheetFormatPr defaultColWidth="9.12389380530973" defaultRowHeight="12" customHeight="1"/>
  <cols>
    <col min="1" max="1" width="34.2477876106195" customWidth="1"/>
    <col min="2" max="2" width="29" customWidth="1"/>
    <col min="3" max="5" width="23.6283185840708" customWidth="1"/>
    <col min="6" max="6" width="11.2477876106195" customWidth="1"/>
    <col min="7" max="7" width="25.1238938053097" customWidth="1"/>
    <col min="8" max="8" width="15.6283185840708" customWidth="1"/>
    <col min="9" max="9" width="13.3716814159292" customWidth="1"/>
    <col min="10" max="10" width="18.8761061946903" customWidth="1"/>
  </cols>
  <sheetData>
    <row r="1" customHeight="1" spans="1:10">
      <c r="A1" s="83"/>
      <c r="B1" s="83"/>
      <c r="C1" s="83"/>
      <c r="D1" s="83"/>
      <c r="E1" s="83"/>
      <c r="F1" s="83"/>
      <c r="G1" s="83"/>
      <c r="H1" s="83"/>
      <c r="I1" s="83"/>
      <c r="J1" s="83"/>
    </row>
    <row r="2" ht="18" customHeight="1" spans="10:10">
      <c r="J2" s="139" t="s">
        <v>270</v>
      </c>
    </row>
    <row r="3" ht="39.75" customHeight="1" spans="1:10">
      <c r="A3" s="158" t="str">
        <f>"2025"&amp;"年部门项目支出绩效目标表"</f>
        <v>2025年部门项目支出绩效目标表</v>
      </c>
      <c r="B3" s="124"/>
      <c r="C3" s="124"/>
      <c r="D3" s="124"/>
      <c r="E3" s="124"/>
      <c r="F3" s="87"/>
      <c r="G3" s="124"/>
      <c r="H3" s="87"/>
      <c r="I3" s="87"/>
      <c r="J3" s="124"/>
    </row>
    <row r="4" ht="17.25" customHeight="1" spans="1:1">
      <c r="A4" s="136" t="str">
        <f>"单位名称：昆明市五华区陡普鲁小学"&amp;""</f>
        <v>单位名称：昆明市五华区陡普鲁小学</v>
      </c>
    </row>
    <row r="5" ht="44.25" customHeight="1" spans="1:10">
      <c r="A5" s="159" t="s">
        <v>179</v>
      </c>
      <c r="B5" s="159" t="s">
        <v>271</v>
      </c>
      <c r="C5" s="159" t="s">
        <v>272</v>
      </c>
      <c r="D5" s="159" t="s">
        <v>273</v>
      </c>
      <c r="E5" s="159" t="s">
        <v>274</v>
      </c>
      <c r="F5" s="160" t="s">
        <v>275</v>
      </c>
      <c r="G5" s="159" t="s">
        <v>276</v>
      </c>
      <c r="H5" s="160" t="s">
        <v>277</v>
      </c>
      <c r="I5" s="160" t="s">
        <v>278</v>
      </c>
      <c r="J5" s="159" t="s">
        <v>279</v>
      </c>
    </row>
    <row r="6" ht="18.75" customHeight="1" spans="1:10">
      <c r="A6" s="161">
        <v>1</v>
      </c>
      <c r="B6" s="161">
        <v>2</v>
      </c>
      <c r="C6" s="161">
        <v>3</v>
      </c>
      <c r="D6" s="161">
        <v>4</v>
      </c>
      <c r="E6" s="161">
        <v>5</v>
      </c>
      <c r="F6" s="162">
        <v>6</v>
      </c>
      <c r="G6" s="161">
        <v>7</v>
      </c>
      <c r="H6" s="162">
        <v>8</v>
      </c>
      <c r="I6" s="162">
        <v>9</v>
      </c>
      <c r="J6" s="161">
        <v>10</v>
      </c>
    </row>
    <row r="7" ht="42" customHeight="1" spans="1:10">
      <c r="A7" s="163" t="s">
        <v>269</v>
      </c>
      <c r="B7" s="163" t="s">
        <v>280</v>
      </c>
      <c r="C7" s="163" t="s">
        <v>281</v>
      </c>
      <c r="D7" s="163" t="s">
        <v>282</v>
      </c>
      <c r="E7" s="163" t="s">
        <v>283</v>
      </c>
      <c r="F7" s="163" t="s">
        <v>284</v>
      </c>
      <c r="G7" s="163" t="s">
        <v>91</v>
      </c>
      <c r="H7" s="163" t="s">
        <v>285</v>
      </c>
      <c r="I7" s="163" t="s">
        <v>286</v>
      </c>
      <c r="J7" s="163" t="s">
        <v>287</v>
      </c>
    </row>
    <row r="8" ht="42" customHeight="1" spans="1:10">
      <c r="A8" s="163" t="s">
        <v>269</v>
      </c>
      <c r="B8" s="163" t="s">
        <v>280</v>
      </c>
      <c r="C8" s="163" t="s">
        <v>288</v>
      </c>
      <c r="D8" s="163" t="s">
        <v>289</v>
      </c>
      <c r="E8" s="163" t="s">
        <v>290</v>
      </c>
      <c r="F8" s="163" t="s">
        <v>284</v>
      </c>
      <c r="G8" s="163" t="s">
        <v>291</v>
      </c>
      <c r="H8" s="163" t="s">
        <v>292</v>
      </c>
      <c r="I8" s="163" t="s">
        <v>286</v>
      </c>
      <c r="J8" s="163" t="s">
        <v>293</v>
      </c>
    </row>
    <row r="9" ht="28.5" customHeight="1" spans="1:10">
      <c r="A9" s="163" t="s">
        <v>269</v>
      </c>
      <c r="B9" s="163" t="s">
        <v>280</v>
      </c>
      <c r="C9" s="163" t="s">
        <v>294</v>
      </c>
      <c r="D9" s="163" t="s">
        <v>295</v>
      </c>
      <c r="E9" s="163" t="s">
        <v>296</v>
      </c>
      <c r="F9" s="163" t="s">
        <v>297</v>
      </c>
      <c r="G9" s="163" t="s">
        <v>298</v>
      </c>
      <c r="H9" s="163" t="s">
        <v>299</v>
      </c>
      <c r="I9" s="163" t="s">
        <v>286</v>
      </c>
      <c r="J9" s="163" t="s">
        <v>300</v>
      </c>
    </row>
    <row r="10" ht="31.5" customHeight="1" spans="1:10">
      <c r="A10" s="163" t="s">
        <v>261</v>
      </c>
      <c r="B10" s="163" t="s">
        <v>301</v>
      </c>
      <c r="C10" s="163" t="s">
        <v>281</v>
      </c>
      <c r="D10" s="163" t="s">
        <v>302</v>
      </c>
      <c r="E10" s="163" t="s">
        <v>303</v>
      </c>
      <c r="F10" s="163" t="s">
        <v>284</v>
      </c>
      <c r="G10" s="163" t="s">
        <v>304</v>
      </c>
      <c r="H10" s="163" t="s">
        <v>305</v>
      </c>
      <c r="I10" s="163" t="s">
        <v>286</v>
      </c>
      <c r="J10" s="163" t="s">
        <v>303</v>
      </c>
    </row>
    <row r="11" ht="27.75" customHeight="1" spans="1:10">
      <c r="A11" s="163" t="s">
        <v>261</v>
      </c>
      <c r="B11" s="163" t="s">
        <v>301</v>
      </c>
      <c r="C11" s="163" t="s">
        <v>288</v>
      </c>
      <c r="D11" s="163" t="s">
        <v>306</v>
      </c>
      <c r="E11" s="163" t="s">
        <v>307</v>
      </c>
      <c r="F11" s="163" t="s">
        <v>284</v>
      </c>
      <c r="G11" s="163" t="s">
        <v>308</v>
      </c>
      <c r="H11" s="163" t="s">
        <v>299</v>
      </c>
      <c r="I11" s="163" t="s">
        <v>286</v>
      </c>
      <c r="J11" s="163" t="s">
        <v>307</v>
      </c>
    </row>
    <row r="12" ht="45" customHeight="1" spans="1:10">
      <c r="A12" s="163" t="s">
        <v>261</v>
      </c>
      <c r="B12" s="163" t="s">
        <v>301</v>
      </c>
      <c r="C12" s="163" t="s">
        <v>294</v>
      </c>
      <c r="D12" s="163" t="s">
        <v>295</v>
      </c>
      <c r="E12" s="163" t="s">
        <v>295</v>
      </c>
      <c r="F12" s="163" t="s">
        <v>297</v>
      </c>
      <c r="G12" s="163" t="s">
        <v>298</v>
      </c>
      <c r="H12" s="163" t="s">
        <v>299</v>
      </c>
      <c r="I12" s="163" t="s">
        <v>286</v>
      </c>
      <c r="J12" s="163" t="s">
        <v>295</v>
      </c>
    </row>
    <row r="13" ht="43.5" customHeight="1" spans="1:10">
      <c r="A13" s="163" t="s">
        <v>266</v>
      </c>
      <c r="B13" s="163" t="s">
        <v>309</v>
      </c>
      <c r="C13" s="163" t="s">
        <v>281</v>
      </c>
      <c r="D13" s="163" t="s">
        <v>282</v>
      </c>
      <c r="E13" s="163" t="s">
        <v>310</v>
      </c>
      <c r="F13" s="163" t="s">
        <v>284</v>
      </c>
      <c r="G13" s="163" t="s">
        <v>91</v>
      </c>
      <c r="H13" s="163" t="s">
        <v>285</v>
      </c>
      <c r="I13" s="163" t="s">
        <v>286</v>
      </c>
      <c r="J13" s="163" t="s">
        <v>310</v>
      </c>
    </row>
    <row r="14" ht="54" customHeight="1" spans="1:10">
      <c r="A14" s="163" t="s">
        <v>266</v>
      </c>
      <c r="B14" s="163" t="s">
        <v>309</v>
      </c>
      <c r="C14" s="163" t="s">
        <v>288</v>
      </c>
      <c r="D14" s="163" t="s">
        <v>289</v>
      </c>
      <c r="E14" s="163" t="s">
        <v>311</v>
      </c>
      <c r="F14" s="163" t="s">
        <v>284</v>
      </c>
      <c r="G14" s="163" t="s">
        <v>291</v>
      </c>
      <c r="H14" s="163" t="s">
        <v>292</v>
      </c>
      <c r="I14" s="163" t="s">
        <v>286</v>
      </c>
      <c r="J14" s="163" t="s">
        <v>311</v>
      </c>
    </row>
    <row r="15" ht="126" customHeight="1" spans="1:10">
      <c r="A15" s="163" t="s">
        <v>266</v>
      </c>
      <c r="B15" s="163" t="s">
        <v>309</v>
      </c>
      <c r="C15" s="163" t="s">
        <v>294</v>
      </c>
      <c r="D15" s="163" t="s">
        <v>295</v>
      </c>
      <c r="E15" s="163" t="s">
        <v>312</v>
      </c>
      <c r="F15" s="163" t="s">
        <v>297</v>
      </c>
      <c r="G15" s="163" t="s">
        <v>313</v>
      </c>
      <c r="H15" s="163" t="s">
        <v>299</v>
      </c>
      <c r="I15" s="163" t="s">
        <v>286</v>
      </c>
      <c r="J15" s="163" t="s">
        <v>312</v>
      </c>
    </row>
  </sheetData>
  <mergeCells count="8">
    <mergeCell ref="A3:J3"/>
    <mergeCell ref="A4:H4"/>
    <mergeCell ref="A7:A9"/>
    <mergeCell ref="A10:A12"/>
    <mergeCell ref="A13:A15"/>
    <mergeCell ref="B7:B9"/>
    <mergeCell ref="B10:B12"/>
    <mergeCell ref="B13:B1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 _ManYu</cp:lastModifiedBy>
  <dcterms:created xsi:type="dcterms:W3CDTF">2025-02-06T07:09:00Z</dcterms:created>
  <dcterms:modified xsi:type="dcterms:W3CDTF">2025-03-27T02:08:35Z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2052-12.1.0.20754</vt:lpwstr>
  </property>
</Properties>
</file>