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25" windowHeight="13065" tabRatio="894"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<sst xmlns="http://schemas.openxmlformats.org/spreadsheetml/2006/main" count="370">
  <si>
    <t>预算01-1表</t>
  </si>
  <si>
    <t>单位名称：昆明市五华区第一幼儿园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</si>
  <si>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</si>
  <si>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</si>
  <si>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</si>
  <si>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</si>
  <si>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</si>
  <si>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</si>
  <si>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</si>
  <si>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</si>
  <si>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</si>
  <si>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</si>
  <si>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</si>
  <si>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</si>
  <si>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</si>
  <si>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</si>
  <si>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</si>
  <si>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</si>
  <si>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</si>
  <si>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</si>
  <si>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</si>
  <si>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</si>
  <si>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</si>
  <si>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</si>
  <si>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</si>
  <si>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</si>
  <si>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</si>
  <si>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</si>
  <si>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</si>
  <si>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</si>
  <si>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</si>
  <si>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</si>
  <si>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</si>
  <si>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</si>
  <si>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</si>
  <si>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</si>
  <si>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</si>
  <si>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</si>
  <si>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</si>
  <si>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</si>
  <si>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</si>
  <si>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</si>
  <si>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</si>
  <si>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</si>
  <si>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</si>
  <si>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</si>
  <si>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</si>
  <si>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</si>
  <si>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</si>
  <si>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</si>
  <si>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</si>
  <si>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</si>
  <si>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</si>
  <si>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</si>
  <si>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</si>
  <si>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</si>
  <si>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</si>
  <si>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</si>
  <si>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</si>
  <si>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</si>
  <si>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</si>
  <si>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</si>
  <si>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</si>
  <si>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</si>
  <si>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</si>
  <si>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</si>
  <si>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</si>
  <si>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</si>
  <si>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</si>
  <si>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</si>
  <si>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昆明市五华区第一幼儿园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</si>
  <si>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</si>
  <si>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</si>
  <si>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</si>
  <si>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</si>
  <si>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</si>
  <si>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</si>
  <si>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</si>
  <si>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</si>
  <si>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</si>
  <si>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</si>
  <si>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</si>
  <si>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</si>
  <si>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</si>
  <si>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</si>
  <si>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</si>
  <si>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</si>
  <si>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</si>
  <si>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</si>
  <si>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</si>
  <si>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</si>
  <si>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</si>
  <si>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</si>
  <si>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</si>
  <si>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</si>
  <si>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</si>
  <si>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</si>
  <si>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</si>
  <si>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</si>
  <si>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</si>
  <si>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</si>
  <si>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</si>
  <si>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</si>
  <si>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</si>
  <si>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</si>
  <si>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</si>
  <si>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</si>
  <si>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</si>
  <si>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</si>
  <si>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</si>
  <si>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</si>
  <si>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</si>
  <si>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</si>
  <si>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</si>
  <si>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</si>
  <si>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</si>
  <si>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</si>
  <si>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</si>
  <si>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</si>
  <si>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</si>
  <si>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</si>
  <si>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</si>
  <si>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</si>
  <si>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</si>
  <si>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</si>
  <si>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</si>
  <si>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</si>
  <si>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</si>
  <si>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</si>
  <si>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</si>
  <si>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</si>
  <si>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</si>
  <si>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</si>
  <si>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</si>
  <si>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</si>
  <si>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</si>
  <si>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</si>
  <si>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</si>
  <si>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</si>
  <si>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</si>
  <si>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</si>
  <si>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</si>
  <si>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</si>
  <si>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</si>
  <si>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</si>
  <si>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</si>
  <si>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</si>
  <si>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</si>
  <si>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</si>
  <si>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</si>
  <si>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</si>
  <si>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</si>
  <si>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</si>
  <si>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</si>
  <si>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</si>
  <si>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</si>
  <si>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</si>
  <si>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</si>
  <si>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</si>
  <si>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</si>
  <si>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</si>
  <si>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</si>
  <si>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</si>
  <si>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</si>
  <si>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</si>
  <si>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</si>
  <si>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</si>
  <si>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</si>
  <si>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</si>
  <si>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</si>
  <si>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</si>
  <si>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</si>
  <si>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</si>
  <si>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备注：昆明市五华区第一幼儿园2025年无“三公”经费支出预算。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</si>
  <si>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</si>
  <si>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</si>
  <si>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</si>
  <si>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</si>
  <si>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</si>
  <si>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</si>
  <si>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</si>
  <si>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</si>
  <si>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</si>
  <si>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</si>
  <si>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</si>
  <si>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</si>
  <si>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</si>
  <si>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</si>
  <si>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</si>
  <si>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</si>
  <si>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</si>
  <si>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</si>
  <si>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</si>
  <si>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五华区教育体育局</t>
  </si>
  <si>
    <t>530102241100002174542</t>
  </si>
  <si>
    <t>其他人员支出</t>
  </si>
  <si>
    <t>30199</t>
  </si>
  <si>
    <t>其他工资福利支出</t>
  </si>
  <si>
    <t>530102231100001449226</t>
  </si>
  <si>
    <t>事业人员绩效奖励</t>
  </si>
  <si>
    <t>30103</t>
  </si>
  <si>
    <t>奖金</t>
  </si>
  <si>
    <t>30107</t>
  </si>
  <si>
    <t>绩效工资</t>
  </si>
  <si>
    <t>530102231100001259400</t>
  </si>
  <si>
    <t>离退休人员支出</t>
  </si>
  <si>
    <t>30305</t>
  </si>
  <si>
    <t>生活补助</t>
  </si>
  <si>
    <t>530102210000000001452</t>
  </si>
  <si>
    <t>30113</t>
  </si>
  <si>
    <t>530102210000000001456</t>
  </si>
  <si>
    <t>工会经费</t>
  </si>
  <si>
    <t>30228</t>
  </si>
  <si>
    <t>530102210000000001450</t>
  </si>
  <si>
    <t>事业人员工资支出</t>
  </si>
  <si>
    <t>30101</t>
  </si>
  <si>
    <t>基本工资</t>
  </si>
  <si>
    <t>30102</t>
  </si>
  <si>
    <t>津贴补贴</t>
  </si>
  <si>
    <t>530102210000000001451</t>
  </si>
  <si>
    <t>社会保障缴费</t>
  </si>
  <si>
    <t>30108</t>
  </si>
  <si>
    <t>机关事业单位基本养老保险缴费</t>
  </si>
  <si>
    <t>30109</t>
  </si>
  <si>
    <t>职业年金缴费</t>
  </si>
  <si>
    <t>30110</t>
  </si>
  <si>
    <t>职工基本医疗保险缴费</t>
  </si>
  <si>
    <t>30112</t>
  </si>
  <si>
    <t>其他社会保障缴费</t>
  </si>
  <si>
    <t>530102231100001449238</t>
  </si>
  <si>
    <t>离退休及特殊人员福利费</t>
  </si>
  <si>
    <t>30229</t>
  </si>
  <si>
    <t>福利费</t>
  </si>
  <si>
    <t>530102210000000001459</t>
  </si>
  <si>
    <t>一般公用经费</t>
  </si>
  <si>
    <t>30201</t>
  </si>
  <si>
    <t>办公费</t>
  </si>
  <si>
    <t>30205</t>
  </si>
  <si>
    <t>水费</t>
  </si>
  <si>
    <t>30206</t>
  </si>
  <si>
    <t>电费</t>
  </si>
  <si>
    <t>30207</t>
  </si>
  <si>
    <t>邮电费</t>
  </si>
  <si>
    <t>30213</t>
  </si>
  <si>
    <t>维修（护）费</t>
  </si>
  <si>
    <t>30216</t>
  </si>
  <si>
    <t>培训费</t>
  </si>
  <si>
    <t>30226</t>
  </si>
  <si>
    <t>劳务费</t>
  </si>
  <si>
    <t>30299</t>
  </si>
  <si>
    <t>其他商品和服务支出</t>
  </si>
  <si>
    <t>预算05-1表</t>
  </si>
  <si>
    <t>项目分类</t>
  </si>
  <si>
    <t>项目单位</t>
  </si>
  <si>
    <t>经济科目编码</t>
  </si>
  <si>
    <t>经济科目名称</t>
  </si>
  <si>
    <t>本年拨款</t>
  </si>
  <si>
    <t>其中：本次下达</t>
  </si>
  <si>
    <t>对个人和家庭的补助</t>
  </si>
  <si>
    <t>530102241100002325744</t>
  </si>
  <si>
    <t>五华区基础教育学校书记、校长职级资金</t>
  </si>
  <si>
    <t>30309</t>
  </si>
  <si>
    <t>奖励金</t>
  </si>
  <si>
    <t>其他公用支出</t>
  </si>
  <si>
    <t>530102251100003693209</t>
  </si>
  <si>
    <t>残疾人保障资金</t>
  </si>
  <si>
    <t>530102251100003866612</t>
  </si>
  <si>
    <t>党建经费</t>
  </si>
  <si>
    <t>预算05-2表</t>
  </si>
  <si>
    <t>项目年度绩效目标</t>
  </si>
  <si>
    <t>一级指标</t>
  </si>
  <si>
    <t>二级指标</t>
  </si>
  <si>
    <t>三级指标</t>
  </si>
  <si>
    <t>指标性质</t>
  </si>
  <si>
    <t>指标值</t>
  </si>
  <si>
    <t>度量单位</t>
  </si>
  <si>
    <t>指标属性</t>
  </si>
  <si>
    <t>指标内容</t>
  </si>
  <si>
    <r>
      <rPr>
        <sz val="9"/>
        <color rgb="FF000000"/>
        <rFont val="宋体"/>
        <charset val="134"/>
      </rPr>
      <t>根据地方有关法规的规定，按照年度差额人数和上年度本地区职工年平均工资计算交纳用于残疾人就业的专项资金。</t>
    </r>
    <r>
      <rPr>
        <sz val="9"/>
        <color rgb="FF000000"/>
        <rFont val="Arial"/>
        <charset val="134"/>
      </rPr>
      <t xml:space="preserve">						</t>
    </r>
    <r>
      <rPr>
        <sz val="9"/>
        <color rgb="FF000000"/>
        <rFont val="宋体"/>
        <charset val="134"/>
      </rPr>
      <t xml:space="preserve">
</t>
    </r>
  </si>
  <si>
    <t>产出指标</t>
  </si>
  <si>
    <t>数量指标</t>
  </si>
  <si>
    <t>工资福利发放事业人数</t>
  </si>
  <si>
    <t>=</t>
  </si>
  <si>
    <t>35</t>
  </si>
  <si>
    <t>人</t>
  </si>
  <si>
    <t>定量指标</t>
  </si>
  <si>
    <t xml:space="preserve">反映部门（单位）实际发放事业编制人员数量。工资福利包括：事业人员工资、社会保险、住房公积金、职业年金等。
</t>
  </si>
  <si>
    <t xml:space="preserve">根据地方有关法规的规定，按照年度差额人数和上年度本地区职工年平均工资计算交纳用于残疾人就业的专项资金。						
</t>
  </si>
  <si>
    <t>效益指标</t>
  </si>
  <si>
    <t>社会效益</t>
  </si>
  <si>
    <t>部门运转</t>
  </si>
  <si>
    <t>正常运转</t>
  </si>
  <si>
    <t>是/否</t>
  </si>
  <si>
    <t>定性指标</t>
  </si>
  <si>
    <t xml:space="preserve">反映部门（单位）运转情况。
</t>
  </si>
  <si>
    <t>满意度指标</t>
  </si>
  <si>
    <t>服务对象满意度</t>
  </si>
  <si>
    <t>社会公众满意度</t>
  </si>
  <si>
    <t>&gt;=</t>
  </si>
  <si>
    <t>90</t>
  </si>
  <si>
    <t>%</t>
  </si>
  <si>
    <t xml:space="preserve">反映社会公众对部门（单位）履职情况的满意程度。
</t>
  </si>
  <si>
    <t>坚持以习近平新时代中国特色社会主义思想为指导，深入贯彻党的二十大、二十届历次全会和省委全会精神，坚持和捍卫“两个确立”，切实增强“四个意识”、坚定“四个自信”、做到“两个维护”，不断强化党建引领，从严治党管党。</t>
  </si>
  <si>
    <t>党建经费保障人数</t>
  </si>
  <si>
    <t>23</t>
  </si>
  <si>
    <t>反映党建经费保障部门（单位）正常运转的在职人数情况。</t>
  </si>
  <si>
    <t>党支部党建工作情况</t>
  </si>
  <si>
    <t>推动党建工作</t>
  </si>
  <si>
    <t>反映党支部党建工作完成情况。</t>
  </si>
  <si>
    <t>85</t>
  </si>
  <si>
    <t>反映社会公众对党支部履职情况的满意程度。</t>
  </si>
  <si>
    <t>2024年五华区基础教育学校书记、校长职级</t>
  </si>
  <si>
    <t>时效指标</t>
  </si>
  <si>
    <t>项目完成时间</t>
  </si>
  <si>
    <t>2024年12月31日前</t>
  </si>
  <si>
    <t>项</t>
  </si>
  <si>
    <t>补助对象政策知晓度</t>
  </si>
  <si>
    <t>100</t>
  </si>
  <si>
    <t>预算06表</t>
  </si>
  <si>
    <t>政府性基金预算支出预算表</t>
  </si>
  <si>
    <t>单位名称：昆明市发展和改革委员会</t>
  </si>
  <si>
    <t>政府性基金预算支出</t>
  </si>
  <si>
    <t>备注：昆明市五华区第一幼儿园2025年无政府性基金预算。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</si>
  <si>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</si>
  <si>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</si>
  <si>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</si>
  <si>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</si>
  <si>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</si>
  <si>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</si>
  <si>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</si>
  <si>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</si>
  <si>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</si>
  <si>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</si>
  <si>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</si>
  <si>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A4纸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</si>
  <si>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</si>
  <si>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</si>
  <si>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</si>
  <si>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</si>
  <si>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</si>
  <si>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</si>
  <si>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</si>
  <si>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</si>
  <si>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</si>
  <si>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</si>
  <si>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备注：昆明市五华区第一幼儿园2025年无政府购买服预算。</t>
  </si>
  <si>
    <t>预算09-1表</t>
  </si>
  <si>
    <t>单位名称（项目）</t>
  </si>
  <si>
    <t>地区</t>
  </si>
  <si>
    <t>备注：昆明市五华区第一幼儿园2025年无区对下转移支付预算。</t>
  </si>
  <si>
    <t>预算09-2表</t>
  </si>
  <si>
    <t>备注：昆明市五华区第一幼儿园2025年无区对下转移支付绩效目标。</t>
  </si>
  <si>
    <t xml:space="preserve">预算10表
</t>
  </si>
  <si>
    <t>资产类别</t>
  </si>
  <si>
    <t>资产分类代码.名称</t>
  </si>
  <si>
    <t>资产名称</t>
  </si>
  <si>
    <t>计量单位</t>
  </si>
  <si>
    <t>财政部门批复数（元）</t>
  </si>
  <si>
    <t>单价</t>
  </si>
  <si>
    <t>金额</t>
  </si>
  <si>
    <t>备注：昆明市五华区第一幼儿园2025年无新增资产配置。</t>
  </si>
  <si>
    <t>预算11表</t>
  </si>
  <si>
    <t>上级补助</t>
  </si>
  <si>
    <t>备注：昆明市五华区第一幼儿园2025年无上级补助项目支出预算。</t>
  </si>
  <si>
    <t>预算12表</t>
  </si>
  <si>
    <t>项目级次</t>
  </si>
  <si>
    <t>本级</t>
  </si>
  <si>
    <t>事业人员支出工资</t>
  </si>
  <si>
    <t/>
  </si>
  <si>
    <t>11,493,466.00</t>
  </si>
</sst>
</file>

<file path=xl/styles.xml><?xml version="1.0" encoding="utf-8"?>
<styleSheet xmlns="http://schemas.openxmlformats.org/spreadsheetml/2006/main">
  <numFmts count="10">
    <numFmt numFmtId="176" formatCode="yyyy/mm/dd"/>
    <numFmt numFmtId="177" formatCode="yyyy/mm/dd\ hh:mm:ss"/>
    <numFmt numFmtId="42" formatCode="_ &quot;￥&quot;* #,##0_ ;_ &quot;￥&quot;* \-#,##0_ ;_ &quot;￥&quot;* &quot;-&quot;_ ;_ @_ "/>
    <numFmt numFmtId="178" formatCode="#,##0.00;\-#,##0.00;;@"/>
    <numFmt numFmtId="179" formatCode="hh:mm:ss"/>
    <numFmt numFmtId="43" formatCode="_ * #,##0.00_ ;_ * \-#,##0.00_ ;_ * &quot;-&quot;??_ ;_ @_ "/>
    <numFmt numFmtId="41" formatCode="_ * #,##0_ ;_ * \-#,##0_ ;_ * &quot;-&quot;_ ;_ @_ "/>
    <numFmt numFmtId="44" formatCode="_ &quot;￥&quot;* #,##0.00_ ;_ &quot;￥&quot;* \-#,##0.00_ ;_ &quot;￥&quot;* &quot;-&quot;??_ ;_ @_ "/>
    <numFmt numFmtId="180" formatCode="#,##0;\-#,##0;;@"/>
    <numFmt numFmtId="181" formatCode="#,##0.00_ "/>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color theme="1"/>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9">
    <xf numFmtId="0" fontId="0" fillId="0" borderId="0"/>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28" fillId="1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4" fillId="0" borderId="7">
      <alignment horizontal="right" vertical="center"/>
    </xf>
    <xf numFmtId="0" fontId="22" fillId="12"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6"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4" fillId="0" borderId="7">
      <alignment horizontal="right" vertical="center"/>
    </xf>
    <xf numFmtId="0" fontId="32" fillId="0" borderId="0" applyNumberFormat="0" applyFill="0" applyBorder="0" applyAlignment="0" applyProtection="0">
      <alignment vertical="center"/>
    </xf>
    <xf numFmtId="0" fontId="0" fillId="3" borderId="15" applyNumberFormat="0" applyFont="0" applyAlignment="0" applyProtection="0">
      <alignment vertical="center"/>
    </xf>
    <xf numFmtId="0" fontId="26" fillId="2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17" applyNumberFormat="0" applyFill="0" applyAlignment="0" applyProtection="0">
      <alignment vertical="center"/>
    </xf>
    <xf numFmtId="0" fontId="27" fillId="0" borderId="17" applyNumberFormat="0" applyFill="0" applyAlignment="0" applyProtection="0">
      <alignment vertical="center"/>
    </xf>
    <xf numFmtId="0" fontId="26" fillId="11" borderId="0" applyNumberFormat="0" applyBorder="0" applyAlignment="0" applyProtection="0">
      <alignment vertical="center"/>
    </xf>
    <xf numFmtId="0" fontId="23" fillId="0" borderId="16" applyNumberFormat="0" applyFill="0" applyAlignment="0" applyProtection="0">
      <alignment vertical="center"/>
    </xf>
    <xf numFmtId="0" fontId="26" fillId="31" borderId="0" applyNumberFormat="0" applyBorder="0" applyAlignment="0" applyProtection="0">
      <alignment vertical="center"/>
    </xf>
    <xf numFmtId="0" fontId="37" fillId="28" borderId="22" applyNumberFormat="0" applyAlignment="0" applyProtection="0">
      <alignment vertical="center"/>
    </xf>
    <xf numFmtId="0" fontId="33" fillId="28" borderId="18" applyNumberFormat="0" applyAlignment="0" applyProtection="0">
      <alignment vertical="center"/>
    </xf>
    <xf numFmtId="0" fontId="30" fillId="20" borderId="19" applyNumberFormat="0" applyAlignment="0" applyProtection="0">
      <alignment vertical="center"/>
    </xf>
    <xf numFmtId="0" fontId="22" fillId="27" borderId="0" applyNumberFormat="0" applyBorder="0" applyAlignment="0" applyProtection="0">
      <alignment vertical="center"/>
    </xf>
    <xf numFmtId="0" fontId="26" fillId="15" borderId="0" applyNumberFormat="0" applyBorder="0" applyAlignment="0" applyProtection="0">
      <alignment vertical="center"/>
    </xf>
    <xf numFmtId="0" fontId="36" fillId="0" borderId="21" applyNumberFormat="0" applyFill="0" applyAlignment="0" applyProtection="0">
      <alignment vertical="center"/>
    </xf>
    <xf numFmtId="0" fontId="34" fillId="0" borderId="20" applyNumberFormat="0" applyFill="0" applyAlignment="0" applyProtection="0">
      <alignment vertical="center"/>
    </xf>
    <xf numFmtId="0" fontId="25" fillId="10" borderId="0" applyNumberFormat="0" applyBorder="0" applyAlignment="0" applyProtection="0">
      <alignment vertical="center"/>
    </xf>
    <xf numFmtId="0" fontId="29" fillId="19" borderId="0" applyNumberFormat="0" applyBorder="0" applyAlignment="0" applyProtection="0">
      <alignment vertical="center"/>
    </xf>
    <xf numFmtId="10" fontId="14" fillId="0" borderId="7">
      <alignment horizontal="right" vertical="center"/>
    </xf>
    <xf numFmtId="0" fontId="22" fillId="23" borderId="0" applyNumberFormat="0" applyBorder="0" applyAlignment="0" applyProtection="0">
      <alignment vertical="center"/>
    </xf>
    <xf numFmtId="0" fontId="26" fillId="14" borderId="0" applyNumberFormat="0" applyBorder="0" applyAlignment="0" applyProtection="0">
      <alignment vertical="center"/>
    </xf>
    <xf numFmtId="0" fontId="22" fillId="6" borderId="0" applyNumberFormat="0" applyBorder="0" applyAlignment="0" applyProtection="0">
      <alignment vertical="center"/>
    </xf>
    <xf numFmtId="0" fontId="22" fillId="22" borderId="0" applyNumberFormat="0" applyBorder="0" applyAlignment="0" applyProtection="0">
      <alignment vertical="center"/>
    </xf>
    <xf numFmtId="0" fontId="22" fillId="13" borderId="0" applyNumberFormat="0" applyBorder="0" applyAlignment="0" applyProtection="0">
      <alignment vertical="center"/>
    </xf>
    <xf numFmtId="0" fontId="22" fillId="26" borderId="0" applyNumberFormat="0" applyBorder="0" applyAlignment="0" applyProtection="0">
      <alignment vertical="center"/>
    </xf>
    <xf numFmtId="0" fontId="26" fillId="25" borderId="0" applyNumberFormat="0" applyBorder="0" applyAlignment="0" applyProtection="0">
      <alignment vertical="center"/>
    </xf>
    <xf numFmtId="0" fontId="26" fillId="18" borderId="0" applyNumberFormat="0" applyBorder="0" applyAlignment="0" applyProtection="0">
      <alignment vertical="center"/>
    </xf>
    <xf numFmtId="0" fontId="22" fillId="5" borderId="0" applyNumberFormat="0" applyBorder="0" applyAlignment="0" applyProtection="0">
      <alignment vertical="center"/>
    </xf>
    <xf numFmtId="0" fontId="22" fillId="33" borderId="0" applyNumberFormat="0" applyBorder="0" applyAlignment="0" applyProtection="0">
      <alignment vertical="center"/>
    </xf>
    <xf numFmtId="0" fontId="26" fillId="17" borderId="0" applyNumberFormat="0" applyBorder="0" applyAlignment="0" applyProtection="0">
      <alignment vertical="center"/>
    </xf>
    <xf numFmtId="0" fontId="22" fillId="4" borderId="0" applyNumberFormat="0" applyBorder="0" applyAlignment="0" applyProtection="0">
      <alignment vertical="center"/>
    </xf>
    <xf numFmtId="0" fontId="26" fillId="30" borderId="0" applyNumberFormat="0" applyBorder="0" applyAlignment="0" applyProtection="0">
      <alignment vertical="center"/>
    </xf>
    <xf numFmtId="0" fontId="26" fillId="32" borderId="0" applyNumberFormat="0" applyBorder="0" applyAlignment="0" applyProtection="0">
      <alignment vertical="center"/>
    </xf>
    <xf numFmtId="0" fontId="22" fillId="9" borderId="0" applyNumberFormat="0" applyBorder="0" applyAlignment="0" applyProtection="0">
      <alignment vertical="center"/>
    </xf>
    <xf numFmtId="0" fontId="26" fillId="29" borderId="0" applyNumberFormat="0" applyBorder="0" applyAlignment="0" applyProtection="0">
      <alignmen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xf numFmtId="0" fontId="14" fillId="0" borderId="0">
      <alignment vertical="top"/>
      <protection locked="0"/>
    </xf>
    <xf numFmtId="0" fontId="6" fillId="0" borderId="0"/>
  </cellStyleXfs>
  <cellXfs count="22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5" fillId="0" borderId="8" xfId="0" applyFont="1" applyFill="1" applyBorder="1" applyAlignment="1">
      <alignment horizontal="left" vertical="center"/>
    </xf>
    <xf numFmtId="0" fontId="2" fillId="2" borderId="7" xfId="0" applyFont="1" applyFill="1" applyBorder="1" applyAlignment="1" applyProtection="1">
      <alignment horizontal="left" vertical="center" wrapText="1"/>
      <protection locked="0"/>
    </xf>
    <xf numFmtId="181" fontId="2" fillId="0" borderId="7" xfId="0" applyNumberFormat="1" applyFont="1" applyFill="1" applyBorder="1" applyAlignment="1" applyProtection="1">
      <alignment horizontal="right" vertical="center"/>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7"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Fill="1" applyAlignment="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6" fillId="0" borderId="0" xfId="57" applyFont="1" applyFill="1" applyBorder="1" applyAlignment="1" applyProtection="1">
      <alignment vertical="center"/>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7" fillId="0" borderId="7" xfId="0" applyNumberFormat="1" applyFont="1" applyBorder="1" applyAlignment="1">
      <alignment horizontal="right" vertical="center"/>
    </xf>
    <xf numFmtId="0" fontId="6" fillId="0" borderId="0" xfId="57" applyFont="1" applyFill="1" applyBorder="1" applyAlignment="1" applyProtection="1"/>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7" xfId="56" applyNumberFormat="1" applyFont="1" applyBorder="1" applyAlignment="1">
      <alignment horizontal="center" vertical="center"/>
    </xf>
    <xf numFmtId="180" fontId="7" fillId="0" borderId="7" xfId="0" applyNumberFormat="1" applyFont="1" applyBorder="1" applyAlignment="1">
      <alignment horizontal="center" vertical="center"/>
    </xf>
    <xf numFmtId="49" fontId="4" fillId="0" borderId="7" xfId="53" applyFont="1">
      <alignment horizontal="left" vertical="center" wrapText="1"/>
    </xf>
    <xf numFmtId="178" fontId="4" fillId="0" borderId="7" xfId="54" applyFont="1" applyAlignment="1">
      <alignment horizontal="right" vertical="center"/>
    </xf>
    <xf numFmtId="178" fontId="11" fillId="0" borderId="7" xfId="0" applyNumberFormat="1"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4" xfId="0" applyFont="1" applyBorder="1" applyAlignment="1">
      <alignment horizontal="left" vertical="center"/>
    </xf>
    <xf numFmtId="0" fontId="4" fillId="2" borderId="12" xfId="0" applyFont="1" applyFill="1" applyBorder="1" applyAlignment="1">
      <alignment horizontal="right" vertical="center"/>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178" fontId="4" fillId="0" borderId="7" xfId="0" applyNumberFormat="1" applyFont="1" applyFill="1" applyBorder="1" applyAlignment="1">
      <alignment horizontal="righ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Border="1" applyAlignment="1" applyProtection="1"/>
    <xf numFmtId="0" fontId="1" fillId="0" borderId="7" xfId="0" applyFont="1" applyBorder="1" applyAlignment="1">
      <alignment horizontal="center" vertical="center" wrapText="1"/>
    </xf>
    <xf numFmtId="49" fontId="2" fillId="0" borderId="7" xfId="0" applyNumberFormat="1" applyFont="1" applyFill="1" applyBorder="1" applyAlignment="1">
      <alignment horizontal="left" vertical="center" wrapText="1"/>
    </xf>
    <xf numFmtId="0" fontId="1" fillId="0" borderId="0" xfId="0" applyFont="1" applyBorder="1" applyAlignment="1">
      <alignment vertical="top"/>
    </xf>
    <xf numFmtId="0" fontId="2" fillId="2" borderId="7" xfId="0" applyFont="1" applyFill="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1" xfId="0" applyFont="1" applyBorder="1" applyAlignment="1">
      <alignment horizontal="center" vertical="center"/>
    </xf>
    <xf numFmtId="0" fontId="14" fillId="0" borderId="7" xfId="0" applyFont="1" applyFill="1" applyBorder="1" applyAlignment="1" applyProtection="1">
      <alignment horizontal="left"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4" fillId="0" borderId="7" xfId="0" applyNumberFormat="1" applyFont="1" applyFill="1" applyBorder="1" applyAlignment="1" applyProtection="1">
      <alignment horizontal="right" vertical="center"/>
      <protection locked="0"/>
    </xf>
    <xf numFmtId="178" fontId="14"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0" fontId="16" fillId="0" borderId="0" xfId="57" applyFont="1" applyFill="1" applyAlignment="1" applyProtection="1">
      <alignment horizontal="lef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7" xfId="0" applyFont="1" applyFill="1" applyBorder="1" applyAlignment="1">
      <alignment vertical="center" wrapText="1"/>
    </xf>
    <xf numFmtId="4" fontId="2" fillId="0" borderId="7" xfId="0" applyNumberFormat="1" applyFont="1" applyFill="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4" fontId="18" fillId="0" borderId="7" xfId="0" applyNumberFormat="1" applyFont="1" applyFill="1" applyBorder="1" applyAlignment="1" applyProtection="1">
      <alignment horizontal="right" vertical="center"/>
      <protection locked="0"/>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2" xfId="0" applyFont="1" applyFill="1" applyBorder="1" applyAlignment="1">
      <alignment horizontal="right" vertical="center"/>
    </xf>
    <xf numFmtId="0" fontId="2" fillId="2" borderId="7" xfId="0" applyFont="1" applyFill="1" applyBorder="1" applyAlignment="1">
      <alignment horizontal="center" vertical="center"/>
    </xf>
    <xf numFmtId="0" fontId="1" fillId="0" borderId="2" xfId="57" applyFont="1" applyFill="1" applyBorder="1" applyAlignment="1" applyProtection="1">
      <alignment horizontal="left" vertical="center"/>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7"/>
  <sheetViews>
    <sheetView showGridLines="0" showZeros="0" workbookViewId="0">
      <pane ySplit="1" topLeftCell="A6" activePane="bottomLeft" state="frozen"/>
      <selection/>
      <selection pane="bottomLeft" activeCell="A4" sqref="$A1:$XFD1048576"/>
    </sheetView>
  </sheetViews>
  <sheetFormatPr defaultColWidth="8.575" defaultRowHeight="12.75" customHeight="1" outlineLevelCol="3"/>
  <cols>
    <col min="1" max="4" width="41" customWidth="1"/>
  </cols>
  <sheetData>
    <row r="1" customHeight="1" spans="1:4">
      <c r="A1" s="1"/>
      <c r="B1" s="1"/>
      <c r="C1" s="1"/>
      <c r="D1" s="1"/>
    </row>
    <row r="2" ht="15" customHeight="1" spans="1:4">
      <c r="A2" s="51"/>
      <c r="B2" s="51"/>
      <c r="C2" s="51"/>
      <c r="D2" s="70" t="s">
        <v>0</v>
      </c>
    </row>
    <row r="3" ht="41.25" customHeight="1" spans="1:1">
      <c r="A3" s="46" t="str">
        <f>"2025"&amp;"年部门财务收支预算总表"</f>
        <v>2025年部门财务收支预算总表</v>
      </c>
    </row>
    <row r="4" ht="17.25" customHeight="1" spans="1:4">
      <c r="A4" s="49" t="s">
        <v>1</v>
      </c>
      <c r="B4" s="191"/>
      <c r="D4" s="161" t="s">
        <v>2</v>
      </c>
    </row>
    <row r="5" ht="23.25" customHeight="1" spans="1:4">
      <c r="A5" s="192" t="s">
        <v>3</v>
      </c>
      <c r="B5" s="193"/>
      <c r="C5" s="192" t="s">
        <v>4</v>
      </c>
      <c r="D5" s="193"/>
    </row>
    <row r="6" ht="24" customHeight="1" spans="1:4">
      <c r="A6" s="192" t="s">
        <v>5</v>
      </c>
      <c r="B6" s="192" t="s">
        <v>6</v>
      </c>
      <c r="C6" s="192" t="s">
        <v>7</v>
      </c>
      <c r="D6" s="192" t="s">
        <v>6</v>
      </c>
    </row>
    <row r="7" ht="17.25" customHeight="1" spans="1:4">
      <c r="A7" s="194" t="s">
        <v>8</v>
      </c>
      <c r="B7" s="30">
        <v>11493466</v>
      </c>
      <c r="C7" s="194" t="s">
        <v>9</v>
      </c>
      <c r="D7" s="88"/>
    </row>
    <row r="8" ht="17.25" customHeight="1" spans="1:4">
      <c r="A8" s="194" t="s">
        <v>10</v>
      </c>
      <c r="B8" s="88"/>
      <c r="C8" s="194" t="s">
        <v>11</v>
      </c>
      <c r="D8" s="88"/>
    </row>
    <row r="9" ht="17.25" customHeight="1" spans="1:4">
      <c r="A9" s="194" t="s">
        <v>12</v>
      </c>
      <c r="B9" s="88"/>
      <c r="C9" s="226" t="s">
        <v>13</v>
      </c>
      <c r="D9" s="88"/>
    </row>
    <row r="10" ht="17.25" customHeight="1" spans="1:4">
      <c r="A10" s="194" t="s">
        <v>14</v>
      </c>
      <c r="B10" s="88"/>
      <c r="C10" s="226" t="s">
        <v>15</v>
      </c>
      <c r="D10" s="88"/>
    </row>
    <row r="11" ht="17.25" customHeight="1" spans="1:4">
      <c r="A11" s="194" t="s">
        <v>16</v>
      </c>
      <c r="B11" s="88"/>
      <c r="C11" s="226" t="s">
        <v>17</v>
      </c>
      <c r="D11" s="30">
        <v>8888815</v>
      </c>
    </row>
    <row r="12" ht="17.25" customHeight="1" spans="1:4">
      <c r="A12" s="194" t="s">
        <v>18</v>
      </c>
      <c r="B12" s="88"/>
      <c r="C12" s="226" t="s">
        <v>19</v>
      </c>
      <c r="D12" s="30"/>
    </row>
    <row r="13" ht="17.25" customHeight="1" spans="1:4">
      <c r="A13" s="194" t="s">
        <v>20</v>
      </c>
      <c r="B13" s="88"/>
      <c r="C13" s="35" t="s">
        <v>21</v>
      </c>
      <c r="D13" s="30"/>
    </row>
    <row r="14" ht="17.25" customHeight="1" spans="1:4">
      <c r="A14" s="194" t="s">
        <v>22</v>
      </c>
      <c r="B14" s="88"/>
      <c r="C14" s="35" t="s">
        <v>23</v>
      </c>
      <c r="D14" s="30">
        <v>1411257</v>
      </c>
    </row>
    <row r="15" ht="17.25" customHeight="1" spans="1:4">
      <c r="A15" s="194" t="s">
        <v>24</v>
      </c>
      <c r="B15" s="88"/>
      <c r="C15" s="35" t="s">
        <v>25</v>
      </c>
      <c r="D15" s="30">
        <v>622326</v>
      </c>
    </row>
    <row r="16" ht="17.25" customHeight="1" spans="1:4">
      <c r="A16" s="194" t="s">
        <v>26</v>
      </c>
      <c r="B16" s="88"/>
      <c r="C16" s="35" t="s">
        <v>27</v>
      </c>
      <c r="D16" s="30"/>
    </row>
    <row r="17" ht="17.25" customHeight="1" spans="1:4">
      <c r="A17" s="195"/>
      <c r="B17" s="88"/>
      <c r="C17" s="35" t="s">
        <v>28</v>
      </c>
      <c r="D17" s="187"/>
    </row>
    <row r="18" ht="17.25" customHeight="1" spans="1:4">
      <c r="A18" s="196"/>
      <c r="B18" s="88"/>
      <c r="C18" s="35" t="s">
        <v>29</v>
      </c>
      <c r="D18" s="187"/>
    </row>
    <row r="19" ht="17.25" customHeight="1" spans="1:4">
      <c r="A19" s="196"/>
      <c r="B19" s="88"/>
      <c r="C19" s="35" t="s">
        <v>30</v>
      </c>
      <c r="D19" s="187"/>
    </row>
    <row r="20" ht="17.25" customHeight="1" spans="1:4">
      <c r="A20" s="196"/>
      <c r="B20" s="88"/>
      <c r="C20" s="35" t="s">
        <v>31</v>
      </c>
      <c r="D20" s="187"/>
    </row>
    <row r="21" ht="17.25" customHeight="1" spans="1:4">
      <c r="A21" s="196"/>
      <c r="B21" s="88"/>
      <c r="C21" s="35" t="s">
        <v>32</v>
      </c>
      <c r="D21" s="187"/>
    </row>
    <row r="22" ht="17.25" customHeight="1" spans="1:4">
      <c r="A22" s="196"/>
      <c r="B22" s="88"/>
      <c r="C22" s="35" t="s">
        <v>33</v>
      </c>
      <c r="D22" s="187"/>
    </row>
    <row r="23" ht="17.25" customHeight="1" spans="1:4">
      <c r="A23" s="196"/>
      <c r="B23" s="88"/>
      <c r="C23" s="35" t="s">
        <v>34</v>
      </c>
      <c r="D23" s="187"/>
    </row>
    <row r="24" ht="17.25" customHeight="1" spans="1:4">
      <c r="A24" s="196"/>
      <c r="B24" s="88"/>
      <c r="C24" s="35" t="s">
        <v>35</v>
      </c>
      <c r="D24" s="187"/>
    </row>
    <row r="25" ht="17.25" customHeight="1" spans="1:4">
      <c r="A25" s="196"/>
      <c r="B25" s="88"/>
      <c r="C25" s="35" t="s">
        <v>36</v>
      </c>
      <c r="D25" s="187">
        <v>571068</v>
      </c>
    </row>
    <row r="26" ht="17.25" customHeight="1" spans="1:4">
      <c r="A26" s="196"/>
      <c r="B26" s="88"/>
      <c r="C26" s="35" t="s">
        <v>37</v>
      </c>
      <c r="D26" s="88"/>
    </row>
    <row r="27" ht="17.25" customHeight="1" spans="1:4">
      <c r="A27" s="196"/>
      <c r="B27" s="88"/>
      <c r="C27" s="195" t="s">
        <v>38</v>
      </c>
      <c r="D27" s="88"/>
    </row>
    <row r="28" ht="17.25" customHeight="1" spans="1:4">
      <c r="A28" s="196"/>
      <c r="B28" s="88"/>
      <c r="C28" s="35" t="s">
        <v>39</v>
      </c>
      <c r="D28" s="88"/>
    </row>
    <row r="29" ht="16.5" customHeight="1" spans="1:4">
      <c r="A29" s="196"/>
      <c r="B29" s="88"/>
      <c r="C29" s="35" t="s">
        <v>40</v>
      </c>
      <c r="D29" s="88"/>
    </row>
    <row r="30" ht="16.5" customHeight="1" spans="1:4">
      <c r="A30" s="196"/>
      <c r="B30" s="88"/>
      <c r="C30" s="195" t="s">
        <v>41</v>
      </c>
      <c r="D30" s="88"/>
    </row>
    <row r="31" ht="17.25" customHeight="1" spans="1:4">
      <c r="A31" s="196"/>
      <c r="B31" s="88"/>
      <c r="C31" s="195" t="s">
        <v>42</v>
      </c>
      <c r="D31" s="88"/>
    </row>
    <row r="32" ht="17.25" customHeight="1" spans="1:4">
      <c r="A32" s="196"/>
      <c r="B32" s="88"/>
      <c r="C32" s="35" t="s">
        <v>43</v>
      </c>
      <c r="D32" s="88"/>
    </row>
    <row r="33" ht="16.5" customHeight="1" spans="1:4">
      <c r="A33" s="196" t="s">
        <v>44</v>
      </c>
      <c r="B33" s="198">
        <v>11493466</v>
      </c>
      <c r="C33" s="196" t="s">
        <v>45</v>
      </c>
      <c r="D33" s="198">
        <v>11493466</v>
      </c>
    </row>
    <row r="34" ht="16.5" customHeight="1" spans="1:4">
      <c r="A34" s="195" t="s">
        <v>46</v>
      </c>
      <c r="B34" s="88"/>
      <c r="C34" s="195" t="s">
        <v>47</v>
      </c>
      <c r="D34" s="88"/>
    </row>
    <row r="35" ht="16.5" customHeight="1" spans="1:4">
      <c r="A35" s="35" t="s">
        <v>48</v>
      </c>
      <c r="B35" s="88"/>
      <c r="C35" s="35" t="s">
        <v>48</v>
      </c>
      <c r="D35" s="88"/>
    </row>
    <row r="36" ht="16.5" customHeight="1" spans="1:4">
      <c r="A36" s="35" t="s">
        <v>49</v>
      </c>
      <c r="B36" s="88"/>
      <c r="C36" s="35" t="s">
        <v>50</v>
      </c>
      <c r="D36" s="88"/>
    </row>
    <row r="37" ht="16.5" customHeight="1" spans="1:4">
      <c r="A37" s="197" t="s">
        <v>51</v>
      </c>
      <c r="B37" s="198">
        <v>11493466</v>
      </c>
      <c r="C37" s="197" t="s">
        <v>52</v>
      </c>
      <c r="D37" s="198">
        <v>11493466</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0"/>
  <sheetViews>
    <sheetView showGridLines="0" showZeros="0" workbookViewId="0">
      <pane ySplit="1" topLeftCell="A2" activePane="bottomLeft" state="frozen"/>
      <selection/>
      <selection pane="bottomLeft" activeCell="B9" sqref="$A1:$XFD1048576"/>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0" t="s">
        <v>53</v>
      </c>
    </row>
    <row r="3" ht="41.25" customHeight="1" spans="1:1">
      <c r="A3" s="46" t="str">
        <f>"2025"&amp;"年部门收入预算表"</f>
        <v>2025年部门收入预算表</v>
      </c>
    </row>
    <row r="4" ht="17.25" customHeight="1" spans="1:19">
      <c r="A4" s="49" t="s">
        <v>1</v>
      </c>
      <c r="S4" s="51" t="s">
        <v>2</v>
      </c>
    </row>
    <row r="5" ht="21.75" customHeight="1" spans="1:19">
      <c r="A5" s="211" t="s">
        <v>54</v>
      </c>
      <c r="B5" s="212" t="s">
        <v>55</v>
      </c>
      <c r="C5" s="212" t="s">
        <v>56</v>
      </c>
      <c r="D5" s="213" t="s">
        <v>57</v>
      </c>
      <c r="E5" s="213"/>
      <c r="F5" s="213"/>
      <c r="G5" s="213"/>
      <c r="H5" s="213"/>
      <c r="I5" s="146"/>
      <c r="J5" s="213"/>
      <c r="K5" s="213"/>
      <c r="L5" s="213"/>
      <c r="M5" s="213"/>
      <c r="N5" s="221"/>
      <c r="O5" s="213" t="s">
        <v>46</v>
      </c>
      <c r="P5" s="213"/>
      <c r="Q5" s="213"/>
      <c r="R5" s="213"/>
      <c r="S5" s="221"/>
    </row>
    <row r="6" ht="27" customHeight="1" spans="1:19">
      <c r="A6" s="214"/>
      <c r="B6" s="215"/>
      <c r="C6" s="215"/>
      <c r="D6" s="215" t="s">
        <v>58</v>
      </c>
      <c r="E6" s="215" t="s">
        <v>59</v>
      </c>
      <c r="F6" s="215" t="s">
        <v>60</v>
      </c>
      <c r="G6" s="215" t="s">
        <v>61</v>
      </c>
      <c r="H6" s="215" t="s">
        <v>62</v>
      </c>
      <c r="I6" s="222" t="s">
        <v>63</v>
      </c>
      <c r="J6" s="223"/>
      <c r="K6" s="223"/>
      <c r="L6" s="223"/>
      <c r="M6" s="223"/>
      <c r="N6" s="224"/>
      <c r="O6" s="215" t="s">
        <v>58</v>
      </c>
      <c r="P6" s="215" t="s">
        <v>59</v>
      </c>
      <c r="Q6" s="215" t="s">
        <v>60</v>
      </c>
      <c r="R6" s="215" t="s">
        <v>61</v>
      </c>
      <c r="S6" s="215" t="s">
        <v>64</v>
      </c>
    </row>
    <row r="7" ht="30" customHeight="1" spans="1:19">
      <c r="A7" s="216"/>
      <c r="B7" s="114"/>
      <c r="C7" s="217"/>
      <c r="D7" s="217"/>
      <c r="E7" s="217"/>
      <c r="F7" s="217"/>
      <c r="G7" s="217"/>
      <c r="H7" s="217"/>
      <c r="I7" s="77" t="s">
        <v>58</v>
      </c>
      <c r="J7" s="224" t="s">
        <v>65</v>
      </c>
      <c r="K7" s="224" t="s">
        <v>66</v>
      </c>
      <c r="L7" s="224" t="s">
        <v>67</v>
      </c>
      <c r="M7" s="224" t="s">
        <v>68</v>
      </c>
      <c r="N7" s="224" t="s">
        <v>69</v>
      </c>
      <c r="O7" s="225"/>
      <c r="P7" s="225"/>
      <c r="Q7" s="225"/>
      <c r="R7" s="225"/>
      <c r="S7" s="217"/>
    </row>
    <row r="8" ht="15" customHeight="1" spans="1:19">
      <c r="A8" s="218">
        <v>1</v>
      </c>
      <c r="B8" s="218">
        <v>2</v>
      </c>
      <c r="C8" s="218">
        <v>3</v>
      </c>
      <c r="D8" s="218">
        <v>4</v>
      </c>
      <c r="E8" s="218">
        <v>5</v>
      </c>
      <c r="F8" s="218">
        <v>6</v>
      </c>
      <c r="G8" s="218">
        <v>7</v>
      </c>
      <c r="H8" s="218">
        <v>8</v>
      </c>
      <c r="I8" s="77">
        <v>9</v>
      </c>
      <c r="J8" s="218">
        <v>10</v>
      </c>
      <c r="K8" s="218">
        <v>11</v>
      </c>
      <c r="L8" s="218">
        <v>12</v>
      </c>
      <c r="M8" s="218">
        <v>13</v>
      </c>
      <c r="N8" s="218">
        <v>14</v>
      </c>
      <c r="O8" s="218">
        <v>15</v>
      </c>
      <c r="P8" s="218">
        <v>16</v>
      </c>
      <c r="Q8" s="218">
        <v>17</v>
      </c>
      <c r="R8" s="218">
        <v>18</v>
      </c>
      <c r="S8" s="218">
        <v>19</v>
      </c>
    </row>
    <row r="9" ht="18" customHeight="1" spans="1:19">
      <c r="A9" s="219">
        <v>105060</v>
      </c>
      <c r="B9" s="23" t="s">
        <v>70</v>
      </c>
      <c r="C9" s="30">
        <v>11493466</v>
      </c>
      <c r="D9" s="30">
        <v>11493466</v>
      </c>
      <c r="E9" s="30">
        <v>11493466</v>
      </c>
      <c r="F9" s="88"/>
      <c r="G9" s="88"/>
      <c r="H9" s="88"/>
      <c r="I9" s="88"/>
      <c r="J9" s="88"/>
      <c r="K9" s="88"/>
      <c r="L9" s="88"/>
      <c r="M9" s="88"/>
      <c r="N9" s="88"/>
      <c r="O9" s="88"/>
      <c r="P9" s="88"/>
      <c r="Q9" s="88"/>
      <c r="R9" s="88"/>
      <c r="S9" s="88"/>
    </row>
    <row r="10" ht="18" customHeight="1" spans="1:19">
      <c r="A10" s="54" t="s">
        <v>56</v>
      </c>
      <c r="B10" s="220"/>
      <c r="C10" s="30">
        <v>11493466</v>
      </c>
      <c r="D10" s="30">
        <v>11493466</v>
      </c>
      <c r="E10" s="30">
        <v>11493466</v>
      </c>
      <c r="F10" s="88"/>
      <c r="G10" s="88"/>
      <c r="H10" s="88"/>
      <c r="I10" s="88"/>
      <c r="J10" s="88"/>
      <c r="K10" s="88"/>
      <c r="L10" s="88"/>
      <c r="M10" s="88"/>
      <c r="N10" s="88"/>
      <c r="O10" s="88"/>
      <c r="P10" s="88"/>
      <c r="Q10" s="88"/>
      <c r="R10" s="88"/>
      <c r="S10" s="8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O23"/>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1" t="s">
        <v>71</v>
      </c>
    </row>
    <row r="3" ht="41.25" customHeight="1" spans="1:1">
      <c r="A3" s="46" t="str">
        <f>"2025"&amp;"年部门支出预算表"</f>
        <v>2025年部门支出预算表</v>
      </c>
    </row>
    <row r="4" ht="17.25" customHeight="1" spans="1:15">
      <c r="A4" s="49" t="s">
        <v>1</v>
      </c>
      <c r="O4" s="51" t="s">
        <v>2</v>
      </c>
    </row>
    <row r="5" ht="27" customHeight="1" spans="1:15">
      <c r="A5" s="199" t="s">
        <v>72</v>
      </c>
      <c r="B5" s="199" t="s">
        <v>73</v>
      </c>
      <c r="C5" s="199" t="s">
        <v>56</v>
      </c>
      <c r="D5" s="200" t="s">
        <v>59</v>
      </c>
      <c r="E5" s="201"/>
      <c r="F5" s="202"/>
      <c r="G5" s="203" t="s">
        <v>60</v>
      </c>
      <c r="H5" s="203" t="s">
        <v>61</v>
      </c>
      <c r="I5" s="203" t="s">
        <v>74</v>
      </c>
      <c r="J5" s="200" t="s">
        <v>63</v>
      </c>
      <c r="K5" s="201"/>
      <c r="L5" s="201"/>
      <c r="M5" s="201"/>
      <c r="N5" s="208"/>
      <c r="O5" s="209"/>
    </row>
    <row r="6" ht="42" customHeight="1" spans="1:15">
      <c r="A6" s="204"/>
      <c r="B6" s="204"/>
      <c r="C6" s="205"/>
      <c r="D6" s="206" t="s">
        <v>58</v>
      </c>
      <c r="E6" s="206" t="s">
        <v>75</v>
      </c>
      <c r="F6" s="206" t="s">
        <v>76</v>
      </c>
      <c r="G6" s="205"/>
      <c r="H6" s="205"/>
      <c r="I6" s="210"/>
      <c r="J6" s="206" t="s">
        <v>58</v>
      </c>
      <c r="K6" s="192" t="s">
        <v>77</v>
      </c>
      <c r="L6" s="192" t="s">
        <v>78</v>
      </c>
      <c r="M6" s="192" t="s">
        <v>79</v>
      </c>
      <c r="N6" s="192" t="s">
        <v>80</v>
      </c>
      <c r="O6" s="192" t="s">
        <v>81</v>
      </c>
    </row>
    <row r="7" ht="18" customHeight="1" spans="1:15">
      <c r="A7" s="57" t="s">
        <v>82</v>
      </c>
      <c r="B7" s="57" t="s">
        <v>83</v>
      </c>
      <c r="C7" s="57" t="s">
        <v>84</v>
      </c>
      <c r="D7" s="61" t="s">
        <v>85</v>
      </c>
      <c r="E7" s="61" t="s">
        <v>86</v>
      </c>
      <c r="F7" s="61" t="s">
        <v>87</v>
      </c>
      <c r="G7" s="61" t="s">
        <v>88</v>
      </c>
      <c r="H7" s="61" t="s">
        <v>89</v>
      </c>
      <c r="I7" s="61" t="s">
        <v>90</v>
      </c>
      <c r="J7" s="61" t="s">
        <v>91</v>
      </c>
      <c r="K7" s="61" t="s">
        <v>92</v>
      </c>
      <c r="L7" s="61" t="s">
        <v>93</v>
      </c>
      <c r="M7" s="61" t="s">
        <v>94</v>
      </c>
      <c r="N7" s="57" t="s">
        <v>95</v>
      </c>
      <c r="O7" s="61" t="s">
        <v>96</v>
      </c>
    </row>
    <row r="8" ht="21" customHeight="1" spans="1:15">
      <c r="A8" s="186" t="s">
        <v>97</v>
      </c>
      <c r="B8" s="62" t="s">
        <v>98</v>
      </c>
      <c r="C8" s="187">
        <v>8888815</v>
      </c>
      <c r="D8" s="187">
        <v>8888815</v>
      </c>
      <c r="E8" s="160">
        <v>8824943</v>
      </c>
      <c r="F8" s="160">
        <v>63872</v>
      </c>
      <c r="G8" s="88"/>
      <c r="H8" s="88"/>
      <c r="I8" s="88"/>
      <c r="J8" s="88"/>
      <c r="K8" s="88"/>
      <c r="L8" s="88"/>
      <c r="M8" s="88"/>
      <c r="N8" s="88"/>
      <c r="O8" s="88"/>
    </row>
    <row r="9" ht="21" customHeight="1" spans="1:15">
      <c r="A9" s="186" t="s">
        <v>99</v>
      </c>
      <c r="B9" s="188" t="s">
        <v>100</v>
      </c>
      <c r="C9" s="187">
        <v>8888815</v>
      </c>
      <c r="D9" s="187">
        <v>8888815</v>
      </c>
      <c r="E9" s="160">
        <v>8824943</v>
      </c>
      <c r="F9" s="160">
        <v>63872</v>
      </c>
      <c r="G9" s="88"/>
      <c r="H9" s="88"/>
      <c r="I9" s="88"/>
      <c r="J9" s="88"/>
      <c r="K9" s="88"/>
      <c r="L9" s="88"/>
      <c r="M9" s="88"/>
      <c r="N9" s="88"/>
      <c r="O9" s="88"/>
    </row>
    <row r="10" ht="21" customHeight="1" spans="1:15">
      <c r="A10" s="186" t="s">
        <v>101</v>
      </c>
      <c r="B10" s="189" t="s">
        <v>102</v>
      </c>
      <c r="C10" s="187">
        <v>8888815</v>
      </c>
      <c r="D10" s="187">
        <v>8888815</v>
      </c>
      <c r="E10" s="160">
        <v>8824943</v>
      </c>
      <c r="F10" s="160">
        <v>63872</v>
      </c>
      <c r="G10" s="88"/>
      <c r="H10" s="88"/>
      <c r="I10" s="88"/>
      <c r="J10" s="88"/>
      <c r="K10" s="88"/>
      <c r="L10" s="88"/>
      <c r="M10" s="88"/>
      <c r="N10" s="88"/>
      <c r="O10" s="88"/>
    </row>
    <row r="11" ht="21" customHeight="1" spans="1:15">
      <c r="A11" s="186" t="s">
        <v>103</v>
      </c>
      <c r="B11" s="62" t="s">
        <v>104</v>
      </c>
      <c r="C11" s="187">
        <v>1411257</v>
      </c>
      <c r="D11" s="187">
        <v>1411257</v>
      </c>
      <c r="E11" s="160">
        <v>1411257</v>
      </c>
      <c r="F11" s="160"/>
      <c r="G11" s="88"/>
      <c r="H11" s="88"/>
      <c r="I11" s="88"/>
      <c r="J11" s="88"/>
      <c r="K11" s="88"/>
      <c r="L11" s="88"/>
      <c r="M11" s="88"/>
      <c r="N11" s="88"/>
      <c r="O11" s="88"/>
    </row>
    <row r="12" ht="21" customHeight="1" spans="1:15">
      <c r="A12" s="186" t="s">
        <v>105</v>
      </c>
      <c r="B12" s="188" t="s">
        <v>106</v>
      </c>
      <c r="C12" s="187">
        <v>1411257</v>
      </c>
      <c r="D12" s="187">
        <v>1411257</v>
      </c>
      <c r="E12" s="160">
        <v>1411257</v>
      </c>
      <c r="F12" s="160"/>
      <c r="G12" s="88"/>
      <c r="H12" s="88"/>
      <c r="I12" s="88"/>
      <c r="J12" s="88"/>
      <c r="K12" s="88"/>
      <c r="L12" s="88"/>
      <c r="M12" s="88"/>
      <c r="N12" s="88"/>
      <c r="O12" s="88"/>
    </row>
    <row r="13" ht="21" customHeight="1" spans="1:15">
      <c r="A13" s="186" t="s">
        <v>107</v>
      </c>
      <c r="B13" s="189" t="s">
        <v>108</v>
      </c>
      <c r="C13" s="187">
        <v>768000</v>
      </c>
      <c r="D13" s="187">
        <v>768000</v>
      </c>
      <c r="E13" s="160">
        <v>768000</v>
      </c>
      <c r="F13" s="160"/>
      <c r="G13" s="88"/>
      <c r="H13" s="88"/>
      <c r="I13" s="88"/>
      <c r="J13" s="88"/>
      <c r="K13" s="88"/>
      <c r="L13" s="88"/>
      <c r="M13" s="88"/>
      <c r="N13" s="88"/>
      <c r="O13" s="88"/>
    </row>
    <row r="14" ht="21" customHeight="1" spans="1:15">
      <c r="A14" s="186" t="s">
        <v>109</v>
      </c>
      <c r="B14" s="189" t="s">
        <v>110</v>
      </c>
      <c r="C14" s="187">
        <v>543257</v>
      </c>
      <c r="D14" s="187">
        <v>543257</v>
      </c>
      <c r="E14" s="160">
        <v>543257</v>
      </c>
      <c r="F14" s="160"/>
      <c r="G14" s="88"/>
      <c r="H14" s="88"/>
      <c r="I14" s="88"/>
      <c r="J14" s="88"/>
      <c r="K14" s="88"/>
      <c r="L14" s="88"/>
      <c r="M14" s="88"/>
      <c r="N14" s="88"/>
      <c r="O14" s="88"/>
    </row>
    <row r="15" ht="21" customHeight="1" spans="1:15">
      <c r="A15" s="186" t="s">
        <v>111</v>
      </c>
      <c r="B15" s="189" t="s">
        <v>112</v>
      </c>
      <c r="C15" s="187">
        <v>100000</v>
      </c>
      <c r="D15" s="187">
        <v>100000</v>
      </c>
      <c r="E15" s="160">
        <v>100000</v>
      </c>
      <c r="F15" s="160"/>
      <c r="G15" s="88"/>
      <c r="H15" s="88"/>
      <c r="I15" s="88"/>
      <c r="J15" s="88"/>
      <c r="K15" s="88"/>
      <c r="L15" s="88"/>
      <c r="M15" s="88"/>
      <c r="N15" s="88"/>
      <c r="O15" s="88"/>
    </row>
    <row r="16" ht="21" customHeight="1" spans="1:15">
      <c r="A16" s="186" t="s">
        <v>113</v>
      </c>
      <c r="B16" s="62" t="s">
        <v>114</v>
      </c>
      <c r="C16" s="187">
        <v>622326</v>
      </c>
      <c r="D16" s="187">
        <v>622326</v>
      </c>
      <c r="E16" s="160">
        <v>622326</v>
      </c>
      <c r="F16" s="160"/>
      <c r="G16" s="88"/>
      <c r="H16" s="88"/>
      <c r="I16" s="88"/>
      <c r="J16" s="88"/>
      <c r="K16" s="88"/>
      <c r="L16" s="88"/>
      <c r="M16" s="88"/>
      <c r="N16" s="88"/>
      <c r="O16" s="88"/>
    </row>
    <row r="17" ht="21" customHeight="1" spans="1:15">
      <c r="A17" s="186" t="s">
        <v>115</v>
      </c>
      <c r="B17" s="188" t="s">
        <v>116</v>
      </c>
      <c r="C17" s="187">
        <v>622326</v>
      </c>
      <c r="D17" s="187">
        <v>622326</v>
      </c>
      <c r="E17" s="160">
        <v>622326</v>
      </c>
      <c r="F17" s="160"/>
      <c r="G17" s="88"/>
      <c r="H17" s="88"/>
      <c r="I17" s="88"/>
      <c r="J17" s="88"/>
      <c r="K17" s="88"/>
      <c r="L17" s="88"/>
      <c r="M17" s="88"/>
      <c r="N17" s="88"/>
      <c r="O17" s="88"/>
    </row>
    <row r="18" ht="21" customHeight="1" spans="1:15">
      <c r="A18" s="186" t="s">
        <v>117</v>
      </c>
      <c r="B18" s="189" t="s">
        <v>118</v>
      </c>
      <c r="C18" s="187">
        <v>608744</v>
      </c>
      <c r="D18" s="187">
        <v>608744</v>
      </c>
      <c r="E18" s="160">
        <v>608744</v>
      </c>
      <c r="F18" s="160"/>
      <c r="G18" s="88"/>
      <c r="H18" s="88"/>
      <c r="I18" s="88"/>
      <c r="J18" s="88"/>
      <c r="K18" s="88"/>
      <c r="L18" s="88"/>
      <c r="M18" s="88"/>
      <c r="N18" s="88"/>
      <c r="O18" s="88"/>
    </row>
    <row r="19" ht="21" customHeight="1" spans="1:15">
      <c r="A19" s="186" t="s">
        <v>119</v>
      </c>
      <c r="B19" s="189" t="s">
        <v>120</v>
      </c>
      <c r="C19" s="187">
        <v>13582</v>
      </c>
      <c r="D19" s="187">
        <v>13582</v>
      </c>
      <c r="E19" s="160">
        <v>13582</v>
      </c>
      <c r="F19" s="160"/>
      <c r="G19" s="88"/>
      <c r="H19" s="88"/>
      <c r="I19" s="88"/>
      <c r="J19" s="88"/>
      <c r="K19" s="88"/>
      <c r="L19" s="88"/>
      <c r="M19" s="88"/>
      <c r="N19" s="88"/>
      <c r="O19" s="88"/>
    </row>
    <row r="20" ht="21" customHeight="1" spans="1:15">
      <c r="A20" s="186" t="s">
        <v>121</v>
      </c>
      <c r="B20" s="62" t="s">
        <v>122</v>
      </c>
      <c r="C20" s="187">
        <v>571068</v>
      </c>
      <c r="D20" s="187">
        <v>571068</v>
      </c>
      <c r="E20" s="160">
        <v>571068</v>
      </c>
      <c r="F20" s="160"/>
      <c r="G20" s="88"/>
      <c r="H20" s="88"/>
      <c r="I20" s="88"/>
      <c r="J20" s="88"/>
      <c r="K20" s="88"/>
      <c r="L20" s="88"/>
      <c r="M20" s="88"/>
      <c r="N20" s="88"/>
      <c r="O20" s="88"/>
    </row>
    <row r="21" ht="21" customHeight="1" spans="1:15">
      <c r="A21" s="186" t="s">
        <v>123</v>
      </c>
      <c r="B21" s="188" t="s">
        <v>124</v>
      </c>
      <c r="C21" s="187">
        <v>571068</v>
      </c>
      <c r="D21" s="187">
        <v>571068</v>
      </c>
      <c r="E21" s="160">
        <v>571068</v>
      </c>
      <c r="F21" s="160"/>
      <c r="G21" s="88"/>
      <c r="H21" s="88"/>
      <c r="I21" s="88"/>
      <c r="J21" s="88"/>
      <c r="K21" s="88"/>
      <c r="L21" s="88"/>
      <c r="M21" s="88"/>
      <c r="N21" s="88"/>
      <c r="O21" s="88"/>
    </row>
    <row r="22" ht="21" customHeight="1" spans="1:15">
      <c r="A22" s="186" t="s">
        <v>125</v>
      </c>
      <c r="B22" s="189" t="s">
        <v>126</v>
      </c>
      <c r="C22" s="187">
        <v>571068</v>
      </c>
      <c r="D22" s="187">
        <v>571068</v>
      </c>
      <c r="E22" s="160">
        <v>571068</v>
      </c>
      <c r="F22" s="160"/>
      <c r="G22" s="88"/>
      <c r="H22" s="88"/>
      <c r="I22" s="88"/>
      <c r="J22" s="88"/>
      <c r="K22" s="88"/>
      <c r="L22" s="88"/>
      <c r="M22" s="88"/>
      <c r="N22" s="88"/>
      <c r="O22" s="88"/>
    </row>
    <row r="23" ht="21" customHeight="1" spans="1:15">
      <c r="A23" s="207" t="s">
        <v>56</v>
      </c>
      <c r="B23" s="39"/>
      <c r="C23" s="160">
        <v>11493466</v>
      </c>
      <c r="D23" s="160">
        <v>11493466</v>
      </c>
      <c r="E23" s="160">
        <v>11429594</v>
      </c>
      <c r="F23" s="160">
        <v>63872</v>
      </c>
      <c r="G23" s="88"/>
      <c r="H23" s="88"/>
      <c r="I23" s="88"/>
      <c r="J23" s="88"/>
      <c r="K23" s="88"/>
      <c r="L23" s="88"/>
      <c r="M23" s="88"/>
      <c r="N23" s="88"/>
      <c r="O23" s="88"/>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5"/>
  <sheetViews>
    <sheetView showGridLines="0" showZeros="0" workbookViewId="0">
      <pane ySplit="1" topLeftCell="A14" activePane="bottomLeft" state="frozen"/>
      <selection/>
      <selection pane="bottomLeft" activeCell="A4" sqref="$A1:$XFD1048576"/>
    </sheetView>
  </sheetViews>
  <sheetFormatPr defaultColWidth="8.575" defaultRowHeight="12.75" customHeight="1" outlineLevelCol="3"/>
  <cols>
    <col min="1" max="4" width="35.575" customWidth="1"/>
  </cols>
  <sheetData>
    <row r="1" customHeight="1" spans="1:4">
      <c r="A1" s="1"/>
      <c r="B1" s="1"/>
      <c r="C1" s="1"/>
      <c r="D1" s="1"/>
    </row>
    <row r="2" ht="15" customHeight="1" spans="1:4">
      <c r="A2" s="47"/>
      <c r="B2" s="51"/>
      <c r="C2" s="51"/>
      <c r="D2" s="51" t="s">
        <v>127</v>
      </c>
    </row>
    <row r="3" ht="41.25" customHeight="1" spans="1:1">
      <c r="A3" s="46" t="str">
        <f>"2025"&amp;"年部门财政拨款收支预算总表"</f>
        <v>2025年部门财政拨款收支预算总表</v>
      </c>
    </row>
    <row r="4" ht="17.25" customHeight="1" spans="1:4">
      <c r="A4" s="49" t="s">
        <v>1</v>
      </c>
      <c r="B4" s="191"/>
      <c r="D4" s="51" t="s">
        <v>2</v>
      </c>
    </row>
    <row r="5" ht="17.25" customHeight="1" spans="1:4">
      <c r="A5" s="192" t="s">
        <v>3</v>
      </c>
      <c r="B5" s="193"/>
      <c r="C5" s="192" t="s">
        <v>4</v>
      </c>
      <c r="D5" s="193"/>
    </row>
    <row r="6" ht="18.75" customHeight="1" spans="1:4">
      <c r="A6" s="192" t="s">
        <v>5</v>
      </c>
      <c r="B6" s="192" t="s">
        <v>6</v>
      </c>
      <c r="C6" s="192" t="s">
        <v>7</v>
      </c>
      <c r="D6" s="192" t="s">
        <v>6</v>
      </c>
    </row>
    <row r="7" ht="16.5" customHeight="1" spans="1:4">
      <c r="A7" s="194" t="s">
        <v>128</v>
      </c>
      <c r="B7" s="30">
        <v>11493466</v>
      </c>
      <c r="C7" s="194" t="s">
        <v>129</v>
      </c>
      <c r="D7" s="30">
        <v>11493466</v>
      </c>
    </row>
    <row r="8" ht="16.5" customHeight="1" spans="1:4">
      <c r="A8" s="194" t="s">
        <v>130</v>
      </c>
      <c r="B8" s="30">
        <v>11493466</v>
      </c>
      <c r="C8" s="194" t="s">
        <v>131</v>
      </c>
      <c r="D8" s="88"/>
    </row>
    <row r="9" ht="16.5" customHeight="1" spans="1:4">
      <c r="A9" s="194" t="s">
        <v>132</v>
      </c>
      <c r="B9" s="88"/>
      <c r="C9" s="194" t="s">
        <v>133</v>
      </c>
      <c r="D9" s="88"/>
    </row>
    <row r="10" ht="16.5" customHeight="1" spans="1:4">
      <c r="A10" s="194" t="s">
        <v>134</v>
      </c>
      <c r="B10" s="88"/>
      <c r="C10" s="194" t="s">
        <v>135</v>
      </c>
      <c r="D10" s="88"/>
    </row>
    <row r="11" ht="16.5" customHeight="1" spans="1:4">
      <c r="A11" s="194" t="s">
        <v>136</v>
      </c>
      <c r="B11" s="88"/>
      <c r="C11" s="194" t="s">
        <v>137</v>
      </c>
      <c r="D11" s="88"/>
    </row>
    <row r="12" ht="16.5" customHeight="1" spans="1:4">
      <c r="A12" s="194" t="s">
        <v>130</v>
      </c>
      <c r="B12" s="88"/>
      <c r="C12" s="194" t="s">
        <v>138</v>
      </c>
      <c r="D12" s="30">
        <v>8888815</v>
      </c>
    </row>
    <row r="13" ht="16.5" customHeight="1" spans="1:4">
      <c r="A13" s="195" t="s">
        <v>132</v>
      </c>
      <c r="B13" s="88"/>
      <c r="C13" s="75" t="s">
        <v>139</v>
      </c>
      <c r="D13" s="30"/>
    </row>
    <row r="14" ht="16.5" customHeight="1" spans="1:4">
      <c r="A14" s="195" t="s">
        <v>134</v>
      </c>
      <c r="B14" s="88"/>
      <c r="C14" s="75" t="s">
        <v>140</v>
      </c>
      <c r="D14" s="30"/>
    </row>
    <row r="15" ht="16.5" customHeight="1" spans="1:4">
      <c r="A15" s="196"/>
      <c r="B15" s="88"/>
      <c r="C15" s="75" t="s">
        <v>141</v>
      </c>
      <c r="D15" s="30">
        <v>1411257</v>
      </c>
    </row>
    <row r="16" ht="16.5" customHeight="1" spans="1:4">
      <c r="A16" s="196"/>
      <c r="B16" s="88"/>
      <c r="C16" s="75" t="s">
        <v>142</v>
      </c>
      <c r="D16" s="30">
        <v>622326</v>
      </c>
    </row>
    <row r="17" ht="16.5" customHeight="1" spans="1:4">
      <c r="A17" s="196"/>
      <c r="B17" s="88"/>
      <c r="C17" s="75" t="s">
        <v>143</v>
      </c>
      <c r="D17" s="30"/>
    </row>
    <row r="18" ht="16.5" customHeight="1" spans="1:4">
      <c r="A18" s="196"/>
      <c r="B18" s="88"/>
      <c r="C18" s="75" t="s">
        <v>144</v>
      </c>
      <c r="D18" s="187"/>
    </row>
    <row r="19" ht="16.5" customHeight="1" spans="1:4">
      <c r="A19" s="196"/>
      <c r="B19" s="88"/>
      <c r="C19" s="75" t="s">
        <v>145</v>
      </c>
      <c r="D19" s="187"/>
    </row>
    <row r="20" ht="16.5" customHeight="1" spans="1:4">
      <c r="A20" s="196"/>
      <c r="B20" s="88"/>
      <c r="C20" s="75" t="s">
        <v>146</v>
      </c>
      <c r="D20" s="187"/>
    </row>
    <row r="21" ht="16.5" customHeight="1" spans="1:4">
      <c r="A21" s="196"/>
      <c r="B21" s="88"/>
      <c r="C21" s="75" t="s">
        <v>147</v>
      </c>
      <c r="D21" s="187"/>
    </row>
    <row r="22" ht="16.5" customHeight="1" spans="1:4">
      <c r="A22" s="196"/>
      <c r="B22" s="88"/>
      <c r="C22" s="75" t="s">
        <v>148</v>
      </c>
      <c r="D22" s="187"/>
    </row>
    <row r="23" ht="16.5" customHeight="1" spans="1:4">
      <c r="A23" s="196"/>
      <c r="B23" s="88"/>
      <c r="C23" s="75" t="s">
        <v>149</v>
      </c>
      <c r="D23" s="187"/>
    </row>
    <row r="24" ht="16.5" customHeight="1" spans="1:4">
      <c r="A24" s="196"/>
      <c r="B24" s="88"/>
      <c r="C24" s="75" t="s">
        <v>150</v>
      </c>
      <c r="D24" s="187"/>
    </row>
    <row r="25" ht="16.5" customHeight="1" spans="1:4">
      <c r="A25" s="196"/>
      <c r="B25" s="88"/>
      <c r="C25" s="75" t="s">
        <v>151</v>
      </c>
      <c r="D25" s="187"/>
    </row>
    <row r="26" ht="16.5" customHeight="1" spans="1:4">
      <c r="A26" s="196"/>
      <c r="B26" s="88"/>
      <c r="C26" s="75" t="s">
        <v>152</v>
      </c>
      <c r="D26" s="187">
        <v>571068</v>
      </c>
    </row>
    <row r="27" ht="16.5" customHeight="1" spans="1:4">
      <c r="A27" s="196"/>
      <c r="B27" s="88"/>
      <c r="C27" s="75" t="s">
        <v>153</v>
      </c>
      <c r="D27" s="88"/>
    </row>
    <row r="28" ht="16.5" customHeight="1" spans="1:4">
      <c r="A28" s="196"/>
      <c r="B28" s="88"/>
      <c r="C28" s="75" t="s">
        <v>154</v>
      </c>
      <c r="D28" s="88"/>
    </row>
    <row r="29" ht="16.5" customHeight="1" spans="1:4">
      <c r="A29" s="196"/>
      <c r="B29" s="88"/>
      <c r="C29" s="75" t="s">
        <v>155</v>
      </c>
      <c r="D29" s="88"/>
    </row>
    <row r="30" ht="16.5" customHeight="1" spans="1:4">
      <c r="A30" s="196"/>
      <c r="B30" s="88"/>
      <c r="C30" s="75" t="s">
        <v>156</v>
      </c>
      <c r="D30" s="88"/>
    </row>
    <row r="31" ht="16.5" customHeight="1" spans="1:4">
      <c r="A31" s="196"/>
      <c r="B31" s="88"/>
      <c r="C31" s="75" t="s">
        <v>157</v>
      </c>
      <c r="D31" s="88"/>
    </row>
    <row r="32" ht="16.5" customHeight="1" spans="1:4">
      <c r="A32" s="196"/>
      <c r="B32" s="88"/>
      <c r="C32" s="195" t="s">
        <v>158</v>
      </c>
      <c r="D32" s="88"/>
    </row>
    <row r="33" ht="16.5" customHeight="1" spans="1:4">
      <c r="A33" s="196"/>
      <c r="B33" s="88"/>
      <c r="C33" s="195" t="s">
        <v>159</v>
      </c>
      <c r="D33" s="88"/>
    </row>
    <row r="34" ht="16.5" customHeight="1" spans="1:4">
      <c r="A34" s="196"/>
      <c r="B34" s="88"/>
      <c r="C34" s="33" t="s">
        <v>160</v>
      </c>
      <c r="D34" s="88"/>
    </row>
    <row r="35" ht="15" customHeight="1" spans="1:4">
      <c r="A35" s="197" t="s">
        <v>51</v>
      </c>
      <c r="B35" s="198">
        <v>11493466</v>
      </c>
      <c r="C35" s="197" t="s">
        <v>52</v>
      </c>
      <c r="D35" s="198">
        <v>11493466</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3"/>
  <sheetViews>
    <sheetView showZeros="0" workbookViewId="0">
      <pane ySplit="1" topLeftCell="A2" activePane="bottomLeft" state="frozen"/>
      <selection/>
      <selection pane="bottomLeft" activeCell="A4" sqref="$A1:$XFD1048576"/>
    </sheetView>
  </sheetViews>
  <sheetFormatPr defaultColWidth="9.14166666666667" defaultRowHeight="14.25" customHeight="1" outlineLevelCol="6"/>
  <cols>
    <col min="1" max="1" width="21.25" customWidth="1"/>
    <col min="2" max="2" width="44" customWidth="1"/>
    <col min="3" max="7" width="24.1416666666667" customWidth="1"/>
  </cols>
  <sheetData>
    <row r="1" customHeight="1" spans="1:7">
      <c r="A1" s="1"/>
      <c r="B1" s="1"/>
      <c r="C1" s="1"/>
      <c r="D1" s="1"/>
      <c r="E1" s="1"/>
      <c r="F1" s="1"/>
      <c r="G1" s="1"/>
    </row>
    <row r="2" customHeight="1" spans="4:7">
      <c r="D2" s="151"/>
      <c r="F2" s="79"/>
      <c r="G2" s="161" t="s">
        <v>161</v>
      </c>
    </row>
    <row r="3" ht="41.25" customHeight="1" spans="1:7">
      <c r="A3" s="139" t="str">
        <f>"2025"&amp;"年一般公共预算支出预算表（按功能科目分类）"</f>
        <v>2025年一般公共预算支出预算表（按功能科目分类）</v>
      </c>
      <c r="B3" s="139"/>
      <c r="C3" s="139"/>
      <c r="D3" s="139"/>
      <c r="E3" s="139"/>
      <c r="F3" s="139"/>
      <c r="G3" s="139"/>
    </row>
    <row r="4" ht="18" customHeight="1" spans="1:7">
      <c r="A4" s="5" t="s">
        <v>1</v>
      </c>
      <c r="F4" s="136"/>
      <c r="G4" s="161" t="s">
        <v>2</v>
      </c>
    </row>
    <row r="5" ht="20.25" customHeight="1" spans="1:7">
      <c r="A5" s="183" t="s">
        <v>162</v>
      </c>
      <c r="B5" s="184"/>
      <c r="C5" s="140" t="s">
        <v>56</v>
      </c>
      <c r="D5" s="172" t="s">
        <v>75</v>
      </c>
      <c r="E5" s="12"/>
      <c r="F5" s="13"/>
      <c r="G5" s="157" t="s">
        <v>76</v>
      </c>
    </row>
    <row r="6" ht="20.25" customHeight="1" spans="1:7">
      <c r="A6" s="185" t="s">
        <v>72</v>
      </c>
      <c r="B6" s="185" t="s">
        <v>73</v>
      </c>
      <c r="C6" s="19"/>
      <c r="D6" s="145" t="s">
        <v>58</v>
      </c>
      <c r="E6" s="145" t="s">
        <v>163</v>
      </c>
      <c r="F6" s="145" t="s">
        <v>164</v>
      </c>
      <c r="G6" s="159"/>
    </row>
    <row r="7" ht="15" customHeight="1" spans="1:7">
      <c r="A7" s="65" t="s">
        <v>82</v>
      </c>
      <c r="B7" s="65" t="s">
        <v>83</v>
      </c>
      <c r="C7" s="65" t="s">
        <v>84</v>
      </c>
      <c r="D7" s="65" t="s">
        <v>85</v>
      </c>
      <c r="E7" s="65" t="s">
        <v>86</v>
      </c>
      <c r="F7" s="65" t="s">
        <v>87</v>
      </c>
      <c r="G7" s="65" t="s">
        <v>88</v>
      </c>
    </row>
    <row r="8" ht="18" customHeight="1" spans="1:7">
      <c r="A8" s="186" t="s">
        <v>97</v>
      </c>
      <c r="B8" s="62" t="s">
        <v>98</v>
      </c>
      <c r="C8" s="187">
        <v>8888815</v>
      </c>
      <c r="D8" s="160">
        <v>8824943</v>
      </c>
      <c r="E8" s="160">
        <v>8341075</v>
      </c>
      <c r="F8" s="160">
        <v>483868</v>
      </c>
      <c r="G8" s="160">
        <v>63872</v>
      </c>
    </row>
    <row r="9" ht="18" customHeight="1" spans="1:7">
      <c r="A9" s="186" t="s">
        <v>99</v>
      </c>
      <c r="B9" s="188" t="s">
        <v>100</v>
      </c>
      <c r="C9" s="187">
        <v>8888815</v>
      </c>
      <c r="D9" s="160">
        <v>8824943</v>
      </c>
      <c r="E9" s="160">
        <v>8341075</v>
      </c>
      <c r="F9" s="160">
        <v>483868</v>
      </c>
      <c r="G9" s="160">
        <v>63872</v>
      </c>
    </row>
    <row r="10" ht="18" customHeight="1" spans="1:7">
      <c r="A10" s="186" t="s">
        <v>101</v>
      </c>
      <c r="B10" s="189" t="s">
        <v>102</v>
      </c>
      <c r="C10" s="187">
        <v>8888815</v>
      </c>
      <c r="D10" s="160">
        <v>8824943</v>
      </c>
      <c r="E10" s="160">
        <v>8341075</v>
      </c>
      <c r="F10" s="160">
        <v>483868</v>
      </c>
      <c r="G10" s="160">
        <v>63872</v>
      </c>
    </row>
    <row r="11" ht="18" customHeight="1" spans="1:7">
      <c r="A11" s="186" t="s">
        <v>103</v>
      </c>
      <c r="B11" s="62" t="s">
        <v>104</v>
      </c>
      <c r="C11" s="187">
        <v>1411257</v>
      </c>
      <c r="D11" s="160">
        <v>1411257</v>
      </c>
      <c r="E11" s="160">
        <v>1296057</v>
      </c>
      <c r="F11" s="160">
        <v>115200</v>
      </c>
      <c r="G11" s="160"/>
    </row>
    <row r="12" ht="18" customHeight="1" spans="1:7">
      <c r="A12" s="186" t="s">
        <v>105</v>
      </c>
      <c r="B12" s="188" t="s">
        <v>106</v>
      </c>
      <c r="C12" s="187">
        <v>1411257</v>
      </c>
      <c r="D12" s="160">
        <v>1411257</v>
      </c>
      <c r="E12" s="160">
        <v>1296057</v>
      </c>
      <c r="F12" s="160">
        <v>115200</v>
      </c>
      <c r="G12" s="160"/>
    </row>
    <row r="13" ht="18" customHeight="1" spans="1:7">
      <c r="A13" s="186" t="s">
        <v>107</v>
      </c>
      <c r="B13" s="189" t="s">
        <v>108</v>
      </c>
      <c r="C13" s="187">
        <v>768000</v>
      </c>
      <c r="D13" s="160">
        <v>768000</v>
      </c>
      <c r="E13" s="160">
        <v>652800</v>
      </c>
      <c r="F13" s="160">
        <v>115200</v>
      </c>
      <c r="G13" s="160"/>
    </row>
    <row r="14" ht="18" customHeight="1" spans="1:7">
      <c r="A14" s="186" t="s">
        <v>109</v>
      </c>
      <c r="B14" s="189" t="s">
        <v>110</v>
      </c>
      <c r="C14" s="187">
        <v>543257</v>
      </c>
      <c r="D14" s="160">
        <v>543257</v>
      </c>
      <c r="E14" s="160">
        <v>543257</v>
      </c>
      <c r="F14" s="160"/>
      <c r="G14" s="160"/>
    </row>
    <row r="15" ht="18" customHeight="1" spans="1:7">
      <c r="A15" s="186" t="s">
        <v>111</v>
      </c>
      <c r="B15" s="189" t="s">
        <v>112</v>
      </c>
      <c r="C15" s="187">
        <v>100000</v>
      </c>
      <c r="D15" s="160">
        <v>100000</v>
      </c>
      <c r="E15" s="160">
        <v>100000</v>
      </c>
      <c r="F15" s="160"/>
      <c r="G15" s="160"/>
    </row>
    <row r="16" ht="18" customHeight="1" spans="1:7">
      <c r="A16" s="186" t="s">
        <v>113</v>
      </c>
      <c r="B16" s="62" t="s">
        <v>114</v>
      </c>
      <c r="C16" s="187">
        <v>622326</v>
      </c>
      <c r="D16" s="160">
        <v>622326</v>
      </c>
      <c r="E16" s="160">
        <v>622326</v>
      </c>
      <c r="F16" s="160"/>
      <c r="G16" s="160"/>
    </row>
    <row r="17" ht="18" customHeight="1" spans="1:7">
      <c r="A17" s="186" t="s">
        <v>115</v>
      </c>
      <c r="B17" s="188" t="s">
        <v>116</v>
      </c>
      <c r="C17" s="187">
        <v>622326</v>
      </c>
      <c r="D17" s="160">
        <v>622326</v>
      </c>
      <c r="E17" s="160">
        <v>622326</v>
      </c>
      <c r="F17" s="160"/>
      <c r="G17" s="160"/>
    </row>
    <row r="18" ht="18" customHeight="1" spans="1:7">
      <c r="A18" s="186" t="s">
        <v>117</v>
      </c>
      <c r="B18" s="189" t="s">
        <v>118</v>
      </c>
      <c r="C18" s="187">
        <v>608744</v>
      </c>
      <c r="D18" s="160">
        <v>608744</v>
      </c>
      <c r="E18" s="160">
        <v>608744</v>
      </c>
      <c r="F18" s="160"/>
      <c r="G18" s="160"/>
    </row>
    <row r="19" ht="18" customHeight="1" spans="1:7">
      <c r="A19" s="186" t="s">
        <v>119</v>
      </c>
      <c r="B19" s="189" t="s">
        <v>120</v>
      </c>
      <c r="C19" s="187">
        <v>13582</v>
      </c>
      <c r="D19" s="160">
        <v>13582</v>
      </c>
      <c r="E19" s="160">
        <v>13582</v>
      </c>
      <c r="F19" s="160"/>
      <c r="G19" s="160"/>
    </row>
    <row r="20" ht="18" customHeight="1" spans="1:7">
      <c r="A20" s="186" t="s">
        <v>121</v>
      </c>
      <c r="B20" s="62" t="s">
        <v>122</v>
      </c>
      <c r="C20" s="187">
        <v>571068</v>
      </c>
      <c r="D20" s="160">
        <v>571068</v>
      </c>
      <c r="E20" s="160">
        <v>571068</v>
      </c>
      <c r="F20" s="160"/>
      <c r="G20" s="160"/>
    </row>
    <row r="21" ht="18" customHeight="1" spans="1:7">
      <c r="A21" s="186" t="s">
        <v>123</v>
      </c>
      <c r="B21" s="188" t="s">
        <v>124</v>
      </c>
      <c r="C21" s="187">
        <v>571068</v>
      </c>
      <c r="D21" s="160">
        <v>571068</v>
      </c>
      <c r="E21" s="160">
        <v>571068</v>
      </c>
      <c r="F21" s="160"/>
      <c r="G21" s="160"/>
    </row>
    <row r="22" ht="18" customHeight="1" spans="1:7">
      <c r="A22" s="186" t="s">
        <v>125</v>
      </c>
      <c r="B22" s="189" t="s">
        <v>126</v>
      </c>
      <c r="C22" s="187">
        <v>571068</v>
      </c>
      <c r="D22" s="160">
        <v>571068</v>
      </c>
      <c r="E22" s="160">
        <v>571068</v>
      </c>
      <c r="F22" s="160"/>
      <c r="G22" s="160"/>
    </row>
    <row r="23" ht="18" customHeight="1" spans="1:7">
      <c r="A23" s="87" t="s">
        <v>165</v>
      </c>
      <c r="B23" s="190" t="s">
        <v>165</v>
      </c>
      <c r="C23" s="160">
        <v>11493466</v>
      </c>
      <c r="D23" s="160">
        <v>11429594</v>
      </c>
      <c r="E23" s="160">
        <v>10830526</v>
      </c>
      <c r="F23" s="160">
        <v>599068</v>
      </c>
      <c r="G23" s="160">
        <v>63872</v>
      </c>
    </row>
  </sheetData>
  <mergeCells count="6">
    <mergeCell ref="A3:G3"/>
    <mergeCell ref="A5:B5"/>
    <mergeCell ref="D5:F5"/>
    <mergeCell ref="A23:B23"/>
    <mergeCell ref="C5:C6"/>
    <mergeCell ref="G5:G6"/>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9"/>
  <sheetViews>
    <sheetView showZeros="0" workbookViewId="0">
      <pane ySplit="1" topLeftCell="A4" activePane="bottomLeft" state="frozen"/>
      <selection/>
      <selection pane="bottomLeft" activeCell="A4" sqref="$A1:$XFD1048576"/>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8"/>
      <c r="B2" s="48"/>
      <c r="C2" s="48"/>
      <c r="D2" s="48"/>
      <c r="E2" s="47"/>
      <c r="F2" s="178" t="s">
        <v>166</v>
      </c>
    </row>
    <row r="3" ht="41.25" customHeight="1" spans="1:6">
      <c r="A3" s="179" t="str">
        <f>"2025"&amp;"年一般公共预算“三公”经费支出预算表"</f>
        <v>2025年一般公共预算“三公”经费支出预算表</v>
      </c>
      <c r="B3" s="48"/>
      <c r="C3" s="48"/>
      <c r="D3" s="48"/>
      <c r="E3" s="47"/>
      <c r="F3" s="48"/>
    </row>
    <row r="4" customHeight="1" spans="1:6">
      <c r="A4" s="120" t="s">
        <v>1</v>
      </c>
      <c r="B4" s="180"/>
      <c r="D4" s="48"/>
      <c r="E4" s="47"/>
      <c r="F4" s="70" t="s">
        <v>2</v>
      </c>
    </row>
    <row r="5" ht="27" customHeight="1" spans="1:6">
      <c r="A5" s="52" t="s">
        <v>167</v>
      </c>
      <c r="B5" s="52" t="s">
        <v>168</v>
      </c>
      <c r="C5" s="54" t="s">
        <v>169</v>
      </c>
      <c r="D5" s="52"/>
      <c r="E5" s="53"/>
      <c r="F5" s="52" t="s">
        <v>170</v>
      </c>
    </row>
    <row r="6" ht="28.5" customHeight="1" spans="1:6">
      <c r="A6" s="181"/>
      <c r="B6" s="56"/>
      <c r="C6" s="53" t="s">
        <v>58</v>
      </c>
      <c r="D6" s="53" t="s">
        <v>171</v>
      </c>
      <c r="E6" s="53" t="s">
        <v>172</v>
      </c>
      <c r="F6" s="55"/>
    </row>
    <row r="7" ht="17.25" customHeight="1" spans="1:6">
      <c r="A7" s="61" t="s">
        <v>82</v>
      </c>
      <c r="B7" s="61" t="s">
        <v>83</v>
      </c>
      <c r="C7" s="61" t="s">
        <v>84</v>
      </c>
      <c r="D7" s="61" t="s">
        <v>85</v>
      </c>
      <c r="E7" s="61" t="s">
        <v>86</v>
      </c>
      <c r="F7" s="61" t="s">
        <v>87</v>
      </c>
    </row>
    <row r="8" ht="17.25" customHeight="1" spans="1:6">
      <c r="A8" s="88"/>
      <c r="B8" s="88"/>
      <c r="C8" s="88"/>
      <c r="D8" s="88"/>
      <c r="E8" s="88"/>
      <c r="F8" s="88"/>
    </row>
    <row r="9" customHeight="1" spans="1:4">
      <c r="A9" s="182" t="s">
        <v>173</v>
      </c>
      <c r="B9" s="182"/>
      <c r="C9" s="182"/>
      <c r="D9" s="182"/>
    </row>
  </sheetData>
  <mergeCells count="7">
    <mergeCell ref="A3:F3"/>
    <mergeCell ref="A4:B4"/>
    <mergeCell ref="C5:E5"/>
    <mergeCell ref="A9:D9"/>
    <mergeCell ref="A5:A6"/>
    <mergeCell ref="B5:B6"/>
    <mergeCell ref="F5:F6"/>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47"/>
  <sheetViews>
    <sheetView showZeros="0" workbookViewId="0">
      <pane ySplit="1" topLeftCell="A36" activePane="bottomLeft" state="frozen"/>
      <selection/>
      <selection pane="bottomLeft" activeCell="A4" sqref="$A1:$XFD1048576"/>
    </sheetView>
  </sheetViews>
  <sheetFormatPr defaultColWidth="9.14166666666667" defaultRowHeight="14.25" customHeight="1"/>
  <cols>
    <col min="1" max="2" width="32.85" customWidth="1"/>
    <col min="3" max="3" width="23" customWidth="1"/>
    <col min="4" max="4" width="26" customWidth="1"/>
    <col min="5" max="5" width="10.1416666666667" customWidth="1"/>
    <col min="6" max="6" width="28.875" customWidth="1"/>
    <col min="7" max="7" width="10.2833333333333" customWidth="1"/>
    <col min="8" max="8" width="26.5"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1"/>
      <c r="C2" s="162"/>
      <c r="E2" s="163"/>
      <c r="F2" s="163"/>
      <c r="G2" s="163"/>
      <c r="H2" s="163"/>
      <c r="I2" s="91"/>
      <c r="J2" s="91"/>
      <c r="K2" s="91"/>
      <c r="L2" s="91"/>
      <c r="M2" s="91"/>
      <c r="N2" s="91"/>
      <c r="R2" s="91"/>
      <c r="V2" s="162"/>
      <c r="X2" s="3" t="s">
        <v>174</v>
      </c>
    </row>
    <row r="3" ht="45.75" customHeight="1" spans="1:24">
      <c r="A3" s="72" t="str">
        <f>"2025"&amp;"年部门基本支出预算表"</f>
        <v>2025年部门基本支出预算表</v>
      </c>
      <c r="B3" s="4"/>
      <c r="C3" s="72"/>
      <c r="D3" s="72"/>
      <c r="E3" s="72"/>
      <c r="F3" s="72"/>
      <c r="G3" s="72"/>
      <c r="H3" s="72"/>
      <c r="I3" s="72"/>
      <c r="J3" s="72"/>
      <c r="K3" s="72"/>
      <c r="L3" s="72"/>
      <c r="M3" s="72"/>
      <c r="N3" s="72"/>
      <c r="O3" s="4"/>
      <c r="P3" s="4"/>
      <c r="Q3" s="4"/>
      <c r="R3" s="72"/>
      <c r="S3" s="72"/>
      <c r="T3" s="72"/>
      <c r="U3" s="72"/>
      <c r="V3" s="72"/>
      <c r="W3" s="72"/>
      <c r="X3" s="72"/>
    </row>
    <row r="4" ht="18.75" customHeight="1" spans="1:24">
      <c r="A4" s="5" t="s">
        <v>1</v>
      </c>
      <c r="B4" s="6"/>
      <c r="C4" s="164"/>
      <c r="D4" s="164"/>
      <c r="E4" s="164"/>
      <c r="F4" s="164"/>
      <c r="G4" s="164"/>
      <c r="H4" s="164"/>
      <c r="I4" s="93"/>
      <c r="J4" s="93"/>
      <c r="K4" s="93"/>
      <c r="L4" s="93"/>
      <c r="M4" s="93"/>
      <c r="N4" s="93"/>
      <c r="O4" s="7"/>
      <c r="P4" s="7"/>
      <c r="Q4" s="7"/>
      <c r="R4" s="93"/>
      <c r="V4" s="162"/>
      <c r="X4" s="3" t="s">
        <v>2</v>
      </c>
    </row>
    <row r="5" ht="18" customHeight="1" spans="1:24">
      <c r="A5" s="9" t="s">
        <v>175</v>
      </c>
      <c r="B5" s="9" t="s">
        <v>176</v>
      </c>
      <c r="C5" s="9" t="s">
        <v>177</v>
      </c>
      <c r="D5" s="9" t="s">
        <v>178</v>
      </c>
      <c r="E5" s="9" t="s">
        <v>179</v>
      </c>
      <c r="F5" s="9" t="s">
        <v>180</v>
      </c>
      <c r="G5" s="9" t="s">
        <v>181</v>
      </c>
      <c r="H5" s="9" t="s">
        <v>182</v>
      </c>
      <c r="I5" s="172" t="s">
        <v>183</v>
      </c>
      <c r="J5" s="117" t="s">
        <v>183</v>
      </c>
      <c r="K5" s="117"/>
      <c r="L5" s="117"/>
      <c r="M5" s="117"/>
      <c r="N5" s="117"/>
      <c r="O5" s="12"/>
      <c r="P5" s="12"/>
      <c r="Q5" s="12"/>
      <c r="R5" s="110" t="s">
        <v>62</v>
      </c>
      <c r="S5" s="117" t="s">
        <v>63</v>
      </c>
      <c r="T5" s="117"/>
      <c r="U5" s="117"/>
      <c r="V5" s="117"/>
      <c r="W5" s="117"/>
      <c r="X5" s="84"/>
    </row>
    <row r="6" ht="18" customHeight="1" spans="1:24">
      <c r="A6" s="14"/>
      <c r="B6" s="32"/>
      <c r="C6" s="142"/>
      <c r="D6" s="14"/>
      <c r="E6" s="14"/>
      <c r="F6" s="14"/>
      <c r="G6" s="14"/>
      <c r="H6" s="14"/>
      <c r="I6" s="140" t="s">
        <v>184</v>
      </c>
      <c r="J6" s="172" t="s">
        <v>59</v>
      </c>
      <c r="K6" s="117"/>
      <c r="L6" s="117"/>
      <c r="M6" s="117"/>
      <c r="N6" s="84"/>
      <c r="O6" s="11" t="s">
        <v>185</v>
      </c>
      <c r="P6" s="12"/>
      <c r="Q6" s="13"/>
      <c r="R6" s="9" t="s">
        <v>62</v>
      </c>
      <c r="S6" s="172" t="s">
        <v>63</v>
      </c>
      <c r="T6" s="110" t="s">
        <v>65</v>
      </c>
      <c r="U6" s="117" t="s">
        <v>63</v>
      </c>
      <c r="V6" s="110" t="s">
        <v>67</v>
      </c>
      <c r="W6" s="110" t="s">
        <v>68</v>
      </c>
      <c r="X6" s="177" t="s">
        <v>69</v>
      </c>
    </row>
    <row r="7" ht="19.5" customHeight="1" spans="1:24">
      <c r="A7" s="32"/>
      <c r="B7" s="32"/>
      <c r="C7" s="32"/>
      <c r="D7" s="32"/>
      <c r="E7" s="32"/>
      <c r="F7" s="32"/>
      <c r="G7" s="32"/>
      <c r="H7" s="32"/>
      <c r="I7" s="32"/>
      <c r="J7" s="173" t="s">
        <v>186</v>
      </c>
      <c r="K7" s="9" t="s">
        <v>187</v>
      </c>
      <c r="L7" s="9" t="s">
        <v>188</v>
      </c>
      <c r="M7" s="9" t="s">
        <v>189</v>
      </c>
      <c r="N7" s="9" t="s">
        <v>190</v>
      </c>
      <c r="O7" s="9" t="s">
        <v>59</v>
      </c>
      <c r="P7" s="9" t="s">
        <v>60</v>
      </c>
      <c r="Q7" s="9" t="s">
        <v>61</v>
      </c>
      <c r="R7" s="32"/>
      <c r="S7" s="9" t="s">
        <v>58</v>
      </c>
      <c r="T7" s="9" t="s">
        <v>65</v>
      </c>
      <c r="U7" s="9" t="s">
        <v>191</v>
      </c>
      <c r="V7" s="9" t="s">
        <v>67</v>
      </c>
      <c r="W7" s="9" t="s">
        <v>68</v>
      </c>
      <c r="X7" s="9" t="s">
        <v>69</v>
      </c>
    </row>
    <row r="8" ht="37.5" customHeight="1" spans="1:24">
      <c r="A8" s="165"/>
      <c r="B8" s="19"/>
      <c r="C8" s="165"/>
      <c r="D8" s="165"/>
      <c r="E8" s="165"/>
      <c r="F8" s="165"/>
      <c r="G8" s="165"/>
      <c r="H8" s="165"/>
      <c r="I8" s="165"/>
      <c r="J8" s="174" t="s">
        <v>58</v>
      </c>
      <c r="K8" s="17" t="s">
        <v>192</v>
      </c>
      <c r="L8" s="17" t="s">
        <v>188</v>
      </c>
      <c r="M8" s="17" t="s">
        <v>189</v>
      </c>
      <c r="N8" s="17" t="s">
        <v>190</v>
      </c>
      <c r="O8" s="17" t="s">
        <v>188</v>
      </c>
      <c r="P8" s="17" t="s">
        <v>189</v>
      </c>
      <c r="Q8" s="17" t="s">
        <v>190</v>
      </c>
      <c r="R8" s="17" t="s">
        <v>62</v>
      </c>
      <c r="S8" s="17" t="s">
        <v>58</v>
      </c>
      <c r="T8" s="17" t="s">
        <v>65</v>
      </c>
      <c r="U8" s="17" t="s">
        <v>191</v>
      </c>
      <c r="V8" s="17" t="s">
        <v>67</v>
      </c>
      <c r="W8" s="17" t="s">
        <v>68</v>
      </c>
      <c r="X8" s="17" t="s">
        <v>69</v>
      </c>
    </row>
    <row r="9" customHeight="1" spans="1:24">
      <c r="A9" s="41">
        <v>1</v>
      </c>
      <c r="B9" s="41">
        <v>2</v>
      </c>
      <c r="C9" s="41">
        <v>3</v>
      </c>
      <c r="D9" s="41">
        <v>4</v>
      </c>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row>
    <row r="10" ht="20.25" customHeight="1" spans="1:24">
      <c r="A10" s="166" t="s">
        <v>193</v>
      </c>
      <c r="B10" s="166" t="s">
        <v>70</v>
      </c>
      <c r="C10" s="22" t="s">
        <v>194</v>
      </c>
      <c r="D10" s="167" t="s">
        <v>195</v>
      </c>
      <c r="E10" s="167" t="s">
        <v>101</v>
      </c>
      <c r="F10" s="167" t="s">
        <v>102</v>
      </c>
      <c r="G10" s="167" t="s">
        <v>196</v>
      </c>
      <c r="H10" s="167" t="s">
        <v>197</v>
      </c>
      <c r="I10" s="175">
        <v>56016</v>
      </c>
      <c r="J10" s="175">
        <v>56016</v>
      </c>
      <c r="K10" s="88"/>
      <c r="L10" s="88"/>
      <c r="M10" s="175">
        <v>56016</v>
      </c>
      <c r="N10" s="88"/>
      <c r="O10" s="88"/>
      <c r="P10" s="88"/>
      <c r="Q10" s="88"/>
      <c r="R10" s="88"/>
      <c r="S10" s="88"/>
      <c r="T10" s="88"/>
      <c r="U10" s="88"/>
      <c r="V10" s="88"/>
      <c r="W10" s="88"/>
      <c r="X10" s="88"/>
    </row>
    <row r="11" ht="20.25" customHeight="1" spans="1:24">
      <c r="A11" s="168"/>
      <c r="B11" s="168"/>
      <c r="C11" s="22" t="s">
        <v>194</v>
      </c>
      <c r="D11" s="167" t="s">
        <v>195</v>
      </c>
      <c r="E11" s="167" t="s">
        <v>101</v>
      </c>
      <c r="F11" s="167" t="s">
        <v>102</v>
      </c>
      <c r="G11" s="167" t="s">
        <v>196</v>
      </c>
      <c r="H11" s="167" t="s">
        <v>197</v>
      </c>
      <c r="I11" s="175">
        <v>1319616</v>
      </c>
      <c r="J11" s="175">
        <v>1319616</v>
      </c>
      <c r="K11" s="88"/>
      <c r="L11" s="88"/>
      <c r="M11" s="175">
        <v>1319616</v>
      </c>
      <c r="N11" s="88"/>
      <c r="O11" s="88"/>
      <c r="P11" s="88"/>
      <c r="Q11" s="88"/>
      <c r="R11" s="88"/>
      <c r="S11" s="88"/>
      <c r="T11" s="88"/>
      <c r="U11" s="88"/>
      <c r="V11" s="88"/>
      <c r="W11" s="88"/>
      <c r="X11" s="88"/>
    </row>
    <row r="12" ht="20.25" customHeight="1" spans="1:24">
      <c r="A12" s="168"/>
      <c r="B12" s="168"/>
      <c r="C12" s="22" t="s">
        <v>194</v>
      </c>
      <c r="D12" s="167" t="s">
        <v>195</v>
      </c>
      <c r="E12" s="167" t="s">
        <v>101</v>
      </c>
      <c r="F12" s="167" t="s">
        <v>102</v>
      </c>
      <c r="G12" s="167" t="s">
        <v>196</v>
      </c>
      <c r="H12" s="167" t="s">
        <v>197</v>
      </c>
      <c r="I12" s="175">
        <v>1610184</v>
      </c>
      <c r="J12" s="175">
        <v>1610184</v>
      </c>
      <c r="K12" s="88"/>
      <c r="L12" s="88"/>
      <c r="M12" s="175">
        <v>1610184</v>
      </c>
      <c r="N12" s="88"/>
      <c r="O12" s="88"/>
      <c r="P12" s="88"/>
      <c r="Q12" s="88"/>
      <c r="R12" s="88"/>
      <c r="S12" s="88"/>
      <c r="T12" s="88"/>
      <c r="U12" s="88"/>
      <c r="V12" s="88"/>
      <c r="W12" s="88"/>
      <c r="X12" s="88"/>
    </row>
    <row r="13" ht="20.25" customHeight="1" spans="1:24">
      <c r="A13" s="168"/>
      <c r="B13" s="168"/>
      <c r="C13" s="22" t="s">
        <v>198</v>
      </c>
      <c r="D13" s="167" t="s">
        <v>199</v>
      </c>
      <c r="E13" s="167" t="s">
        <v>101</v>
      </c>
      <c r="F13" s="167" t="s">
        <v>102</v>
      </c>
      <c r="G13" s="167" t="s">
        <v>200</v>
      </c>
      <c r="H13" s="167" t="s">
        <v>201</v>
      </c>
      <c r="I13" s="175">
        <v>1204000</v>
      </c>
      <c r="J13" s="175">
        <v>1204000</v>
      </c>
      <c r="K13" s="88"/>
      <c r="L13" s="88"/>
      <c r="M13" s="175">
        <v>1204000</v>
      </c>
      <c r="N13" s="88"/>
      <c r="O13" s="88"/>
      <c r="P13" s="88"/>
      <c r="Q13" s="88"/>
      <c r="R13" s="88"/>
      <c r="S13" s="88"/>
      <c r="T13" s="88"/>
      <c r="U13" s="88"/>
      <c r="V13" s="88"/>
      <c r="W13" s="88"/>
      <c r="X13" s="88"/>
    </row>
    <row r="14" ht="20.25" customHeight="1" spans="1:24">
      <c r="A14" s="168"/>
      <c r="B14" s="168"/>
      <c r="C14" s="22" t="s">
        <v>198</v>
      </c>
      <c r="D14" s="167" t="s">
        <v>199</v>
      </c>
      <c r="E14" s="167" t="s">
        <v>101</v>
      </c>
      <c r="F14" s="167" t="s">
        <v>102</v>
      </c>
      <c r="G14" s="167" t="s">
        <v>202</v>
      </c>
      <c r="H14" s="167" t="s">
        <v>203</v>
      </c>
      <c r="I14" s="175">
        <v>336000</v>
      </c>
      <c r="J14" s="175">
        <v>336000</v>
      </c>
      <c r="K14" s="88"/>
      <c r="L14" s="88"/>
      <c r="M14" s="175">
        <v>336000</v>
      </c>
      <c r="N14" s="88"/>
      <c r="O14" s="88"/>
      <c r="P14" s="88"/>
      <c r="Q14" s="88"/>
      <c r="R14" s="88"/>
      <c r="S14" s="88"/>
      <c r="T14" s="88"/>
      <c r="U14" s="88"/>
      <c r="V14" s="88"/>
      <c r="W14" s="88"/>
      <c r="X14" s="88"/>
    </row>
    <row r="15" ht="20.25" customHeight="1" spans="1:24">
      <c r="A15" s="168"/>
      <c r="B15" s="168"/>
      <c r="C15" s="22" t="s">
        <v>198</v>
      </c>
      <c r="D15" s="167" t="s">
        <v>199</v>
      </c>
      <c r="E15" s="167" t="s">
        <v>101</v>
      </c>
      <c r="F15" s="167" t="s">
        <v>102</v>
      </c>
      <c r="G15" s="167" t="s">
        <v>202</v>
      </c>
      <c r="H15" s="167" t="s">
        <v>203</v>
      </c>
      <c r="I15" s="175">
        <v>294000</v>
      </c>
      <c r="J15" s="175">
        <v>294000</v>
      </c>
      <c r="K15" s="88"/>
      <c r="L15" s="88"/>
      <c r="M15" s="175">
        <v>294000</v>
      </c>
      <c r="N15" s="88"/>
      <c r="O15" s="88"/>
      <c r="P15" s="88"/>
      <c r="Q15" s="88"/>
      <c r="R15" s="88"/>
      <c r="S15" s="88"/>
      <c r="T15" s="88"/>
      <c r="U15" s="88"/>
      <c r="V15" s="88"/>
      <c r="W15" s="88"/>
      <c r="X15" s="88"/>
    </row>
    <row r="16" ht="20.25" customHeight="1" spans="1:24">
      <c r="A16" s="168"/>
      <c r="B16" s="168"/>
      <c r="C16" s="22" t="s">
        <v>204</v>
      </c>
      <c r="D16" s="167" t="s">
        <v>205</v>
      </c>
      <c r="E16" s="167" t="s">
        <v>107</v>
      </c>
      <c r="F16" s="167" t="s">
        <v>108</v>
      </c>
      <c r="G16" s="167" t="s">
        <v>206</v>
      </c>
      <c r="H16" s="167" t="s">
        <v>207</v>
      </c>
      <c r="I16" s="175">
        <v>652800</v>
      </c>
      <c r="J16" s="175">
        <v>652800</v>
      </c>
      <c r="K16" s="88"/>
      <c r="L16" s="88"/>
      <c r="M16" s="175">
        <v>652800</v>
      </c>
      <c r="N16" s="88"/>
      <c r="O16" s="88"/>
      <c r="P16" s="88"/>
      <c r="Q16" s="88"/>
      <c r="R16" s="88"/>
      <c r="S16" s="88"/>
      <c r="T16" s="88"/>
      <c r="U16" s="88"/>
      <c r="V16" s="88"/>
      <c r="W16" s="88"/>
      <c r="X16" s="88"/>
    </row>
    <row r="17" ht="20.25" customHeight="1" spans="1:24">
      <c r="A17" s="168"/>
      <c r="B17" s="168"/>
      <c r="C17" s="22" t="s">
        <v>208</v>
      </c>
      <c r="D17" s="167" t="s">
        <v>126</v>
      </c>
      <c r="E17" s="167" t="s">
        <v>125</v>
      </c>
      <c r="F17" s="167" t="s">
        <v>126</v>
      </c>
      <c r="G17" s="167" t="s">
        <v>209</v>
      </c>
      <c r="H17" s="167" t="s">
        <v>126</v>
      </c>
      <c r="I17" s="175">
        <v>571068</v>
      </c>
      <c r="J17" s="175">
        <v>571068</v>
      </c>
      <c r="K17" s="88"/>
      <c r="L17" s="88"/>
      <c r="M17" s="175">
        <v>571068</v>
      </c>
      <c r="N17" s="88"/>
      <c r="O17" s="88"/>
      <c r="P17" s="88"/>
      <c r="Q17" s="88"/>
      <c r="R17" s="88"/>
      <c r="S17" s="88"/>
      <c r="T17" s="88"/>
      <c r="U17" s="88"/>
      <c r="V17" s="88"/>
      <c r="W17" s="88"/>
      <c r="X17" s="88"/>
    </row>
    <row r="18" ht="20.25" customHeight="1" spans="1:24">
      <c r="A18" s="168"/>
      <c r="B18" s="168"/>
      <c r="C18" s="22" t="s">
        <v>210</v>
      </c>
      <c r="D18" s="167" t="s">
        <v>211</v>
      </c>
      <c r="E18" s="167" t="s">
        <v>101</v>
      </c>
      <c r="F18" s="167" t="s">
        <v>102</v>
      </c>
      <c r="G18" s="167" t="s">
        <v>212</v>
      </c>
      <c r="H18" s="167" t="s">
        <v>211</v>
      </c>
      <c r="I18" s="175">
        <v>27300</v>
      </c>
      <c r="J18" s="175">
        <v>27300</v>
      </c>
      <c r="K18" s="88"/>
      <c r="L18" s="88"/>
      <c r="M18" s="175">
        <v>27300</v>
      </c>
      <c r="N18" s="88"/>
      <c r="O18" s="88"/>
      <c r="P18" s="88"/>
      <c r="Q18" s="88"/>
      <c r="R18" s="88"/>
      <c r="S18" s="88"/>
      <c r="T18" s="88"/>
      <c r="U18" s="88"/>
      <c r="V18" s="88"/>
      <c r="W18" s="88"/>
      <c r="X18" s="88"/>
    </row>
    <row r="19" ht="20.25" customHeight="1" spans="1:24">
      <c r="A19" s="168"/>
      <c r="B19" s="168"/>
      <c r="C19" s="22" t="s">
        <v>213</v>
      </c>
      <c r="D19" s="167" t="s">
        <v>214</v>
      </c>
      <c r="E19" s="167" t="s">
        <v>101</v>
      </c>
      <c r="F19" s="167" t="s">
        <v>102</v>
      </c>
      <c r="G19" s="167" t="s">
        <v>215</v>
      </c>
      <c r="H19" s="167" t="s">
        <v>216</v>
      </c>
      <c r="I19" s="175">
        <v>1663800</v>
      </c>
      <c r="J19" s="175">
        <v>1663800</v>
      </c>
      <c r="K19" s="88"/>
      <c r="L19" s="88"/>
      <c r="M19" s="175">
        <v>1663800</v>
      </c>
      <c r="N19" s="88"/>
      <c r="O19" s="88"/>
      <c r="P19" s="88"/>
      <c r="Q19" s="88"/>
      <c r="R19" s="88"/>
      <c r="S19" s="88"/>
      <c r="T19" s="88"/>
      <c r="U19" s="88"/>
      <c r="V19" s="88"/>
      <c r="W19" s="88"/>
      <c r="X19" s="88"/>
    </row>
    <row r="20" ht="20.25" customHeight="1" spans="1:24">
      <c r="A20" s="168"/>
      <c r="B20" s="168"/>
      <c r="C20" s="22" t="s">
        <v>213</v>
      </c>
      <c r="D20" s="167" t="s">
        <v>214</v>
      </c>
      <c r="E20" s="167" t="s">
        <v>101</v>
      </c>
      <c r="F20" s="167" t="s">
        <v>102</v>
      </c>
      <c r="G20" s="167" t="s">
        <v>217</v>
      </c>
      <c r="H20" s="167" t="s">
        <v>218</v>
      </c>
      <c r="I20" s="175">
        <v>699696</v>
      </c>
      <c r="J20" s="175">
        <v>699696</v>
      </c>
      <c r="K20" s="88"/>
      <c r="L20" s="88"/>
      <c r="M20" s="175">
        <v>699696</v>
      </c>
      <c r="N20" s="88"/>
      <c r="O20" s="88"/>
      <c r="P20" s="88"/>
      <c r="Q20" s="88"/>
      <c r="R20" s="88"/>
      <c r="S20" s="88"/>
      <c r="T20" s="88"/>
      <c r="U20" s="88"/>
      <c r="V20" s="88"/>
      <c r="W20" s="88"/>
      <c r="X20" s="88"/>
    </row>
    <row r="21" ht="20.25" customHeight="1" spans="1:24">
      <c r="A21" s="168"/>
      <c r="B21" s="168"/>
      <c r="C21" s="22" t="s">
        <v>213</v>
      </c>
      <c r="D21" s="167" t="s">
        <v>214</v>
      </c>
      <c r="E21" s="167" t="s">
        <v>101</v>
      </c>
      <c r="F21" s="167" t="s">
        <v>102</v>
      </c>
      <c r="G21" s="167" t="s">
        <v>200</v>
      </c>
      <c r="H21" s="167" t="s">
        <v>201</v>
      </c>
      <c r="I21" s="175">
        <v>138650</v>
      </c>
      <c r="J21" s="175">
        <v>138650</v>
      </c>
      <c r="K21" s="88"/>
      <c r="L21" s="88"/>
      <c r="M21" s="175">
        <v>138650</v>
      </c>
      <c r="N21" s="88"/>
      <c r="O21" s="88"/>
      <c r="P21" s="88"/>
      <c r="Q21" s="88"/>
      <c r="R21" s="88"/>
      <c r="S21" s="88"/>
      <c r="T21" s="88"/>
      <c r="U21" s="88"/>
      <c r="V21" s="88"/>
      <c r="W21" s="88"/>
      <c r="X21" s="88"/>
    </row>
    <row r="22" ht="20.25" customHeight="1" spans="1:24">
      <c r="A22" s="168"/>
      <c r="B22" s="168"/>
      <c r="C22" s="22" t="s">
        <v>213</v>
      </c>
      <c r="D22" s="167" t="s">
        <v>214</v>
      </c>
      <c r="E22" s="167" t="s">
        <v>101</v>
      </c>
      <c r="F22" s="167" t="s">
        <v>102</v>
      </c>
      <c r="G22" s="167" t="s">
        <v>202</v>
      </c>
      <c r="H22" s="167" t="s">
        <v>203</v>
      </c>
      <c r="I22" s="175">
        <v>650964</v>
      </c>
      <c r="J22" s="175">
        <v>650964</v>
      </c>
      <c r="K22" s="88"/>
      <c r="L22" s="88"/>
      <c r="M22" s="175">
        <v>650964</v>
      </c>
      <c r="N22" s="88"/>
      <c r="O22" s="88"/>
      <c r="P22" s="88"/>
      <c r="Q22" s="88"/>
      <c r="R22" s="88"/>
      <c r="S22" s="88"/>
      <c r="T22" s="88"/>
      <c r="U22" s="88"/>
      <c r="V22" s="88"/>
      <c r="W22" s="88"/>
      <c r="X22" s="88"/>
    </row>
    <row r="23" ht="20.25" customHeight="1" spans="1:24">
      <c r="A23" s="168"/>
      <c r="B23" s="168"/>
      <c r="C23" s="22" t="s">
        <v>213</v>
      </c>
      <c r="D23" s="167" t="s">
        <v>214</v>
      </c>
      <c r="E23" s="167" t="s">
        <v>101</v>
      </c>
      <c r="F23" s="167" t="s">
        <v>102</v>
      </c>
      <c r="G23" s="167" t="s">
        <v>202</v>
      </c>
      <c r="H23" s="167" t="s">
        <v>203</v>
      </c>
      <c r="I23" s="175">
        <v>348600</v>
      </c>
      <c r="J23" s="175">
        <v>348600</v>
      </c>
      <c r="K23" s="88"/>
      <c r="L23" s="88"/>
      <c r="M23" s="175">
        <v>348600</v>
      </c>
      <c r="N23" s="88"/>
      <c r="O23" s="88"/>
      <c r="P23" s="88"/>
      <c r="Q23" s="88"/>
      <c r="R23" s="88"/>
      <c r="S23" s="88"/>
      <c r="T23" s="88"/>
      <c r="U23" s="88"/>
      <c r="V23" s="88"/>
      <c r="W23" s="88"/>
      <c r="X23" s="88"/>
    </row>
    <row r="24" ht="20.25" customHeight="1" spans="1:24">
      <c r="A24" s="168"/>
      <c r="B24" s="168"/>
      <c r="C24" s="22" t="s">
        <v>219</v>
      </c>
      <c r="D24" s="167" t="s">
        <v>220</v>
      </c>
      <c r="E24" s="167" t="s">
        <v>109</v>
      </c>
      <c r="F24" s="167" t="s">
        <v>110</v>
      </c>
      <c r="G24" s="167" t="s">
        <v>221</v>
      </c>
      <c r="H24" s="167" t="s">
        <v>222</v>
      </c>
      <c r="I24" s="175">
        <v>543257</v>
      </c>
      <c r="J24" s="175">
        <v>543257</v>
      </c>
      <c r="K24" s="88"/>
      <c r="L24" s="88"/>
      <c r="M24" s="175">
        <v>543257</v>
      </c>
      <c r="N24" s="88"/>
      <c r="O24" s="88"/>
      <c r="P24" s="88"/>
      <c r="Q24" s="88"/>
      <c r="R24" s="88"/>
      <c r="S24" s="88"/>
      <c r="T24" s="88"/>
      <c r="U24" s="88"/>
      <c r="V24" s="88"/>
      <c r="W24" s="88"/>
      <c r="X24" s="88"/>
    </row>
    <row r="25" ht="20.25" customHeight="1" spans="1:24">
      <c r="A25" s="168"/>
      <c r="B25" s="168"/>
      <c r="C25" s="22" t="s">
        <v>219</v>
      </c>
      <c r="D25" s="167" t="s">
        <v>220</v>
      </c>
      <c r="E25" s="167" t="s">
        <v>111</v>
      </c>
      <c r="F25" s="167" t="s">
        <v>112</v>
      </c>
      <c r="G25" s="167" t="s">
        <v>223</v>
      </c>
      <c r="H25" s="167" t="s">
        <v>224</v>
      </c>
      <c r="I25" s="175">
        <v>100000</v>
      </c>
      <c r="J25" s="175">
        <v>100000</v>
      </c>
      <c r="K25" s="88"/>
      <c r="L25" s="88"/>
      <c r="M25" s="175">
        <v>100000</v>
      </c>
      <c r="N25" s="88"/>
      <c r="O25" s="88"/>
      <c r="P25" s="88"/>
      <c r="Q25" s="88"/>
      <c r="R25" s="88"/>
      <c r="S25" s="88"/>
      <c r="T25" s="88"/>
      <c r="U25" s="88"/>
      <c r="V25" s="88"/>
      <c r="W25" s="88"/>
      <c r="X25" s="88"/>
    </row>
    <row r="26" ht="20.25" customHeight="1" spans="1:24">
      <c r="A26" s="168"/>
      <c r="B26" s="168"/>
      <c r="C26" s="22" t="s">
        <v>219</v>
      </c>
      <c r="D26" s="167" t="s">
        <v>220</v>
      </c>
      <c r="E26" s="167" t="s">
        <v>117</v>
      </c>
      <c r="F26" s="167" t="s">
        <v>118</v>
      </c>
      <c r="G26" s="167" t="s">
        <v>225</v>
      </c>
      <c r="H26" s="167" t="s">
        <v>226</v>
      </c>
      <c r="I26" s="175">
        <v>608744</v>
      </c>
      <c r="J26" s="175">
        <v>608744</v>
      </c>
      <c r="K26" s="88"/>
      <c r="L26" s="88"/>
      <c r="M26" s="175">
        <v>608744</v>
      </c>
      <c r="N26" s="88"/>
      <c r="O26" s="88"/>
      <c r="P26" s="88"/>
      <c r="Q26" s="88"/>
      <c r="R26" s="88"/>
      <c r="S26" s="88"/>
      <c r="T26" s="88"/>
      <c r="U26" s="88"/>
      <c r="V26" s="88"/>
      <c r="W26" s="88"/>
      <c r="X26" s="88"/>
    </row>
    <row r="27" ht="20.25" customHeight="1" spans="1:24">
      <c r="A27" s="168"/>
      <c r="B27" s="168"/>
      <c r="C27" s="22" t="s">
        <v>219</v>
      </c>
      <c r="D27" s="167" t="s">
        <v>220</v>
      </c>
      <c r="E27" s="167" t="s">
        <v>101</v>
      </c>
      <c r="F27" s="167" t="s">
        <v>102</v>
      </c>
      <c r="G27" s="167" t="s">
        <v>227</v>
      </c>
      <c r="H27" s="167" t="s">
        <v>228</v>
      </c>
      <c r="I27" s="175">
        <v>19549</v>
      </c>
      <c r="J27" s="175">
        <v>19549</v>
      </c>
      <c r="K27" s="88"/>
      <c r="L27" s="88"/>
      <c r="M27" s="175">
        <v>19549</v>
      </c>
      <c r="N27" s="88"/>
      <c r="O27" s="88"/>
      <c r="P27" s="88"/>
      <c r="Q27" s="88"/>
      <c r="R27" s="88"/>
      <c r="S27" s="88"/>
      <c r="T27" s="88"/>
      <c r="U27" s="88"/>
      <c r="V27" s="88"/>
      <c r="W27" s="88"/>
      <c r="X27" s="88"/>
    </row>
    <row r="28" ht="20.25" customHeight="1" spans="1:24">
      <c r="A28" s="168"/>
      <c r="B28" s="168"/>
      <c r="C28" s="22" t="s">
        <v>219</v>
      </c>
      <c r="D28" s="167" t="s">
        <v>220</v>
      </c>
      <c r="E28" s="167" t="s">
        <v>119</v>
      </c>
      <c r="F28" s="167" t="s">
        <v>120</v>
      </c>
      <c r="G28" s="167" t="s">
        <v>227</v>
      </c>
      <c r="H28" s="167" t="s">
        <v>228</v>
      </c>
      <c r="I28" s="175">
        <v>13582</v>
      </c>
      <c r="J28" s="175">
        <v>13582</v>
      </c>
      <c r="K28" s="88"/>
      <c r="L28" s="88"/>
      <c r="M28" s="175">
        <v>13582</v>
      </c>
      <c r="N28" s="88"/>
      <c r="O28" s="88"/>
      <c r="P28" s="88"/>
      <c r="Q28" s="88"/>
      <c r="R28" s="88"/>
      <c r="S28" s="88"/>
      <c r="T28" s="88"/>
      <c r="U28" s="88"/>
      <c r="V28" s="88"/>
      <c r="W28" s="88"/>
      <c r="X28" s="88"/>
    </row>
    <row r="29" ht="20.25" customHeight="1" spans="1:24">
      <c r="A29" s="168"/>
      <c r="B29" s="168"/>
      <c r="C29" s="22" t="s">
        <v>229</v>
      </c>
      <c r="D29" s="167" t="s">
        <v>230</v>
      </c>
      <c r="E29" s="167" t="s">
        <v>107</v>
      </c>
      <c r="F29" s="167" t="s">
        <v>108</v>
      </c>
      <c r="G29" s="167" t="s">
        <v>231</v>
      </c>
      <c r="H29" s="167" t="s">
        <v>232</v>
      </c>
      <c r="I29" s="175">
        <v>96000</v>
      </c>
      <c r="J29" s="175">
        <v>96000</v>
      </c>
      <c r="K29" s="88"/>
      <c r="L29" s="88"/>
      <c r="M29" s="175">
        <v>96000</v>
      </c>
      <c r="N29" s="88"/>
      <c r="O29" s="88"/>
      <c r="P29" s="88"/>
      <c r="Q29" s="88"/>
      <c r="R29" s="88"/>
      <c r="S29" s="88"/>
      <c r="T29" s="88"/>
      <c r="U29" s="88"/>
      <c r="V29" s="88"/>
      <c r="W29" s="88"/>
      <c r="X29" s="88"/>
    </row>
    <row r="30" ht="20.25" customHeight="1" spans="1:24">
      <c r="A30" s="168"/>
      <c r="B30" s="168"/>
      <c r="C30" s="22" t="s">
        <v>233</v>
      </c>
      <c r="D30" s="167" t="s">
        <v>234</v>
      </c>
      <c r="E30" s="167" t="s">
        <v>101</v>
      </c>
      <c r="F30" s="167" t="s">
        <v>102</v>
      </c>
      <c r="G30" s="167" t="s">
        <v>235</v>
      </c>
      <c r="H30" s="167" t="s">
        <v>236</v>
      </c>
      <c r="I30" s="175">
        <v>2000</v>
      </c>
      <c r="J30" s="175">
        <v>2000</v>
      </c>
      <c r="K30" s="88"/>
      <c r="L30" s="88"/>
      <c r="M30" s="175">
        <v>2000</v>
      </c>
      <c r="N30" s="88"/>
      <c r="O30" s="88"/>
      <c r="P30" s="88"/>
      <c r="Q30" s="88"/>
      <c r="R30" s="88"/>
      <c r="S30" s="88"/>
      <c r="T30" s="88"/>
      <c r="U30" s="88"/>
      <c r="V30" s="88"/>
      <c r="W30" s="88"/>
      <c r="X30" s="88"/>
    </row>
    <row r="31" ht="20.25" customHeight="1" spans="1:24">
      <c r="A31" s="168"/>
      <c r="B31" s="168"/>
      <c r="C31" s="22" t="s">
        <v>233</v>
      </c>
      <c r="D31" s="167" t="s">
        <v>234</v>
      </c>
      <c r="E31" s="167" t="s">
        <v>101</v>
      </c>
      <c r="F31" s="167" t="s">
        <v>102</v>
      </c>
      <c r="G31" s="167" t="s">
        <v>235</v>
      </c>
      <c r="H31" s="167" t="s">
        <v>236</v>
      </c>
      <c r="I31" s="175">
        <v>155563</v>
      </c>
      <c r="J31" s="175">
        <v>155563</v>
      </c>
      <c r="K31" s="88"/>
      <c r="L31" s="88"/>
      <c r="M31" s="175">
        <v>155563</v>
      </c>
      <c r="N31" s="88"/>
      <c r="O31" s="88"/>
      <c r="P31" s="88"/>
      <c r="Q31" s="88"/>
      <c r="R31" s="88"/>
      <c r="S31" s="88"/>
      <c r="T31" s="88"/>
      <c r="U31" s="88"/>
      <c r="V31" s="88"/>
      <c r="W31" s="88"/>
      <c r="X31" s="88"/>
    </row>
    <row r="32" ht="20.25" customHeight="1" spans="1:24">
      <c r="A32" s="168"/>
      <c r="B32" s="168"/>
      <c r="C32" s="22" t="s">
        <v>233</v>
      </c>
      <c r="D32" s="167" t="s">
        <v>234</v>
      </c>
      <c r="E32" s="167" t="s">
        <v>101</v>
      </c>
      <c r="F32" s="167" t="s">
        <v>102</v>
      </c>
      <c r="G32" s="167" t="s">
        <v>235</v>
      </c>
      <c r="H32" s="167" t="s">
        <v>236</v>
      </c>
      <c r="I32" s="175">
        <v>2000</v>
      </c>
      <c r="J32" s="175">
        <v>2000</v>
      </c>
      <c r="K32" s="88"/>
      <c r="L32" s="88"/>
      <c r="M32" s="175">
        <v>2000</v>
      </c>
      <c r="N32" s="88"/>
      <c r="O32" s="88"/>
      <c r="P32" s="88"/>
      <c r="Q32" s="88"/>
      <c r="R32" s="88"/>
      <c r="S32" s="88"/>
      <c r="T32" s="88"/>
      <c r="U32" s="88"/>
      <c r="V32" s="88"/>
      <c r="W32" s="88"/>
      <c r="X32" s="88"/>
    </row>
    <row r="33" ht="20.25" customHeight="1" spans="1:24">
      <c r="A33" s="168"/>
      <c r="B33" s="168"/>
      <c r="C33" s="22" t="s">
        <v>233</v>
      </c>
      <c r="D33" s="167" t="s">
        <v>234</v>
      </c>
      <c r="E33" s="167" t="s">
        <v>101</v>
      </c>
      <c r="F33" s="167" t="s">
        <v>102</v>
      </c>
      <c r="G33" s="167" t="s">
        <v>235</v>
      </c>
      <c r="H33" s="167" t="s">
        <v>236</v>
      </c>
      <c r="I33" s="175">
        <v>43910</v>
      </c>
      <c r="J33" s="175">
        <v>43910</v>
      </c>
      <c r="K33" s="88"/>
      <c r="L33" s="88"/>
      <c r="M33" s="175">
        <v>43910</v>
      </c>
      <c r="N33" s="88"/>
      <c r="O33" s="88"/>
      <c r="P33" s="88"/>
      <c r="Q33" s="88"/>
      <c r="R33" s="88"/>
      <c r="S33" s="88"/>
      <c r="T33" s="88"/>
      <c r="U33" s="88"/>
      <c r="V33" s="88"/>
      <c r="W33" s="88"/>
      <c r="X33" s="88"/>
    </row>
    <row r="34" ht="20.25" customHeight="1" spans="1:24">
      <c r="A34" s="168"/>
      <c r="B34" s="168"/>
      <c r="C34" s="22" t="s">
        <v>233</v>
      </c>
      <c r="D34" s="167" t="s">
        <v>234</v>
      </c>
      <c r="E34" s="167" t="s">
        <v>101</v>
      </c>
      <c r="F34" s="167" t="s">
        <v>102</v>
      </c>
      <c r="G34" s="167" t="s">
        <v>237</v>
      </c>
      <c r="H34" s="167" t="s">
        <v>238</v>
      </c>
      <c r="I34" s="175">
        <v>7000</v>
      </c>
      <c r="J34" s="175">
        <v>7000</v>
      </c>
      <c r="K34" s="88"/>
      <c r="L34" s="88"/>
      <c r="M34" s="175">
        <v>7000</v>
      </c>
      <c r="N34" s="88"/>
      <c r="O34" s="88"/>
      <c r="P34" s="88"/>
      <c r="Q34" s="88"/>
      <c r="R34" s="88"/>
      <c r="S34" s="88"/>
      <c r="T34" s="88"/>
      <c r="U34" s="88"/>
      <c r="V34" s="88"/>
      <c r="W34" s="88"/>
      <c r="X34" s="88"/>
    </row>
    <row r="35" ht="20.25" customHeight="1" spans="1:24">
      <c r="A35" s="168"/>
      <c r="B35" s="168"/>
      <c r="C35" s="22" t="s">
        <v>233</v>
      </c>
      <c r="D35" s="167" t="s">
        <v>234</v>
      </c>
      <c r="E35" s="167" t="s">
        <v>101</v>
      </c>
      <c r="F35" s="167" t="s">
        <v>102</v>
      </c>
      <c r="G35" s="167" t="s">
        <v>237</v>
      </c>
      <c r="H35" s="167" t="s">
        <v>238</v>
      </c>
      <c r="I35" s="175">
        <v>5000</v>
      </c>
      <c r="J35" s="175">
        <v>5000</v>
      </c>
      <c r="K35" s="88"/>
      <c r="L35" s="88"/>
      <c r="M35" s="175">
        <v>5000</v>
      </c>
      <c r="N35" s="88"/>
      <c r="O35" s="88"/>
      <c r="P35" s="88"/>
      <c r="Q35" s="88"/>
      <c r="R35" s="88"/>
      <c r="S35" s="88"/>
      <c r="T35" s="88"/>
      <c r="U35" s="88"/>
      <c r="V35" s="88"/>
      <c r="W35" s="88"/>
      <c r="X35" s="88"/>
    </row>
    <row r="36" ht="20.25" customHeight="1" spans="1:24">
      <c r="A36" s="168"/>
      <c r="B36" s="168"/>
      <c r="C36" s="22" t="s">
        <v>233</v>
      </c>
      <c r="D36" s="167" t="s">
        <v>234</v>
      </c>
      <c r="E36" s="167" t="s">
        <v>101</v>
      </c>
      <c r="F36" s="167" t="s">
        <v>102</v>
      </c>
      <c r="G36" s="167" t="s">
        <v>239</v>
      </c>
      <c r="H36" s="167" t="s">
        <v>240</v>
      </c>
      <c r="I36" s="175">
        <v>10000</v>
      </c>
      <c r="J36" s="175">
        <v>10000</v>
      </c>
      <c r="K36" s="88"/>
      <c r="L36" s="88"/>
      <c r="M36" s="175">
        <v>10000</v>
      </c>
      <c r="N36" s="88"/>
      <c r="O36" s="88"/>
      <c r="P36" s="88"/>
      <c r="Q36" s="88"/>
      <c r="R36" s="88"/>
      <c r="S36" s="88"/>
      <c r="T36" s="88"/>
      <c r="U36" s="88"/>
      <c r="V36" s="88"/>
      <c r="W36" s="88"/>
      <c r="X36" s="88"/>
    </row>
    <row r="37" ht="20.25" customHeight="1" spans="1:24">
      <c r="A37" s="168"/>
      <c r="B37" s="168"/>
      <c r="C37" s="22" t="s">
        <v>233</v>
      </c>
      <c r="D37" s="167" t="s">
        <v>234</v>
      </c>
      <c r="E37" s="167" t="s">
        <v>101</v>
      </c>
      <c r="F37" s="167" t="s">
        <v>102</v>
      </c>
      <c r="G37" s="167" t="s">
        <v>239</v>
      </c>
      <c r="H37" s="167" t="s">
        <v>240</v>
      </c>
      <c r="I37" s="175">
        <v>15000</v>
      </c>
      <c r="J37" s="175">
        <v>15000</v>
      </c>
      <c r="K37" s="88"/>
      <c r="L37" s="88"/>
      <c r="M37" s="175">
        <v>15000</v>
      </c>
      <c r="N37" s="88"/>
      <c r="O37" s="88"/>
      <c r="P37" s="88"/>
      <c r="Q37" s="88"/>
      <c r="R37" s="88"/>
      <c r="S37" s="88"/>
      <c r="T37" s="88"/>
      <c r="U37" s="88"/>
      <c r="V37" s="88"/>
      <c r="W37" s="88"/>
      <c r="X37" s="88"/>
    </row>
    <row r="38" ht="20.25" customHeight="1" spans="1:24">
      <c r="A38" s="168"/>
      <c r="B38" s="168"/>
      <c r="C38" s="22" t="s">
        <v>233</v>
      </c>
      <c r="D38" s="167" t="s">
        <v>234</v>
      </c>
      <c r="E38" s="167" t="s">
        <v>101</v>
      </c>
      <c r="F38" s="167" t="s">
        <v>102</v>
      </c>
      <c r="G38" s="167" t="s">
        <v>241</v>
      </c>
      <c r="H38" s="167" t="s">
        <v>242</v>
      </c>
      <c r="I38" s="175">
        <v>780</v>
      </c>
      <c r="J38" s="175">
        <v>780</v>
      </c>
      <c r="K38" s="88"/>
      <c r="L38" s="88"/>
      <c r="M38" s="175">
        <v>780</v>
      </c>
      <c r="N38" s="88"/>
      <c r="O38" s="88"/>
      <c r="P38" s="88"/>
      <c r="Q38" s="88"/>
      <c r="R38" s="88"/>
      <c r="S38" s="88"/>
      <c r="T38" s="88"/>
      <c r="U38" s="88"/>
      <c r="V38" s="88"/>
      <c r="W38" s="88"/>
      <c r="X38" s="88"/>
    </row>
    <row r="39" ht="20.25" customHeight="1" spans="1:24">
      <c r="A39" s="168"/>
      <c r="B39" s="168"/>
      <c r="C39" s="22" t="s">
        <v>233</v>
      </c>
      <c r="D39" s="167" t="s">
        <v>234</v>
      </c>
      <c r="E39" s="167" t="s">
        <v>101</v>
      </c>
      <c r="F39" s="167" t="s">
        <v>102</v>
      </c>
      <c r="G39" s="167" t="s">
        <v>241</v>
      </c>
      <c r="H39" s="167" t="s">
        <v>242</v>
      </c>
      <c r="I39" s="175">
        <v>7500</v>
      </c>
      <c r="J39" s="175">
        <v>7500</v>
      </c>
      <c r="K39" s="88"/>
      <c r="L39" s="88"/>
      <c r="M39" s="175">
        <v>7500</v>
      </c>
      <c r="N39" s="88"/>
      <c r="O39" s="88"/>
      <c r="P39" s="88"/>
      <c r="Q39" s="88"/>
      <c r="R39" s="88"/>
      <c r="S39" s="88"/>
      <c r="T39" s="88"/>
      <c r="U39" s="88"/>
      <c r="V39" s="88"/>
      <c r="W39" s="88"/>
      <c r="X39" s="88"/>
    </row>
    <row r="40" ht="20.25" customHeight="1" spans="1:24">
      <c r="A40" s="168"/>
      <c r="B40" s="168"/>
      <c r="C40" s="22" t="s">
        <v>233</v>
      </c>
      <c r="D40" s="167" t="s">
        <v>234</v>
      </c>
      <c r="E40" s="167" t="s">
        <v>101</v>
      </c>
      <c r="F40" s="167" t="s">
        <v>102</v>
      </c>
      <c r="G40" s="167" t="s">
        <v>243</v>
      </c>
      <c r="H40" s="167" t="s">
        <v>244</v>
      </c>
      <c r="I40" s="175">
        <v>15000</v>
      </c>
      <c r="J40" s="175">
        <v>15000</v>
      </c>
      <c r="K40" s="88"/>
      <c r="L40" s="88"/>
      <c r="M40" s="175">
        <v>15000</v>
      </c>
      <c r="N40" s="88"/>
      <c r="O40" s="88"/>
      <c r="P40" s="88"/>
      <c r="Q40" s="88"/>
      <c r="R40" s="88"/>
      <c r="S40" s="88"/>
      <c r="T40" s="88"/>
      <c r="U40" s="88"/>
      <c r="V40" s="88"/>
      <c r="W40" s="88"/>
      <c r="X40" s="88"/>
    </row>
    <row r="41" ht="20.25" customHeight="1" spans="1:24">
      <c r="A41" s="168"/>
      <c r="B41" s="168"/>
      <c r="C41" s="22" t="s">
        <v>233</v>
      </c>
      <c r="D41" s="167" t="s">
        <v>234</v>
      </c>
      <c r="E41" s="167" t="s">
        <v>101</v>
      </c>
      <c r="F41" s="167" t="s">
        <v>102</v>
      </c>
      <c r="G41" s="167" t="s">
        <v>243</v>
      </c>
      <c r="H41" s="167" t="s">
        <v>244</v>
      </c>
      <c r="I41" s="175">
        <v>25000</v>
      </c>
      <c r="J41" s="175">
        <v>25000</v>
      </c>
      <c r="K41" s="88"/>
      <c r="L41" s="88"/>
      <c r="M41" s="175">
        <v>25000</v>
      </c>
      <c r="N41" s="88"/>
      <c r="O41" s="88"/>
      <c r="P41" s="88"/>
      <c r="Q41" s="88"/>
      <c r="R41" s="88"/>
      <c r="S41" s="88"/>
      <c r="T41" s="88"/>
      <c r="U41" s="88"/>
      <c r="V41" s="88"/>
      <c r="W41" s="88"/>
      <c r="X41" s="88"/>
    </row>
    <row r="42" ht="20.25" customHeight="1" spans="1:24">
      <c r="A42" s="168"/>
      <c r="B42" s="168"/>
      <c r="C42" s="22" t="s">
        <v>233</v>
      </c>
      <c r="D42" s="167" t="s">
        <v>234</v>
      </c>
      <c r="E42" s="167" t="s">
        <v>101</v>
      </c>
      <c r="F42" s="167" t="s">
        <v>102</v>
      </c>
      <c r="G42" s="167" t="s">
        <v>245</v>
      </c>
      <c r="H42" s="167" t="s">
        <v>246</v>
      </c>
      <c r="I42" s="175">
        <v>22815</v>
      </c>
      <c r="J42" s="175">
        <v>22815</v>
      </c>
      <c r="K42" s="88"/>
      <c r="L42" s="88"/>
      <c r="M42" s="175">
        <v>22815</v>
      </c>
      <c r="N42" s="88"/>
      <c r="O42" s="88"/>
      <c r="P42" s="88"/>
      <c r="Q42" s="88"/>
      <c r="R42" s="88"/>
      <c r="S42" s="88"/>
      <c r="T42" s="88"/>
      <c r="U42" s="88"/>
      <c r="V42" s="88"/>
      <c r="W42" s="88"/>
      <c r="X42" s="88"/>
    </row>
    <row r="43" ht="20.25" customHeight="1" spans="1:24">
      <c r="A43" s="168"/>
      <c r="B43" s="168"/>
      <c r="C43" s="22" t="s">
        <v>233</v>
      </c>
      <c r="D43" s="167" t="s">
        <v>234</v>
      </c>
      <c r="E43" s="167" t="s">
        <v>101</v>
      </c>
      <c r="F43" s="167" t="s">
        <v>102</v>
      </c>
      <c r="G43" s="167" t="s">
        <v>245</v>
      </c>
      <c r="H43" s="167" t="s">
        <v>246</v>
      </c>
      <c r="I43" s="175">
        <v>10000</v>
      </c>
      <c r="J43" s="175">
        <v>10000</v>
      </c>
      <c r="K43" s="88"/>
      <c r="L43" s="88"/>
      <c r="M43" s="175">
        <v>10000</v>
      </c>
      <c r="N43" s="88"/>
      <c r="O43" s="88"/>
      <c r="P43" s="88"/>
      <c r="Q43" s="88"/>
      <c r="R43" s="88"/>
      <c r="S43" s="88"/>
      <c r="T43" s="88"/>
      <c r="U43" s="88"/>
      <c r="V43" s="88"/>
      <c r="W43" s="88"/>
      <c r="X43" s="88"/>
    </row>
    <row r="44" ht="20.25" customHeight="1" spans="1:24">
      <c r="A44" s="168"/>
      <c r="B44" s="168"/>
      <c r="C44" s="22" t="s">
        <v>233</v>
      </c>
      <c r="D44" s="167" t="s">
        <v>234</v>
      </c>
      <c r="E44" s="167" t="s">
        <v>101</v>
      </c>
      <c r="F44" s="167" t="s">
        <v>102</v>
      </c>
      <c r="G44" s="167" t="s">
        <v>247</v>
      </c>
      <c r="H44" s="167" t="s">
        <v>248</v>
      </c>
      <c r="I44" s="175">
        <v>30000</v>
      </c>
      <c r="J44" s="175">
        <v>30000</v>
      </c>
      <c r="K44" s="88"/>
      <c r="L44" s="88"/>
      <c r="M44" s="175">
        <v>30000</v>
      </c>
      <c r="N44" s="88"/>
      <c r="O44" s="88"/>
      <c r="P44" s="88"/>
      <c r="Q44" s="88"/>
      <c r="R44" s="88"/>
      <c r="S44" s="88"/>
      <c r="T44" s="88"/>
      <c r="U44" s="88"/>
      <c r="V44" s="88"/>
      <c r="W44" s="88"/>
      <c r="X44" s="88"/>
    </row>
    <row r="45" ht="20.25" customHeight="1" spans="1:24">
      <c r="A45" s="168"/>
      <c r="B45" s="168"/>
      <c r="C45" s="22" t="s">
        <v>233</v>
      </c>
      <c r="D45" s="167" t="s">
        <v>234</v>
      </c>
      <c r="E45" s="167" t="s">
        <v>101</v>
      </c>
      <c r="F45" s="167" t="s">
        <v>102</v>
      </c>
      <c r="G45" s="167" t="s">
        <v>231</v>
      </c>
      <c r="H45" s="167" t="s">
        <v>232</v>
      </c>
      <c r="I45" s="175">
        <v>105000</v>
      </c>
      <c r="J45" s="175">
        <v>105000</v>
      </c>
      <c r="K45" s="88"/>
      <c r="L45" s="88"/>
      <c r="M45" s="175">
        <v>105000</v>
      </c>
      <c r="N45" s="88"/>
      <c r="O45" s="88"/>
      <c r="P45" s="88"/>
      <c r="Q45" s="88"/>
      <c r="R45" s="88"/>
      <c r="S45" s="88"/>
      <c r="T45" s="88"/>
      <c r="U45" s="88"/>
      <c r="V45" s="88"/>
      <c r="W45" s="88"/>
      <c r="X45" s="88"/>
    </row>
    <row r="46" ht="20.25" customHeight="1" spans="1:24">
      <c r="A46" s="169"/>
      <c r="B46" s="169"/>
      <c r="C46" s="22" t="s">
        <v>233</v>
      </c>
      <c r="D46" s="167" t="s">
        <v>234</v>
      </c>
      <c r="E46" s="167" t="s">
        <v>107</v>
      </c>
      <c r="F46" s="167" t="s">
        <v>108</v>
      </c>
      <c r="G46" s="167" t="s">
        <v>249</v>
      </c>
      <c r="H46" s="167" t="s">
        <v>250</v>
      </c>
      <c r="I46" s="175">
        <v>19200</v>
      </c>
      <c r="J46" s="175">
        <v>19200</v>
      </c>
      <c r="K46" s="88"/>
      <c r="L46" s="88"/>
      <c r="M46" s="175">
        <v>19200</v>
      </c>
      <c r="N46" s="88"/>
      <c r="O46" s="88"/>
      <c r="P46" s="88"/>
      <c r="Q46" s="88"/>
      <c r="R46" s="88"/>
      <c r="S46" s="88"/>
      <c r="T46" s="88"/>
      <c r="U46" s="88"/>
      <c r="V46" s="88"/>
      <c r="W46" s="88"/>
      <c r="X46" s="88"/>
    </row>
    <row r="47" ht="17.25" customHeight="1" spans="1:24">
      <c r="A47" s="37" t="s">
        <v>165</v>
      </c>
      <c r="B47" s="38"/>
      <c r="C47" s="170"/>
      <c r="D47" s="170"/>
      <c r="E47" s="170"/>
      <c r="F47" s="170"/>
      <c r="G47" s="170"/>
      <c r="H47" s="171"/>
      <c r="I47" s="176">
        <v>11429594</v>
      </c>
      <c r="J47" s="176">
        <v>11429594</v>
      </c>
      <c r="K47" s="88"/>
      <c r="L47" s="88"/>
      <c r="M47" s="176">
        <v>11429594</v>
      </c>
      <c r="N47" s="88"/>
      <c r="O47" s="88"/>
      <c r="P47" s="88"/>
      <c r="Q47" s="88"/>
      <c r="R47" s="88"/>
      <c r="S47" s="88"/>
      <c r="T47" s="88"/>
      <c r="U47" s="88"/>
      <c r="V47" s="88"/>
      <c r="W47" s="88"/>
      <c r="X47" s="88"/>
    </row>
  </sheetData>
  <mergeCells count="33">
    <mergeCell ref="A3:X3"/>
    <mergeCell ref="A4:H4"/>
    <mergeCell ref="I5:X5"/>
    <mergeCell ref="J6:N6"/>
    <mergeCell ref="O6:Q6"/>
    <mergeCell ref="S6:X6"/>
    <mergeCell ref="A47:H47"/>
    <mergeCell ref="A5:A8"/>
    <mergeCell ref="A10:A46"/>
    <mergeCell ref="B5:B8"/>
    <mergeCell ref="B10:B46"/>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13"/>
  <sheetViews>
    <sheetView showZeros="0" workbookViewId="0">
      <pane ySplit="1" topLeftCell="A2" activePane="bottomLeft" state="frozen"/>
      <selection/>
      <selection pane="bottomLeft" activeCell="A4" sqref="$A1:$XFD1048576"/>
    </sheetView>
  </sheetViews>
  <sheetFormatPr defaultColWidth="9.14166666666667" defaultRowHeight="14.25" customHeight="1"/>
  <cols>
    <col min="1" max="1" width="17.25" customWidth="1"/>
    <col min="2" max="2" width="22.3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1"/>
      <c r="E2" s="2"/>
      <c r="F2" s="2"/>
      <c r="G2" s="2"/>
      <c r="H2" s="2"/>
      <c r="U2" s="151"/>
      <c r="W2" s="161" t="s">
        <v>251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51"/>
      <c r="W4" s="133" t="s">
        <v>2</v>
      </c>
    </row>
    <row r="5" ht="21.75" customHeight="1" spans="1:23">
      <c r="A5" s="9" t="s">
        <v>252</v>
      </c>
      <c r="B5" s="10" t="s">
        <v>177</v>
      </c>
      <c r="C5" s="9" t="s">
        <v>178</v>
      </c>
      <c r="D5" s="9" t="s">
        <v>253</v>
      </c>
      <c r="E5" s="10" t="s">
        <v>179</v>
      </c>
      <c r="F5" s="10" t="s">
        <v>180</v>
      </c>
      <c r="G5" s="10" t="s">
        <v>254</v>
      </c>
      <c r="H5" s="10" t="s">
        <v>255</v>
      </c>
      <c r="I5" s="31" t="s">
        <v>56</v>
      </c>
      <c r="J5" s="11" t="s">
        <v>256</v>
      </c>
      <c r="K5" s="12"/>
      <c r="L5" s="12"/>
      <c r="M5" s="13"/>
      <c r="N5" s="11" t="s">
        <v>185</v>
      </c>
      <c r="O5" s="12"/>
      <c r="P5" s="13"/>
      <c r="Q5" s="10" t="s">
        <v>62</v>
      </c>
      <c r="R5" s="11" t="s">
        <v>63</v>
      </c>
      <c r="S5" s="12"/>
      <c r="T5" s="12"/>
      <c r="U5" s="12"/>
      <c r="V5" s="12"/>
      <c r="W5" s="13"/>
    </row>
    <row r="6" ht="21.75" customHeight="1" spans="1:23">
      <c r="A6" s="14"/>
      <c r="B6" s="32"/>
      <c r="C6" s="14"/>
      <c r="D6" s="14"/>
      <c r="E6" s="15"/>
      <c r="F6" s="15"/>
      <c r="G6" s="15"/>
      <c r="H6" s="15"/>
      <c r="I6" s="32"/>
      <c r="J6" s="156" t="s">
        <v>59</v>
      </c>
      <c r="K6" s="157"/>
      <c r="L6" s="10" t="s">
        <v>60</v>
      </c>
      <c r="M6" s="10" t="s">
        <v>61</v>
      </c>
      <c r="N6" s="10" t="s">
        <v>59</v>
      </c>
      <c r="O6" s="10" t="s">
        <v>60</v>
      </c>
      <c r="P6" s="10" t="s">
        <v>61</v>
      </c>
      <c r="Q6" s="15"/>
      <c r="R6" s="10" t="s">
        <v>58</v>
      </c>
      <c r="S6" s="10" t="s">
        <v>65</v>
      </c>
      <c r="T6" s="10" t="s">
        <v>191</v>
      </c>
      <c r="U6" s="10" t="s">
        <v>67</v>
      </c>
      <c r="V6" s="10" t="s">
        <v>68</v>
      </c>
      <c r="W6" s="10" t="s">
        <v>69</v>
      </c>
    </row>
    <row r="7" ht="21" customHeight="1" spans="1:23">
      <c r="A7" s="32"/>
      <c r="B7" s="32"/>
      <c r="C7" s="32"/>
      <c r="D7" s="32"/>
      <c r="E7" s="32"/>
      <c r="F7" s="32"/>
      <c r="G7" s="32"/>
      <c r="H7" s="32"/>
      <c r="I7" s="32"/>
      <c r="J7" s="158" t="s">
        <v>58</v>
      </c>
      <c r="K7" s="159"/>
      <c r="L7" s="32"/>
      <c r="M7" s="32"/>
      <c r="N7" s="32"/>
      <c r="O7" s="32"/>
      <c r="P7" s="32"/>
      <c r="Q7" s="32"/>
      <c r="R7" s="32"/>
      <c r="S7" s="32"/>
      <c r="T7" s="32"/>
      <c r="U7" s="32"/>
      <c r="V7" s="32"/>
      <c r="W7" s="32"/>
    </row>
    <row r="8" ht="39.75" customHeight="1" spans="1:23">
      <c r="A8" s="17"/>
      <c r="B8" s="19"/>
      <c r="C8" s="17"/>
      <c r="D8" s="17"/>
      <c r="E8" s="18"/>
      <c r="F8" s="18"/>
      <c r="G8" s="18"/>
      <c r="H8" s="18"/>
      <c r="I8" s="19"/>
      <c r="J8" s="73" t="s">
        <v>58</v>
      </c>
      <c r="K8" s="73" t="s">
        <v>257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1">
        <v>12</v>
      </c>
      <c r="M9" s="41">
        <v>13</v>
      </c>
      <c r="N9" s="41">
        <v>14</v>
      </c>
      <c r="O9" s="41">
        <v>15</v>
      </c>
      <c r="P9" s="41">
        <v>16</v>
      </c>
      <c r="Q9" s="41">
        <v>17</v>
      </c>
      <c r="R9" s="41">
        <v>18</v>
      </c>
      <c r="S9" s="41">
        <v>19</v>
      </c>
      <c r="T9" s="41">
        <v>20</v>
      </c>
      <c r="U9" s="20">
        <v>21</v>
      </c>
      <c r="V9" s="41">
        <v>22</v>
      </c>
      <c r="W9" s="20">
        <v>23</v>
      </c>
    </row>
    <row r="10" ht="21.75" customHeight="1" spans="1:23">
      <c r="A10" s="22" t="s">
        <v>258</v>
      </c>
      <c r="B10" s="22" t="s">
        <v>259</v>
      </c>
      <c r="C10" s="152" t="s">
        <v>260</v>
      </c>
      <c r="D10" s="153" t="s">
        <v>70</v>
      </c>
      <c r="E10" s="23" t="s">
        <v>101</v>
      </c>
      <c r="F10" s="23" t="s">
        <v>102</v>
      </c>
      <c r="G10" s="23" t="s">
        <v>261</v>
      </c>
      <c r="H10" s="23" t="s">
        <v>262</v>
      </c>
      <c r="I10" s="160">
        <v>10000</v>
      </c>
      <c r="J10" s="160">
        <v>10000</v>
      </c>
      <c r="K10" s="160">
        <v>10000</v>
      </c>
      <c r="L10" s="88"/>
      <c r="M10" s="88"/>
      <c r="N10" s="88"/>
      <c r="O10" s="88"/>
      <c r="P10" s="88"/>
      <c r="Q10" s="88"/>
      <c r="R10" s="88"/>
      <c r="S10" s="88"/>
      <c r="T10" s="88"/>
      <c r="U10" s="88"/>
      <c r="V10" s="88"/>
      <c r="W10" s="88"/>
    </row>
    <row r="11" ht="21.75" customHeight="1" spans="1:23">
      <c r="A11" s="22" t="s">
        <v>263</v>
      </c>
      <c r="B11" s="22" t="s">
        <v>264</v>
      </c>
      <c r="C11" s="152" t="s">
        <v>265</v>
      </c>
      <c r="D11" s="154"/>
      <c r="E11" s="23" t="s">
        <v>101</v>
      </c>
      <c r="F11" s="23" t="s">
        <v>102</v>
      </c>
      <c r="G11" s="23" t="s">
        <v>249</v>
      </c>
      <c r="H11" s="23" t="s">
        <v>250</v>
      </c>
      <c r="I11" s="160">
        <v>49272</v>
      </c>
      <c r="J11" s="160">
        <v>49272</v>
      </c>
      <c r="K11" s="160">
        <v>49272</v>
      </c>
      <c r="L11" s="88"/>
      <c r="M11" s="88"/>
      <c r="N11" s="88"/>
      <c r="O11" s="88"/>
      <c r="P11" s="88"/>
      <c r="Q11" s="88"/>
      <c r="R11" s="88"/>
      <c r="S11" s="88"/>
      <c r="T11" s="88"/>
      <c r="U11" s="88"/>
      <c r="V11" s="88"/>
      <c r="W11" s="88"/>
    </row>
    <row r="12" ht="21.75" customHeight="1" spans="1:23">
      <c r="A12" s="22" t="s">
        <v>263</v>
      </c>
      <c r="B12" s="22" t="s">
        <v>266</v>
      </c>
      <c r="C12" s="152" t="s">
        <v>267</v>
      </c>
      <c r="D12" s="155"/>
      <c r="E12" s="23" t="s">
        <v>101</v>
      </c>
      <c r="F12" s="23" t="s">
        <v>102</v>
      </c>
      <c r="G12" s="23" t="s">
        <v>235</v>
      </c>
      <c r="H12" s="23" t="s">
        <v>236</v>
      </c>
      <c r="I12" s="160">
        <v>4600</v>
      </c>
      <c r="J12" s="160">
        <v>4600</v>
      </c>
      <c r="K12" s="160">
        <v>4600</v>
      </c>
      <c r="L12" s="88"/>
      <c r="M12" s="88"/>
      <c r="N12" s="88"/>
      <c r="O12" s="88"/>
      <c r="P12" s="88"/>
      <c r="Q12" s="88"/>
      <c r="R12" s="88"/>
      <c r="S12" s="88"/>
      <c r="T12" s="88"/>
      <c r="U12" s="88"/>
      <c r="V12" s="88"/>
      <c r="W12" s="88"/>
    </row>
    <row r="13" ht="18.75" customHeight="1" spans="1:23">
      <c r="A13" s="37" t="s">
        <v>165</v>
      </c>
      <c r="B13" s="38"/>
      <c r="C13" s="38"/>
      <c r="D13" s="38"/>
      <c r="E13" s="38"/>
      <c r="F13" s="38"/>
      <c r="G13" s="38"/>
      <c r="H13" s="39"/>
      <c r="I13" s="160">
        <v>63872</v>
      </c>
      <c r="J13" s="160">
        <v>63872</v>
      </c>
      <c r="K13" s="160">
        <v>63872</v>
      </c>
      <c r="L13" s="88"/>
      <c r="M13" s="88"/>
      <c r="N13" s="88"/>
      <c r="O13" s="88"/>
      <c r="P13" s="88"/>
      <c r="Q13" s="88"/>
      <c r="R13" s="88"/>
      <c r="S13" s="88"/>
      <c r="T13" s="88"/>
      <c r="U13" s="88"/>
      <c r="V13" s="88"/>
      <c r="W13" s="88"/>
    </row>
  </sheetData>
  <mergeCells count="29">
    <mergeCell ref="A3:W3"/>
    <mergeCell ref="A4:H4"/>
    <mergeCell ref="J5:M5"/>
    <mergeCell ref="N5:P5"/>
    <mergeCell ref="R5:W5"/>
    <mergeCell ref="A13:H13"/>
    <mergeCell ref="A5:A8"/>
    <mergeCell ref="B5:B8"/>
    <mergeCell ref="C5:C8"/>
    <mergeCell ref="D5:D8"/>
    <mergeCell ref="D10:D12"/>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15"/>
  <sheetViews>
    <sheetView showZeros="0" workbookViewId="0">
      <pane ySplit="1" topLeftCell="A10" activePane="bottomLeft" state="frozen"/>
      <selection/>
      <selection pane="bottomLeft" activeCell="A4" sqref="$A1:$XFD104857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268</v>
      </c>
    </row>
    <row r="3" ht="39.75" customHeight="1" spans="1:10">
      <c r="A3" s="71" t="str">
        <f>"2025"&amp;"年部门项目支出绩效目标表"</f>
        <v>2025年部门项目支出绩效目标表</v>
      </c>
      <c r="B3" s="4"/>
      <c r="C3" s="4"/>
      <c r="D3" s="4"/>
      <c r="E3" s="4"/>
      <c r="F3" s="72"/>
      <c r="G3" s="4"/>
      <c r="H3" s="72"/>
      <c r="I3" s="72"/>
      <c r="J3" s="4"/>
    </row>
    <row r="4" ht="17.25" customHeight="1" spans="1:1">
      <c r="A4" s="5" t="s">
        <v>1</v>
      </c>
    </row>
    <row r="5" ht="44.25" customHeight="1" spans="1:10">
      <c r="A5" s="73" t="s">
        <v>178</v>
      </c>
      <c r="B5" s="73" t="s">
        <v>269</v>
      </c>
      <c r="C5" s="73" t="s">
        <v>270</v>
      </c>
      <c r="D5" s="73" t="s">
        <v>271</v>
      </c>
      <c r="E5" s="73" t="s">
        <v>272</v>
      </c>
      <c r="F5" s="74" t="s">
        <v>273</v>
      </c>
      <c r="G5" s="73" t="s">
        <v>274</v>
      </c>
      <c r="H5" s="74" t="s">
        <v>275</v>
      </c>
      <c r="I5" s="74" t="s">
        <v>276</v>
      </c>
      <c r="J5" s="73" t="s">
        <v>277</v>
      </c>
    </row>
    <row r="6" ht="18.75" customHeight="1" spans="1:10">
      <c r="A6" s="149">
        <v>1</v>
      </c>
      <c r="B6" s="149">
        <v>2</v>
      </c>
      <c r="C6" s="149">
        <v>3</v>
      </c>
      <c r="D6" s="149">
        <v>4</v>
      </c>
      <c r="E6" s="149">
        <v>5</v>
      </c>
      <c r="F6" s="41">
        <v>6</v>
      </c>
      <c r="G6" s="149">
        <v>7</v>
      </c>
      <c r="H6" s="41">
        <v>8</v>
      </c>
      <c r="I6" s="41">
        <v>9</v>
      </c>
      <c r="J6" s="149">
        <v>10</v>
      </c>
    </row>
    <row r="7" ht="63" customHeight="1" spans="1:10">
      <c r="A7" s="150" t="s">
        <v>265</v>
      </c>
      <c r="B7" s="150" t="s">
        <v>278</v>
      </c>
      <c r="C7" s="150" t="s">
        <v>279</v>
      </c>
      <c r="D7" s="150" t="s">
        <v>280</v>
      </c>
      <c r="E7" s="150" t="s">
        <v>281</v>
      </c>
      <c r="F7" s="150" t="s">
        <v>282</v>
      </c>
      <c r="G7" s="150" t="s">
        <v>283</v>
      </c>
      <c r="H7" s="150" t="s">
        <v>284</v>
      </c>
      <c r="I7" s="150" t="s">
        <v>285</v>
      </c>
      <c r="J7" s="150" t="s">
        <v>286</v>
      </c>
    </row>
    <row r="8" ht="63" customHeight="1" spans="1:10">
      <c r="A8" s="150" t="s">
        <v>265</v>
      </c>
      <c r="B8" s="150" t="s">
        <v>287</v>
      </c>
      <c r="C8" s="150" t="s">
        <v>288</v>
      </c>
      <c r="D8" s="150" t="s">
        <v>289</v>
      </c>
      <c r="E8" s="150" t="s">
        <v>290</v>
      </c>
      <c r="F8" s="150" t="s">
        <v>282</v>
      </c>
      <c r="G8" s="150" t="s">
        <v>291</v>
      </c>
      <c r="H8" s="150" t="s">
        <v>292</v>
      </c>
      <c r="I8" s="150" t="s">
        <v>293</v>
      </c>
      <c r="J8" s="150" t="s">
        <v>294</v>
      </c>
    </row>
    <row r="9" ht="63" customHeight="1" spans="1:10">
      <c r="A9" s="150" t="s">
        <v>265</v>
      </c>
      <c r="B9" s="150" t="s">
        <v>287</v>
      </c>
      <c r="C9" s="150" t="s">
        <v>295</v>
      </c>
      <c r="D9" s="150" t="s">
        <v>296</v>
      </c>
      <c r="E9" s="150" t="s">
        <v>297</v>
      </c>
      <c r="F9" s="150" t="s">
        <v>298</v>
      </c>
      <c r="G9" s="150" t="s">
        <v>299</v>
      </c>
      <c r="H9" s="150" t="s">
        <v>300</v>
      </c>
      <c r="I9" s="150" t="s">
        <v>285</v>
      </c>
      <c r="J9" s="150" t="s">
        <v>301</v>
      </c>
    </row>
    <row r="10" ht="63" customHeight="1" spans="1:10">
      <c r="A10" s="150" t="s">
        <v>267</v>
      </c>
      <c r="B10" s="150" t="s">
        <v>302</v>
      </c>
      <c r="C10" s="150" t="s">
        <v>279</v>
      </c>
      <c r="D10" s="150" t="s">
        <v>280</v>
      </c>
      <c r="E10" s="150" t="s">
        <v>303</v>
      </c>
      <c r="F10" s="150" t="s">
        <v>282</v>
      </c>
      <c r="G10" s="150" t="s">
        <v>304</v>
      </c>
      <c r="H10" s="150" t="s">
        <v>284</v>
      </c>
      <c r="I10" s="150" t="s">
        <v>285</v>
      </c>
      <c r="J10" s="150" t="s">
        <v>305</v>
      </c>
    </row>
    <row r="11" ht="63" customHeight="1" spans="1:10">
      <c r="A11" s="150" t="s">
        <v>267</v>
      </c>
      <c r="B11" s="150" t="s">
        <v>302</v>
      </c>
      <c r="C11" s="150" t="s">
        <v>288</v>
      </c>
      <c r="D11" s="150" t="s">
        <v>289</v>
      </c>
      <c r="E11" s="150" t="s">
        <v>306</v>
      </c>
      <c r="F11" s="150" t="s">
        <v>282</v>
      </c>
      <c r="G11" s="150" t="s">
        <v>307</v>
      </c>
      <c r="H11" s="150" t="s">
        <v>292</v>
      </c>
      <c r="I11" s="150" t="s">
        <v>293</v>
      </c>
      <c r="J11" s="150" t="s">
        <v>308</v>
      </c>
    </row>
    <row r="12" ht="63" customHeight="1" spans="1:10">
      <c r="A12" s="150" t="s">
        <v>267</v>
      </c>
      <c r="B12" s="150" t="s">
        <v>302</v>
      </c>
      <c r="C12" s="150" t="s">
        <v>295</v>
      </c>
      <c r="D12" s="150" t="s">
        <v>296</v>
      </c>
      <c r="E12" s="150" t="s">
        <v>297</v>
      </c>
      <c r="F12" s="150" t="s">
        <v>298</v>
      </c>
      <c r="G12" s="150" t="s">
        <v>309</v>
      </c>
      <c r="H12" s="150" t="s">
        <v>300</v>
      </c>
      <c r="I12" s="150" t="s">
        <v>285</v>
      </c>
      <c r="J12" s="150" t="s">
        <v>310</v>
      </c>
    </row>
    <row r="13" ht="63" customHeight="1" spans="1:10">
      <c r="A13" s="150" t="s">
        <v>260</v>
      </c>
      <c r="B13" s="150" t="s">
        <v>311</v>
      </c>
      <c r="C13" s="150" t="s">
        <v>279</v>
      </c>
      <c r="D13" s="150" t="s">
        <v>312</v>
      </c>
      <c r="E13" s="150" t="s">
        <v>313</v>
      </c>
      <c r="F13" s="150" t="s">
        <v>282</v>
      </c>
      <c r="G13" s="150" t="s">
        <v>314</v>
      </c>
      <c r="H13" s="150" t="s">
        <v>315</v>
      </c>
      <c r="I13" s="150" t="s">
        <v>285</v>
      </c>
      <c r="J13" s="150" t="s">
        <v>313</v>
      </c>
    </row>
    <row r="14" ht="63" customHeight="1" spans="1:10">
      <c r="A14" s="150" t="s">
        <v>260</v>
      </c>
      <c r="B14" s="150" t="s">
        <v>311</v>
      </c>
      <c r="C14" s="150" t="s">
        <v>288</v>
      </c>
      <c r="D14" s="150" t="s">
        <v>289</v>
      </c>
      <c r="E14" s="150" t="s">
        <v>316</v>
      </c>
      <c r="F14" s="150" t="s">
        <v>282</v>
      </c>
      <c r="G14" s="150" t="s">
        <v>317</v>
      </c>
      <c r="H14" s="150" t="s">
        <v>300</v>
      </c>
      <c r="I14" s="150" t="s">
        <v>285</v>
      </c>
      <c r="J14" s="150" t="s">
        <v>316</v>
      </c>
    </row>
    <row r="15" ht="63" customHeight="1" spans="1:10">
      <c r="A15" s="150" t="s">
        <v>260</v>
      </c>
      <c r="B15" s="150" t="s">
        <v>311</v>
      </c>
      <c r="C15" s="150" t="s">
        <v>295</v>
      </c>
      <c r="D15" s="150" t="s">
        <v>296</v>
      </c>
      <c r="E15" s="150" t="s">
        <v>296</v>
      </c>
      <c r="F15" s="150" t="s">
        <v>298</v>
      </c>
      <c r="G15" s="150" t="s">
        <v>299</v>
      </c>
      <c r="H15" s="150" t="s">
        <v>300</v>
      </c>
      <c r="I15" s="150" t="s">
        <v>285</v>
      </c>
      <c r="J15" s="150" t="s">
        <v>296</v>
      </c>
    </row>
  </sheetData>
  <mergeCells count="8">
    <mergeCell ref="A3:J3"/>
    <mergeCell ref="A4:H4"/>
    <mergeCell ref="A7:A9"/>
    <mergeCell ref="A10:A12"/>
    <mergeCell ref="A13:A15"/>
    <mergeCell ref="B7:B9"/>
    <mergeCell ref="B10:B12"/>
    <mergeCell ref="B13:B15"/>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11"/>
  <sheetViews>
    <sheetView showZeros="0" workbookViewId="0">
      <pane ySplit="1" topLeftCell="A2" activePane="bottomLeft" state="frozen"/>
      <selection/>
      <selection pane="bottomLeft" activeCell="A4" sqref="$A1:$XFD104857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4">
        <v>1</v>
      </c>
      <c r="B2" s="135">
        <v>0</v>
      </c>
      <c r="C2" s="134">
        <v>1</v>
      </c>
      <c r="D2" s="136"/>
      <c r="E2" s="136"/>
      <c r="F2" s="133" t="s">
        <v>318</v>
      </c>
    </row>
    <row r="3" ht="42" customHeight="1" spans="1:6">
      <c r="A3" s="137" t="str">
        <f>"2025"&amp;"年部门政府性基金预算支出预算表"</f>
        <v>2025年部门政府性基金预算支出预算表</v>
      </c>
      <c r="B3" s="137" t="s">
        <v>319</v>
      </c>
      <c r="C3" s="138"/>
      <c r="D3" s="139"/>
      <c r="E3" s="139"/>
      <c r="F3" s="139"/>
    </row>
    <row r="4" ht="13.5" customHeight="1" spans="1:6">
      <c r="A4" s="5" t="s">
        <v>1</v>
      </c>
      <c r="B4" s="5" t="s">
        <v>320</v>
      </c>
      <c r="C4" s="134"/>
      <c r="D4" s="136"/>
      <c r="E4" s="136"/>
      <c r="F4" s="133" t="s">
        <v>2</v>
      </c>
    </row>
    <row r="5" ht="19.5" customHeight="1" spans="1:6">
      <c r="A5" s="140" t="s">
        <v>176</v>
      </c>
      <c r="B5" s="141" t="s">
        <v>72</v>
      </c>
      <c r="C5" s="140" t="s">
        <v>73</v>
      </c>
      <c r="D5" s="11" t="s">
        <v>321</v>
      </c>
      <c r="E5" s="12"/>
      <c r="F5" s="13"/>
    </row>
    <row r="6" ht="18.75" customHeight="1" spans="1:6">
      <c r="A6" s="142"/>
      <c r="B6" s="143"/>
      <c r="C6" s="142"/>
      <c r="D6" s="16" t="s">
        <v>56</v>
      </c>
      <c r="E6" s="11" t="s">
        <v>75</v>
      </c>
      <c r="F6" s="16" t="s">
        <v>76</v>
      </c>
    </row>
    <row r="7" ht="18.75" customHeight="1" spans="1:6">
      <c r="A7" s="74">
        <v>1</v>
      </c>
      <c r="B7" s="144" t="s">
        <v>83</v>
      </c>
      <c r="C7" s="74">
        <v>3</v>
      </c>
      <c r="D7" s="145">
        <v>4</v>
      </c>
      <c r="E7" s="145">
        <v>5</v>
      </c>
      <c r="F7" s="145">
        <v>6</v>
      </c>
    </row>
    <row r="8" ht="21" customHeight="1" spans="1:6">
      <c r="A8" s="23"/>
      <c r="B8" s="23"/>
      <c r="C8" s="23"/>
      <c r="D8" s="88"/>
      <c r="E8" s="88"/>
      <c r="F8" s="88"/>
    </row>
    <row r="9" ht="21" customHeight="1" spans="1:6">
      <c r="A9" s="23"/>
      <c r="B9" s="23"/>
      <c r="C9" s="23"/>
      <c r="D9" s="88"/>
      <c r="E9" s="88"/>
      <c r="F9" s="88"/>
    </row>
    <row r="10" ht="18.75" customHeight="1" spans="1:6">
      <c r="A10" s="146" t="s">
        <v>165</v>
      </c>
      <c r="B10" s="146" t="s">
        <v>165</v>
      </c>
      <c r="C10" s="147" t="s">
        <v>165</v>
      </c>
      <c r="D10" s="88"/>
      <c r="E10" s="88"/>
      <c r="F10" s="88"/>
    </row>
    <row r="11" customHeight="1" spans="1:1">
      <c r="A11" s="148" t="s">
        <v>322</v>
      </c>
    </row>
  </sheetData>
  <mergeCells count="7">
    <mergeCell ref="A3:F3"/>
    <mergeCell ref="A4:C4"/>
    <mergeCell ref="D5:F5"/>
    <mergeCell ref="A10:C10"/>
    <mergeCell ref="A5:A6"/>
    <mergeCell ref="B5:B6"/>
    <mergeCell ref="C5:C6"/>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2"/>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1"/>
      <c r="C2" s="91"/>
      <c r="R2" s="3"/>
      <c r="S2" s="3" t="s">
        <v>323</v>
      </c>
    </row>
    <row r="3" ht="41.25" customHeight="1" spans="1:19">
      <c r="A3" s="80" t="str">
        <f>"2025"&amp;"年部门政府采购预算表"</f>
        <v>2025年部门政府采购预算表</v>
      </c>
      <c r="B3" s="72"/>
      <c r="C3" s="72"/>
      <c r="D3" s="4"/>
      <c r="E3" s="4"/>
      <c r="F3" s="4"/>
      <c r="G3" s="4"/>
      <c r="H3" s="4"/>
      <c r="I3" s="4"/>
      <c r="J3" s="4"/>
      <c r="K3" s="4"/>
      <c r="L3" s="4"/>
      <c r="M3" s="72"/>
      <c r="N3" s="4"/>
      <c r="O3" s="4"/>
      <c r="P3" s="72"/>
      <c r="Q3" s="4"/>
      <c r="R3" s="72"/>
      <c r="S3" s="72"/>
    </row>
    <row r="4" ht="18.75" customHeight="1" spans="1:19">
      <c r="A4" s="120" t="s">
        <v>1</v>
      </c>
      <c r="B4" s="93"/>
      <c r="C4" s="93"/>
      <c r="D4" s="7"/>
      <c r="E4" s="7"/>
      <c r="F4" s="7"/>
      <c r="G4" s="7"/>
      <c r="H4" s="7"/>
      <c r="I4" s="7"/>
      <c r="J4" s="7"/>
      <c r="K4" s="7"/>
      <c r="L4" s="7"/>
      <c r="R4" s="8"/>
      <c r="S4" s="133" t="s">
        <v>2</v>
      </c>
    </row>
    <row r="5" ht="15.75" customHeight="1" spans="1:19">
      <c r="A5" s="10" t="s">
        <v>175</v>
      </c>
      <c r="B5" s="94" t="s">
        <v>176</v>
      </c>
      <c r="C5" s="94" t="s">
        <v>324</v>
      </c>
      <c r="D5" s="95" t="s">
        <v>325</v>
      </c>
      <c r="E5" s="95" t="s">
        <v>326</v>
      </c>
      <c r="F5" s="95" t="s">
        <v>327</v>
      </c>
      <c r="G5" s="95" t="s">
        <v>328</v>
      </c>
      <c r="H5" s="95" t="s">
        <v>329</v>
      </c>
      <c r="I5" s="109" t="s">
        <v>183</v>
      </c>
      <c r="J5" s="109"/>
      <c r="K5" s="109"/>
      <c r="L5" s="109"/>
      <c r="M5" s="110"/>
      <c r="N5" s="109"/>
      <c r="O5" s="109"/>
      <c r="P5" s="117"/>
      <c r="Q5" s="109"/>
      <c r="R5" s="110"/>
      <c r="S5" s="84"/>
    </row>
    <row r="6" ht="17.25" customHeight="1" spans="1:19">
      <c r="A6" s="15"/>
      <c r="B6" s="96"/>
      <c r="C6" s="96"/>
      <c r="D6" s="97"/>
      <c r="E6" s="97"/>
      <c r="F6" s="97"/>
      <c r="G6" s="97"/>
      <c r="H6" s="97"/>
      <c r="I6" s="97" t="s">
        <v>56</v>
      </c>
      <c r="J6" s="97" t="s">
        <v>59</v>
      </c>
      <c r="K6" s="97" t="s">
        <v>330</v>
      </c>
      <c r="L6" s="97" t="s">
        <v>331</v>
      </c>
      <c r="M6" s="111" t="s">
        <v>332</v>
      </c>
      <c r="N6" s="112" t="s">
        <v>333</v>
      </c>
      <c r="O6" s="112"/>
      <c r="P6" s="118"/>
      <c r="Q6" s="112"/>
      <c r="R6" s="119"/>
      <c r="S6" s="98"/>
    </row>
    <row r="7" ht="54" customHeight="1" spans="1:19">
      <c r="A7" s="18"/>
      <c r="B7" s="98"/>
      <c r="C7" s="98"/>
      <c r="D7" s="99"/>
      <c r="E7" s="99"/>
      <c r="F7" s="99"/>
      <c r="G7" s="99"/>
      <c r="H7" s="99"/>
      <c r="I7" s="99"/>
      <c r="J7" s="99" t="s">
        <v>58</v>
      </c>
      <c r="K7" s="99"/>
      <c r="L7" s="99"/>
      <c r="M7" s="113"/>
      <c r="N7" s="99" t="s">
        <v>58</v>
      </c>
      <c r="O7" s="99" t="s">
        <v>65</v>
      </c>
      <c r="P7" s="98" t="s">
        <v>66</v>
      </c>
      <c r="Q7" s="99" t="s">
        <v>67</v>
      </c>
      <c r="R7" s="113" t="s">
        <v>68</v>
      </c>
      <c r="S7" s="98" t="s">
        <v>69</v>
      </c>
    </row>
    <row r="8" ht="18" customHeight="1" spans="1:19">
      <c r="A8" s="121">
        <v>1</v>
      </c>
      <c r="B8" s="121" t="s">
        <v>83</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21" customHeight="1" spans="1:19">
      <c r="A9" s="15" t="s">
        <v>193</v>
      </c>
      <c r="B9" s="96" t="s">
        <v>70</v>
      </c>
      <c r="C9" s="96" t="s">
        <v>234</v>
      </c>
      <c r="D9" s="123" t="s">
        <v>334</v>
      </c>
      <c r="E9" s="123" t="s">
        <v>335</v>
      </c>
      <c r="F9" s="123" t="s">
        <v>336</v>
      </c>
      <c r="G9" s="124">
        <v>16</v>
      </c>
      <c r="H9" s="125"/>
      <c r="I9" s="132">
        <v>2000</v>
      </c>
      <c r="J9" s="132">
        <v>2000</v>
      </c>
      <c r="K9" s="125"/>
      <c r="L9" s="125"/>
      <c r="M9" s="125"/>
      <c r="N9" s="125"/>
      <c r="O9" s="125"/>
      <c r="P9" s="125"/>
      <c r="Q9" s="125"/>
      <c r="R9" s="125"/>
      <c r="S9" s="125"/>
    </row>
    <row r="10" ht="21" customHeight="1" spans="1:19">
      <c r="A10" s="18"/>
      <c r="B10" s="98"/>
      <c r="C10" s="98"/>
      <c r="D10" s="123" t="s">
        <v>334</v>
      </c>
      <c r="E10" s="123" t="s">
        <v>335</v>
      </c>
      <c r="F10" s="123" t="s">
        <v>336</v>
      </c>
      <c r="G10" s="124">
        <v>16</v>
      </c>
      <c r="H10" s="125"/>
      <c r="I10" s="132">
        <v>2000</v>
      </c>
      <c r="J10" s="132">
        <v>2000</v>
      </c>
      <c r="K10" s="125"/>
      <c r="L10" s="125"/>
      <c r="M10" s="125"/>
      <c r="N10" s="125"/>
      <c r="O10" s="125"/>
      <c r="P10" s="125"/>
      <c r="Q10" s="125"/>
      <c r="R10" s="125"/>
      <c r="S10" s="125"/>
    </row>
    <row r="11" ht="21" customHeight="1" spans="1:19">
      <c r="A11" s="126" t="s">
        <v>165</v>
      </c>
      <c r="B11" s="127"/>
      <c r="C11" s="127"/>
      <c r="D11" s="128"/>
      <c r="E11" s="128"/>
      <c r="F11" s="128"/>
      <c r="G11" s="129"/>
      <c r="H11" s="125"/>
      <c r="I11" s="132">
        <v>4000</v>
      </c>
      <c r="J11" s="132">
        <v>4000</v>
      </c>
      <c r="K11" s="125"/>
      <c r="L11" s="125"/>
      <c r="M11" s="125"/>
      <c r="N11" s="125"/>
      <c r="O11" s="125"/>
      <c r="P11" s="125"/>
      <c r="Q11" s="125"/>
      <c r="R11" s="125"/>
      <c r="S11" s="125"/>
    </row>
    <row r="12" ht="21" customHeight="1" spans="1:19">
      <c r="A12" s="120" t="s">
        <v>337</v>
      </c>
      <c r="B12" s="5"/>
      <c r="C12" s="5"/>
      <c r="D12" s="120"/>
      <c r="E12" s="120"/>
      <c r="F12" s="120"/>
      <c r="G12" s="130"/>
      <c r="H12" s="131"/>
      <c r="I12" s="131"/>
      <c r="J12" s="131"/>
      <c r="K12" s="131"/>
      <c r="L12" s="131"/>
      <c r="M12" s="131"/>
      <c r="N12" s="131"/>
      <c r="O12" s="131"/>
      <c r="P12" s="131"/>
      <c r="Q12" s="131"/>
      <c r="R12" s="131"/>
      <c r="S12" s="131"/>
    </row>
  </sheetData>
  <mergeCells count="22">
    <mergeCell ref="A3:S3"/>
    <mergeCell ref="A4:H4"/>
    <mergeCell ref="I5:S5"/>
    <mergeCell ref="N6:S6"/>
    <mergeCell ref="A11:G11"/>
    <mergeCell ref="A12:S12"/>
    <mergeCell ref="A5:A7"/>
    <mergeCell ref="A9:A10"/>
    <mergeCell ref="B5:B7"/>
    <mergeCell ref="B9:B10"/>
    <mergeCell ref="C5:C7"/>
    <mergeCell ref="C9:C10"/>
    <mergeCell ref="D5:D7"/>
    <mergeCell ref="E5:E7"/>
    <mergeCell ref="F5:F7"/>
    <mergeCell ref="G5:G7"/>
    <mergeCell ref="H5:H7"/>
    <mergeCell ref="I6:I7"/>
    <mergeCell ref="J6:J7"/>
    <mergeCell ref="K6:K7"/>
    <mergeCell ref="L6:L7"/>
    <mergeCell ref="M6:M7"/>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90"/>
      <c r="B2" s="91"/>
      <c r="C2" s="91"/>
      <c r="D2" s="91"/>
      <c r="E2" s="91"/>
      <c r="F2" s="91"/>
      <c r="G2" s="91"/>
      <c r="H2" s="90"/>
      <c r="I2" s="90"/>
      <c r="J2" s="90"/>
      <c r="K2" s="90"/>
      <c r="L2" s="90"/>
      <c r="M2" s="90"/>
      <c r="N2" s="107"/>
      <c r="O2" s="90"/>
      <c r="P2" s="90"/>
      <c r="Q2" s="91"/>
      <c r="R2" s="90"/>
      <c r="S2" s="115"/>
      <c r="T2" s="115" t="s">
        <v>338</v>
      </c>
    </row>
    <row r="3" ht="41.25" customHeight="1" spans="1:20">
      <c r="A3" s="80" t="str">
        <f>"2025"&amp;"年部门政府购买服务预算表"</f>
        <v>2025年部门政府购买服务预算表</v>
      </c>
      <c r="B3" s="72"/>
      <c r="C3" s="72"/>
      <c r="D3" s="72"/>
      <c r="E3" s="72"/>
      <c r="F3" s="72"/>
      <c r="G3" s="72"/>
      <c r="H3" s="92"/>
      <c r="I3" s="92"/>
      <c r="J3" s="92"/>
      <c r="K3" s="92"/>
      <c r="L3" s="92"/>
      <c r="M3" s="92"/>
      <c r="N3" s="108"/>
      <c r="O3" s="92"/>
      <c r="P3" s="92"/>
      <c r="Q3" s="72"/>
      <c r="R3" s="92"/>
      <c r="S3" s="108"/>
      <c r="T3" s="72"/>
    </row>
    <row r="4" ht="22.5" customHeight="1" spans="1:20">
      <c r="A4" s="81" t="s">
        <v>1</v>
      </c>
      <c r="B4" s="93"/>
      <c r="C4" s="93"/>
      <c r="D4" s="93"/>
      <c r="E4" s="93"/>
      <c r="F4" s="93"/>
      <c r="G4" s="93"/>
      <c r="H4" s="82"/>
      <c r="I4" s="82"/>
      <c r="J4" s="82"/>
      <c r="K4" s="82"/>
      <c r="L4" s="82"/>
      <c r="M4" s="82"/>
      <c r="N4" s="107"/>
      <c r="O4" s="90"/>
      <c r="P4" s="90"/>
      <c r="Q4" s="91"/>
      <c r="R4" s="90"/>
      <c r="S4" s="116"/>
      <c r="T4" s="115" t="s">
        <v>2</v>
      </c>
    </row>
    <row r="5" ht="24" customHeight="1" spans="1:20">
      <c r="A5" s="10" t="s">
        <v>175</v>
      </c>
      <c r="B5" s="94" t="s">
        <v>176</v>
      </c>
      <c r="C5" s="94" t="s">
        <v>324</v>
      </c>
      <c r="D5" s="94" t="s">
        <v>339</v>
      </c>
      <c r="E5" s="94" t="s">
        <v>340</v>
      </c>
      <c r="F5" s="94" t="s">
        <v>341</v>
      </c>
      <c r="G5" s="94" t="s">
        <v>342</v>
      </c>
      <c r="H5" s="95" t="s">
        <v>343</v>
      </c>
      <c r="I5" s="95" t="s">
        <v>344</v>
      </c>
      <c r="J5" s="109" t="s">
        <v>183</v>
      </c>
      <c r="K5" s="109"/>
      <c r="L5" s="109"/>
      <c r="M5" s="109"/>
      <c r="N5" s="110"/>
      <c r="O5" s="109"/>
      <c r="P5" s="109"/>
      <c r="Q5" s="117"/>
      <c r="R5" s="109"/>
      <c r="S5" s="110"/>
      <c r="T5" s="84"/>
    </row>
    <row r="6" ht="24" customHeight="1" spans="1:20">
      <c r="A6" s="15"/>
      <c r="B6" s="96"/>
      <c r="C6" s="96"/>
      <c r="D6" s="96"/>
      <c r="E6" s="96"/>
      <c r="F6" s="96"/>
      <c r="G6" s="96"/>
      <c r="H6" s="97"/>
      <c r="I6" s="97"/>
      <c r="J6" s="97" t="s">
        <v>56</v>
      </c>
      <c r="K6" s="97" t="s">
        <v>59</v>
      </c>
      <c r="L6" s="97" t="s">
        <v>330</v>
      </c>
      <c r="M6" s="97" t="s">
        <v>331</v>
      </c>
      <c r="N6" s="111" t="s">
        <v>332</v>
      </c>
      <c r="O6" s="112" t="s">
        <v>333</v>
      </c>
      <c r="P6" s="112"/>
      <c r="Q6" s="118"/>
      <c r="R6" s="112"/>
      <c r="S6" s="119"/>
      <c r="T6" s="98"/>
    </row>
    <row r="7" ht="54" customHeight="1" spans="1:20">
      <c r="A7" s="18"/>
      <c r="B7" s="98"/>
      <c r="C7" s="98"/>
      <c r="D7" s="98"/>
      <c r="E7" s="98"/>
      <c r="F7" s="98"/>
      <c r="G7" s="98"/>
      <c r="H7" s="99"/>
      <c r="I7" s="99"/>
      <c r="J7" s="99"/>
      <c r="K7" s="99" t="s">
        <v>58</v>
      </c>
      <c r="L7" s="99"/>
      <c r="M7" s="99"/>
      <c r="N7" s="113"/>
      <c r="O7" s="99" t="s">
        <v>58</v>
      </c>
      <c r="P7" s="99" t="s">
        <v>65</v>
      </c>
      <c r="Q7" s="98" t="s">
        <v>66</v>
      </c>
      <c r="R7" s="99" t="s">
        <v>67</v>
      </c>
      <c r="S7" s="113" t="s">
        <v>68</v>
      </c>
      <c r="T7" s="98" t="s">
        <v>69</v>
      </c>
    </row>
    <row r="8" ht="17.25" customHeight="1" spans="1:20">
      <c r="A8" s="19">
        <v>1</v>
      </c>
      <c r="B8" s="98">
        <v>2</v>
      </c>
      <c r="C8" s="19">
        <v>3</v>
      </c>
      <c r="D8" s="19">
        <v>4</v>
      </c>
      <c r="E8" s="98">
        <v>5</v>
      </c>
      <c r="F8" s="19">
        <v>6</v>
      </c>
      <c r="G8" s="19">
        <v>7</v>
      </c>
      <c r="H8" s="98">
        <v>8</v>
      </c>
      <c r="I8" s="19">
        <v>9</v>
      </c>
      <c r="J8" s="19">
        <v>10</v>
      </c>
      <c r="K8" s="98">
        <v>11</v>
      </c>
      <c r="L8" s="19">
        <v>12</v>
      </c>
      <c r="M8" s="19">
        <v>13</v>
      </c>
      <c r="N8" s="98">
        <v>14</v>
      </c>
      <c r="O8" s="19">
        <v>15</v>
      </c>
      <c r="P8" s="19">
        <v>16</v>
      </c>
      <c r="Q8" s="98">
        <v>17</v>
      </c>
      <c r="R8" s="19">
        <v>18</v>
      </c>
      <c r="S8" s="19">
        <v>19</v>
      </c>
      <c r="T8" s="19">
        <v>20</v>
      </c>
    </row>
    <row r="9" ht="21" customHeight="1" spans="1:20">
      <c r="A9" s="100"/>
      <c r="B9" s="101"/>
      <c r="C9" s="101"/>
      <c r="D9" s="101"/>
      <c r="E9" s="101"/>
      <c r="F9" s="101"/>
      <c r="G9" s="101"/>
      <c r="H9" s="102"/>
      <c r="I9" s="102"/>
      <c r="J9" s="88"/>
      <c r="K9" s="88"/>
      <c r="L9" s="88"/>
      <c r="M9" s="88"/>
      <c r="N9" s="88"/>
      <c r="O9" s="88"/>
      <c r="P9" s="88"/>
      <c r="Q9" s="88"/>
      <c r="R9" s="88"/>
      <c r="S9" s="88"/>
      <c r="T9" s="88"/>
    </row>
    <row r="10" ht="21" customHeight="1" spans="1:20">
      <c r="A10" s="103" t="s">
        <v>165</v>
      </c>
      <c r="B10" s="104"/>
      <c r="C10" s="104"/>
      <c r="D10" s="104"/>
      <c r="E10" s="104"/>
      <c r="F10" s="104"/>
      <c r="G10" s="104"/>
      <c r="H10" s="105"/>
      <c r="I10" s="114"/>
      <c r="J10" s="88"/>
      <c r="K10" s="88"/>
      <c r="L10" s="88"/>
      <c r="M10" s="88"/>
      <c r="N10" s="88"/>
      <c r="O10" s="88"/>
      <c r="P10" s="88"/>
      <c r="Q10" s="88"/>
      <c r="R10" s="88"/>
      <c r="S10" s="88"/>
      <c r="T10" s="88"/>
    </row>
    <row r="11" customHeight="1" spans="1:1">
      <c r="A11" s="106" t="s">
        <v>345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customWidth="1"/>
    <col min="2" max="5" width="20" customWidth="1"/>
  </cols>
  <sheetData>
    <row r="1" customHeight="1" spans="1:5">
      <c r="A1" s="1"/>
      <c r="B1" s="1"/>
      <c r="C1" s="1"/>
      <c r="D1" s="1"/>
      <c r="E1" s="1"/>
    </row>
    <row r="2" ht="17.25" customHeight="1" spans="4:5">
      <c r="D2" s="79"/>
      <c r="E2" s="3" t="s">
        <v>346</v>
      </c>
    </row>
    <row r="3" ht="41.25" customHeight="1" spans="1:5">
      <c r="A3" s="80" t="str">
        <f>"2025"&amp;"年区对下转移支付预算表"</f>
        <v>2025年区对下转移支付预算表</v>
      </c>
      <c r="B3" s="4"/>
      <c r="C3" s="4"/>
      <c r="D3" s="4"/>
      <c r="E3" s="72"/>
    </row>
    <row r="4" ht="18" customHeight="1" spans="1:5">
      <c r="A4" s="81" t="s">
        <v>1</v>
      </c>
      <c r="B4" s="82"/>
      <c r="C4" s="82"/>
      <c r="D4" s="83"/>
      <c r="E4" s="8" t="s">
        <v>2</v>
      </c>
    </row>
    <row r="5" ht="19.5" customHeight="1" spans="1:5">
      <c r="A5" s="31" t="s">
        <v>347</v>
      </c>
      <c r="B5" s="11" t="s">
        <v>183</v>
      </c>
      <c r="C5" s="12"/>
      <c r="D5" s="12"/>
      <c r="E5" s="84"/>
    </row>
    <row r="6" ht="40.5" customHeight="1" spans="1:5">
      <c r="A6" s="19"/>
      <c r="B6" s="32" t="s">
        <v>56</v>
      </c>
      <c r="C6" s="10" t="s">
        <v>59</v>
      </c>
      <c r="D6" s="85" t="s">
        <v>330</v>
      </c>
      <c r="E6" s="86" t="s">
        <v>348</v>
      </c>
    </row>
    <row r="7" ht="19.5" customHeight="1" spans="1:5">
      <c r="A7" s="20">
        <v>1</v>
      </c>
      <c r="B7" s="20">
        <v>2</v>
      </c>
      <c r="C7" s="20">
        <v>3</v>
      </c>
      <c r="D7" s="87">
        <v>4</v>
      </c>
      <c r="E7" s="41">
        <v>5</v>
      </c>
    </row>
    <row r="8" ht="19.5" customHeight="1" spans="1:5">
      <c r="A8" s="33"/>
      <c r="B8" s="88"/>
      <c r="C8" s="88"/>
      <c r="D8" s="88"/>
      <c r="E8" s="88"/>
    </row>
    <row r="9" ht="19.5" customHeight="1" spans="1:5">
      <c r="A9" s="75"/>
      <c r="B9" s="88"/>
      <c r="C9" s="88"/>
      <c r="D9" s="88"/>
      <c r="E9" s="88"/>
    </row>
    <row r="10" customHeight="1" spans="1:1">
      <c r="A10" s="89" t="s">
        <v>349</v>
      </c>
    </row>
  </sheetData>
  <mergeCells count="4">
    <mergeCell ref="A3:E3"/>
    <mergeCell ref="A4:D4"/>
    <mergeCell ref="B5:D5"/>
    <mergeCell ref="A5:A6"/>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350</v>
      </c>
    </row>
    <row r="3" ht="41.25" customHeight="1" spans="1:10">
      <c r="A3" s="71" t="str">
        <f>"2025"&amp;"年区对下转移支付绩效目标表"</f>
        <v>2025年区对下转移支付绩效目标表</v>
      </c>
      <c r="B3" s="4"/>
      <c r="C3" s="4"/>
      <c r="D3" s="4"/>
      <c r="E3" s="4"/>
      <c r="F3" s="72"/>
      <c r="G3" s="4"/>
      <c r="H3" s="72"/>
      <c r="I3" s="72"/>
      <c r="J3" s="4"/>
    </row>
    <row r="4" ht="17.25" customHeight="1" spans="1:1">
      <c r="A4" s="5" t="s">
        <v>1</v>
      </c>
    </row>
    <row r="5" ht="44.25" customHeight="1" spans="1:10">
      <c r="A5" s="73" t="s">
        <v>347</v>
      </c>
      <c r="B5" s="73" t="s">
        <v>269</v>
      </c>
      <c r="C5" s="73" t="s">
        <v>270</v>
      </c>
      <c r="D5" s="73" t="s">
        <v>271</v>
      </c>
      <c r="E5" s="73" t="s">
        <v>272</v>
      </c>
      <c r="F5" s="74" t="s">
        <v>273</v>
      </c>
      <c r="G5" s="73" t="s">
        <v>274</v>
      </c>
      <c r="H5" s="74" t="s">
        <v>275</v>
      </c>
      <c r="I5" s="74" t="s">
        <v>276</v>
      </c>
      <c r="J5" s="73" t="s">
        <v>277</v>
      </c>
    </row>
    <row r="6" ht="14.25" customHeight="1" spans="1:10">
      <c r="A6" s="73">
        <v>1</v>
      </c>
      <c r="B6" s="73">
        <v>2</v>
      </c>
      <c r="C6" s="73">
        <v>3</v>
      </c>
      <c r="D6" s="73">
        <v>4</v>
      </c>
      <c r="E6" s="73">
        <v>5</v>
      </c>
      <c r="F6" s="74">
        <v>6</v>
      </c>
      <c r="G6" s="73">
        <v>7</v>
      </c>
      <c r="H6" s="74">
        <v>8</v>
      </c>
      <c r="I6" s="74">
        <v>9</v>
      </c>
      <c r="J6" s="73">
        <v>10</v>
      </c>
    </row>
    <row r="7" ht="42" customHeight="1" spans="1:10">
      <c r="A7" s="33"/>
      <c r="B7" s="75"/>
      <c r="C7" s="75"/>
      <c r="D7" s="75"/>
      <c r="E7" s="76"/>
      <c r="F7" s="77"/>
      <c r="G7" s="76"/>
      <c r="H7" s="77"/>
      <c r="I7" s="77"/>
      <c r="J7" s="76"/>
    </row>
    <row r="8" ht="42" customHeight="1" spans="1:10">
      <c r="A8" s="33"/>
      <c r="B8" s="23"/>
      <c r="C8" s="23"/>
      <c r="D8" s="23"/>
      <c r="E8" s="33"/>
      <c r="F8" s="23"/>
      <c r="G8" s="33"/>
      <c r="H8" s="23"/>
      <c r="I8" s="23"/>
      <c r="J8" s="33"/>
    </row>
    <row r="9" customHeight="1" spans="1:1">
      <c r="A9" s="78" t="s">
        <v>351</v>
      </c>
    </row>
  </sheetData>
  <mergeCells count="2">
    <mergeCell ref="A3:J3"/>
    <mergeCell ref="A4:H4"/>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3" t="s">
        <v>352</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v>
      </c>
      <c r="B4" s="50"/>
      <c r="C4" s="50"/>
      <c r="D4" s="51"/>
      <c r="F4" s="48"/>
      <c r="G4" s="47"/>
      <c r="H4" s="47"/>
      <c r="I4" s="70" t="s">
        <v>2</v>
      </c>
    </row>
    <row r="5" ht="28.5" customHeight="1" spans="1:9">
      <c r="A5" s="52" t="s">
        <v>175</v>
      </c>
      <c r="B5" s="53" t="s">
        <v>176</v>
      </c>
      <c r="C5" s="54" t="s">
        <v>353</v>
      </c>
      <c r="D5" s="52" t="s">
        <v>354</v>
      </c>
      <c r="E5" s="52" t="s">
        <v>355</v>
      </c>
      <c r="F5" s="52" t="s">
        <v>356</v>
      </c>
      <c r="G5" s="53" t="s">
        <v>357</v>
      </c>
      <c r="H5" s="41"/>
      <c r="I5" s="52"/>
    </row>
    <row r="6" ht="21" customHeight="1" spans="1:9">
      <c r="A6" s="54"/>
      <c r="B6" s="55"/>
      <c r="C6" s="55"/>
      <c r="D6" s="56"/>
      <c r="E6" s="55"/>
      <c r="F6" s="55"/>
      <c r="G6" s="53" t="s">
        <v>328</v>
      </c>
      <c r="H6" s="53" t="s">
        <v>358</v>
      </c>
      <c r="I6" s="53" t="s">
        <v>359</v>
      </c>
    </row>
    <row r="7" ht="17.25" customHeight="1" spans="1:9">
      <c r="A7" s="57" t="s">
        <v>82</v>
      </c>
      <c r="B7" s="58">
        <v>2</v>
      </c>
      <c r="C7" s="59">
        <v>3</v>
      </c>
      <c r="D7" s="57">
        <v>4</v>
      </c>
      <c r="E7" s="60">
        <v>5</v>
      </c>
      <c r="F7" s="57">
        <v>6</v>
      </c>
      <c r="G7" s="59">
        <v>7</v>
      </c>
      <c r="H7" s="61">
        <v>8</v>
      </c>
      <c r="I7" s="60">
        <v>9</v>
      </c>
    </row>
    <row r="8" ht="19.5" customHeight="1" spans="1:9">
      <c r="A8" s="62"/>
      <c r="B8" s="35"/>
      <c r="C8" s="35"/>
      <c r="D8" s="33"/>
      <c r="E8" s="23"/>
      <c r="F8" s="61"/>
      <c r="G8" s="63"/>
      <c r="H8" s="64"/>
      <c r="I8" s="64"/>
    </row>
    <row r="9" ht="19.5" customHeight="1" spans="1:9">
      <c r="A9" s="65" t="s">
        <v>56</v>
      </c>
      <c r="B9" s="66"/>
      <c r="C9" s="66"/>
      <c r="D9" s="67"/>
      <c r="E9" s="68"/>
      <c r="F9" s="68"/>
      <c r="G9" s="63"/>
      <c r="H9" s="64"/>
      <c r="I9" s="64"/>
    </row>
    <row r="10" customHeight="1" spans="1:1">
      <c r="A10" s="69" t="s">
        <v>360</v>
      </c>
    </row>
  </sheetData>
  <mergeCells count="11">
    <mergeCell ref="A2:I2"/>
    <mergeCell ref="A3:I3"/>
    <mergeCell ref="A4:C4"/>
    <mergeCell ref="G5:I5"/>
    <mergeCell ref="A9:F9"/>
    <mergeCell ref="A5:A6"/>
    <mergeCell ref="B5:B6"/>
    <mergeCell ref="C5:C6"/>
    <mergeCell ref="D5:D6"/>
    <mergeCell ref="E5:E6"/>
    <mergeCell ref="F5:F6"/>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361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252</v>
      </c>
      <c r="B5" s="9" t="s">
        <v>178</v>
      </c>
      <c r="C5" s="9" t="s">
        <v>253</v>
      </c>
      <c r="D5" s="10" t="s">
        <v>179</v>
      </c>
      <c r="E5" s="10" t="s">
        <v>180</v>
      </c>
      <c r="F5" s="10" t="s">
        <v>254</v>
      </c>
      <c r="G5" s="10" t="s">
        <v>255</v>
      </c>
      <c r="H5" s="31" t="s">
        <v>56</v>
      </c>
      <c r="I5" s="11" t="s">
        <v>362</v>
      </c>
      <c r="J5" s="12"/>
      <c r="K5" s="13"/>
    </row>
    <row r="6" ht="21.75" customHeight="1" spans="1:11">
      <c r="A6" s="14"/>
      <c r="B6" s="14"/>
      <c r="C6" s="14"/>
      <c r="D6" s="15"/>
      <c r="E6" s="15"/>
      <c r="F6" s="15"/>
      <c r="G6" s="15"/>
      <c r="H6" s="32"/>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41">
        <v>10</v>
      </c>
      <c r="K8" s="41">
        <v>11</v>
      </c>
    </row>
    <row r="9" ht="18.75" customHeight="1" spans="1:11">
      <c r="A9" s="33"/>
      <c r="B9" s="23"/>
      <c r="C9" s="33"/>
      <c r="D9" s="33"/>
      <c r="E9" s="33"/>
      <c r="F9" s="33"/>
      <c r="G9" s="33"/>
      <c r="H9" s="34"/>
      <c r="I9" s="42"/>
      <c r="J9" s="42"/>
      <c r="K9" s="34"/>
    </row>
    <row r="10" ht="18.75" customHeight="1" spans="1:11">
      <c r="A10" s="35"/>
      <c r="B10" s="23"/>
      <c r="C10" s="23"/>
      <c r="D10" s="23"/>
      <c r="E10" s="23"/>
      <c r="F10" s="23"/>
      <c r="G10" s="23"/>
      <c r="H10" s="36"/>
      <c r="I10" s="36"/>
      <c r="J10" s="36"/>
      <c r="K10" s="34"/>
    </row>
    <row r="11" ht="18.75" customHeight="1" spans="1:11">
      <c r="A11" s="37" t="s">
        <v>165</v>
      </c>
      <c r="B11" s="38"/>
      <c r="C11" s="38"/>
      <c r="D11" s="38"/>
      <c r="E11" s="38"/>
      <c r="F11" s="38"/>
      <c r="G11" s="39"/>
      <c r="H11" s="36"/>
      <c r="I11" s="36"/>
      <c r="J11" s="36"/>
      <c r="K11" s="34"/>
    </row>
    <row r="12" customHeight="1" spans="1:1">
      <c r="A12" s="40" t="s">
        <v>363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1"/>
  <sheetViews>
    <sheetView showZeros="0" tabSelected="1" workbookViewId="0">
      <pane ySplit="1" topLeftCell="A2" activePane="bottomLeft" state="frozen"/>
      <selection/>
      <selection pane="bottomLeft" activeCell="A4" sqref="A4:D4"/>
    </sheetView>
  </sheetViews>
  <sheetFormatPr defaultColWidth="9.14166666666667" defaultRowHeight="14.25" customHeight="1" outlineLevelCol="6"/>
  <cols>
    <col min="1" max="1" width="35.2833333333333" customWidth="1"/>
    <col min="2" max="2" width="23.375" customWidth="1"/>
    <col min="3" max="3" width="30.75" customWidth="1"/>
    <col min="4" max="4" width="23.75" customWidth="1"/>
    <col min="5" max="7" width="23.85" customWidth="1"/>
  </cols>
  <sheetData>
    <row r="1" customHeight="1" spans="1:7">
      <c r="A1" s="1"/>
      <c r="B1" s="1"/>
      <c r="C1" s="1"/>
      <c r="D1" s="1"/>
      <c r="E1" s="1"/>
      <c r="F1" s="1"/>
      <c r="G1" s="1"/>
    </row>
    <row r="2" ht="13.5" customHeight="1" spans="4:7">
      <c r="D2" s="2"/>
      <c r="G2" s="3" t="s">
        <v>364</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253</v>
      </c>
      <c r="B5" s="9" t="s">
        <v>252</v>
      </c>
      <c r="C5" s="9" t="s">
        <v>178</v>
      </c>
      <c r="D5" s="10" t="s">
        <v>365</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70</v>
      </c>
      <c r="B9" s="22" t="s">
        <v>258</v>
      </c>
      <c r="C9" s="22" t="s">
        <v>260</v>
      </c>
      <c r="D9" s="23" t="s">
        <v>366</v>
      </c>
      <c r="E9" s="24">
        <v>10000</v>
      </c>
      <c r="F9" s="24">
        <v>10000</v>
      </c>
      <c r="G9" s="24">
        <v>10000</v>
      </c>
    </row>
    <row r="10" ht="18.75" customHeight="1" spans="1:7">
      <c r="A10" s="25"/>
      <c r="B10" s="22" t="s">
        <v>263</v>
      </c>
      <c r="C10" s="22" t="s">
        <v>265</v>
      </c>
      <c r="D10" s="23" t="s">
        <v>366</v>
      </c>
      <c r="E10" s="24">
        <v>49272</v>
      </c>
      <c r="F10" s="24">
        <v>49272</v>
      </c>
      <c r="G10" s="24">
        <v>49272</v>
      </c>
    </row>
    <row r="11" ht="18.75" customHeight="1" spans="1:7">
      <c r="A11" s="25"/>
      <c r="B11" s="22" t="s">
        <v>263</v>
      </c>
      <c r="C11" s="22" t="s">
        <v>267</v>
      </c>
      <c r="D11" s="23" t="s">
        <v>366</v>
      </c>
      <c r="E11" s="24">
        <v>4600</v>
      </c>
      <c r="F11" s="24">
        <v>4600</v>
      </c>
      <c r="G11" s="24">
        <v>4600</v>
      </c>
    </row>
    <row r="12" ht="18.75" customHeight="1" spans="1:7">
      <c r="A12" s="25"/>
      <c r="B12" s="22" t="s">
        <v>367</v>
      </c>
      <c r="C12" s="22" t="s">
        <v>214</v>
      </c>
      <c r="D12" s="23" t="s">
        <v>366</v>
      </c>
      <c r="E12" s="24">
        <v>3501710</v>
      </c>
      <c r="F12" s="24">
        <v>3501710</v>
      </c>
      <c r="G12" s="24">
        <v>3501710</v>
      </c>
    </row>
    <row r="13" ht="18.75" customHeight="1" spans="1:7">
      <c r="A13" s="25"/>
      <c r="B13" s="22" t="s">
        <v>220</v>
      </c>
      <c r="C13" s="22" t="s">
        <v>220</v>
      </c>
      <c r="D13" s="23" t="s">
        <v>366</v>
      </c>
      <c r="E13" s="24">
        <v>1285132</v>
      </c>
      <c r="F13" s="24">
        <v>1285132</v>
      </c>
      <c r="G13" s="24">
        <v>1285132</v>
      </c>
    </row>
    <row r="14" ht="18.75" customHeight="1" spans="1:7">
      <c r="A14" s="25"/>
      <c r="B14" s="22" t="s">
        <v>126</v>
      </c>
      <c r="C14" s="22" t="s">
        <v>126</v>
      </c>
      <c r="D14" s="23" t="s">
        <v>366</v>
      </c>
      <c r="E14" s="24">
        <v>571068</v>
      </c>
      <c r="F14" s="24">
        <v>571068</v>
      </c>
      <c r="G14" s="24">
        <v>571068</v>
      </c>
    </row>
    <row r="15" ht="18.75" customHeight="1" spans="1:7">
      <c r="A15" s="25"/>
      <c r="B15" s="22" t="s">
        <v>211</v>
      </c>
      <c r="C15" s="22" t="s">
        <v>211</v>
      </c>
      <c r="D15" s="23" t="s">
        <v>366</v>
      </c>
      <c r="E15" s="24">
        <v>27300</v>
      </c>
      <c r="F15" s="24">
        <v>27300</v>
      </c>
      <c r="G15" s="24">
        <v>27300</v>
      </c>
    </row>
    <row r="16" ht="18.75" customHeight="1" spans="1:7">
      <c r="A16" s="25"/>
      <c r="B16" s="22" t="s">
        <v>263</v>
      </c>
      <c r="C16" s="22" t="s">
        <v>234</v>
      </c>
      <c r="D16" s="23" t="s">
        <v>366</v>
      </c>
      <c r="E16" s="24">
        <v>475768</v>
      </c>
      <c r="F16" s="24">
        <v>475768</v>
      </c>
      <c r="G16" s="24">
        <v>475768</v>
      </c>
    </row>
    <row r="17" ht="18.75" customHeight="1" spans="1:7">
      <c r="A17" s="25"/>
      <c r="B17" s="22" t="s">
        <v>258</v>
      </c>
      <c r="C17" s="22" t="s">
        <v>205</v>
      </c>
      <c r="D17" s="23" t="s">
        <v>366</v>
      </c>
      <c r="E17" s="24">
        <v>652800</v>
      </c>
      <c r="F17" s="24">
        <v>652800</v>
      </c>
      <c r="G17" s="24">
        <v>652800</v>
      </c>
    </row>
    <row r="18" ht="18.75" customHeight="1" spans="1:7">
      <c r="A18" s="25"/>
      <c r="B18" s="22" t="s">
        <v>367</v>
      </c>
      <c r="C18" s="22" t="s">
        <v>199</v>
      </c>
      <c r="D18" s="23" t="s">
        <v>366</v>
      </c>
      <c r="E18" s="24">
        <v>1834000</v>
      </c>
      <c r="F18" s="24">
        <v>1834000</v>
      </c>
      <c r="G18" s="24">
        <v>1834000</v>
      </c>
    </row>
    <row r="19" ht="18.75" customHeight="1" spans="1:7">
      <c r="A19" s="25"/>
      <c r="B19" s="22" t="s">
        <v>263</v>
      </c>
      <c r="C19" s="22" t="s">
        <v>230</v>
      </c>
      <c r="D19" s="23" t="s">
        <v>366</v>
      </c>
      <c r="E19" s="24">
        <v>96000</v>
      </c>
      <c r="F19" s="24">
        <v>96000</v>
      </c>
      <c r="G19" s="24">
        <v>96000</v>
      </c>
    </row>
    <row r="20" ht="18.75" customHeight="1" spans="1:7">
      <c r="A20" s="26"/>
      <c r="B20" s="22" t="s">
        <v>195</v>
      </c>
      <c r="C20" s="22" t="s">
        <v>195</v>
      </c>
      <c r="D20" s="23" t="s">
        <v>366</v>
      </c>
      <c r="E20" s="24">
        <v>2985816</v>
      </c>
      <c r="F20" s="24">
        <v>2985816</v>
      </c>
      <c r="G20" s="24">
        <v>2985816</v>
      </c>
    </row>
    <row r="21" ht="18.75" customHeight="1" spans="1:7">
      <c r="A21" s="27" t="s">
        <v>56</v>
      </c>
      <c r="B21" s="28" t="s">
        <v>368</v>
      </c>
      <c r="C21" s="28"/>
      <c r="D21" s="29"/>
      <c r="E21" s="30" t="s">
        <v>369</v>
      </c>
      <c r="F21" s="30" t="s">
        <v>369</v>
      </c>
      <c r="G21" s="30" t="s">
        <v>369</v>
      </c>
    </row>
  </sheetData>
  <mergeCells count="12">
    <mergeCell ref="A3:G3"/>
    <mergeCell ref="A4:D4"/>
    <mergeCell ref="E5:G5"/>
    <mergeCell ref="A21:D21"/>
    <mergeCell ref="A5:A7"/>
    <mergeCell ref="A9:A20"/>
    <mergeCell ref="B5:B7"/>
    <mergeCell ref="C5:C7"/>
    <mergeCell ref="D5:D7"/>
    <mergeCell ref="E6:E7"/>
    <mergeCell ref="F6:F7"/>
    <mergeCell ref="G6:G7"/>
  </mergeCells>
  <printOptions horizontalCentered="1"/>
  <pageMargins left="0.36875" right="0.36875" top="0.559027777777778" bottom="0.559027777777778" header="0.479166666666667" footer="0.479166666666667"/>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2025-03-24T02:30:09Z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2052-10.8.0.6018</vt:lpwstr>
  </property>
</Properties>
</file>