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55" activeTab="2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<sst xmlns="http://schemas.openxmlformats.org/spreadsheetml/2006/main" count="1040" uniqueCount="399">
  <si>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</si>
  <si>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</si>
  <si>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</si>
  <si>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</si>
  <si>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</si>
  <si>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</si>
  <si>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</si>
  <si>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</si>
  <si>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</si>
  <si>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</si>
  <si>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</si>
  <si>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</si>
  <si>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</si>
  <si>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</si>
  <si>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</si>
  <si>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</si>
  <si>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</si>
  <si>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</si>
  <si>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</si>
  <si>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</si>
  <si>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</si>
  <si>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</si>
  <si>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</si>
  <si>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</si>
  <si>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</si>
  <si>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</si>
  <si>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</si>
  <si>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</si>
  <si>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</si>
  <si>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</si>
  <si>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</si>
  <si>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</si>
  <si>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</si>
  <si>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</si>
  <si>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</si>
  <si>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</si>
  <si>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</si>
  <si>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</si>
  <si>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</si>
  <si>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</si>
  <si>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</si>
  <si>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</si>
  <si>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</si>
  <si>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</si>
  <si>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</si>
  <si>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</si>
  <si>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</si>
  <si>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</si>
  <si>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</si>
  <si>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</si>
  <si>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</si>
  <si>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</si>
  <si>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</si>
  <si>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</si>
  <si>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</si>
  <si>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</si>
  <si>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</si>
  <si>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</si>
  <si>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</si>
  <si>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</si>
  <si>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</si>
  <si>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</si>
  <si>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</si>
  <si>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</si>
  <si>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</si>
  <si>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</si>
  <si>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</si>
  <si>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</si>
  <si>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</si>
  <si>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105040</t>
  </si>
  <si>
    <t>昆明市五华区厂口学校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</si>
  <si>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</si>
  <si>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</si>
  <si>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</si>
  <si>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</si>
  <si>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</si>
  <si>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</si>
  <si>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</si>
  <si>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</si>
  <si>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</si>
  <si>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</si>
  <si>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</si>
  <si>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</si>
  <si>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</si>
  <si>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</si>
  <si>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</si>
  <si>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</si>
  <si>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</si>
  <si>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</si>
  <si>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</si>
  <si>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</si>
  <si>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</si>
  <si>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</si>
  <si>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</si>
  <si>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</si>
  <si>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</si>
  <si>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</si>
  <si>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教育支出</t>
  </si>
  <si>
    <t>普通教育</t>
  </si>
  <si>
    <t>小学教育</t>
  </si>
  <si>
    <t>初中教育</t>
  </si>
  <si>
    <t>特殊教育</t>
  </si>
  <si>
    <t>特殊学校教育</t>
  </si>
  <si>
    <t>社会保障和就业支出</t>
  </si>
  <si>
    <t>行政事业单位养老支出</t>
  </si>
  <si>
    <t>事业单位离退休</t>
  </si>
  <si>
    <t>机关事业单位基本养老保险缴费支出</t>
  </si>
  <si>
    <t>机关事业单位职业年金缴费支出</t>
  </si>
  <si>
    <t>抚恤</t>
  </si>
  <si>
    <t>死亡抚恤</t>
  </si>
  <si>
    <t>卫生健康支出</t>
  </si>
  <si>
    <t>行政事业单位医疗</t>
  </si>
  <si>
    <t>事业单位医疗</t>
  </si>
  <si>
    <t>其他行政事业单位医疗支出</t>
  </si>
  <si>
    <t>住房保障支出</t>
  </si>
  <si>
    <t>住房改革支出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</si>
  <si>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</si>
  <si>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</si>
  <si>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</si>
  <si>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</si>
  <si>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</si>
  <si>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</si>
  <si>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</si>
  <si>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</si>
  <si>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</si>
  <si>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</si>
  <si>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</si>
  <si>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</si>
  <si>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</si>
  <si>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</si>
  <si>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</si>
  <si>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</si>
  <si>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</si>
  <si>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</si>
  <si>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</si>
  <si>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</si>
  <si>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</si>
  <si>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</si>
  <si>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</si>
  <si>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</si>
  <si>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</si>
  <si>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</si>
  <si>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</si>
  <si>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</si>
  <si>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</si>
  <si>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</si>
  <si>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</si>
  <si>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</si>
  <si>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</si>
  <si>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</si>
  <si>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</si>
  <si>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</si>
  <si>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</si>
  <si>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</si>
  <si>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</si>
  <si>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</si>
  <si>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</si>
  <si>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</si>
  <si>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</si>
  <si>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</si>
  <si>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</si>
  <si>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</si>
  <si>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</si>
  <si>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备注：昆明市五华区厂口学校2025年无一般公共预算“三公”经费支出。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</si>
  <si>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</si>
  <si>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</si>
  <si>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</si>
  <si>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</si>
  <si>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</si>
  <si>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</si>
  <si>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</si>
  <si>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</si>
  <si>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</si>
  <si>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</si>
  <si>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</si>
  <si>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</si>
  <si>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</si>
  <si>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</si>
  <si>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</si>
  <si>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</si>
  <si>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</si>
  <si>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</si>
  <si>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</si>
  <si>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昆明市五华区教育体育局</t>
  </si>
  <si>
    <t>530102210000000002364</t>
  </si>
  <si>
    <t>事业人员工资支出</t>
  </si>
  <si>
    <t>2050202</t>
  </si>
  <si>
    <t>30101</t>
  </si>
  <si>
    <t>基本工资</t>
  </si>
  <si>
    <t>2050203</t>
  </si>
  <si>
    <t>30102</t>
  </si>
  <si>
    <t>津贴补贴</t>
  </si>
  <si>
    <t>30103</t>
  </si>
  <si>
    <t>奖金</t>
  </si>
  <si>
    <t>30107</t>
  </si>
  <si>
    <t>绩效工资</t>
  </si>
  <si>
    <t>530102210000000002365</t>
  </si>
  <si>
    <t>社会保障缴费</t>
  </si>
  <si>
    <t>2080505</t>
  </si>
  <si>
    <t>30108</t>
  </si>
  <si>
    <t>机关事业单位基本养老保险缴费</t>
  </si>
  <si>
    <t>2080506</t>
  </si>
  <si>
    <t>30109</t>
  </si>
  <si>
    <t>职业年金缴费</t>
  </si>
  <si>
    <t>2101102</t>
  </si>
  <si>
    <t>30110</t>
  </si>
  <si>
    <t>职工基本医疗保险缴费</t>
  </si>
  <si>
    <t>30112</t>
  </si>
  <si>
    <t>其他社会保障缴费</t>
  </si>
  <si>
    <t>2101199</t>
  </si>
  <si>
    <t>530102210000000002372</t>
  </si>
  <si>
    <t>2210201</t>
  </si>
  <si>
    <t>30113</t>
  </si>
  <si>
    <t>530102210000000002388</t>
  </si>
  <si>
    <t>工会经费</t>
  </si>
  <si>
    <t>30228</t>
  </si>
  <si>
    <t>530102210000000002390</t>
  </si>
  <si>
    <t>一般公用经费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</si>
  <si>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</si>
  <si>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</si>
  <si>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</si>
  <si>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</si>
  <si>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</si>
  <si>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</si>
  <si>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</si>
  <si>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</si>
  <si>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</si>
  <si>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</si>
  <si>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30227</t>
  </si>
  <si>
    <t>委托业务费</t>
  </si>
  <si>
    <t>30229</t>
  </si>
  <si>
    <t>福利费</t>
  </si>
  <si>
    <t>30239</t>
  </si>
  <si>
    <t>其他交通费用</t>
  </si>
  <si>
    <t>2080502</t>
  </si>
  <si>
    <t>30299</t>
  </si>
  <si>
    <t>其他商品和服务支出</t>
  </si>
  <si>
    <t>530102231100001304784</t>
  </si>
  <si>
    <t>学生生均公用经费</t>
  </si>
  <si>
    <t>30204</t>
  </si>
  <si>
    <t>手续费</t>
  </si>
  <si>
    <t>30213</t>
  </si>
  <si>
    <t>维修（护）费</t>
  </si>
  <si>
    <t>2050701</t>
  </si>
  <si>
    <t>530102231100001304888</t>
  </si>
  <si>
    <t>离退休人员支出</t>
  </si>
  <si>
    <t>30305</t>
  </si>
  <si>
    <t>生活补助</t>
  </si>
  <si>
    <t>530102231100001448990</t>
  </si>
  <si>
    <t>事业人员绩效奖励</t>
  </si>
  <si>
    <t>530102231100001448992</t>
  </si>
  <si>
    <t>离退休及特殊人员福利费</t>
  </si>
  <si>
    <t>530102231100001606229</t>
  </si>
  <si>
    <t>其他生活补助</t>
  </si>
  <si>
    <t>2080801</t>
  </si>
  <si>
    <t>30399</t>
  </si>
  <si>
    <t>其他对个人和家庭的补助</t>
  </si>
  <si>
    <t>530102251100003772570</t>
  </si>
  <si>
    <t>事业人员支出工资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</si>
  <si>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</si>
  <si>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</si>
  <si>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</si>
  <si>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</si>
  <si>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</si>
  <si>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</si>
  <si>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</si>
  <si>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对个人和家庭的补助</t>
  </si>
  <si>
    <t>530102241100002313174</t>
  </si>
  <si>
    <t>五华区基础教育学校书记、校长职级资金</t>
  </si>
  <si>
    <t>30309</t>
  </si>
  <si>
    <t>奖励金</t>
  </si>
  <si>
    <t>其他公用支出</t>
  </si>
  <si>
    <t>530102251100003716416</t>
  </si>
  <si>
    <t>2025年残疾人就业保障金经费</t>
  </si>
  <si>
    <t>530102251100003867714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</si>
  <si>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</si>
  <si>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</si>
  <si>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</si>
  <si>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</si>
  <si>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</si>
  <si>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</si>
  <si>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</si>
  <si>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</si>
  <si>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</si>
  <si>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</si>
  <si>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</si>
  <si>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2025年党建工作正常开展。</t>
  </si>
  <si>
    <t>产出指标</t>
  </si>
  <si>
    <t>数量指标</t>
  </si>
  <si>
    <t>党建活动举办次数</t>
  </si>
  <si>
    <t>&gt;=</t>
  </si>
  <si>
    <t>次</t>
  </si>
  <si>
    <t>定量指标</t>
  </si>
  <si>
    <t>反映组织宣传活动次数的情况</t>
  </si>
  <si>
    <t>质量指标</t>
  </si>
  <si>
    <t>党建活动举办的及时率</t>
  </si>
  <si>
    <t>&lt;=</t>
  </si>
  <si>
    <t>95</t>
  </si>
  <si>
    <t>%</t>
  </si>
  <si>
    <t>定性指标</t>
  </si>
  <si>
    <t>反映事实发生与作为宣传事实发生之间的时间差距情况。</t>
  </si>
  <si>
    <t>效益指标</t>
  </si>
  <si>
    <t>社会效益</t>
  </si>
  <si>
    <t>党建活动参与人次</t>
  </si>
  <si>
    <t>31</t>
  </si>
  <si>
    <t>人次</t>
  </si>
  <si>
    <t>反映党建活动参与人次情况。</t>
  </si>
  <si>
    <t>满意度指标</t>
  </si>
  <si>
    <t>服务对象满意度</t>
  </si>
  <si>
    <t>社会公众满意度</t>
  </si>
  <si>
    <t>反映社会公众对宣传的满意程度。</t>
  </si>
  <si>
    <t>2024年五华区基础教育学校书记、校长职级资金</t>
  </si>
  <si>
    <t>时效指标</t>
  </si>
  <si>
    <t>项目完成时间</t>
  </si>
  <si>
    <t>=</t>
  </si>
  <si>
    <t>2024年12月31日前</t>
  </si>
  <si>
    <t>项</t>
  </si>
  <si>
    <t>补助对象政策知晓度</t>
  </si>
  <si>
    <t>100</t>
  </si>
  <si>
    <t>90</t>
  </si>
  <si>
    <t>2025年残疾人就业保障金</t>
  </si>
  <si>
    <t>资金到位率</t>
  </si>
  <si>
    <t>106938</t>
  </si>
  <si>
    <t>元</t>
  </si>
  <si>
    <t>反映资金全额到位情况</t>
  </si>
  <si>
    <t>缓解就业压力</t>
  </si>
  <si>
    <t>反映缓解残疾人就业压力</t>
  </si>
  <si>
    <t>社会满意度</t>
  </si>
  <si>
    <t>反映获补助对象满意程度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</si>
  <si>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</si>
  <si>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</si>
  <si>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</si>
  <si>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</si>
  <si>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备注：昆明市五华区厂口学校2025年无政府性基金预算。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</si>
  <si>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</si>
  <si>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</si>
  <si>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</si>
  <si>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</si>
  <si>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</si>
  <si>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</si>
  <si>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</si>
  <si>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</si>
  <si>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</si>
  <si>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</si>
  <si>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</si>
  <si>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</si>
  <si>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备注：昆明市五华区厂口学校2025年无政府采购预算。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</si>
  <si>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</si>
  <si>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</si>
  <si>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</si>
  <si>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</si>
  <si>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</si>
  <si>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</si>
  <si>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</si>
  <si>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备注：昆明市五华区厂口学校2025年无政府购买服务预算。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</si>
  <si>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</si>
  <si>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</si>
  <si>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</si>
  <si>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</si>
  <si>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</si>
  <si>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</si>
  <si>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</si>
  <si>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</si>
  <si>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</si>
  <si>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</si>
  <si>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</si>
  <si>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</si>
  <si>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</si>
  <si>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</si>
  <si>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</si>
  <si>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</si>
  <si>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</si>
  <si>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</si>
  <si>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</si>
  <si>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</si>
  <si>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</si>
  <si>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</si>
  <si>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</si>
  <si>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备注：昆明市五华区厂口学校2025年无区对下转移支付预算。</t>
  </si>
  <si>
    <t>预算09-2表</t>
  </si>
  <si>
    <t>备注：昆明市五华区厂口学校2025年无区对下转移支付绩效目标。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</si>
  <si>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</si>
  <si>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</si>
  <si>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</si>
  <si>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</si>
  <si>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</si>
  <si>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</si>
  <si>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</si>
  <si>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</si>
  <si>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备注：昆明市五华区厂口学校2025年无新增资产配置。</t>
  </si>
  <si>
    <t>预算11表</t>
  </si>
  <si>
    <t>上级补助</t>
  </si>
  <si>
    <t>备注：昆明市五华区厂口学校2025年无上级补助项目支出预算。</t>
  </si>
  <si>
    <t>预算12表</t>
  </si>
  <si>
    <t>项目级次</t>
  </si>
  <si>
    <t>114 对个人和家庭的补助</t>
  </si>
  <si>
    <t>本级</t>
  </si>
  <si>
    <t>216 其他公用支出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</si>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</sst>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49" fontId="34" fillId="0" borderId="7">
      <alignment horizontal="left" vertical="center" wrapText="1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0" fontId="34" fillId="0" borderId="7">
      <alignment horizontal="right" vertical="center"/>
    </xf>
    <xf numFmtId="180" fontId="34" fillId="0" borderId="7">
      <alignment horizontal="right" vertical="center"/>
    </xf>
  </cellStyleXfs>
  <cellXfs count="244"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/>
    <xf numFmtId="0" fontId="2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/>
    <xf numFmtId="0" fontId="2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1" fillId="0" borderId="7" xfId="0" applyFont="1" applyFill="1" applyBorder="1" applyAlignment="1" applyProtection="1">
      <alignment horizontal="center" vertical="center"/>
      <protection locked="0"/>
    </xf>
    <xf numFmtId="4" fontId="5" fillId="0" borderId="7" xfId="51" applyNumberFormat="1" applyFont="1" applyFill="1" applyBorder="1">
      <alignment horizontal="right" vertical="center"/>
    </xf>
    <xf numFmtId="0" fontId="2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vertical="top"/>
      <protection locked="0"/>
    </xf>
    <xf numFmtId="0" fontId="6" fillId="0" borderId="0" xfId="0" applyFont="1" applyFill="1" applyBorder="1" applyAlignment="1">
      <alignment vertical="top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Protection="1">
      <protection locked="0"/>
    </xf>
    <xf numFmtId="0" fontId="6" fillId="0" borderId="0" xfId="0" applyFont="1" applyFill="1" applyBorder="1"/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right" vertical="center"/>
      <protection locked="0"/>
    </xf>
    <xf numFmtId="0" fontId="1" fillId="0" borderId="7" xfId="0" applyFont="1" applyFill="1" applyBorder="1" applyAlignment="1" applyProtection="1">
      <alignment horizontal="right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 applyProtection="1">
      <alignment horizontal="left"/>
      <protection locked="0"/>
    </xf>
    <xf numFmtId="0" fontId="2" fillId="0" borderId="7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right" vertical="center"/>
    </xf>
    <xf numFmtId="0" fontId="2" fillId="0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right" wrapText="1"/>
    </xf>
    <xf numFmtId="0" fontId="1" fillId="0" borderId="0" xfId="0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8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0" fillId="0" borderId="0" xfId="0" applyFont="1" applyBorder="1" applyAlignment="1">
      <alignment horizontal="left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176" fontId="5" fillId="0" borderId="7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/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left" vertical="center"/>
    </xf>
    <xf numFmtId="176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9" fillId="0" borderId="0" xfId="0" applyFont="1" applyFill="1" applyBorder="1" applyAlignment="1" applyProtection="1">
      <alignment horizontal="right"/>
      <protection locked="0"/>
    </xf>
    <xf numFmtId="49" fontId="9" fillId="0" borderId="0" xfId="0" applyNumberFormat="1" applyFont="1" applyFill="1" applyBorder="1" applyProtection="1">
      <protection locked="0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Fill="1" applyBorder="1" applyAlignment="1">
      <alignment vertical="top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2" xfId="0" applyFont="1" applyFill="1" applyBorder="1" applyAlignment="1" applyProtection="1">
      <alignment horizontal="center" vertical="center" wrapText="1"/>
      <protection locked="0"/>
    </xf>
    <xf numFmtId="0" fontId="4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left" vertical="center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Border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right" vertical="center" wrapText="1"/>
    </xf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7" xfId="0" applyFont="1" applyFill="1" applyBorder="1" applyAlignment="1" applyProtection="1">
      <alignment vertical="top" wrapText="1"/>
      <protection locked="0"/>
    </xf>
    <xf numFmtId="176" fontId="5" fillId="0" borderId="1" xfId="0" applyNumberFormat="1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12" fillId="0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Fill="1" applyBorder="1" applyAlignment="1" applyProtection="1">
      <alignment vertical="top" wrapText="1"/>
      <protection locked="0"/>
    </xf>
    <xf numFmtId="0" fontId="2" fillId="0" borderId="7" xfId="0" applyFont="1" applyFill="1" applyBorder="1" applyAlignment="1" applyProtection="1">
      <alignment vertical="center" wrapText="1"/>
      <protection locked="0"/>
    </xf>
    <xf numFmtId="0" fontId="2" fillId="0" borderId="7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7" xfId="0" applyFont="1" applyFill="1" applyBorder="1" applyAlignment="1" applyProtection="1">
      <alignment horizontal="center" vertical="center" wrapText="1"/>
      <protection locked="0"/>
    </xf>
    <xf numFmtId="176" fontId="14" fillId="0" borderId="7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3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9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Fill="1" applyBorder="1" applyAlignment="1" applyProtection="1">
      <alignment horizontal="center" vertical="center" wrapText="1"/>
      <protection locked="0"/>
    </xf>
    <xf numFmtId="0" fontId="1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Fill="1" applyBorder="1" applyAlignment="1" applyProtection="1">
      <alignment vertical="center"/>
      <protection locked="0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2" activePane="bottomLeft" state="frozen"/>
      <selection/>
      <selection pane="bottomLeft" activeCell="D10" sqref="D10"/>
    </sheetView>
  </sheetViews>
  <sheetFormatPr defaultColWidth="8.57522123893805" defaultRowHeight="12.75" customHeight="1" outlineLevelCol="3"/>
  <cols>
    <col min="1" max="4" width="41" style="1" customWidth="1"/>
    <col min="5" max="16384" width="8.57522123893805" style="1"/>
  </cols>
  <sheetData>
    <row r="1" ht="12" customHeight="1" spans="1:4">
      <c r="A1" s="2"/>
      <c r="B1" s="2"/>
      <c r="C1" s="2"/>
      <c r="D1" s="2"/>
    </row>
    <row r="2" ht="15" customHeight="1" spans="1:4">
      <c r="A2" s="46"/>
      <c r="B2" s="46"/>
      <c r="C2" s="46"/>
      <c r="D2" s="63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"单位名称："&amp;"昆明市五华区厂口学校"</f>
        <v>单位名称：昆明市五华区厂口学校</v>
      </c>
      <c r="B4" s="206"/>
      <c r="D4" s="158" t="s">
        <v>1</v>
      </c>
    </row>
    <row r="5" ht="23.25" customHeight="1" spans="1:4">
      <c r="A5" s="207" t="s">
        <v>2</v>
      </c>
      <c r="B5" s="208"/>
      <c r="C5" s="207" t="s">
        <v>3</v>
      </c>
      <c r="D5" s="208"/>
    </row>
    <row r="6" ht="24" customHeight="1" spans="1:4">
      <c r="A6" s="207" t="s">
        <v>4</v>
      </c>
      <c r="B6" s="207" t="s">
        <v>5</v>
      </c>
      <c r="C6" s="207" t="s">
        <v>6</v>
      </c>
      <c r="D6" s="207" t="s">
        <v>5</v>
      </c>
    </row>
    <row r="7" ht="17.25" customHeight="1" spans="1:4">
      <c r="A7" s="209" t="s">
        <v>7</v>
      </c>
      <c r="B7" s="78">
        <v>20233599</v>
      </c>
      <c r="C7" s="209" t="s">
        <v>8</v>
      </c>
      <c r="D7" s="78"/>
    </row>
    <row r="8" ht="17.25" customHeight="1" spans="1:4">
      <c r="A8" s="209" t="s">
        <v>9</v>
      </c>
      <c r="B8" s="78"/>
      <c r="C8" s="209" t="s">
        <v>10</v>
      </c>
      <c r="D8" s="78"/>
    </row>
    <row r="9" ht="17.25" customHeight="1" spans="1:4">
      <c r="A9" s="209" t="s">
        <v>11</v>
      </c>
      <c r="B9" s="78"/>
      <c r="C9" s="243" t="s">
        <v>12</v>
      </c>
      <c r="D9" s="78"/>
    </row>
    <row r="10" ht="17.25" customHeight="1" spans="1:4">
      <c r="A10" s="209" t="s">
        <v>13</v>
      </c>
      <c r="B10" s="78"/>
      <c r="C10" s="243" t="s">
        <v>14</v>
      </c>
      <c r="D10" s="78"/>
    </row>
    <row r="11" ht="17.25" customHeight="1" spans="1:4">
      <c r="A11" s="209" t="s">
        <v>15</v>
      </c>
      <c r="B11" s="78"/>
      <c r="C11" s="243" t="s">
        <v>16</v>
      </c>
      <c r="D11" s="78">
        <v>14966658</v>
      </c>
    </row>
    <row r="12" ht="17.25" customHeight="1" spans="1:4">
      <c r="A12" s="209" t="s">
        <v>17</v>
      </c>
      <c r="B12" s="78"/>
      <c r="C12" s="243" t="s">
        <v>18</v>
      </c>
      <c r="D12" s="78"/>
    </row>
    <row r="13" ht="17.25" customHeight="1" spans="1:4">
      <c r="A13" s="209" t="s">
        <v>19</v>
      </c>
      <c r="B13" s="78"/>
      <c r="C13" s="31" t="s">
        <v>20</v>
      </c>
      <c r="D13" s="78"/>
    </row>
    <row r="14" ht="17.25" customHeight="1" spans="1:4">
      <c r="A14" s="209" t="s">
        <v>21</v>
      </c>
      <c r="B14" s="78"/>
      <c r="C14" s="31" t="s">
        <v>22</v>
      </c>
      <c r="D14" s="78">
        <v>2472449</v>
      </c>
    </row>
    <row r="15" ht="17.25" customHeight="1" spans="1:4">
      <c r="A15" s="209" t="s">
        <v>23</v>
      </c>
      <c r="B15" s="78"/>
      <c r="C15" s="31" t="s">
        <v>24</v>
      </c>
      <c r="D15" s="78">
        <v>1407760</v>
      </c>
    </row>
    <row r="16" ht="17.25" customHeight="1" spans="1:4">
      <c r="A16" s="209" t="s">
        <v>25</v>
      </c>
      <c r="B16" s="78"/>
      <c r="C16" s="31" t="s">
        <v>26</v>
      </c>
      <c r="D16" s="78"/>
    </row>
    <row r="17" ht="17.25" customHeight="1" spans="1:4">
      <c r="A17" s="210"/>
      <c r="B17" s="78"/>
      <c r="C17" s="31" t="s">
        <v>27</v>
      </c>
      <c r="D17" s="78"/>
    </row>
    <row r="18" ht="17.25" customHeight="1" spans="1:4">
      <c r="A18" s="211"/>
      <c r="B18" s="78"/>
      <c r="C18" s="31" t="s">
        <v>28</v>
      </c>
      <c r="D18" s="78"/>
    </row>
    <row r="19" ht="17.25" customHeight="1" spans="1:4">
      <c r="A19" s="211"/>
      <c r="B19" s="78"/>
      <c r="C19" s="31" t="s">
        <v>29</v>
      </c>
      <c r="D19" s="78"/>
    </row>
    <row r="20" ht="17.25" customHeight="1" spans="1:4">
      <c r="A20" s="211"/>
      <c r="B20" s="78"/>
      <c r="C20" s="31" t="s">
        <v>30</v>
      </c>
      <c r="D20" s="78"/>
    </row>
    <row r="21" ht="17.25" customHeight="1" spans="1:4">
      <c r="A21" s="211"/>
      <c r="B21" s="78"/>
      <c r="C21" s="31" t="s">
        <v>31</v>
      </c>
      <c r="D21" s="78"/>
    </row>
    <row r="22" ht="17.25" customHeight="1" spans="1:4">
      <c r="A22" s="211"/>
      <c r="B22" s="78"/>
      <c r="C22" s="31" t="s">
        <v>32</v>
      </c>
      <c r="D22" s="78"/>
    </row>
    <row r="23" ht="17.25" customHeight="1" spans="1:4">
      <c r="A23" s="211"/>
      <c r="B23" s="78"/>
      <c r="C23" s="31" t="s">
        <v>33</v>
      </c>
      <c r="D23" s="78"/>
    </row>
    <row r="24" ht="17.25" customHeight="1" spans="1:4">
      <c r="A24" s="211"/>
      <c r="B24" s="78"/>
      <c r="C24" s="31" t="s">
        <v>34</v>
      </c>
      <c r="D24" s="78"/>
    </row>
    <row r="25" ht="17.25" customHeight="1" spans="1:4">
      <c r="A25" s="211"/>
      <c r="B25" s="78"/>
      <c r="C25" s="31" t="s">
        <v>35</v>
      </c>
      <c r="D25" s="78">
        <v>1386732</v>
      </c>
    </row>
    <row r="26" ht="17.25" customHeight="1" spans="1:4">
      <c r="A26" s="211"/>
      <c r="B26" s="78"/>
      <c r="C26" s="31" t="s">
        <v>36</v>
      </c>
      <c r="D26" s="78"/>
    </row>
    <row r="27" ht="17.25" customHeight="1" spans="1:4">
      <c r="A27" s="211"/>
      <c r="B27" s="78"/>
      <c r="C27" s="210" t="s">
        <v>37</v>
      </c>
      <c r="D27" s="78"/>
    </row>
    <row r="28" ht="17.25" customHeight="1" spans="1:4">
      <c r="A28" s="211"/>
      <c r="B28" s="78"/>
      <c r="C28" s="31" t="s">
        <v>38</v>
      </c>
      <c r="D28" s="78"/>
    </row>
    <row r="29" ht="16.5" customHeight="1" spans="1:4">
      <c r="A29" s="211"/>
      <c r="B29" s="78"/>
      <c r="C29" s="31" t="s">
        <v>39</v>
      </c>
      <c r="D29" s="78"/>
    </row>
    <row r="30" ht="16.5" customHeight="1" spans="1:4">
      <c r="A30" s="211"/>
      <c r="B30" s="78"/>
      <c r="C30" s="210" t="s">
        <v>40</v>
      </c>
      <c r="D30" s="78"/>
    </row>
    <row r="31" ht="17.25" customHeight="1" spans="1:4">
      <c r="A31" s="211"/>
      <c r="B31" s="78"/>
      <c r="C31" s="210" t="s">
        <v>41</v>
      </c>
      <c r="D31" s="78"/>
    </row>
    <row r="32" ht="17.25" customHeight="1" spans="1:4">
      <c r="A32" s="211"/>
      <c r="B32" s="78"/>
      <c r="C32" s="31" t="s">
        <v>42</v>
      </c>
      <c r="D32" s="78"/>
    </row>
    <row r="33" ht="16.5" customHeight="1" spans="1:4">
      <c r="A33" s="211" t="s">
        <v>43</v>
      </c>
      <c r="B33" s="213">
        <v>20233599</v>
      </c>
      <c r="C33" s="211" t="s">
        <v>44</v>
      </c>
      <c r="D33" s="213">
        <v>20233599</v>
      </c>
    </row>
    <row r="34" ht="16.5" customHeight="1" spans="1:4">
      <c r="A34" s="210" t="s">
        <v>45</v>
      </c>
      <c r="B34" s="78"/>
      <c r="C34" s="210" t="s">
        <v>46</v>
      </c>
      <c r="D34" s="78"/>
    </row>
    <row r="35" ht="16.5" customHeight="1" spans="1:4">
      <c r="A35" s="31" t="s">
        <v>47</v>
      </c>
      <c r="B35" s="78"/>
      <c r="C35" s="31" t="s">
        <v>47</v>
      </c>
      <c r="D35" s="78"/>
    </row>
    <row r="36" ht="16.5" customHeight="1" spans="1:4">
      <c r="A36" s="31" t="s">
        <v>48</v>
      </c>
      <c r="B36" s="78"/>
      <c r="C36" s="31" t="s">
        <v>49</v>
      </c>
      <c r="D36" s="78"/>
    </row>
    <row r="37" ht="16.5" customHeight="1" spans="1:4">
      <c r="A37" s="212" t="s">
        <v>50</v>
      </c>
      <c r="B37" s="213">
        <v>20233599</v>
      </c>
      <c r="C37" s="212" t="s">
        <v>51</v>
      </c>
      <c r="D37" s="213">
        <v>20233599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1" sqref="C11"/>
    </sheetView>
  </sheetViews>
  <sheetFormatPr defaultColWidth="8.57522123893805" defaultRowHeight="12.75" customHeight="1"/>
  <cols>
    <col min="1" max="1" width="15.8938053097345" style="1" customWidth="1"/>
    <col min="2" max="2" width="35" style="1" customWidth="1"/>
    <col min="3" max="19" width="22" style="1" customWidth="1"/>
    <col min="20" max="16384" width="8.57522123893805" style="1"/>
  </cols>
  <sheetData>
    <row r="1" customHeight="1" spans="1:19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7.25" customHeight="1" spans="1:1">
      <c r="A2" s="63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"单位名称："&amp;"昆明市五华区厂口学校"</f>
        <v>单位名称：昆明市五华区厂口学校</v>
      </c>
      <c r="S4" s="46" t="s">
        <v>1</v>
      </c>
    </row>
    <row r="5" ht="21.75" customHeight="1" spans="1:19">
      <c r="A5" s="228" t="s">
        <v>53</v>
      </c>
      <c r="B5" s="229" t="s">
        <v>54</v>
      </c>
      <c r="C5" s="229" t="s">
        <v>55</v>
      </c>
      <c r="D5" s="230" t="s">
        <v>56</v>
      </c>
      <c r="E5" s="230"/>
      <c r="F5" s="230"/>
      <c r="G5" s="230"/>
      <c r="H5" s="230"/>
      <c r="I5" s="149"/>
      <c r="J5" s="230"/>
      <c r="K5" s="230"/>
      <c r="L5" s="230"/>
      <c r="M5" s="230"/>
      <c r="N5" s="238"/>
      <c r="O5" s="230" t="s">
        <v>45</v>
      </c>
      <c r="P5" s="230"/>
      <c r="Q5" s="230"/>
      <c r="R5" s="230"/>
      <c r="S5" s="238"/>
    </row>
    <row r="6" ht="27" customHeight="1" spans="1:19">
      <c r="A6" s="231"/>
      <c r="B6" s="232"/>
      <c r="C6" s="232"/>
      <c r="D6" s="232" t="s">
        <v>57</v>
      </c>
      <c r="E6" s="232" t="s">
        <v>58</v>
      </c>
      <c r="F6" s="232" t="s">
        <v>59</v>
      </c>
      <c r="G6" s="232" t="s">
        <v>60</v>
      </c>
      <c r="H6" s="232" t="s">
        <v>61</v>
      </c>
      <c r="I6" s="239" t="s">
        <v>62</v>
      </c>
      <c r="J6" s="240"/>
      <c r="K6" s="240"/>
      <c r="L6" s="240"/>
      <c r="M6" s="240"/>
      <c r="N6" s="241"/>
      <c r="O6" s="232" t="s">
        <v>57</v>
      </c>
      <c r="P6" s="232" t="s">
        <v>58</v>
      </c>
      <c r="Q6" s="232" t="s">
        <v>59</v>
      </c>
      <c r="R6" s="232" t="s">
        <v>60</v>
      </c>
      <c r="S6" s="232" t="s">
        <v>63</v>
      </c>
    </row>
    <row r="7" ht="30" customHeight="1" spans="1:19">
      <c r="A7" s="233"/>
      <c r="B7" s="234"/>
      <c r="C7" s="235"/>
      <c r="D7" s="235"/>
      <c r="E7" s="235"/>
      <c r="F7" s="235"/>
      <c r="G7" s="235"/>
      <c r="H7" s="235"/>
      <c r="I7" s="69" t="s">
        <v>57</v>
      </c>
      <c r="J7" s="241" t="s">
        <v>64</v>
      </c>
      <c r="K7" s="241" t="s">
        <v>65</v>
      </c>
      <c r="L7" s="241" t="s">
        <v>66</v>
      </c>
      <c r="M7" s="241" t="s">
        <v>67</v>
      </c>
      <c r="N7" s="241" t="s">
        <v>68</v>
      </c>
      <c r="O7" s="242"/>
      <c r="P7" s="242"/>
      <c r="Q7" s="242"/>
      <c r="R7" s="242"/>
      <c r="S7" s="235"/>
    </row>
    <row r="8" ht="15" customHeight="1" spans="1:19">
      <c r="A8" s="236">
        <v>1</v>
      </c>
      <c r="B8" s="236">
        <v>2</v>
      </c>
      <c r="C8" s="236">
        <v>3</v>
      </c>
      <c r="D8" s="236">
        <v>4</v>
      </c>
      <c r="E8" s="236">
        <v>5</v>
      </c>
      <c r="F8" s="236">
        <v>6</v>
      </c>
      <c r="G8" s="236">
        <v>7</v>
      </c>
      <c r="H8" s="236">
        <v>8</v>
      </c>
      <c r="I8" s="69">
        <v>9</v>
      </c>
      <c r="J8" s="236">
        <v>10</v>
      </c>
      <c r="K8" s="236">
        <v>11</v>
      </c>
      <c r="L8" s="236">
        <v>12</v>
      </c>
      <c r="M8" s="236">
        <v>13</v>
      </c>
      <c r="N8" s="236">
        <v>14</v>
      </c>
      <c r="O8" s="236">
        <v>15</v>
      </c>
      <c r="P8" s="236">
        <v>16</v>
      </c>
      <c r="Q8" s="236">
        <v>17</v>
      </c>
      <c r="R8" s="236">
        <v>18</v>
      </c>
      <c r="S8" s="236">
        <v>19</v>
      </c>
    </row>
    <row r="9" ht="18" customHeight="1" spans="1:19">
      <c r="A9" s="22" t="s">
        <v>69</v>
      </c>
      <c r="B9" s="22" t="s">
        <v>70</v>
      </c>
      <c r="C9" s="78">
        <v>20233599</v>
      </c>
      <c r="D9" s="78">
        <v>20233599</v>
      </c>
      <c r="E9" s="78">
        <v>20233599</v>
      </c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</row>
    <row r="10" ht="18" customHeight="1" spans="1:19">
      <c r="A10" s="49" t="s">
        <v>55</v>
      </c>
      <c r="B10" s="237"/>
      <c r="C10" s="78">
        <v>20233599</v>
      </c>
      <c r="D10" s="78">
        <v>20233599</v>
      </c>
      <c r="E10" s="78">
        <v>20233599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tabSelected="1" workbookViewId="0">
      <pane ySplit="1" topLeftCell="A22" activePane="bottomLeft" state="frozen"/>
      <selection/>
      <selection pane="bottomLeft" activeCell="D17" sqref="D17"/>
    </sheetView>
  </sheetViews>
  <sheetFormatPr defaultColWidth="8.57522123893805" defaultRowHeight="12.75" customHeight="1"/>
  <cols>
    <col min="1" max="1" width="14.283185840708" style="1" customWidth="1"/>
    <col min="2" max="2" width="37.5752212389381" style="1" customWidth="1"/>
    <col min="3" max="8" width="24.5752212389381" style="1" customWidth="1"/>
    <col min="9" max="9" width="26.7079646017699" style="1" customWidth="1"/>
    <col min="10" max="11" width="24.4247787610619" style="1" customWidth="1"/>
    <col min="12" max="15" width="24.5752212389381" style="1" customWidth="1"/>
    <col min="16" max="16384" width="8.57522123893805" style="1"/>
  </cols>
  <sheetData>
    <row r="1" customHeight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"单位名称："&amp;"昆明市五华区厂口学校"</f>
        <v>单位名称：昆明市五华区厂口学校</v>
      </c>
      <c r="O4" s="46" t="s">
        <v>1</v>
      </c>
    </row>
    <row r="5" ht="27" customHeight="1" spans="1:15">
      <c r="A5" s="214" t="s">
        <v>72</v>
      </c>
      <c r="B5" s="214" t="s">
        <v>73</v>
      </c>
      <c r="C5" s="214" t="s">
        <v>55</v>
      </c>
      <c r="D5" s="215" t="s">
        <v>58</v>
      </c>
      <c r="E5" s="216"/>
      <c r="F5" s="217"/>
      <c r="G5" s="218" t="s">
        <v>59</v>
      </c>
      <c r="H5" s="218" t="s">
        <v>60</v>
      </c>
      <c r="I5" s="218" t="s">
        <v>74</v>
      </c>
      <c r="J5" s="215" t="s">
        <v>62</v>
      </c>
      <c r="K5" s="216"/>
      <c r="L5" s="216"/>
      <c r="M5" s="216"/>
      <c r="N5" s="225"/>
      <c r="O5" s="226"/>
    </row>
    <row r="6" ht="42" customHeight="1" spans="1:15">
      <c r="A6" s="219"/>
      <c r="B6" s="219"/>
      <c r="C6" s="220"/>
      <c r="D6" s="221" t="s">
        <v>57</v>
      </c>
      <c r="E6" s="221" t="s">
        <v>75</v>
      </c>
      <c r="F6" s="221" t="s">
        <v>76</v>
      </c>
      <c r="G6" s="220"/>
      <c r="H6" s="220"/>
      <c r="I6" s="227"/>
      <c r="J6" s="221" t="s">
        <v>57</v>
      </c>
      <c r="K6" s="207" t="s">
        <v>77</v>
      </c>
      <c r="L6" s="207" t="s">
        <v>78</v>
      </c>
      <c r="M6" s="207" t="s">
        <v>79</v>
      </c>
      <c r="N6" s="207" t="s">
        <v>80</v>
      </c>
      <c r="O6" s="207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5" t="s">
        <v>85</v>
      </c>
      <c r="E7" s="55" t="s">
        <v>86</v>
      </c>
      <c r="F7" s="55" t="s">
        <v>87</v>
      </c>
      <c r="G7" s="55" t="s">
        <v>88</v>
      </c>
      <c r="H7" s="55" t="s">
        <v>89</v>
      </c>
      <c r="I7" s="55" t="s">
        <v>90</v>
      </c>
      <c r="J7" s="55" t="s">
        <v>91</v>
      </c>
      <c r="K7" s="55" t="s">
        <v>92</v>
      </c>
      <c r="L7" s="55" t="s">
        <v>93</v>
      </c>
      <c r="M7" s="55" t="s">
        <v>94</v>
      </c>
      <c r="N7" s="52" t="s">
        <v>95</v>
      </c>
      <c r="O7" s="55" t="s">
        <v>96</v>
      </c>
    </row>
    <row r="8" ht="21" customHeight="1" spans="1:15">
      <c r="A8" s="222">
        <v>205</v>
      </c>
      <c r="B8" s="223" t="s">
        <v>97</v>
      </c>
      <c r="C8" s="78">
        <v>14966658</v>
      </c>
      <c r="D8" s="78">
        <v>14966658</v>
      </c>
      <c r="E8" s="78">
        <v>14833520</v>
      </c>
      <c r="F8" s="78">
        <v>133138</v>
      </c>
      <c r="G8" s="78"/>
      <c r="H8" s="78"/>
      <c r="I8" s="78"/>
      <c r="J8" s="78"/>
      <c r="K8" s="78"/>
      <c r="L8" s="78"/>
      <c r="M8" s="78"/>
      <c r="N8" s="78"/>
      <c r="O8" s="78"/>
    </row>
    <row r="9" ht="21" customHeight="1" spans="1:15">
      <c r="A9" s="222">
        <v>20502</v>
      </c>
      <c r="B9" s="223" t="s">
        <v>98</v>
      </c>
      <c r="C9" s="78">
        <v>14961690</v>
      </c>
      <c r="D9" s="78">
        <v>14961690</v>
      </c>
      <c r="E9" s="78">
        <v>14828552</v>
      </c>
      <c r="F9" s="78">
        <v>133138</v>
      </c>
      <c r="G9" s="78"/>
      <c r="H9" s="78"/>
      <c r="I9" s="78"/>
      <c r="J9" s="78"/>
      <c r="K9" s="78"/>
      <c r="L9" s="78"/>
      <c r="M9" s="78"/>
      <c r="N9" s="78"/>
      <c r="O9" s="78"/>
    </row>
    <row r="10" ht="21" customHeight="1" spans="1:15">
      <c r="A10" s="222">
        <v>2050202</v>
      </c>
      <c r="B10" s="223" t="s">
        <v>99</v>
      </c>
      <c r="C10" s="78">
        <v>5131562</v>
      </c>
      <c r="D10" s="78">
        <v>5131562</v>
      </c>
      <c r="E10" s="78">
        <v>5131562</v>
      </c>
      <c r="F10" s="78"/>
      <c r="G10" s="78"/>
      <c r="H10" s="78"/>
      <c r="I10" s="78"/>
      <c r="J10" s="78"/>
      <c r="K10" s="78"/>
      <c r="L10" s="78"/>
      <c r="M10" s="78"/>
      <c r="N10" s="78"/>
      <c r="O10" s="78"/>
    </row>
    <row r="11" ht="21" customHeight="1" spans="1:15">
      <c r="A11" s="222">
        <v>2050203</v>
      </c>
      <c r="B11" s="223" t="s">
        <v>100</v>
      </c>
      <c r="C11" s="78">
        <v>9830128</v>
      </c>
      <c r="D11" s="78">
        <v>9830128</v>
      </c>
      <c r="E11" s="78">
        <v>9696990</v>
      </c>
      <c r="F11" s="78">
        <v>133138</v>
      </c>
      <c r="G11" s="78"/>
      <c r="H11" s="78"/>
      <c r="I11" s="78"/>
      <c r="J11" s="78"/>
      <c r="K11" s="78"/>
      <c r="L11" s="78"/>
      <c r="M11" s="78"/>
      <c r="N11" s="78"/>
      <c r="O11" s="78"/>
    </row>
    <row r="12" ht="21" customHeight="1" spans="1:15">
      <c r="A12" s="222">
        <v>20507</v>
      </c>
      <c r="B12" s="223" t="s">
        <v>101</v>
      </c>
      <c r="C12" s="78">
        <v>4968</v>
      </c>
      <c r="D12" s="78">
        <v>4968</v>
      </c>
      <c r="E12" s="78">
        <v>4968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</row>
    <row r="13" ht="21" customHeight="1" spans="1:15">
      <c r="A13" s="222">
        <v>2050701</v>
      </c>
      <c r="B13" s="223" t="s">
        <v>102</v>
      </c>
      <c r="C13" s="78">
        <v>4968</v>
      </c>
      <c r="D13" s="78">
        <v>4968</v>
      </c>
      <c r="E13" s="78">
        <v>4968</v>
      </c>
      <c r="F13" s="78"/>
      <c r="G13" s="78"/>
      <c r="H13" s="78"/>
      <c r="I13" s="78"/>
      <c r="J13" s="78"/>
      <c r="K13" s="78"/>
      <c r="L13" s="78"/>
      <c r="M13" s="78"/>
      <c r="N13" s="78"/>
      <c r="O13" s="78"/>
    </row>
    <row r="14" ht="21" customHeight="1" spans="1:15">
      <c r="A14" s="222">
        <v>208</v>
      </c>
      <c r="B14" s="223" t="s">
        <v>103</v>
      </c>
      <c r="C14" s="78">
        <v>2472449</v>
      </c>
      <c r="D14" s="78">
        <v>2472449</v>
      </c>
      <c r="E14" s="78">
        <v>2472449</v>
      </c>
      <c r="F14" s="78"/>
      <c r="G14" s="78"/>
      <c r="H14" s="78"/>
      <c r="I14" s="78"/>
      <c r="J14" s="78"/>
      <c r="K14" s="78"/>
      <c r="L14" s="78"/>
      <c r="M14" s="78"/>
      <c r="N14" s="78"/>
      <c r="O14" s="78"/>
    </row>
    <row r="15" ht="21" customHeight="1" spans="1:15">
      <c r="A15" s="222">
        <v>20805</v>
      </c>
      <c r="B15" s="223" t="s">
        <v>104</v>
      </c>
      <c r="C15" s="78">
        <v>2449721</v>
      </c>
      <c r="D15" s="78">
        <v>2449721</v>
      </c>
      <c r="E15" s="78">
        <v>2449721</v>
      </c>
      <c r="F15" s="78"/>
      <c r="G15" s="78"/>
      <c r="H15" s="78"/>
      <c r="I15" s="78"/>
      <c r="J15" s="78"/>
      <c r="K15" s="78"/>
      <c r="L15" s="78"/>
      <c r="M15" s="78"/>
      <c r="N15" s="78"/>
      <c r="O15" s="78"/>
    </row>
    <row r="16" ht="21" customHeight="1" spans="1:15">
      <c r="A16" s="222">
        <v>2080502</v>
      </c>
      <c r="B16" s="223" t="s">
        <v>105</v>
      </c>
      <c r="C16" s="78">
        <v>1032000</v>
      </c>
      <c r="D16" s="78">
        <v>1032000</v>
      </c>
      <c r="E16" s="78">
        <v>1032000</v>
      </c>
      <c r="F16" s="78"/>
      <c r="G16" s="78"/>
      <c r="H16" s="78"/>
      <c r="I16" s="78"/>
      <c r="J16" s="78"/>
      <c r="K16" s="78"/>
      <c r="L16" s="78"/>
      <c r="M16" s="78"/>
      <c r="N16" s="78"/>
      <c r="O16" s="78"/>
    </row>
    <row r="17" ht="21" customHeight="1" spans="1:15">
      <c r="A17" s="222">
        <v>2080505</v>
      </c>
      <c r="B17" s="223" t="s">
        <v>106</v>
      </c>
      <c r="C17" s="78">
        <v>1317721</v>
      </c>
      <c r="D17" s="78">
        <v>1317721</v>
      </c>
      <c r="E17" s="78">
        <v>1317721</v>
      </c>
      <c r="F17" s="78"/>
      <c r="G17" s="78"/>
      <c r="H17" s="78"/>
      <c r="I17" s="78"/>
      <c r="J17" s="78"/>
      <c r="K17" s="78"/>
      <c r="L17" s="78"/>
      <c r="M17" s="78"/>
      <c r="N17" s="78"/>
      <c r="O17" s="78"/>
    </row>
    <row r="18" ht="21" customHeight="1" spans="1:15">
      <c r="A18" s="222">
        <v>2080506</v>
      </c>
      <c r="B18" s="223" t="s">
        <v>107</v>
      </c>
      <c r="C18" s="78">
        <v>100000</v>
      </c>
      <c r="D18" s="78">
        <v>100000</v>
      </c>
      <c r="E18" s="78">
        <v>100000</v>
      </c>
      <c r="F18" s="78"/>
      <c r="G18" s="78"/>
      <c r="H18" s="78"/>
      <c r="I18" s="78"/>
      <c r="J18" s="78"/>
      <c r="K18" s="78"/>
      <c r="L18" s="78"/>
      <c r="M18" s="78"/>
      <c r="N18" s="78"/>
      <c r="O18" s="78"/>
    </row>
    <row r="19" ht="21" customHeight="1" spans="1:15">
      <c r="A19" s="222">
        <v>20808</v>
      </c>
      <c r="B19" s="223" t="s">
        <v>108</v>
      </c>
      <c r="C19" s="78">
        <v>22728</v>
      </c>
      <c r="D19" s="78">
        <v>22728</v>
      </c>
      <c r="E19" s="78">
        <v>22728</v>
      </c>
      <c r="F19" s="78"/>
      <c r="G19" s="78"/>
      <c r="H19" s="78"/>
      <c r="I19" s="78"/>
      <c r="J19" s="78"/>
      <c r="K19" s="78"/>
      <c r="L19" s="78"/>
      <c r="M19" s="78"/>
      <c r="N19" s="78"/>
      <c r="O19" s="78"/>
    </row>
    <row r="20" ht="21" customHeight="1" spans="1:15">
      <c r="A20" s="222">
        <v>2080801</v>
      </c>
      <c r="B20" s="223" t="s">
        <v>109</v>
      </c>
      <c r="C20" s="78">
        <v>22728</v>
      </c>
      <c r="D20" s="78">
        <v>22728</v>
      </c>
      <c r="E20" s="78">
        <v>22728</v>
      </c>
      <c r="F20" s="78"/>
      <c r="G20" s="78"/>
      <c r="H20" s="78"/>
      <c r="I20" s="78"/>
      <c r="J20" s="78"/>
      <c r="K20" s="78"/>
      <c r="L20" s="78"/>
      <c r="M20" s="78"/>
      <c r="N20" s="78"/>
      <c r="O20" s="78"/>
    </row>
    <row r="21" ht="21" customHeight="1" spans="1:15">
      <c r="A21" s="222">
        <v>210</v>
      </c>
      <c r="B21" s="223" t="s">
        <v>110</v>
      </c>
      <c r="C21" s="78">
        <v>1407760</v>
      </c>
      <c r="D21" s="78">
        <v>1407760</v>
      </c>
      <c r="E21" s="78">
        <v>1407760</v>
      </c>
      <c r="F21" s="78"/>
      <c r="G21" s="78"/>
      <c r="H21" s="78"/>
      <c r="I21" s="78"/>
      <c r="J21" s="78"/>
      <c r="K21" s="78"/>
      <c r="L21" s="78"/>
      <c r="M21" s="78"/>
      <c r="N21" s="78"/>
      <c r="O21" s="78"/>
    </row>
    <row r="22" ht="21" customHeight="1" spans="1:15">
      <c r="A22" s="222">
        <v>21011</v>
      </c>
      <c r="B22" s="223" t="s">
        <v>111</v>
      </c>
      <c r="C22" s="78">
        <v>1407760</v>
      </c>
      <c r="D22" s="78">
        <v>1407760</v>
      </c>
      <c r="E22" s="78">
        <v>1407760</v>
      </c>
      <c r="F22" s="78"/>
      <c r="G22" s="78"/>
      <c r="H22" s="78"/>
      <c r="I22" s="78"/>
      <c r="J22" s="78"/>
      <c r="K22" s="78"/>
      <c r="L22" s="78"/>
      <c r="M22" s="78"/>
      <c r="N22" s="78"/>
      <c r="O22" s="78"/>
    </row>
    <row r="23" ht="21" customHeight="1" spans="1:15">
      <c r="A23" s="222">
        <v>2101102</v>
      </c>
      <c r="B23" s="223" t="s">
        <v>112</v>
      </c>
      <c r="C23" s="78">
        <v>1391288</v>
      </c>
      <c r="D23" s="78">
        <v>1391288</v>
      </c>
      <c r="E23" s="78">
        <v>1391288</v>
      </c>
      <c r="F23" s="78"/>
      <c r="G23" s="78"/>
      <c r="H23" s="78"/>
      <c r="I23" s="78"/>
      <c r="J23" s="78"/>
      <c r="K23" s="78"/>
      <c r="L23" s="78"/>
      <c r="M23" s="78"/>
      <c r="N23" s="78"/>
      <c r="O23" s="78"/>
    </row>
    <row r="24" ht="21" customHeight="1" spans="1:15">
      <c r="A24" s="222">
        <v>2101199</v>
      </c>
      <c r="B24" s="223" t="s">
        <v>113</v>
      </c>
      <c r="C24" s="78">
        <v>16472</v>
      </c>
      <c r="D24" s="78">
        <v>16472</v>
      </c>
      <c r="E24" s="78">
        <v>16472</v>
      </c>
      <c r="F24" s="78"/>
      <c r="G24" s="78"/>
      <c r="H24" s="78"/>
      <c r="I24" s="78"/>
      <c r="J24" s="78"/>
      <c r="K24" s="78"/>
      <c r="L24" s="78"/>
      <c r="M24" s="78"/>
      <c r="N24" s="78"/>
      <c r="O24" s="78"/>
    </row>
    <row r="25" ht="21" customHeight="1" spans="1:15">
      <c r="A25" s="222">
        <v>221</v>
      </c>
      <c r="B25" s="223" t="s">
        <v>114</v>
      </c>
      <c r="C25" s="78">
        <v>1386732</v>
      </c>
      <c r="D25" s="78">
        <v>1386732</v>
      </c>
      <c r="E25" s="78">
        <v>1386732</v>
      </c>
      <c r="F25" s="78"/>
      <c r="G25" s="78"/>
      <c r="H25" s="78"/>
      <c r="I25" s="78"/>
      <c r="J25" s="78"/>
      <c r="K25" s="78"/>
      <c r="L25" s="78"/>
      <c r="M25" s="78"/>
      <c r="N25" s="78"/>
      <c r="O25" s="78"/>
    </row>
    <row r="26" ht="21" customHeight="1" spans="1:15">
      <c r="A26" s="222">
        <v>22102</v>
      </c>
      <c r="B26" s="223" t="s">
        <v>115</v>
      </c>
      <c r="C26" s="78">
        <v>1386732</v>
      </c>
      <c r="D26" s="78">
        <v>1386732</v>
      </c>
      <c r="E26" s="78">
        <v>1386732</v>
      </c>
      <c r="F26" s="78"/>
      <c r="G26" s="78"/>
      <c r="H26" s="78"/>
      <c r="I26" s="78"/>
      <c r="J26" s="78"/>
      <c r="K26" s="78"/>
      <c r="L26" s="78"/>
      <c r="M26" s="78"/>
      <c r="N26" s="78"/>
      <c r="O26" s="78"/>
    </row>
    <row r="27" ht="21" customHeight="1" spans="1:15">
      <c r="A27" s="222">
        <v>2210201</v>
      </c>
      <c r="B27" s="223" t="s">
        <v>116</v>
      </c>
      <c r="C27" s="78">
        <v>1386732</v>
      </c>
      <c r="D27" s="78">
        <v>1386732</v>
      </c>
      <c r="E27" s="78">
        <v>1386732</v>
      </c>
      <c r="F27" s="78"/>
      <c r="G27" s="78"/>
      <c r="H27" s="78"/>
      <c r="I27" s="78"/>
      <c r="J27" s="78"/>
      <c r="K27" s="78"/>
      <c r="L27" s="78"/>
      <c r="M27" s="78"/>
      <c r="N27" s="78"/>
      <c r="O27" s="78"/>
    </row>
    <row r="28" ht="21" customHeight="1" spans="1:15">
      <c r="A28" s="224" t="s">
        <v>55</v>
      </c>
      <c r="B28" s="34"/>
      <c r="C28" s="78">
        <v>20233599</v>
      </c>
      <c r="D28" s="78">
        <v>20233599</v>
      </c>
      <c r="E28" s="78">
        <v>20100461</v>
      </c>
      <c r="F28" s="78">
        <v>133138</v>
      </c>
      <c r="G28" s="78"/>
      <c r="H28" s="78"/>
      <c r="I28" s="78"/>
      <c r="J28" s="78"/>
      <c r="K28" s="78"/>
      <c r="L28" s="78"/>
      <c r="M28" s="78"/>
      <c r="N28" s="78"/>
      <c r="O28" s="78"/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9" sqref="D9"/>
    </sheetView>
  </sheetViews>
  <sheetFormatPr defaultColWidth="8.57522123893805" defaultRowHeight="12.75" customHeight="1" outlineLevelCol="3"/>
  <cols>
    <col min="1" max="4" width="35.5752212389381" style="1" customWidth="1"/>
    <col min="5" max="16384" width="8.57522123893805" style="1"/>
  </cols>
  <sheetData>
    <row r="1" customHeight="1" spans="1:4">
      <c r="A1" s="2"/>
      <c r="B1" s="2"/>
      <c r="C1" s="2"/>
      <c r="D1" s="2"/>
    </row>
    <row r="2" ht="15" customHeight="1" spans="1:4">
      <c r="A2" s="42"/>
      <c r="B2" s="46"/>
      <c r="C2" s="46"/>
      <c r="D2" s="46" t="s">
        <v>117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"单位名称："&amp;"昆明市五华区厂口学校"</f>
        <v>单位名称：昆明市五华区厂口学校</v>
      </c>
      <c r="B4" s="206"/>
      <c r="D4" s="46" t="s">
        <v>1</v>
      </c>
    </row>
    <row r="5" ht="17.25" customHeight="1" spans="1:4">
      <c r="A5" s="207" t="s">
        <v>2</v>
      </c>
      <c r="B5" s="208"/>
      <c r="C5" s="207" t="s">
        <v>3</v>
      </c>
      <c r="D5" s="208"/>
    </row>
    <row r="6" ht="18.75" customHeight="1" spans="1:4">
      <c r="A6" s="207" t="s">
        <v>4</v>
      </c>
      <c r="B6" s="207" t="s">
        <v>5</v>
      </c>
      <c r="C6" s="207" t="s">
        <v>6</v>
      </c>
      <c r="D6" s="207" t="s">
        <v>5</v>
      </c>
    </row>
    <row r="7" ht="16.5" customHeight="1" spans="1:4">
      <c r="A7" s="209" t="s">
        <v>118</v>
      </c>
      <c r="B7" s="78">
        <v>20233599</v>
      </c>
      <c r="C7" s="209" t="s">
        <v>119</v>
      </c>
      <c r="D7" s="78">
        <v>20233599</v>
      </c>
    </row>
    <row r="8" ht="16.5" customHeight="1" spans="1:4">
      <c r="A8" s="209" t="s">
        <v>120</v>
      </c>
      <c r="B8" s="78">
        <v>20233599</v>
      </c>
      <c r="C8" s="209" t="s">
        <v>121</v>
      </c>
      <c r="D8" s="78"/>
    </row>
    <row r="9" ht="16.5" customHeight="1" spans="1:4">
      <c r="A9" s="209" t="s">
        <v>122</v>
      </c>
      <c r="B9" s="78"/>
      <c r="C9" s="209" t="s">
        <v>123</v>
      </c>
      <c r="D9" s="78"/>
    </row>
    <row r="10" ht="16.5" customHeight="1" spans="1:4">
      <c r="A10" s="209" t="s">
        <v>124</v>
      </c>
      <c r="B10" s="78"/>
      <c r="C10" s="209" t="s">
        <v>125</v>
      </c>
      <c r="D10" s="78"/>
    </row>
    <row r="11" ht="16.5" customHeight="1" spans="1:4">
      <c r="A11" s="209" t="s">
        <v>126</v>
      </c>
      <c r="B11" s="78"/>
      <c r="C11" s="209" t="s">
        <v>127</v>
      </c>
      <c r="D11" s="78"/>
    </row>
    <row r="12" ht="16.5" customHeight="1" spans="1:4">
      <c r="A12" s="209" t="s">
        <v>120</v>
      </c>
      <c r="B12" s="78"/>
      <c r="C12" s="209" t="s">
        <v>128</v>
      </c>
      <c r="D12" s="78">
        <v>14966658</v>
      </c>
    </row>
    <row r="13" ht="16.5" customHeight="1" spans="1:4">
      <c r="A13" s="210" t="s">
        <v>122</v>
      </c>
      <c r="B13" s="78"/>
      <c r="C13" s="68" t="s">
        <v>129</v>
      </c>
      <c r="D13" s="78"/>
    </row>
    <row r="14" ht="16.5" customHeight="1" spans="1:4">
      <c r="A14" s="210" t="s">
        <v>124</v>
      </c>
      <c r="B14" s="78"/>
      <c r="C14" s="68" t="s">
        <v>130</v>
      </c>
      <c r="D14" s="78"/>
    </row>
    <row r="15" ht="16.5" customHeight="1" spans="1:4">
      <c r="A15" s="211"/>
      <c r="B15" s="78"/>
      <c r="C15" s="68" t="s">
        <v>131</v>
      </c>
      <c r="D15" s="78">
        <v>2472449</v>
      </c>
    </row>
    <row r="16" ht="16.5" customHeight="1" spans="1:4">
      <c r="A16" s="211"/>
      <c r="B16" s="78"/>
      <c r="C16" s="68" t="s">
        <v>132</v>
      </c>
      <c r="D16" s="78">
        <v>1407760</v>
      </c>
    </row>
    <row r="17" ht="16.5" customHeight="1" spans="1:4">
      <c r="A17" s="211"/>
      <c r="B17" s="78"/>
      <c r="C17" s="68" t="s">
        <v>133</v>
      </c>
      <c r="D17" s="78"/>
    </row>
    <row r="18" ht="16.5" customHeight="1" spans="1:4">
      <c r="A18" s="211"/>
      <c r="B18" s="78"/>
      <c r="C18" s="68" t="s">
        <v>134</v>
      </c>
      <c r="D18" s="78"/>
    </row>
    <row r="19" ht="16.5" customHeight="1" spans="1:4">
      <c r="A19" s="211"/>
      <c r="B19" s="78"/>
      <c r="C19" s="68" t="s">
        <v>135</v>
      </c>
      <c r="D19" s="78"/>
    </row>
    <row r="20" ht="16.5" customHeight="1" spans="1:4">
      <c r="A20" s="211"/>
      <c r="B20" s="78"/>
      <c r="C20" s="68" t="s">
        <v>136</v>
      </c>
      <c r="D20" s="78"/>
    </row>
    <row r="21" ht="16.5" customHeight="1" spans="1:4">
      <c r="A21" s="211"/>
      <c r="B21" s="78"/>
      <c r="C21" s="68" t="s">
        <v>137</v>
      </c>
      <c r="D21" s="78"/>
    </row>
    <row r="22" ht="16.5" customHeight="1" spans="1:4">
      <c r="A22" s="211"/>
      <c r="B22" s="78"/>
      <c r="C22" s="68" t="s">
        <v>138</v>
      </c>
      <c r="D22" s="78"/>
    </row>
    <row r="23" ht="16.5" customHeight="1" spans="1:4">
      <c r="A23" s="211"/>
      <c r="B23" s="78"/>
      <c r="C23" s="68" t="s">
        <v>139</v>
      </c>
      <c r="D23" s="78"/>
    </row>
    <row r="24" ht="16.5" customHeight="1" spans="1:4">
      <c r="A24" s="211"/>
      <c r="B24" s="78"/>
      <c r="C24" s="68" t="s">
        <v>140</v>
      </c>
      <c r="D24" s="78"/>
    </row>
    <row r="25" ht="16.5" customHeight="1" spans="1:4">
      <c r="A25" s="211"/>
      <c r="B25" s="78"/>
      <c r="C25" s="68" t="s">
        <v>141</v>
      </c>
      <c r="D25" s="78"/>
    </row>
    <row r="26" ht="16.5" customHeight="1" spans="1:4">
      <c r="A26" s="211"/>
      <c r="B26" s="78"/>
      <c r="C26" s="68" t="s">
        <v>142</v>
      </c>
      <c r="D26" s="78">
        <v>1386732</v>
      </c>
    </row>
    <row r="27" ht="16.5" customHeight="1" spans="1:4">
      <c r="A27" s="211"/>
      <c r="B27" s="78"/>
      <c r="C27" s="68" t="s">
        <v>143</v>
      </c>
      <c r="D27" s="78"/>
    </row>
    <row r="28" ht="16.5" customHeight="1" spans="1:4">
      <c r="A28" s="211"/>
      <c r="B28" s="78"/>
      <c r="C28" s="68" t="s">
        <v>144</v>
      </c>
      <c r="D28" s="78"/>
    </row>
    <row r="29" ht="16.5" customHeight="1" spans="1:4">
      <c r="A29" s="211"/>
      <c r="B29" s="78"/>
      <c r="C29" s="68" t="s">
        <v>145</v>
      </c>
      <c r="D29" s="78"/>
    </row>
    <row r="30" ht="16.5" customHeight="1" spans="1:4">
      <c r="A30" s="211"/>
      <c r="B30" s="78"/>
      <c r="C30" s="68" t="s">
        <v>146</v>
      </c>
      <c r="D30" s="78"/>
    </row>
    <row r="31" ht="16.5" customHeight="1" spans="1:4">
      <c r="A31" s="211"/>
      <c r="B31" s="78"/>
      <c r="C31" s="68" t="s">
        <v>147</v>
      </c>
      <c r="D31" s="78"/>
    </row>
    <row r="32" ht="16.5" customHeight="1" spans="1:4">
      <c r="A32" s="211"/>
      <c r="B32" s="78"/>
      <c r="C32" s="210" t="s">
        <v>148</v>
      </c>
      <c r="D32" s="78"/>
    </row>
    <row r="33" ht="16.5" customHeight="1" spans="1:4">
      <c r="A33" s="211"/>
      <c r="B33" s="78"/>
      <c r="C33" s="210" t="s">
        <v>149</v>
      </c>
      <c r="D33" s="78"/>
    </row>
    <row r="34" ht="16.5" customHeight="1" spans="1:4">
      <c r="A34" s="211"/>
      <c r="B34" s="78"/>
      <c r="C34" s="29" t="s">
        <v>150</v>
      </c>
      <c r="D34" s="78"/>
    </row>
    <row r="35" ht="15" customHeight="1" spans="1:4">
      <c r="A35" s="212" t="s">
        <v>50</v>
      </c>
      <c r="B35" s="213">
        <v>20233599</v>
      </c>
      <c r="C35" s="212" t="s">
        <v>51</v>
      </c>
      <c r="D35" s="213">
        <v>20233599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9.14159292035398" defaultRowHeight="14.25" customHeight="1" outlineLevelCol="6"/>
  <cols>
    <col min="1" max="1" width="20.141592920354" customWidth="1"/>
    <col min="2" max="2" width="44" customWidth="1"/>
    <col min="3" max="7" width="24.141592920354" customWidth="1"/>
  </cols>
  <sheetData>
    <row r="1" customHeight="1" spans="1:7">
      <c r="A1" s="82"/>
      <c r="B1" s="82"/>
      <c r="C1" s="82"/>
      <c r="D1" s="82"/>
      <c r="E1" s="82"/>
      <c r="F1" s="82"/>
      <c r="G1" s="82"/>
    </row>
    <row r="2" customHeight="1" spans="4:7">
      <c r="D2" s="159"/>
      <c r="F2" s="191"/>
      <c r="G2" s="192" t="s">
        <v>151</v>
      </c>
    </row>
    <row r="3" ht="41.25" customHeight="1" spans="1:7">
      <c r="A3" s="193" t="str">
        <f>"2025"&amp;"年一般公共预算支出预算表（按功能科目分类）"</f>
        <v>2025年一般公共预算支出预算表（按功能科目分类）</v>
      </c>
      <c r="B3" s="193"/>
      <c r="C3" s="193"/>
      <c r="D3" s="193"/>
      <c r="E3" s="193"/>
      <c r="F3" s="193"/>
      <c r="G3" s="193"/>
    </row>
    <row r="4" ht="18" customHeight="1" spans="1:7">
      <c r="A4" s="130" t="str">
        <f>"单位名称："&amp;"昆明市五华区厂口学校"</f>
        <v>单位名称：昆明市五华区厂口学校</v>
      </c>
      <c r="F4" s="194"/>
      <c r="G4" s="192" t="s">
        <v>1</v>
      </c>
    </row>
    <row r="5" ht="20.25" customHeight="1" spans="1:7">
      <c r="A5" s="195" t="s">
        <v>152</v>
      </c>
      <c r="B5" s="196"/>
      <c r="C5" s="177" t="s">
        <v>55</v>
      </c>
      <c r="D5" s="175" t="s">
        <v>75</v>
      </c>
      <c r="E5" s="176"/>
      <c r="F5" s="183"/>
      <c r="G5" s="197" t="s">
        <v>76</v>
      </c>
    </row>
    <row r="6" ht="20.25" customHeight="1" spans="1:7">
      <c r="A6" s="198" t="s">
        <v>72</v>
      </c>
      <c r="B6" s="198" t="s">
        <v>73</v>
      </c>
      <c r="C6" s="100"/>
      <c r="D6" s="199" t="s">
        <v>57</v>
      </c>
      <c r="E6" s="199" t="s">
        <v>153</v>
      </c>
      <c r="F6" s="199" t="s">
        <v>154</v>
      </c>
      <c r="G6" s="200"/>
    </row>
    <row r="7" ht="15" customHeight="1" spans="1:7">
      <c r="A7" s="201" t="s">
        <v>82</v>
      </c>
      <c r="B7" s="201" t="s">
        <v>83</v>
      </c>
      <c r="C7" s="201" t="s">
        <v>84</v>
      </c>
      <c r="D7" s="201" t="s">
        <v>85</v>
      </c>
      <c r="E7" s="201" t="s">
        <v>86</v>
      </c>
      <c r="F7" s="201" t="s">
        <v>87</v>
      </c>
      <c r="G7" s="201" t="s">
        <v>88</v>
      </c>
    </row>
    <row r="8" ht="18" customHeight="1" spans="1:7">
      <c r="A8" s="202">
        <v>205</v>
      </c>
      <c r="B8" s="203" t="s">
        <v>97</v>
      </c>
      <c r="C8" s="115">
        <v>14966658</v>
      </c>
      <c r="D8" s="115">
        <v>14833520</v>
      </c>
      <c r="E8" s="115">
        <v>14054924</v>
      </c>
      <c r="F8" s="115">
        <v>778596</v>
      </c>
      <c r="G8" s="115">
        <v>133138</v>
      </c>
    </row>
    <row r="9" ht="18" customHeight="1" spans="1:7">
      <c r="A9" s="202">
        <v>20502</v>
      </c>
      <c r="B9" s="203" t="s">
        <v>98</v>
      </c>
      <c r="C9" s="115">
        <v>14961690</v>
      </c>
      <c r="D9" s="115">
        <v>14828552</v>
      </c>
      <c r="E9" s="115">
        <v>14054924</v>
      </c>
      <c r="F9" s="115">
        <v>773628</v>
      </c>
      <c r="G9" s="115">
        <v>133138</v>
      </c>
    </row>
    <row r="10" ht="18" customHeight="1" spans="1:7">
      <c r="A10" s="202">
        <v>2050202</v>
      </c>
      <c r="B10" s="203" t="s">
        <v>99</v>
      </c>
      <c r="C10" s="115">
        <v>5131562</v>
      </c>
      <c r="D10" s="115">
        <v>5131562</v>
      </c>
      <c r="E10" s="115">
        <v>4847009</v>
      </c>
      <c r="F10" s="115">
        <v>284553</v>
      </c>
      <c r="G10" s="115"/>
    </row>
    <row r="11" ht="18" customHeight="1" spans="1:7">
      <c r="A11" s="202">
        <v>2050203</v>
      </c>
      <c r="B11" s="203" t="s">
        <v>100</v>
      </c>
      <c r="C11" s="115">
        <v>9830128</v>
      </c>
      <c r="D11" s="115">
        <v>9696990</v>
      </c>
      <c r="E11" s="115">
        <v>9207915</v>
      </c>
      <c r="F11" s="115">
        <v>489075</v>
      </c>
      <c r="G11" s="115">
        <v>133138</v>
      </c>
    </row>
    <row r="12" ht="18" customHeight="1" spans="1:7">
      <c r="A12" s="202">
        <v>20507</v>
      </c>
      <c r="B12" s="203" t="s">
        <v>101</v>
      </c>
      <c r="C12" s="115">
        <v>4968</v>
      </c>
      <c r="D12" s="115">
        <v>4968</v>
      </c>
      <c r="E12" s="115"/>
      <c r="F12" s="115">
        <v>4968</v>
      </c>
      <c r="G12" s="115"/>
    </row>
    <row r="13" ht="18" customHeight="1" spans="1:7">
      <c r="A13" s="202">
        <v>2050701</v>
      </c>
      <c r="B13" s="203" t="s">
        <v>102</v>
      </c>
      <c r="C13" s="115">
        <v>4968</v>
      </c>
      <c r="D13" s="115">
        <v>4968</v>
      </c>
      <c r="E13" s="115"/>
      <c r="F13" s="115">
        <v>4968</v>
      </c>
      <c r="G13" s="115"/>
    </row>
    <row r="14" ht="18" customHeight="1" spans="1:7">
      <c r="A14" s="202">
        <v>208</v>
      </c>
      <c r="B14" s="203" t="s">
        <v>103</v>
      </c>
      <c r="C14" s="115">
        <v>2472449</v>
      </c>
      <c r="D14" s="115">
        <v>2472449</v>
      </c>
      <c r="E14" s="115">
        <v>2317649</v>
      </c>
      <c r="F14" s="115">
        <v>154800</v>
      </c>
      <c r="G14" s="115"/>
    </row>
    <row r="15" ht="18" customHeight="1" spans="1:7">
      <c r="A15" s="202">
        <v>20805</v>
      </c>
      <c r="B15" s="203" t="s">
        <v>104</v>
      </c>
      <c r="C15" s="115">
        <v>2449721</v>
      </c>
      <c r="D15" s="115">
        <v>2449721</v>
      </c>
      <c r="E15" s="115">
        <v>2294921</v>
      </c>
      <c r="F15" s="115">
        <v>154800</v>
      </c>
      <c r="G15" s="115"/>
    </row>
    <row r="16" ht="18" customHeight="1" spans="1:7">
      <c r="A16" s="202">
        <v>2080502</v>
      </c>
      <c r="B16" s="203" t="s">
        <v>105</v>
      </c>
      <c r="C16" s="115">
        <v>1032000</v>
      </c>
      <c r="D16" s="115">
        <v>1032000</v>
      </c>
      <c r="E16" s="115">
        <v>877200</v>
      </c>
      <c r="F16" s="115">
        <v>154800</v>
      </c>
      <c r="G16" s="115"/>
    </row>
    <row r="17" ht="18" customHeight="1" spans="1:7">
      <c r="A17" s="202">
        <v>2080505</v>
      </c>
      <c r="B17" s="203" t="s">
        <v>106</v>
      </c>
      <c r="C17" s="115">
        <v>1317721</v>
      </c>
      <c r="D17" s="115">
        <v>1317721</v>
      </c>
      <c r="E17" s="115">
        <v>1317721</v>
      </c>
      <c r="F17" s="115"/>
      <c r="G17" s="115"/>
    </row>
    <row r="18" ht="18" customHeight="1" spans="1:7">
      <c r="A18" s="202">
        <v>2080506</v>
      </c>
      <c r="B18" s="203" t="s">
        <v>107</v>
      </c>
      <c r="C18" s="115">
        <v>100000</v>
      </c>
      <c r="D18" s="115">
        <v>100000</v>
      </c>
      <c r="E18" s="115">
        <v>100000</v>
      </c>
      <c r="F18" s="115"/>
      <c r="G18" s="115"/>
    </row>
    <row r="19" ht="18" customHeight="1" spans="1:7">
      <c r="A19" s="202">
        <v>20808</v>
      </c>
      <c r="B19" s="203" t="s">
        <v>108</v>
      </c>
      <c r="C19" s="115">
        <v>22728</v>
      </c>
      <c r="D19" s="115">
        <v>22728</v>
      </c>
      <c r="E19" s="115">
        <v>22728</v>
      </c>
      <c r="F19" s="115"/>
      <c r="G19" s="115"/>
    </row>
    <row r="20" ht="18" customHeight="1" spans="1:7">
      <c r="A20" s="202">
        <v>2080801</v>
      </c>
      <c r="B20" s="203" t="s">
        <v>109</v>
      </c>
      <c r="C20" s="115">
        <v>22728</v>
      </c>
      <c r="D20" s="115">
        <v>22728</v>
      </c>
      <c r="E20" s="115">
        <v>22728</v>
      </c>
      <c r="F20" s="115"/>
      <c r="G20" s="115"/>
    </row>
    <row r="21" ht="18" customHeight="1" spans="1:7">
      <c r="A21" s="202">
        <v>210</v>
      </c>
      <c r="B21" s="203" t="s">
        <v>110</v>
      </c>
      <c r="C21" s="115">
        <v>1407760</v>
      </c>
      <c r="D21" s="115">
        <v>1407760</v>
      </c>
      <c r="E21" s="115">
        <v>1407760</v>
      </c>
      <c r="F21" s="115"/>
      <c r="G21" s="115"/>
    </row>
    <row r="22" ht="18" customHeight="1" spans="1:7">
      <c r="A22" s="202">
        <v>21011</v>
      </c>
      <c r="B22" s="203" t="s">
        <v>111</v>
      </c>
      <c r="C22" s="115">
        <v>1407760</v>
      </c>
      <c r="D22" s="115">
        <v>1407760</v>
      </c>
      <c r="E22" s="115">
        <v>1407760</v>
      </c>
      <c r="F22" s="115"/>
      <c r="G22" s="115"/>
    </row>
    <row r="23" ht="18" customHeight="1" spans="1:7">
      <c r="A23" s="202">
        <v>2101102</v>
      </c>
      <c r="B23" s="203" t="s">
        <v>112</v>
      </c>
      <c r="C23" s="115">
        <v>1391288</v>
      </c>
      <c r="D23" s="115">
        <v>1391288</v>
      </c>
      <c r="E23" s="115">
        <v>1391288</v>
      </c>
      <c r="F23" s="115"/>
      <c r="G23" s="115"/>
    </row>
    <row r="24" ht="18" customHeight="1" spans="1:7">
      <c r="A24" s="202">
        <v>2101199</v>
      </c>
      <c r="B24" s="203" t="s">
        <v>113</v>
      </c>
      <c r="C24" s="115">
        <v>16472</v>
      </c>
      <c r="D24" s="115">
        <v>16472</v>
      </c>
      <c r="E24" s="115">
        <v>16472</v>
      </c>
      <c r="F24" s="115"/>
      <c r="G24" s="115"/>
    </row>
    <row r="25" ht="18" customHeight="1" spans="1:7">
      <c r="A25" s="202">
        <v>221</v>
      </c>
      <c r="B25" s="203" t="s">
        <v>114</v>
      </c>
      <c r="C25" s="115">
        <v>1386732</v>
      </c>
      <c r="D25" s="115">
        <v>1386732</v>
      </c>
      <c r="E25" s="115">
        <v>1386732</v>
      </c>
      <c r="F25" s="115"/>
      <c r="G25" s="115"/>
    </row>
    <row r="26" ht="18" customHeight="1" spans="1:7">
      <c r="A26" s="202">
        <v>22102</v>
      </c>
      <c r="B26" s="203" t="s">
        <v>115</v>
      </c>
      <c r="C26" s="115">
        <v>1386732</v>
      </c>
      <c r="D26" s="115">
        <v>1386732</v>
      </c>
      <c r="E26" s="115">
        <v>1386732</v>
      </c>
      <c r="F26" s="115"/>
      <c r="G26" s="115"/>
    </row>
    <row r="27" ht="18" customHeight="1" spans="1:7">
      <c r="A27" s="202">
        <v>2210201</v>
      </c>
      <c r="B27" s="203" t="s">
        <v>116</v>
      </c>
      <c r="C27" s="115">
        <v>1386732</v>
      </c>
      <c r="D27" s="115">
        <v>1386732</v>
      </c>
      <c r="E27" s="115">
        <v>1386732</v>
      </c>
      <c r="F27" s="115"/>
      <c r="G27" s="115"/>
    </row>
    <row r="28" ht="18" customHeight="1" spans="1:7">
      <c r="A28" s="204" t="s">
        <v>155</v>
      </c>
      <c r="B28" s="205" t="s">
        <v>155</v>
      </c>
      <c r="C28" s="115">
        <v>20233599</v>
      </c>
      <c r="D28" s="115">
        <v>20100461</v>
      </c>
      <c r="E28" s="115">
        <v>19167065</v>
      </c>
      <c r="F28" s="115">
        <v>933396</v>
      </c>
      <c r="G28" s="115">
        <v>133138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B1" sqref="$A1:$XFD1048576"/>
    </sheetView>
  </sheetViews>
  <sheetFormatPr defaultColWidth="10.4247787610619" defaultRowHeight="14.25" customHeight="1" outlineLevelCol="5"/>
  <cols>
    <col min="1" max="6" width="28.141592920354" style="1" customWidth="1"/>
    <col min="7" max="16384" width="10.4247787610619" style="1"/>
  </cols>
  <sheetData>
    <row r="1" customHeight="1" spans="1:6">
      <c r="A1" s="2"/>
      <c r="B1" s="2"/>
      <c r="C1" s="2"/>
      <c r="D1" s="2"/>
      <c r="E1" s="2"/>
      <c r="F1" s="2"/>
    </row>
    <row r="2" customHeight="1" spans="1:6">
      <c r="A2" s="43"/>
      <c r="B2" s="43"/>
      <c r="C2" s="43"/>
      <c r="D2" s="43"/>
      <c r="E2" s="42"/>
      <c r="F2" s="185" t="s">
        <v>156</v>
      </c>
    </row>
    <row r="3" ht="41.25" customHeight="1" spans="1:6">
      <c r="A3" s="186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87" t="str">
        <f>"单位名称："&amp;"昆明市五华区厂口学校"</f>
        <v>单位名称：昆明市五华区厂口学校</v>
      </c>
      <c r="B4" s="188"/>
      <c r="D4" s="43"/>
      <c r="E4" s="42"/>
      <c r="F4" s="63" t="s">
        <v>1</v>
      </c>
    </row>
    <row r="5" ht="27" customHeight="1" spans="1:6">
      <c r="A5" s="47" t="s">
        <v>157</v>
      </c>
      <c r="B5" s="47" t="s">
        <v>158</v>
      </c>
      <c r="C5" s="49" t="s">
        <v>159</v>
      </c>
      <c r="D5" s="47"/>
      <c r="E5" s="48"/>
      <c r="F5" s="47" t="s">
        <v>160</v>
      </c>
    </row>
    <row r="6" ht="28.5" customHeight="1" spans="1:6">
      <c r="A6" s="189"/>
      <c r="B6" s="51"/>
      <c r="C6" s="48" t="s">
        <v>57</v>
      </c>
      <c r="D6" s="48" t="s">
        <v>161</v>
      </c>
      <c r="E6" s="48" t="s">
        <v>162</v>
      </c>
      <c r="F6" s="50"/>
    </row>
    <row r="7" ht="17.25" customHeight="1" spans="1:6">
      <c r="A7" s="55" t="s">
        <v>82</v>
      </c>
      <c r="B7" s="55" t="s">
        <v>83</v>
      </c>
      <c r="C7" s="55" t="s">
        <v>84</v>
      </c>
      <c r="D7" s="55" t="s">
        <v>85</v>
      </c>
      <c r="E7" s="55" t="s">
        <v>86</v>
      </c>
      <c r="F7" s="55" t="s">
        <v>87</v>
      </c>
    </row>
    <row r="8" ht="17.25" customHeight="1" spans="1:6">
      <c r="A8" s="78"/>
      <c r="B8" s="190"/>
      <c r="C8" s="190"/>
      <c r="D8" s="190"/>
      <c r="E8" s="190"/>
      <c r="F8" s="190"/>
    </row>
    <row r="9" customHeight="1" spans="2:6">
      <c r="B9" s="35" t="s">
        <v>163</v>
      </c>
      <c r="C9" s="35"/>
      <c r="D9" s="35"/>
      <c r="E9" s="35"/>
      <c r="F9" s="35"/>
    </row>
  </sheetData>
  <mergeCells count="7">
    <mergeCell ref="A3:F3"/>
    <mergeCell ref="A4:B4"/>
    <mergeCell ref="C5:E5"/>
    <mergeCell ref="B9:F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61"/>
  <sheetViews>
    <sheetView showZeros="0" workbookViewId="0">
      <pane ySplit="1" topLeftCell="A2" activePane="bottomLeft" state="frozen"/>
      <selection/>
      <selection pane="bottomLeft" activeCell="M60" sqref="M10:M60"/>
    </sheetView>
  </sheetViews>
  <sheetFormatPr defaultColWidth="9.14159292035398" defaultRowHeight="14.25" customHeight="1"/>
  <cols>
    <col min="1" max="2" width="32.8495575221239" customWidth="1"/>
    <col min="3" max="3" width="20.7079646017699" customWidth="1"/>
    <col min="4" max="4" width="31.283185840708" customWidth="1"/>
    <col min="5" max="5" width="10.141592920354" customWidth="1"/>
    <col min="6" max="6" width="17.5752212389381" customWidth="1"/>
    <col min="7" max="7" width="10.283185840708" customWidth="1"/>
    <col min="8" max="8" width="23" customWidth="1"/>
    <col min="9" max="24" width="18.7079646017699" customWidth="1"/>
  </cols>
  <sheetData>
    <row r="1" customHeight="1" spans="1:24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</row>
    <row r="2" ht="13.5" customHeight="1" spans="2:24">
      <c r="B2" s="159"/>
      <c r="C2" s="160"/>
      <c r="E2" s="161"/>
      <c r="F2" s="161"/>
      <c r="G2" s="161"/>
      <c r="H2" s="161"/>
      <c r="I2" s="84"/>
      <c r="J2" s="84"/>
      <c r="K2" s="84"/>
      <c r="L2" s="84"/>
      <c r="M2" s="84"/>
      <c r="N2" s="84"/>
      <c r="R2" s="84"/>
      <c r="V2" s="160"/>
      <c r="X2" s="133" t="s">
        <v>164</v>
      </c>
    </row>
    <row r="3" ht="45.75" customHeight="1" spans="1:24">
      <c r="A3" s="86" t="str">
        <f>"2025"&amp;"年部门基本支出预算表"</f>
        <v>2025年部门基本支出预算表</v>
      </c>
      <c r="B3" s="123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123"/>
      <c r="P3" s="123"/>
      <c r="Q3" s="123"/>
      <c r="R3" s="86"/>
      <c r="S3" s="86"/>
      <c r="T3" s="86"/>
      <c r="U3" s="86"/>
      <c r="V3" s="86"/>
      <c r="W3" s="86"/>
      <c r="X3" s="86"/>
    </row>
    <row r="4" ht="18.75" customHeight="1" spans="1:24">
      <c r="A4" s="130" t="str">
        <f>"单位名称："&amp;"昆明市五华区厂口学校"</f>
        <v>单位名称：昆明市五华区厂口学校</v>
      </c>
      <c r="B4" s="162"/>
      <c r="C4" s="163"/>
      <c r="D4" s="163"/>
      <c r="E4" s="163"/>
      <c r="F4" s="163"/>
      <c r="G4" s="163"/>
      <c r="H4" s="163"/>
      <c r="I4" s="89"/>
      <c r="J4" s="89"/>
      <c r="K4" s="89"/>
      <c r="L4" s="89"/>
      <c r="M4" s="89"/>
      <c r="N4" s="89"/>
      <c r="O4" s="125"/>
      <c r="P4" s="125"/>
      <c r="Q4" s="125"/>
      <c r="R4" s="89"/>
      <c r="V4" s="160"/>
      <c r="X4" s="133" t="s">
        <v>1</v>
      </c>
    </row>
    <row r="5" ht="18" customHeight="1" spans="1:24">
      <c r="A5" s="164" t="s">
        <v>165</v>
      </c>
      <c r="B5" s="164" t="s">
        <v>166</v>
      </c>
      <c r="C5" s="164" t="s">
        <v>167</v>
      </c>
      <c r="D5" s="164" t="s">
        <v>168</v>
      </c>
      <c r="E5" s="164" t="s">
        <v>169</v>
      </c>
      <c r="F5" s="164" t="s">
        <v>170</v>
      </c>
      <c r="G5" s="164" t="s">
        <v>171</v>
      </c>
      <c r="H5" s="164" t="s">
        <v>172</v>
      </c>
      <c r="I5" s="175" t="s">
        <v>173</v>
      </c>
      <c r="J5" s="119" t="s">
        <v>173</v>
      </c>
      <c r="K5" s="119"/>
      <c r="L5" s="119"/>
      <c r="M5" s="119"/>
      <c r="N5" s="119"/>
      <c r="O5" s="176"/>
      <c r="P5" s="176"/>
      <c r="Q5" s="176"/>
      <c r="R5" s="111" t="s">
        <v>61</v>
      </c>
      <c r="S5" s="119" t="s">
        <v>62</v>
      </c>
      <c r="T5" s="119"/>
      <c r="U5" s="119"/>
      <c r="V5" s="119"/>
      <c r="W5" s="119"/>
      <c r="X5" s="120"/>
    </row>
    <row r="6" ht="18" customHeight="1" spans="1:24">
      <c r="A6" s="165"/>
      <c r="B6" s="166"/>
      <c r="C6" s="167"/>
      <c r="D6" s="165"/>
      <c r="E6" s="165"/>
      <c r="F6" s="165"/>
      <c r="G6" s="165"/>
      <c r="H6" s="165"/>
      <c r="I6" s="177" t="s">
        <v>174</v>
      </c>
      <c r="J6" s="175" t="s">
        <v>58</v>
      </c>
      <c r="K6" s="119"/>
      <c r="L6" s="119"/>
      <c r="M6" s="119"/>
      <c r="N6" s="120"/>
      <c r="O6" s="178" t="s">
        <v>175</v>
      </c>
      <c r="P6" s="176"/>
      <c r="Q6" s="183"/>
      <c r="R6" s="164" t="s">
        <v>61</v>
      </c>
      <c r="S6" s="175" t="s">
        <v>62</v>
      </c>
      <c r="T6" s="111" t="s">
        <v>64</v>
      </c>
      <c r="U6" s="119" t="s">
        <v>62</v>
      </c>
      <c r="V6" s="111" t="s">
        <v>66</v>
      </c>
      <c r="W6" s="111" t="s">
        <v>67</v>
      </c>
      <c r="X6" s="184" t="s">
        <v>68</v>
      </c>
    </row>
    <row r="7" ht="19.5" customHeight="1" spans="1:24">
      <c r="A7" s="166"/>
      <c r="B7" s="166"/>
      <c r="C7" s="166"/>
      <c r="D7" s="166"/>
      <c r="E7" s="166"/>
      <c r="F7" s="166"/>
      <c r="G7" s="166"/>
      <c r="H7" s="166"/>
      <c r="I7" s="166"/>
      <c r="J7" s="179" t="s">
        <v>176</v>
      </c>
      <c r="K7" s="164" t="s">
        <v>177</v>
      </c>
      <c r="L7" s="164" t="s">
        <v>178</v>
      </c>
      <c r="M7" s="164" t="s">
        <v>179</v>
      </c>
      <c r="N7" s="164" t="s">
        <v>180</v>
      </c>
      <c r="O7" s="164" t="s">
        <v>58</v>
      </c>
      <c r="P7" s="164" t="s">
        <v>59</v>
      </c>
      <c r="Q7" s="164" t="s">
        <v>60</v>
      </c>
      <c r="R7" s="166"/>
      <c r="S7" s="164" t="s">
        <v>57</v>
      </c>
      <c r="T7" s="164" t="s">
        <v>64</v>
      </c>
      <c r="U7" s="164" t="s">
        <v>181</v>
      </c>
      <c r="V7" s="164" t="s">
        <v>66</v>
      </c>
      <c r="W7" s="164" t="s">
        <v>67</v>
      </c>
      <c r="X7" s="164" t="s">
        <v>68</v>
      </c>
    </row>
    <row r="8" ht="37.5" customHeight="1" spans="1:24">
      <c r="A8" s="168"/>
      <c r="B8" s="100"/>
      <c r="C8" s="168"/>
      <c r="D8" s="168"/>
      <c r="E8" s="168"/>
      <c r="F8" s="168"/>
      <c r="G8" s="168"/>
      <c r="H8" s="168"/>
      <c r="I8" s="168"/>
      <c r="J8" s="180" t="s">
        <v>57</v>
      </c>
      <c r="K8" s="181" t="s">
        <v>182</v>
      </c>
      <c r="L8" s="181" t="s">
        <v>178</v>
      </c>
      <c r="M8" s="181" t="s">
        <v>179</v>
      </c>
      <c r="N8" s="181" t="s">
        <v>180</v>
      </c>
      <c r="O8" s="181" t="s">
        <v>178</v>
      </c>
      <c r="P8" s="181" t="s">
        <v>179</v>
      </c>
      <c r="Q8" s="181" t="s">
        <v>180</v>
      </c>
      <c r="R8" s="181" t="s">
        <v>61</v>
      </c>
      <c r="S8" s="181" t="s">
        <v>57</v>
      </c>
      <c r="T8" s="181" t="s">
        <v>64</v>
      </c>
      <c r="U8" s="181" t="s">
        <v>181</v>
      </c>
      <c r="V8" s="181" t="s">
        <v>66</v>
      </c>
      <c r="W8" s="181" t="s">
        <v>67</v>
      </c>
      <c r="X8" s="181" t="s">
        <v>68</v>
      </c>
    </row>
    <row r="9" customHeight="1" spans="1:24">
      <c r="A9" s="169">
        <v>1</v>
      </c>
      <c r="B9" s="169">
        <v>2</v>
      </c>
      <c r="C9" s="169">
        <v>3</v>
      </c>
      <c r="D9" s="169">
        <v>4</v>
      </c>
      <c r="E9" s="169">
        <v>5</v>
      </c>
      <c r="F9" s="169">
        <v>6</v>
      </c>
      <c r="G9" s="169">
        <v>7</v>
      </c>
      <c r="H9" s="169">
        <v>8</v>
      </c>
      <c r="I9" s="169">
        <v>9</v>
      </c>
      <c r="J9" s="169">
        <v>10</v>
      </c>
      <c r="K9" s="169">
        <v>11</v>
      </c>
      <c r="L9" s="169">
        <v>12</v>
      </c>
      <c r="M9" s="169">
        <v>13</v>
      </c>
      <c r="N9" s="169">
        <v>14</v>
      </c>
      <c r="O9" s="169">
        <v>15</v>
      </c>
      <c r="P9" s="169">
        <v>16</v>
      </c>
      <c r="Q9" s="169">
        <v>17</v>
      </c>
      <c r="R9" s="169">
        <v>18</v>
      </c>
      <c r="S9" s="169">
        <v>19</v>
      </c>
      <c r="T9" s="169">
        <v>20</v>
      </c>
      <c r="U9" s="169">
        <v>21</v>
      </c>
      <c r="V9" s="169">
        <v>22</v>
      </c>
      <c r="W9" s="169">
        <v>23</v>
      </c>
      <c r="X9" s="169">
        <v>24</v>
      </c>
    </row>
    <row r="10" ht="20.25" customHeight="1" spans="1:24">
      <c r="A10" s="170" t="s">
        <v>183</v>
      </c>
      <c r="B10" s="170" t="s">
        <v>70</v>
      </c>
      <c r="C10" s="170" t="s">
        <v>184</v>
      </c>
      <c r="D10" s="170" t="s">
        <v>185</v>
      </c>
      <c r="E10" s="170" t="s">
        <v>186</v>
      </c>
      <c r="F10" s="170" t="s">
        <v>99</v>
      </c>
      <c r="G10" s="170" t="s">
        <v>187</v>
      </c>
      <c r="H10" s="170" t="s">
        <v>188</v>
      </c>
      <c r="I10" s="115">
        <v>1451532</v>
      </c>
      <c r="J10" s="115">
        <v>1451532</v>
      </c>
      <c r="K10" s="115"/>
      <c r="L10" s="115"/>
      <c r="M10" s="115">
        <v>1451532</v>
      </c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</row>
    <row r="11" ht="20.25" customHeight="1" spans="1:24">
      <c r="A11" s="170" t="s">
        <v>183</v>
      </c>
      <c r="B11" s="170" t="s">
        <v>70</v>
      </c>
      <c r="C11" s="170" t="s">
        <v>184</v>
      </c>
      <c r="D11" s="170" t="s">
        <v>185</v>
      </c>
      <c r="E11" s="170" t="s">
        <v>189</v>
      </c>
      <c r="F11" s="170" t="s">
        <v>100</v>
      </c>
      <c r="G11" s="170" t="s">
        <v>187</v>
      </c>
      <c r="H11" s="170" t="s">
        <v>188</v>
      </c>
      <c r="I11" s="115">
        <v>2452692</v>
      </c>
      <c r="J11" s="115">
        <v>2452692</v>
      </c>
      <c r="K11" s="182"/>
      <c r="L11" s="182"/>
      <c r="M11" s="115">
        <v>2452692</v>
      </c>
      <c r="N11" s="182"/>
      <c r="O11" s="115"/>
      <c r="P11" s="115"/>
      <c r="Q11" s="115"/>
      <c r="R11" s="115"/>
      <c r="S11" s="115"/>
      <c r="T11" s="115"/>
      <c r="U11" s="115"/>
      <c r="V11" s="115"/>
      <c r="W11" s="115"/>
      <c r="X11" s="115"/>
    </row>
    <row r="12" ht="20.25" customHeight="1" spans="1:24">
      <c r="A12" s="170" t="s">
        <v>183</v>
      </c>
      <c r="B12" s="170" t="s">
        <v>70</v>
      </c>
      <c r="C12" s="170" t="s">
        <v>184</v>
      </c>
      <c r="D12" s="170" t="s">
        <v>185</v>
      </c>
      <c r="E12" s="170" t="s">
        <v>186</v>
      </c>
      <c r="F12" s="170" t="s">
        <v>99</v>
      </c>
      <c r="G12" s="170" t="s">
        <v>190</v>
      </c>
      <c r="H12" s="170" t="s">
        <v>191</v>
      </c>
      <c r="I12" s="115">
        <v>150000</v>
      </c>
      <c r="J12" s="115">
        <v>150000</v>
      </c>
      <c r="K12" s="182"/>
      <c r="L12" s="182"/>
      <c r="M12" s="115">
        <v>150000</v>
      </c>
      <c r="N12" s="182"/>
      <c r="O12" s="115"/>
      <c r="P12" s="115"/>
      <c r="Q12" s="115"/>
      <c r="R12" s="115"/>
      <c r="S12" s="115"/>
      <c r="T12" s="115"/>
      <c r="U12" s="115"/>
      <c r="V12" s="115"/>
      <c r="W12" s="115"/>
      <c r="X12" s="115"/>
    </row>
    <row r="13" ht="20.25" customHeight="1" spans="1:24">
      <c r="A13" s="170" t="s">
        <v>183</v>
      </c>
      <c r="B13" s="170" t="s">
        <v>70</v>
      </c>
      <c r="C13" s="170" t="s">
        <v>184</v>
      </c>
      <c r="D13" s="170" t="s">
        <v>185</v>
      </c>
      <c r="E13" s="170" t="s">
        <v>186</v>
      </c>
      <c r="F13" s="170" t="s">
        <v>99</v>
      </c>
      <c r="G13" s="170" t="s">
        <v>190</v>
      </c>
      <c r="H13" s="170" t="s">
        <v>191</v>
      </c>
      <c r="I13" s="115">
        <v>603792</v>
      </c>
      <c r="J13" s="115">
        <v>603792</v>
      </c>
      <c r="K13" s="182"/>
      <c r="L13" s="182"/>
      <c r="M13" s="115">
        <v>603792</v>
      </c>
      <c r="N13" s="182"/>
      <c r="O13" s="115"/>
      <c r="P13" s="115"/>
      <c r="Q13" s="115"/>
      <c r="R13" s="115"/>
      <c r="S13" s="115"/>
      <c r="T13" s="115"/>
      <c r="U13" s="115"/>
      <c r="V13" s="115"/>
      <c r="W13" s="115"/>
      <c r="X13" s="115"/>
    </row>
    <row r="14" ht="20.25" customHeight="1" spans="1:24">
      <c r="A14" s="170" t="s">
        <v>183</v>
      </c>
      <c r="B14" s="170" t="s">
        <v>70</v>
      </c>
      <c r="C14" s="170" t="s">
        <v>184</v>
      </c>
      <c r="D14" s="170" t="s">
        <v>185</v>
      </c>
      <c r="E14" s="170" t="s">
        <v>189</v>
      </c>
      <c r="F14" s="170" t="s">
        <v>100</v>
      </c>
      <c r="G14" s="170" t="s">
        <v>190</v>
      </c>
      <c r="H14" s="170" t="s">
        <v>191</v>
      </c>
      <c r="I14" s="115">
        <v>1114164</v>
      </c>
      <c r="J14" s="115">
        <v>1114164</v>
      </c>
      <c r="K14" s="182"/>
      <c r="L14" s="182"/>
      <c r="M14" s="115">
        <v>1114164</v>
      </c>
      <c r="N14" s="182"/>
      <c r="O14" s="115"/>
      <c r="P14" s="115"/>
      <c r="Q14" s="115"/>
      <c r="R14" s="115"/>
      <c r="S14" s="115"/>
      <c r="T14" s="115"/>
      <c r="U14" s="115"/>
      <c r="V14" s="115"/>
      <c r="W14" s="115"/>
      <c r="X14" s="115"/>
    </row>
    <row r="15" ht="20.25" customHeight="1" spans="1:24">
      <c r="A15" s="170" t="s">
        <v>183</v>
      </c>
      <c r="B15" s="170" t="s">
        <v>70</v>
      </c>
      <c r="C15" s="170" t="s">
        <v>184</v>
      </c>
      <c r="D15" s="170" t="s">
        <v>185</v>
      </c>
      <c r="E15" s="170" t="s">
        <v>189</v>
      </c>
      <c r="F15" s="170" t="s">
        <v>100</v>
      </c>
      <c r="G15" s="170" t="s">
        <v>190</v>
      </c>
      <c r="H15" s="170" t="s">
        <v>191</v>
      </c>
      <c r="I15" s="115">
        <v>282000</v>
      </c>
      <c r="J15" s="115">
        <v>282000</v>
      </c>
      <c r="K15" s="182"/>
      <c r="L15" s="182"/>
      <c r="M15" s="115">
        <v>282000</v>
      </c>
      <c r="N15" s="182"/>
      <c r="O15" s="115"/>
      <c r="P15" s="115"/>
      <c r="Q15" s="115"/>
      <c r="R15" s="115"/>
      <c r="S15" s="115"/>
      <c r="T15" s="115"/>
      <c r="U15" s="115"/>
      <c r="V15" s="115"/>
      <c r="W15" s="115"/>
      <c r="X15" s="115"/>
    </row>
    <row r="16" ht="20.25" customHeight="1" spans="1:24">
      <c r="A16" s="170" t="s">
        <v>183</v>
      </c>
      <c r="B16" s="170" t="s">
        <v>70</v>
      </c>
      <c r="C16" s="170" t="s">
        <v>184</v>
      </c>
      <c r="D16" s="170" t="s">
        <v>185</v>
      </c>
      <c r="E16" s="170" t="s">
        <v>186</v>
      </c>
      <c r="F16" s="170" t="s">
        <v>99</v>
      </c>
      <c r="G16" s="170" t="s">
        <v>192</v>
      </c>
      <c r="H16" s="170" t="s">
        <v>193</v>
      </c>
      <c r="I16" s="115">
        <v>120961</v>
      </c>
      <c r="J16" s="115">
        <v>120961</v>
      </c>
      <c r="K16" s="182"/>
      <c r="L16" s="182"/>
      <c r="M16" s="115">
        <v>120961</v>
      </c>
      <c r="N16" s="182"/>
      <c r="O16" s="115"/>
      <c r="P16" s="115"/>
      <c r="Q16" s="115"/>
      <c r="R16" s="115"/>
      <c r="S16" s="115"/>
      <c r="T16" s="115"/>
      <c r="U16" s="115"/>
      <c r="V16" s="115"/>
      <c r="W16" s="115"/>
      <c r="X16" s="115"/>
    </row>
    <row r="17" ht="20.25" customHeight="1" spans="1:24">
      <c r="A17" s="170" t="s">
        <v>183</v>
      </c>
      <c r="B17" s="170" t="s">
        <v>70</v>
      </c>
      <c r="C17" s="170" t="s">
        <v>184</v>
      </c>
      <c r="D17" s="170" t="s">
        <v>185</v>
      </c>
      <c r="E17" s="170" t="s">
        <v>189</v>
      </c>
      <c r="F17" s="170" t="s">
        <v>100</v>
      </c>
      <c r="G17" s="170" t="s">
        <v>192</v>
      </c>
      <c r="H17" s="170" t="s">
        <v>193</v>
      </c>
      <c r="I17" s="115">
        <v>204391</v>
      </c>
      <c r="J17" s="115">
        <v>204391</v>
      </c>
      <c r="K17" s="182"/>
      <c r="L17" s="182"/>
      <c r="M17" s="115">
        <v>204391</v>
      </c>
      <c r="N17" s="182"/>
      <c r="O17" s="115"/>
      <c r="P17" s="115"/>
      <c r="Q17" s="115"/>
      <c r="R17" s="115"/>
      <c r="S17" s="115"/>
      <c r="T17" s="115"/>
      <c r="U17" s="115"/>
      <c r="V17" s="115"/>
      <c r="W17" s="115"/>
      <c r="X17" s="115"/>
    </row>
    <row r="18" ht="20.25" customHeight="1" spans="1:24">
      <c r="A18" s="170" t="s">
        <v>183</v>
      </c>
      <c r="B18" s="170" t="s">
        <v>70</v>
      </c>
      <c r="C18" s="170" t="s">
        <v>184</v>
      </c>
      <c r="D18" s="170" t="s">
        <v>185</v>
      </c>
      <c r="E18" s="170" t="s">
        <v>186</v>
      </c>
      <c r="F18" s="170" t="s">
        <v>99</v>
      </c>
      <c r="G18" s="170" t="s">
        <v>194</v>
      </c>
      <c r="H18" s="170" t="s">
        <v>195</v>
      </c>
      <c r="I18" s="115">
        <v>288840</v>
      </c>
      <c r="J18" s="115">
        <v>288840</v>
      </c>
      <c r="K18" s="182"/>
      <c r="L18" s="182"/>
      <c r="M18" s="115">
        <v>288840</v>
      </c>
      <c r="N18" s="182"/>
      <c r="O18" s="115"/>
      <c r="P18" s="115"/>
      <c r="Q18" s="115"/>
      <c r="R18" s="115"/>
      <c r="S18" s="115"/>
      <c r="T18" s="115"/>
      <c r="U18" s="115"/>
      <c r="V18" s="115"/>
      <c r="W18" s="115"/>
      <c r="X18" s="115"/>
    </row>
    <row r="19" ht="20.25" customHeight="1" spans="1:24">
      <c r="A19" s="170" t="s">
        <v>183</v>
      </c>
      <c r="B19" s="170" t="s">
        <v>70</v>
      </c>
      <c r="C19" s="170" t="s">
        <v>184</v>
      </c>
      <c r="D19" s="170" t="s">
        <v>185</v>
      </c>
      <c r="E19" s="170" t="s">
        <v>186</v>
      </c>
      <c r="F19" s="170" t="s">
        <v>99</v>
      </c>
      <c r="G19" s="170" t="s">
        <v>194</v>
      </c>
      <c r="H19" s="170" t="s">
        <v>195</v>
      </c>
      <c r="I19" s="115">
        <v>550500</v>
      </c>
      <c r="J19" s="115">
        <v>550500</v>
      </c>
      <c r="K19" s="182"/>
      <c r="L19" s="182"/>
      <c r="M19" s="115">
        <v>550500</v>
      </c>
      <c r="N19" s="182"/>
      <c r="O19" s="115"/>
      <c r="P19" s="115"/>
      <c r="Q19" s="115"/>
      <c r="R19" s="115"/>
      <c r="S19" s="115"/>
      <c r="T19" s="115"/>
      <c r="U19" s="115"/>
      <c r="V19" s="115"/>
      <c r="W19" s="115"/>
      <c r="X19" s="115"/>
    </row>
    <row r="20" ht="20.25" customHeight="1" spans="1:24">
      <c r="A20" s="170" t="s">
        <v>183</v>
      </c>
      <c r="B20" s="170" t="s">
        <v>70</v>
      </c>
      <c r="C20" s="170" t="s">
        <v>184</v>
      </c>
      <c r="D20" s="170" t="s">
        <v>185</v>
      </c>
      <c r="E20" s="170" t="s">
        <v>189</v>
      </c>
      <c r="F20" s="170" t="s">
        <v>100</v>
      </c>
      <c r="G20" s="170" t="s">
        <v>194</v>
      </c>
      <c r="H20" s="170" t="s">
        <v>195</v>
      </c>
      <c r="I20" s="115">
        <v>537840</v>
      </c>
      <c r="J20" s="115">
        <v>537840</v>
      </c>
      <c r="K20" s="182"/>
      <c r="L20" s="182"/>
      <c r="M20" s="115">
        <v>537840</v>
      </c>
      <c r="N20" s="182"/>
      <c r="O20" s="115"/>
      <c r="P20" s="115"/>
      <c r="Q20" s="115"/>
      <c r="R20" s="115"/>
      <c r="S20" s="115"/>
      <c r="T20" s="115"/>
      <c r="U20" s="115"/>
      <c r="V20" s="115"/>
      <c r="W20" s="115"/>
      <c r="X20" s="115"/>
    </row>
    <row r="21" ht="20.25" customHeight="1" spans="1:24">
      <c r="A21" s="170" t="s">
        <v>183</v>
      </c>
      <c r="B21" s="170" t="s">
        <v>70</v>
      </c>
      <c r="C21" s="170" t="s">
        <v>184</v>
      </c>
      <c r="D21" s="170" t="s">
        <v>185</v>
      </c>
      <c r="E21" s="170" t="s">
        <v>189</v>
      </c>
      <c r="F21" s="170" t="s">
        <v>100</v>
      </c>
      <c r="G21" s="170" t="s">
        <v>194</v>
      </c>
      <c r="H21" s="170" t="s">
        <v>195</v>
      </c>
      <c r="I21" s="115">
        <v>997680</v>
      </c>
      <c r="J21" s="115">
        <v>997680</v>
      </c>
      <c r="K21" s="182"/>
      <c r="L21" s="182"/>
      <c r="M21" s="115">
        <v>997680</v>
      </c>
      <c r="N21" s="182"/>
      <c r="O21" s="115"/>
      <c r="P21" s="115"/>
      <c r="Q21" s="115"/>
      <c r="R21" s="115"/>
      <c r="S21" s="115"/>
      <c r="T21" s="115"/>
      <c r="U21" s="115"/>
      <c r="V21" s="115"/>
      <c r="W21" s="115"/>
      <c r="X21" s="115"/>
    </row>
    <row r="22" ht="20.25" customHeight="1" spans="1:24">
      <c r="A22" s="170" t="s">
        <v>183</v>
      </c>
      <c r="B22" s="170" t="s">
        <v>70</v>
      </c>
      <c r="C22" s="170" t="s">
        <v>196</v>
      </c>
      <c r="D22" s="170" t="s">
        <v>197</v>
      </c>
      <c r="E22" s="170" t="s">
        <v>198</v>
      </c>
      <c r="F22" s="170" t="s">
        <v>106</v>
      </c>
      <c r="G22" s="170" t="s">
        <v>199</v>
      </c>
      <c r="H22" s="170" t="s">
        <v>200</v>
      </c>
      <c r="I22" s="115">
        <v>1317721</v>
      </c>
      <c r="J22" s="115">
        <v>1317721</v>
      </c>
      <c r="K22" s="182"/>
      <c r="L22" s="182"/>
      <c r="M22" s="115">
        <v>1317721</v>
      </c>
      <c r="N22" s="182"/>
      <c r="O22" s="115"/>
      <c r="P22" s="115"/>
      <c r="Q22" s="115"/>
      <c r="R22" s="115"/>
      <c r="S22" s="115"/>
      <c r="T22" s="115"/>
      <c r="U22" s="115"/>
      <c r="V22" s="115"/>
      <c r="W22" s="115"/>
      <c r="X22" s="115"/>
    </row>
    <row r="23" ht="20.25" customHeight="1" spans="1:24">
      <c r="A23" s="170" t="s">
        <v>183</v>
      </c>
      <c r="B23" s="170" t="s">
        <v>70</v>
      </c>
      <c r="C23" s="170" t="s">
        <v>196</v>
      </c>
      <c r="D23" s="170" t="s">
        <v>197</v>
      </c>
      <c r="E23" s="170" t="s">
        <v>201</v>
      </c>
      <c r="F23" s="170" t="s">
        <v>107</v>
      </c>
      <c r="G23" s="170" t="s">
        <v>202</v>
      </c>
      <c r="H23" s="170" t="s">
        <v>203</v>
      </c>
      <c r="I23" s="115">
        <v>100000</v>
      </c>
      <c r="J23" s="115">
        <v>100000</v>
      </c>
      <c r="K23" s="182"/>
      <c r="L23" s="182"/>
      <c r="M23" s="115">
        <v>100000</v>
      </c>
      <c r="N23" s="182"/>
      <c r="O23" s="115"/>
      <c r="P23" s="115"/>
      <c r="Q23" s="115"/>
      <c r="R23" s="115"/>
      <c r="S23" s="115"/>
      <c r="T23" s="115"/>
      <c r="U23" s="115"/>
      <c r="V23" s="115"/>
      <c r="W23" s="115"/>
      <c r="X23" s="115"/>
    </row>
    <row r="24" ht="20.25" customHeight="1" spans="1:24">
      <c r="A24" s="170" t="s">
        <v>183</v>
      </c>
      <c r="B24" s="170" t="s">
        <v>70</v>
      </c>
      <c r="C24" s="170" t="s">
        <v>196</v>
      </c>
      <c r="D24" s="170" t="s">
        <v>197</v>
      </c>
      <c r="E24" s="170" t="s">
        <v>204</v>
      </c>
      <c r="F24" s="170" t="s">
        <v>112</v>
      </c>
      <c r="G24" s="170" t="s">
        <v>205</v>
      </c>
      <c r="H24" s="170" t="s">
        <v>206</v>
      </c>
      <c r="I24" s="115">
        <v>1391288</v>
      </c>
      <c r="J24" s="115">
        <v>1391288</v>
      </c>
      <c r="K24" s="182"/>
      <c r="L24" s="182"/>
      <c r="M24" s="115">
        <v>1391288</v>
      </c>
      <c r="N24" s="182"/>
      <c r="O24" s="115"/>
      <c r="P24" s="115"/>
      <c r="Q24" s="115"/>
      <c r="R24" s="115"/>
      <c r="S24" s="115"/>
      <c r="T24" s="115"/>
      <c r="U24" s="115"/>
      <c r="V24" s="115"/>
      <c r="W24" s="115"/>
      <c r="X24" s="115"/>
    </row>
    <row r="25" ht="20.25" customHeight="1" spans="1:24">
      <c r="A25" s="170" t="s">
        <v>183</v>
      </c>
      <c r="B25" s="170" t="s">
        <v>70</v>
      </c>
      <c r="C25" s="170" t="s">
        <v>196</v>
      </c>
      <c r="D25" s="170" t="s">
        <v>197</v>
      </c>
      <c r="E25" s="170" t="s">
        <v>189</v>
      </c>
      <c r="F25" s="170" t="s">
        <v>100</v>
      </c>
      <c r="G25" s="170" t="s">
        <v>207</v>
      </c>
      <c r="H25" s="170" t="s">
        <v>208</v>
      </c>
      <c r="I25" s="115">
        <v>33852</v>
      </c>
      <c r="J25" s="115">
        <v>33852</v>
      </c>
      <c r="K25" s="182"/>
      <c r="L25" s="182"/>
      <c r="M25" s="115">
        <v>33852</v>
      </c>
      <c r="N25" s="182"/>
      <c r="O25" s="115"/>
      <c r="P25" s="115"/>
      <c r="Q25" s="115"/>
      <c r="R25" s="115"/>
      <c r="S25" s="115"/>
      <c r="T25" s="115"/>
      <c r="U25" s="115"/>
      <c r="V25" s="115"/>
      <c r="W25" s="115"/>
      <c r="X25" s="115"/>
    </row>
    <row r="26" ht="20.25" customHeight="1" spans="1:24">
      <c r="A26" s="170" t="s">
        <v>183</v>
      </c>
      <c r="B26" s="170" t="s">
        <v>70</v>
      </c>
      <c r="C26" s="170" t="s">
        <v>196</v>
      </c>
      <c r="D26" s="170" t="s">
        <v>197</v>
      </c>
      <c r="E26" s="170" t="s">
        <v>209</v>
      </c>
      <c r="F26" s="170" t="s">
        <v>113</v>
      </c>
      <c r="G26" s="170" t="s">
        <v>207</v>
      </c>
      <c r="H26" s="170" t="s">
        <v>208</v>
      </c>
      <c r="I26" s="115">
        <v>16472</v>
      </c>
      <c r="J26" s="115">
        <v>16472</v>
      </c>
      <c r="K26" s="182"/>
      <c r="L26" s="182"/>
      <c r="M26" s="115">
        <v>16472</v>
      </c>
      <c r="N26" s="182"/>
      <c r="O26" s="115"/>
      <c r="P26" s="115"/>
      <c r="Q26" s="115"/>
      <c r="R26" s="115"/>
      <c r="S26" s="115"/>
      <c r="T26" s="115"/>
      <c r="U26" s="115"/>
      <c r="V26" s="115"/>
      <c r="W26" s="115"/>
      <c r="X26" s="115"/>
    </row>
    <row r="27" ht="20.25" customHeight="1" spans="1:24">
      <c r="A27" s="170" t="s">
        <v>183</v>
      </c>
      <c r="B27" s="170" t="s">
        <v>70</v>
      </c>
      <c r="C27" s="170" t="s">
        <v>210</v>
      </c>
      <c r="D27" s="170" t="s">
        <v>116</v>
      </c>
      <c r="E27" s="170" t="s">
        <v>211</v>
      </c>
      <c r="F27" s="170" t="s">
        <v>116</v>
      </c>
      <c r="G27" s="170" t="s">
        <v>212</v>
      </c>
      <c r="H27" s="170" t="s">
        <v>116</v>
      </c>
      <c r="I27" s="115">
        <v>1386732</v>
      </c>
      <c r="J27" s="115">
        <v>1386732</v>
      </c>
      <c r="K27" s="182"/>
      <c r="L27" s="182"/>
      <c r="M27" s="115">
        <v>1386732</v>
      </c>
      <c r="N27" s="182"/>
      <c r="O27" s="115"/>
      <c r="P27" s="115"/>
      <c r="Q27" s="115"/>
      <c r="R27" s="115"/>
      <c r="S27" s="115"/>
      <c r="T27" s="115"/>
      <c r="U27" s="115"/>
      <c r="V27" s="115"/>
      <c r="W27" s="115"/>
      <c r="X27" s="115"/>
    </row>
    <row r="28" ht="20.25" customHeight="1" spans="1:24">
      <c r="A28" s="170" t="s">
        <v>183</v>
      </c>
      <c r="B28" s="170" t="s">
        <v>70</v>
      </c>
      <c r="C28" s="170" t="s">
        <v>213</v>
      </c>
      <c r="D28" s="170" t="s">
        <v>214</v>
      </c>
      <c r="E28" s="170" t="s">
        <v>186</v>
      </c>
      <c r="F28" s="170" t="s">
        <v>99</v>
      </c>
      <c r="G28" s="170" t="s">
        <v>215</v>
      </c>
      <c r="H28" s="170" t="s">
        <v>214</v>
      </c>
      <c r="I28" s="115">
        <v>22620</v>
      </c>
      <c r="J28" s="115">
        <v>22620</v>
      </c>
      <c r="K28" s="182"/>
      <c r="L28" s="182"/>
      <c r="M28" s="115">
        <v>22620</v>
      </c>
      <c r="N28" s="182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29" ht="20.25" customHeight="1" spans="1:24">
      <c r="A29" s="170" t="s">
        <v>183</v>
      </c>
      <c r="B29" s="170" t="s">
        <v>70</v>
      </c>
      <c r="C29" s="170" t="s">
        <v>213</v>
      </c>
      <c r="D29" s="170" t="s">
        <v>214</v>
      </c>
      <c r="E29" s="170" t="s">
        <v>189</v>
      </c>
      <c r="F29" s="170" t="s">
        <v>100</v>
      </c>
      <c r="G29" s="170" t="s">
        <v>215</v>
      </c>
      <c r="H29" s="170" t="s">
        <v>214</v>
      </c>
      <c r="I29" s="115">
        <v>42120</v>
      </c>
      <c r="J29" s="115">
        <v>42120</v>
      </c>
      <c r="K29" s="182"/>
      <c r="L29" s="182"/>
      <c r="M29" s="115">
        <v>42120</v>
      </c>
      <c r="N29" s="182"/>
      <c r="O29" s="115"/>
      <c r="P29" s="115"/>
      <c r="Q29" s="115"/>
      <c r="R29" s="115"/>
      <c r="S29" s="115"/>
      <c r="T29" s="115"/>
      <c r="U29" s="115"/>
      <c r="V29" s="115"/>
      <c r="W29" s="115"/>
      <c r="X29" s="115"/>
    </row>
    <row r="30" ht="20.25" customHeight="1" spans="1:24">
      <c r="A30" s="170" t="s">
        <v>183</v>
      </c>
      <c r="B30" s="170" t="s">
        <v>70</v>
      </c>
      <c r="C30" s="170" t="s">
        <v>216</v>
      </c>
      <c r="D30" s="170" t="s">
        <v>217</v>
      </c>
      <c r="E30" s="170" t="s">
        <v>186</v>
      </c>
      <c r="F30" s="170" t="s">
        <v>99</v>
      </c>
      <c r="G30" s="170" t="s">
        <v>218</v>
      </c>
      <c r="H30" s="170" t="s">
        <v>219</v>
      </c>
      <c r="I30" s="115">
        <v>8220</v>
      </c>
      <c r="J30" s="115">
        <v>8220</v>
      </c>
      <c r="K30" s="182"/>
      <c r="L30" s="182"/>
      <c r="M30" s="115">
        <v>8220</v>
      </c>
      <c r="N30" s="182"/>
      <c r="O30" s="115"/>
      <c r="P30" s="115"/>
      <c r="Q30" s="115"/>
      <c r="R30" s="115"/>
      <c r="S30" s="115"/>
      <c r="T30" s="115"/>
      <c r="U30" s="115"/>
      <c r="V30" s="115"/>
      <c r="W30" s="115"/>
      <c r="X30" s="115"/>
    </row>
    <row r="31" ht="20.25" customHeight="1" spans="1:24">
      <c r="A31" s="170" t="s">
        <v>183</v>
      </c>
      <c r="B31" s="170" t="s">
        <v>70</v>
      </c>
      <c r="C31" s="170" t="s">
        <v>216</v>
      </c>
      <c r="D31" s="170" t="s">
        <v>217</v>
      </c>
      <c r="E31" s="170" t="s">
        <v>189</v>
      </c>
      <c r="F31" s="170" t="s">
        <v>100</v>
      </c>
      <c r="G31" s="170" t="s">
        <v>220</v>
      </c>
      <c r="H31" s="170" t="s">
        <v>221</v>
      </c>
      <c r="I31" s="115">
        <v>5032</v>
      </c>
      <c r="J31" s="115">
        <v>5032</v>
      </c>
      <c r="K31" s="182"/>
      <c r="L31" s="182"/>
      <c r="M31" s="115">
        <v>5032</v>
      </c>
      <c r="N31" s="182"/>
      <c r="O31" s="115"/>
      <c r="P31" s="115"/>
      <c r="Q31" s="115"/>
      <c r="R31" s="115"/>
      <c r="S31" s="115"/>
      <c r="T31" s="115"/>
      <c r="U31" s="115"/>
      <c r="V31" s="115"/>
      <c r="W31" s="115"/>
      <c r="X31" s="115"/>
    </row>
    <row r="32" ht="20.25" customHeight="1" spans="1:24">
      <c r="A32" s="170" t="s">
        <v>183</v>
      </c>
      <c r="B32" s="170" t="s">
        <v>70</v>
      </c>
      <c r="C32" s="170" t="s">
        <v>216</v>
      </c>
      <c r="D32" s="170" t="s">
        <v>217</v>
      </c>
      <c r="E32" s="170" t="s">
        <v>189</v>
      </c>
      <c r="F32" s="170" t="s">
        <v>100</v>
      </c>
      <c r="G32" s="170" t="s">
        <v>222</v>
      </c>
      <c r="H32" s="170" t="s">
        <v>223</v>
      </c>
      <c r="I32" s="115">
        <v>100000</v>
      </c>
      <c r="J32" s="115">
        <v>100000</v>
      </c>
      <c r="K32" s="182"/>
      <c r="L32" s="182"/>
      <c r="M32" s="115">
        <v>100000</v>
      </c>
      <c r="N32" s="182"/>
      <c r="O32" s="115"/>
      <c r="P32" s="115"/>
      <c r="Q32" s="115"/>
      <c r="R32" s="115"/>
      <c r="S32" s="115"/>
      <c r="T32" s="115"/>
      <c r="U32" s="115"/>
      <c r="V32" s="115"/>
      <c r="W32" s="115"/>
      <c r="X32" s="115"/>
    </row>
    <row r="33" ht="20.25" customHeight="1" spans="1:24">
      <c r="A33" s="170" t="s">
        <v>183</v>
      </c>
      <c r="B33" s="170" t="s">
        <v>70</v>
      </c>
      <c r="C33" s="170" t="s">
        <v>216</v>
      </c>
      <c r="D33" s="170" t="s">
        <v>217</v>
      </c>
      <c r="E33" s="170" t="s">
        <v>189</v>
      </c>
      <c r="F33" s="170" t="s">
        <v>100</v>
      </c>
      <c r="G33" s="170" t="s">
        <v>224</v>
      </c>
      <c r="H33" s="170" t="s">
        <v>225</v>
      </c>
      <c r="I33" s="115">
        <v>120000</v>
      </c>
      <c r="J33" s="115">
        <v>120000</v>
      </c>
      <c r="K33" s="182"/>
      <c r="L33" s="182"/>
      <c r="M33" s="115">
        <v>120000</v>
      </c>
      <c r="N33" s="182"/>
      <c r="O33" s="115"/>
      <c r="P33" s="115"/>
      <c r="Q33" s="115"/>
      <c r="R33" s="115"/>
      <c r="S33" s="115"/>
      <c r="T33" s="115"/>
      <c r="U33" s="115"/>
      <c r="V33" s="115"/>
      <c r="W33" s="115"/>
      <c r="X33" s="115"/>
    </row>
    <row r="34" ht="20.25" customHeight="1" spans="1:24">
      <c r="A34" s="170" t="s">
        <v>183</v>
      </c>
      <c r="B34" s="170" t="s">
        <v>70</v>
      </c>
      <c r="C34" s="170" t="s">
        <v>216</v>
      </c>
      <c r="D34" s="170" t="s">
        <v>217</v>
      </c>
      <c r="E34" s="170" t="s">
        <v>189</v>
      </c>
      <c r="F34" s="170" t="s">
        <v>100</v>
      </c>
      <c r="G34" s="170" t="s">
        <v>226</v>
      </c>
      <c r="H34" s="170" t="s">
        <v>227</v>
      </c>
      <c r="I34" s="115">
        <v>3000</v>
      </c>
      <c r="J34" s="115">
        <v>3000</v>
      </c>
      <c r="K34" s="182"/>
      <c r="L34" s="182"/>
      <c r="M34" s="115">
        <v>3000</v>
      </c>
      <c r="N34" s="182"/>
      <c r="O34" s="115"/>
      <c r="P34" s="115"/>
      <c r="Q34" s="115"/>
      <c r="R34" s="115"/>
      <c r="S34" s="115"/>
      <c r="T34" s="115"/>
      <c r="U34" s="115"/>
      <c r="V34" s="115"/>
      <c r="W34" s="115"/>
      <c r="X34" s="115"/>
    </row>
    <row r="35" ht="20.25" customHeight="1" spans="1:24">
      <c r="A35" s="170" t="s">
        <v>183</v>
      </c>
      <c r="B35" s="170" t="s">
        <v>70</v>
      </c>
      <c r="C35" s="170" t="s">
        <v>216</v>
      </c>
      <c r="D35" s="170" t="s">
        <v>217</v>
      </c>
      <c r="E35" s="170" t="s">
        <v>186</v>
      </c>
      <c r="F35" s="170" t="s">
        <v>99</v>
      </c>
      <c r="G35" s="170" t="s">
        <v>228</v>
      </c>
      <c r="H35" s="170" t="s">
        <v>229</v>
      </c>
      <c r="I35" s="115">
        <v>25000</v>
      </c>
      <c r="J35" s="115">
        <v>25000</v>
      </c>
      <c r="K35" s="182"/>
      <c r="L35" s="182"/>
      <c r="M35" s="115">
        <v>25000</v>
      </c>
      <c r="N35" s="182"/>
      <c r="O35" s="115"/>
      <c r="P35" s="115"/>
      <c r="Q35" s="115"/>
      <c r="R35" s="115"/>
      <c r="S35" s="115"/>
      <c r="T35" s="115"/>
      <c r="U35" s="115"/>
      <c r="V35" s="115"/>
      <c r="W35" s="115"/>
      <c r="X35" s="115"/>
    </row>
    <row r="36" ht="20.25" customHeight="1" spans="1:24">
      <c r="A36" s="170" t="s">
        <v>183</v>
      </c>
      <c r="B36" s="170" t="s">
        <v>70</v>
      </c>
      <c r="C36" s="170" t="s">
        <v>216</v>
      </c>
      <c r="D36" s="170" t="s">
        <v>217</v>
      </c>
      <c r="E36" s="170" t="s">
        <v>186</v>
      </c>
      <c r="F36" s="170" t="s">
        <v>99</v>
      </c>
      <c r="G36" s="170" t="s">
        <v>228</v>
      </c>
      <c r="H36" s="170" t="s">
        <v>229</v>
      </c>
      <c r="I36" s="115">
        <v>68000</v>
      </c>
      <c r="J36" s="115">
        <v>68000</v>
      </c>
      <c r="K36" s="182"/>
      <c r="L36" s="182"/>
      <c r="M36" s="115">
        <v>68000</v>
      </c>
      <c r="N36" s="182"/>
      <c r="O36" s="115"/>
      <c r="P36" s="115"/>
      <c r="Q36" s="115"/>
      <c r="R36" s="115"/>
      <c r="S36" s="115"/>
      <c r="T36" s="115"/>
      <c r="U36" s="115"/>
      <c r="V36" s="115"/>
      <c r="W36" s="115"/>
      <c r="X36" s="115"/>
    </row>
    <row r="37" ht="20.25" customHeight="1" spans="1:24">
      <c r="A37" s="170" t="s">
        <v>183</v>
      </c>
      <c r="B37" s="170" t="s">
        <v>70</v>
      </c>
      <c r="C37" s="170" t="s">
        <v>216</v>
      </c>
      <c r="D37" s="170" t="s">
        <v>217</v>
      </c>
      <c r="E37" s="170" t="s">
        <v>189</v>
      </c>
      <c r="F37" s="170" t="s">
        <v>100</v>
      </c>
      <c r="G37" s="170" t="s">
        <v>228</v>
      </c>
      <c r="H37" s="170" t="s">
        <v>229</v>
      </c>
      <c r="I37" s="115">
        <v>13000</v>
      </c>
      <c r="J37" s="115">
        <v>13000</v>
      </c>
      <c r="K37" s="182"/>
      <c r="L37" s="182"/>
      <c r="M37" s="115">
        <v>13000</v>
      </c>
      <c r="N37" s="182"/>
      <c r="O37" s="115"/>
      <c r="P37" s="115"/>
      <c r="Q37" s="115"/>
      <c r="R37" s="115"/>
      <c r="S37" s="115"/>
      <c r="T37" s="115"/>
      <c r="U37" s="115"/>
      <c r="V37" s="115"/>
      <c r="W37" s="115"/>
      <c r="X37" s="115"/>
    </row>
    <row r="38" ht="20.25" customHeight="1" spans="1:24">
      <c r="A38" s="170" t="s">
        <v>183</v>
      </c>
      <c r="B38" s="170" t="s">
        <v>70</v>
      </c>
      <c r="C38" s="170" t="s">
        <v>216</v>
      </c>
      <c r="D38" s="170" t="s">
        <v>217</v>
      </c>
      <c r="E38" s="170" t="s">
        <v>186</v>
      </c>
      <c r="F38" s="170" t="s">
        <v>99</v>
      </c>
      <c r="G38" s="170" t="s">
        <v>230</v>
      </c>
      <c r="H38" s="170" t="s">
        <v>231</v>
      </c>
      <c r="I38" s="115">
        <v>87000</v>
      </c>
      <c r="J38" s="115">
        <v>87000</v>
      </c>
      <c r="K38" s="182"/>
      <c r="L38" s="182"/>
      <c r="M38" s="115">
        <v>87000</v>
      </c>
      <c r="N38" s="182"/>
      <c r="O38" s="115"/>
      <c r="P38" s="115"/>
      <c r="Q38" s="115"/>
      <c r="R38" s="115"/>
      <c r="S38" s="115"/>
      <c r="T38" s="115"/>
      <c r="U38" s="115"/>
      <c r="V38" s="115"/>
      <c r="W38" s="115"/>
      <c r="X38" s="115"/>
    </row>
    <row r="39" ht="20.25" customHeight="1" spans="1:24">
      <c r="A39" s="170" t="s">
        <v>183</v>
      </c>
      <c r="B39" s="170" t="s">
        <v>70</v>
      </c>
      <c r="C39" s="170" t="s">
        <v>216</v>
      </c>
      <c r="D39" s="170" t="s">
        <v>217</v>
      </c>
      <c r="E39" s="170" t="s">
        <v>189</v>
      </c>
      <c r="F39" s="170" t="s">
        <v>100</v>
      </c>
      <c r="G39" s="170" t="s">
        <v>230</v>
      </c>
      <c r="H39" s="170" t="s">
        <v>231</v>
      </c>
      <c r="I39" s="115">
        <v>162000</v>
      </c>
      <c r="J39" s="115">
        <v>162000</v>
      </c>
      <c r="K39" s="182"/>
      <c r="L39" s="182"/>
      <c r="M39" s="115">
        <v>162000</v>
      </c>
      <c r="N39" s="182"/>
      <c r="O39" s="115"/>
      <c r="P39" s="115"/>
      <c r="Q39" s="115"/>
      <c r="R39" s="115"/>
      <c r="S39" s="115"/>
      <c r="T39" s="115"/>
      <c r="U39" s="115"/>
      <c r="V39" s="115"/>
      <c r="W39" s="115"/>
      <c r="X39" s="115"/>
    </row>
    <row r="40" ht="20.25" customHeight="1" spans="1:24">
      <c r="A40" s="170" t="s">
        <v>183</v>
      </c>
      <c r="B40" s="170" t="s">
        <v>70</v>
      </c>
      <c r="C40" s="170" t="s">
        <v>216</v>
      </c>
      <c r="D40" s="170" t="s">
        <v>217</v>
      </c>
      <c r="E40" s="170" t="s">
        <v>186</v>
      </c>
      <c r="F40" s="170" t="s">
        <v>99</v>
      </c>
      <c r="G40" s="170" t="s">
        <v>232</v>
      </c>
      <c r="H40" s="170" t="s">
        <v>233</v>
      </c>
      <c r="I40" s="115">
        <v>42000</v>
      </c>
      <c r="J40" s="115">
        <v>42000</v>
      </c>
      <c r="K40" s="182"/>
      <c r="L40" s="182"/>
      <c r="M40" s="115">
        <v>42000</v>
      </c>
      <c r="N40" s="182"/>
      <c r="O40" s="115"/>
      <c r="P40" s="115"/>
      <c r="Q40" s="115"/>
      <c r="R40" s="115"/>
      <c r="S40" s="115"/>
      <c r="T40" s="115"/>
      <c r="U40" s="115"/>
      <c r="V40" s="115"/>
      <c r="W40" s="115"/>
      <c r="X40" s="115"/>
    </row>
    <row r="41" ht="20.25" customHeight="1" spans="1:24">
      <c r="A41" s="170" t="s">
        <v>183</v>
      </c>
      <c r="B41" s="170" t="s">
        <v>70</v>
      </c>
      <c r="C41" s="170" t="s">
        <v>216</v>
      </c>
      <c r="D41" s="170" t="s">
        <v>217</v>
      </c>
      <c r="E41" s="170" t="s">
        <v>234</v>
      </c>
      <c r="F41" s="170" t="s">
        <v>105</v>
      </c>
      <c r="G41" s="170" t="s">
        <v>235</v>
      </c>
      <c r="H41" s="170" t="s">
        <v>236</v>
      </c>
      <c r="I41" s="115">
        <v>25800</v>
      </c>
      <c r="J41" s="115">
        <v>25800</v>
      </c>
      <c r="K41" s="182"/>
      <c r="L41" s="182"/>
      <c r="M41" s="115">
        <v>25800</v>
      </c>
      <c r="N41" s="182"/>
      <c r="O41" s="115"/>
      <c r="P41" s="115"/>
      <c r="Q41" s="115"/>
      <c r="R41" s="115"/>
      <c r="S41" s="115"/>
      <c r="T41" s="115"/>
      <c r="U41" s="115"/>
      <c r="V41" s="115"/>
      <c r="W41" s="115"/>
      <c r="X41" s="115"/>
    </row>
    <row r="42" ht="20.25" customHeight="1" spans="1:24">
      <c r="A42" s="170" t="s">
        <v>183</v>
      </c>
      <c r="B42" s="170" t="s">
        <v>70</v>
      </c>
      <c r="C42" s="170" t="s">
        <v>237</v>
      </c>
      <c r="D42" s="170" t="s">
        <v>238</v>
      </c>
      <c r="E42" s="170" t="s">
        <v>186</v>
      </c>
      <c r="F42" s="170" t="s">
        <v>99</v>
      </c>
      <c r="G42" s="170" t="s">
        <v>239</v>
      </c>
      <c r="H42" s="170" t="s">
        <v>240</v>
      </c>
      <c r="I42" s="115">
        <v>15000</v>
      </c>
      <c r="J42" s="115">
        <v>15000</v>
      </c>
      <c r="K42" s="182"/>
      <c r="L42" s="182"/>
      <c r="M42" s="115">
        <v>15000</v>
      </c>
      <c r="N42" s="182"/>
      <c r="O42" s="115"/>
      <c r="P42" s="115"/>
      <c r="Q42" s="115"/>
      <c r="R42" s="115"/>
      <c r="S42" s="115"/>
      <c r="T42" s="115"/>
      <c r="U42" s="115"/>
      <c r="V42" s="115"/>
      <c r="W42" s="115"/>
      <c r="X42" s="115"/>
    </row>
    <row r="43" ht="20.25" customHeight="1" spans="1:24">
      <c r="A43" s="170" t="s">
        <v>183</v>
      </c>
      <c r="B43" s="170" t="s">
        <v>70</v>
      </c>
      <c r="C43" s="170" t="s">
        <v>237</v>
      </c>
      <c r="D43" s="170" t="s">
        <v>238</v>
      </c>
      <c r="E43" s="170" t="s">
        <v>186</v>
      </c>
      <c r="F43" s="170" t="s">
        <v>99</v>
      </c>
      <c r="G43" s="170" t="s">
        <v>241</v>
      </c>
      <c r="H43" s="170" t="s">
        <v>242</v>
      </c>
      <c r="I43" s="115">
        <v>10000</v>
      </c>
      <c r="J43" s="115">
        <v>10000</v>
      </c>
      <c r="K43" s="182"/>
      <c r="L43" s="182"/>
      <c r="M43" s="115">
        <v>10000</v>
      </c>
      <c r="N43" s="182"/>
      <c r="O43" s="115"/>
      <c r="P43" s="115"/>
      <c r="Q43" s="115"/>
      <c r="R43" s="115"/>
      <c r="S43" s="115"/>
      <c r="T43" s="115"/>
      <c r="U43" s="115"/>
      <c r="V43" s="115"/>
      <c r="W43" s="115"/>
      <c r="X43" s="115"/>
    </row>
    <row r="44" ht="20.25" customHeight="1" spans="1:24">
      <c r="A44" s="170" t="s">
        <v>183</v>
      </c>
      <c r="B44" s="170" t="s">
        <v>70</v>
      </c>
      <c r="C44" s="170" t="s">
        <v>237</v>
      </c>
      <c r="D44" s="170" t="s">
        <v>238</v>
      </c>
      <c r="E44" s="170" t="s">
        <v>186</v>
      </c>
      <c r="F44" s="170" t="s">
        <v>99</v>
      </c>
      <c r="G44" s="170" t="s">
        <v>241</v>
      </c>
      <c r="H44" s="170" t="s">
        <v>242</v>
      </c>
      <c r="I44" s="115">
        <v>6713</v>
      </c>
      <c r="J44" s="115">
        <v>6713</v>
      </c>
      <c r="K44" s="182"/>
      <c r="L44" s="182"/>
      <c r="M44" s="115">
        <v>6713</v>
      </c>
      <c r="N44" s="182"/>
      <c r="O44" s="115"/>
      <c r="P44" s="115"/>
      <c r="Q44" s="115"/>
      <c r="R44" s="115"/>
      <c r="S44" s="115"/>
      <c r="T44" s="115"/>
      <c r="U44" s="115"/>
      <c r="V44" s="115"/>
      <c r="W44" s="115"/>
      <c r="X44" s="115"/>
    </row>
    <row r="45" ht="20.25" customHeight="1" spans="1:24">
      <c r="A45" s="170" t="s">
        <v>183</v>
      </c>
      <c r="B45" s="170" t="s">
        <v>70</v>
      </c>
      <c r="C45" s="170" t="s">
        <v>237</v>
      </c>
      <c r="D45" s="170" t="s">
        <v>238</v>
      </c>
      <c r="E45" s="170" t="s">
        <v>189</v>
      </c>
      <c r="F45" s="170" t="s">
        <v>100</v>
      </c>
      <c r="G45" s="170" t="s">
        <v>241</v>
      </c>
      <c r="H45" s="170" t="s">
        <v>242</v>
      </c>
      <c r="I45" s="115">
        <v>13923</v>
      </c>
      <c r="J45" s="115">
        <v>13923</v>
      </c>
      <c r="K45" s="182"/>
      <c r="L45" s="182"/>
      <c r="M45" s="115">
        <v>13923</v>
      </c>
      <c r="N45" s="182"/>
      <c r="O45" s="115"/>
      <c r="P45" s="115"/>
      <c r="Q45" s="115"/>
      <c r="R45" s="115"/>
      <c r="S45" s="115"/>
      <c r="T45" s="115"/>
      <c r="U45" s="115"/>
      <c r="V45" s="115"/>
      <c r="W45" s="115"/>
      <c r="X45" s="115"/>
    </row>
    <row r="46" ht="20.25" customHeight="1" spans="1:24">
      <c r="A46" s="170" t="s">
        <v>183</v>
      </c>
      <c r="B46" s="170" t="s">
        <v>70</v>
      </c>
      <c r="C46" s="170" t="s">
        <v>237</v>
      </c>
      <c r="D46" s="170" t="s">
        <v>238</v>
      </c>
      <c r="E46" s="170" t="s">
        <v>189</v>
      </c>
      <c r="F46" s="170" t="s">
        <v>100</v>
      </c>
      <c r="G46" s="170" t="s">
        <v>228</v>
      </c>
      <c r="H46" s="170" t="s">
        <v>229</v>
      </c>
      <c r="I46" s="115">
        <v>5000</v>
      </c>
      <c r="J46" s="115">
        <v>5000</v>
      </c>
      <c r="K46" s="182"/>
      <c r="L46" s="182"/>
      <c r="M46" s="115">
        <v>5000</v>
      </c>
      <c r="N46" s="182"/>
      <c r="O46" s="115"/>
      <c r="P46" s="115"/>
      <c r="Q46" s="115"/>
      <c r="R46" s="115"/>
      <c r="S46" s="115"/>
      <c r="T46" s="115"/>
      <c r="U46" s="115"/>
      <c r="V46" s="115"/>
      <c r="W46" s="115"/>
      <c r="X46" s="115"/>
    </row>
    <row r="47" ht="20.25" customHeight="1" spans="1:24">
      <c r="A47" s="170" t="s">
        <v>183</v>
      </c>
      <c r="B47" s="170" t="s">
        <v>70</v>
      </c>
      <c r="C47" s="170" t="s">
        <v>237</v>
      </c>
      <c r="D47" s="170" t="s">
        <v>238</v>
      </c>
      <c r="E47" s="170" t="s">
        <v>189</v>
      </c>
      <c r="F47" s="170" t="s">
        <v>100</v>
      </c>
      <c r="G47" s="170" t="s">
        <v>228</v>
      </c>
      <c r="H47" s="170" t="s">
        <v>229</v>
      </c>
      <c r="I47" s="115">
        <v>25000</v>
      </c>
      <c r="J47" s="115">
        <v>25000</v>
      </c>
      <c r="K47" s="182"/>
      <c r="L47" s="182"/>
      <c r="M47" s="115">
        <v>25000</v>
      </c>
      <c r="N47" s="182"/>
      <c r="O47" s="115"/>
      <c r="P47" s="115"/>
      <c r="Q47" s="115"/>
      <c r="R47" s="115"/>
      <c r="S47" s="115"/>
      <c r="T47" s="115"/>
      <c r="U47" s="115"/>
      <c r="V47" s="115"/>
      <c r="W47" s="115"/>
      <c r="X47" s="115"/>
    </row>
    <row r="48" ht="20.25" customHeight="1" spans="1:24">
      <c r="A48" s="170" t="s">
        <v>183</v>
      </c>
      <c r="B48" s="170" t="s">
        <v>70</v>
      </c>
      <c r="C48" s="170" t="s">
        <v>237</v>
      </c>
      <c r="D48" s="170" t="s">
        <v>238</v>
      </c>
      <c r="E48" s="170" t="s">
        <v>243</v>
      </c>
      <c r="F48" s="170" t="s">
        <v>102</v>
      </c>
      <c r="G48" s="170" t="s">
        <v>235</v>
      </c>
      <c r="H48" s="170" t="s">
        <v>236</v>
      </c>
      <c r="I48" s="115">
        <v>4968</v>
      </c>
      <c r="J48" s="115">
        <v>4968</v>
      </c>
      <c r="K48" s="182"/>
      <c r="L48" s="182"/>
      <c r="M48" s="115">
        <v>4968</v>
      </c>
      <c r="N48" s="182"/>
      <c r="O48" s="115"/>
      <c r="P48" s="115"/>
      <c r="Q48" s="115"/>
      <c r="R48" s="115"/>
      <c r="S48" s="115"/>
      <c r="T48" s="115"/>
      <c r="U48" s="115"/>
      <c r="V48" s="115"/>
      <c r="W48" s="115"/>
      <c r="X48" s="115"/>
    </row>
    <row r="49" ht="20.25" customHeight="1" spans="1:24">
      <c r="A49" s="170" t="s">
        <v>183</v>
      </c>
      <c r="B49" s="170" t="s">
        <v>70</v>
      </c>
      <c r="C49" s="170" t="s">
        <v>244</v>
      </c>
      <c r="D49" s="170" t="s">
        <v>245</v>
      </c>
      <c r="E49" s="170" t="s">
        <v>234</v>
      </c>
      <c r="F49" s="170" t="s">
        <v>105</v>
      </c>
      <c r="G49" s="170" t="s">
        <v>246</v>
      </c>
      <c r="H49" s="170" t="s">
        <v>247</v>
      </c>
      <c r="I49" s="115">
        <v>877200</v>
      </c>
      <c r="J49" s="115">
        <v>877200</v>
      </c>
      <c r="K49" s="182"/>
      <c r="L49" s="182"/>
      <c r="M49" s="115">
        <v>877200</v>
      </c>
      <c r="N49" s="182"/>
      <c r="O49" s="115"/>
      <c r="P49" s="115"/>
      <c r="Q49" s="115"/>
      <c r="R49" s="115"/>
      <c r="S49" s="115"/>
      <c r="T49" s="115"/>
      <c r="U49" s="115"/>
      <c r="V49" s="115"/>
      <c r="W49" s="115"/>
      <c r="X49" s="115"/>
    </row>
    <row r="50" ht="20.25" customHeight="1" spans="1:24">
      <c r="A50" s="170" t="s">
        <v>183</v>
      </c>
      <c r="B50" s="170" t="s">
        <v>70</v>
      </c>
      <c r="C50" s="170" t="s">
        <v>248</v>
      </c>
      <c r="D50" s="170" t="s">
        <v>249</v>
      </c>
      <c r="E50" s="170" t="s">
        <v>186</v>
      </c>
      <c r="F50" s="170" t="s">
        <v>99</v>
      </c>
      <c r="G50" s="170" t="s">
        <v>192</v>
      </c>
      <c r="H50" s="170" t="s">
        <v>193</v>
      </c>
      <c r="I50" s="115">
        <v>997600</v>
      </c>
      <c r="J50" s="115">
        <v>997600</v>
      </c>
      <c r="K50" s="182"/>
      <c r="L50" s="182"/>
      <c r="M50" s="115">
        <v>997600</v>
      </c>
      <c r="N50" s="182"/>
      <c r="O50" s="115"/>
      <c r="P50" s="115"/>
      <c r="Q50" s="115"/>
      <c r="R50" s="115"/>
      <c r="S50" s="115"/>
      <c r="T50" s="115"/>
      <c r="U50" s="115"/>
      <c r="V50" s="115"/>
      <c r="W50" s="115"/>
      <c r="X50" s="115"/>
    </row>
    <row r="51" ht="20.25" customHeight="1" spans="1:24">
      <c r="A51" s="170" t="s">
        <v>183</v>
      </c>
      <c r="B51" s="170" t="s">
        <v>70</v>
      </c>
      <c r="C51" s="170" t="s">
        <v>248</v>
      </c>
      <c r="D51" s="170" t="s">
        <v>249</v>
      </c>
      <c r="E51" s="170" t="s">
        <v>189</v>
      </c>
      <c r="F51" s="170" t="s">
        <v>100</v>
      </c>
      <c r="G51" s="170" t="s">
        <v>192</v>
      </c>
      <c r="H51" s="170" t="s">
        <v>193</v>
      </c>
      <c r="I51" s="115">
        <v>1857600</v>
      </c>
      <c r="J51" s="115">
        <v>1857600</v>
      </c>
      <c r="K51" s="182"/>
      <c r="L51" s="182"/>
      <c r="M51" s="115">
        <v>1857600</v>
      </c>
      <c r="N51" s="182"/>
      <c r="O51" s="115"/>
      <c r="P51" s="115"/>
      <c r="Q51" s="115"/>
      <c r="R51" s="115"/>
      <c r="S51" s="115"/>
      <c r="T51" s="115"/>
      <c r="U51" s="115"/>
      <c r="V51" s="115"/>
      <c r="W51" s="115"/>
      <c r="X51" s="115"/>
    </row>
    <row r="52" ht="20.25" customHeight="1" spans="1:24">
      <c r="A52" s="170" t="s">
        <v>183</v>
      </c>
      <c r="B52" s="170" t="s">
        <v>70</v>
      </c>
      <c r="C52" s="170" t="s">
        <v>248</v>
      </c>
      <c r="D52" s="170" t="s">
        <v>249</v>
      </c>
      <c r="E52" s="170" t="s">
        <v>186</v>
      </c>
      <c r="F52" s="170" t="s">
        <v>99</v>
      </c>
      <c r="G52" s="170" t="s">
        <v>194</v>
      </c>
      <c r="H52" s="170" t="s">
        <v>195</v>
      </c>
      <c r="I52" s="115">
        <v>278400</v>
      </c>
      <c r="J52" s="115">
        <v>278400</v>
      </c>
      <c r="K52" s="182"/>
      <c r="L52" s="182"/>
      <c r="M52" s="115">
        <v>278400</v>
      </c>
      <c r="N52" s="182"/>
      <c r="O52" s="115"/>
      <c r="P52" s="115"/>
      <c r="Q52" s="115"/>
      <c r="R52" s="115"/>
      <c r="S52" s="115"/>
      <c r="T52" s="115"/>
      <c r="U52" s="115"/>
      <c r="V52" s="115"/>
      <c r="W52" s="115"/>
      <c r="X52" s="115"/>
    </row>
    <row r="53" ht="20.25" customHeight="1" spans="1:24">
      <c r="A53" s="170" t="s">
        <v>183</v>
      </c>
      <c r="B53" s="170" t="s">
        <v>70</v>
      </c>
      <c r="C53" s="170" t="s">
        <v>248</v>
      </c>
      <c r="D53" s="170" t="s">
        <v>249</v>
      </c>
      <c r="E53" s="170" t="s">
        <v>186</v>
      </c>
      <c r="F53" s="170" t="s">
        <v>99</v>
      </c>
      <c r="G53" s="170" t="s">
        <v>194</v>
      </c>
      <c r="H53" s="170" t="s">
        <v>195</v>
      </c>
      <c r="I53" s="115">
        <v>243600</v>
      </c>
      <c r="J53" s="115">
        <v>243600</v>
      </c>
      <c r="K53" s="182"/>
      <c r="L53" s="182"/>
      <c r="M53" s="115">
        <v>243600</v>
      </c>
      <c r="N53" s="182"/>
      <c r="O53" s="115"/>
      <c r="P53" s="115"/>
      <c r="Q53" s="115"/>
      <c r="R53" s="115"/>
      <c r="S53" s="115"/>
      <c r="T53" s="115"/>
      <c r="U53" s="115"/>
      <c r="V53" s="115"/>
      <c r="W53" s="115"/>
      <c r="X53" s="115"/>
    </row>
    <row r="54" ht="20.25" customHeight="1" spans="1:24">
      <c r="A54" s="170" t="s">
        <v>183</v>
      </c>
      <c r="B54" s="170" t="s">
        <v>70</v>
      </c>
      <c r="C54" s="170" t="s">
        <v>248</v>
      </c>
      <c r="D54" s="170" t="s">
        <v>249</v>
      </c>
      <c r="E54" s="170" t="s">
        <v>189</v>
      </c>
      <c r="F54" s="170" t="s">
        <v>100</v>
      </c>
      <c r="G54" s="170" t="s">
        <v>194</v>
      </c>
      <c r="H54" s="170" t="s">
        <v>195</v>
      </c>
      <c r="I54" s="115">
        <v>518400</v>
      </c>
      <c r="J54" s="115">
        <v>518400</v>
      </c>
      <c r="K54" s="182"/>
      <c r="L54" s="182"/>
      <c r="M54" s="115">
        <v>518400</v>
      </c>
      <c r="N54" s="182"/>
      <c r="O54" s="115"/>
      <c r="P54" s="115"/>
      <c r="Q54" s="115"/>
      <c r="R54" s="115"/>
      <c r="S54" s="115"/>
      <c r="T54" s="115"/>
      <c r="U54" s="115"/>
      <c r="V54" s="115"/>
      <c r="W54" s="115"/>
      <c r="X54" s="115"/>
    </row>
    <row r="55" ht="20.25" customHeight="1" spans="1:24">
      <c r="A55" s="170" t="s">
        <v>183</v>
      </c>
      <c r="B55" s="170" t="s">
        <v>70</v>
      </c>
      <c r="C55" s="170" t="s">
        <v>248</v>
      </c>
      <c r="D55" s="170" t="s">
        <v>249</v>
      </c>
      <c r="E55" s="170" t="s">
        <v>189</v>
      </c>
      <c r="F55" s="170" t="s">
        <v>100</v>
      </c>
      <c r="G55" s="170" t="s">
        <v>194</v>
      </c>
      <c r="H55" s="170" t="s">
        <v>195</v>
      </c>
      <c r="I55" s="115">
        <v>453600</v>
      </c>
      <c r="J55" s="115">
        <v>453600</v>
      </c>
      <c r="K55" s="182"/>
      <c r="L55" s="182"/>
      <c r="M55" s="115">
        <v>453600</v>
      </c>
      <c r="N55" s="182"/>
      <c r="O55" s="115"/>
      <c r="P55" s="115"/>
      <c r="Q55" s="115"/>
      <c r="R55" s="115"/>
      <c r="S55" s="115"/>
      <c r="T55" s="115"/>
      <c r="U55" s="115"/>
      <c r="V55" s="115"/>
      <c r="W55" s="115"/>
      <c r="X55" s="115"/>
    </row>
    <row r="56" ht="20.25" customHeight="1" spans="1:24">
      <c r="A56" s="170" t="s">
        <v>183</v>
      </c>
      <c r="B56" s="170" t="s">
        <v>70</v>
      </c>
      <c r="C56" s="170" t="s">
        <v>250</v>
      </c>
      <c r="D56" s="170" t="s">
        <v>251</v>
      </c>
      <c r="E56" s="170" t="s">
        <v>234</v>
      </c>
      <c r="F56" s="170" t="s">
        <v>105</v>
      </c>
      <c r="G56" s="170" t="s">
        <v>230</v>
      </c>
      <c r="H56" s="170" t="s">
        <v>231</v>
      </c>
      <c r="I56" s="115">
        <v>129000</v>
      </c>
      <c r="J56" s="115">
        <v>129000</v>
      </c>
      <c r="K56" s="182"/>
      <c r="L56" s="182"/>
      <c r="M56" s="115">
        <v>129000</v>
      </c>
      <c r="N56" s="182"/>
      <c r="O56" s="115"/>
      <c r="P56" s="115"/>
      <c r="Q56" s="115"/>
      <c r="R56" s="115"/>
      <c r="S56" s="115"/>
      <c r="T56" s="115"/>
      <c r="U56" s="115"/>
      <c r="V56" s="115"/>
      <c r="W56" s="115"/>
      <c r="X56" s="115"/>
    </row>
    <row r="57" ht="20.25" customHeight="1" spans="1:24">
      <c r="A57" s="170" t="s">
        <v>183</v>
      </c>
      <c r="B57" s="170" t="s">
        <v>70</v>
      </c>
      <c r="C57" s="170" t="s">
        <v>252</v>
      </c>
      <c r="D57" s="170" t="s">
        <v>253</v>
      </c>
      <c r="E57" s="170" t="s">
        <v>254</v>
      </c>
      <c r="F57" s="170" t="s">
        <v>109</v>
      </c>
      <c r="G57" s="170" t="s">
        <v>246</v>
      </c>
      <c r="H57" s="170" t="s">
        <v>247</v>
      </c>
      <c r="I57" s="115">
        <v>22728</v>
      </c>
      <c r="J57" s="115">
        <v>22728</v>
      </c>
      <c r="K57" s="182"/>
      <c r="L57" s="182"/>
      <c r="M57" s="115">
        <v>22728</v>
      </c>
      <c r="N57" s="182"/>
      <c r="O57" s="115"/>
      <c r="P57" s="115"/>
      <c r="Q57" s="115"/>
      <c r="R57" s="115"/>
      <c r="S57" s="115"/>
      <c r="T57" s="115"/>
      <c r="U57" s="115"/>
      <c r="V57" s="115"/>
      <c r="W57" s="115"/>
      <c r="X57" s="115"/>
    </row>
    <row r="58" ht="20.25" customHeight="1" spans="1:24">
      <c r="A58" s="170" t="s">
        <v>183</v>
      </c>
      <c r="B58" s="170" t="s">
        <v>70</v>
      </c>
      <c r="C58" s="170" t="s">
        <v>252</v>
      </c>
      <c r="D58" s="170" t="s">
        <v>253</v>
      </c>
      <c r="E58" s="170" t="s">
        <v>189</v>
      </c>
      <c r="F58" s="170" t="s">
        <v>100</v>
      </c>
      <c r="G58" s="170" t="s">
        <v>255</v>
      </c>
      <c r="H58" s="170" t="s">
        <v>256</v>
      </c>
      <c r="I58" s="115">
        <v>450560</v>
      </c>
      <c r="J58" s="115">
        <v>450560</v>
      </c>
      <c r="K58" s="182"/>
      <c r="L58" s="182"/>
      <c r="M58" s="115">
        <v>450560</v>
      </c>
      <c r="N58" s="182"/>
      <c r="O58" s="115"/>
      <c r="P58" s="115"/>
      <c r="Q58" s="115"/>
      <c r="R58" s="115"/>
      <c r="S58" s="115"/>
      <c r="T58" s="115"/>
      <c r="U58" s="115"/>
      <c r="V58" s="115"/>
      <c r="W58" s="115"/>
      <c r="X58" s="115"/>
    </row>
    <row r="59" ht="20.25" customHeight="1" spans="1:24">
      <c r="A59" s="170" t="s">
        <v>183</v>
      </c>
      <c r="B59" s="170" t="s">
        <v>70</v>
      </c>
      <c r="C59" s="170" t="s">
        <v>257</v>
      </c>
      <c r="D59" s="170" t="s">
        <v>258</v>
      </c>
      <c r="E59" s="170" t="s">
        <v>186</v>
      </c>
      <c r="F59" s="170" t="s">
        <v>99</v>
      </c>
      <c r="G59" s="170" t="s">
        <v>190</v>
      </c>
      <c r="H59" s="170" t="s">
        <v>191</v>
      </c>
      <c r="I59" s="115">
        <v>161784</v>
      </c>
      <c r="J59" s="115">
        <v>161784</v>
      </c>
      <c r="K59" s="182"/>
      <c r="L59" s="182"/>
      <c r="M59" s="115">
        <v>161784</v>
      </c>
      <c r="N59" s="182"/>
      <c r="O59" s="115"/>
      <c r="P59" s="115"/>
      <c r="Q59" s="115"/>
      <c r="R59" s="115"/>
      <c r="S59" s="115"/>
      <c r="T59" s="115"/>
      <c r="U59" s="115"/>
      <c r="V59" s="115"/>
      <c r="W59" s="115"/>
      <c r="X59" s="115"/>
    </row>
    <row r="60" ht="20.25" customHeight="1" spans="1:24">
      <c r="A60" s="170" t="s">
        <v>183</v>
      </c>
      <c r="B60" s="170" t="s">
        <v>70</v>
      </c>
      <c r="C60" s="170" t="s">
        <v>257</v>
      </c>
      <c r="D60" s="170" t="s">
        <v>258</v>
      </c>
      <c r="E60" s="170" t="s">
        <v>189</v>
      </c>
      <c r="F60" s="170" t="s">
        <v>100</v>
      </c>
      <c r="G60" s="170" t="s">
        <v>190</v>
      </c>
      <c r="H60" s="170" t="s">
        <v>191</v>
      </c>
      <c r="I60" s="115">
        <v>305136</v>
      </c>
      <c r="J60" s="115">
        <v>305136</v>
      </c>
      <c r="K60" s="182"/>
      <c r="L60" s="182"/>
      <c r="M60" s="115">
        <v>305136</v>
      </c>
      <c r="N60" s="182"/>
      <c r="O60" s="115"/>
      <c r="P60" s="115"/>
      <c r="Q60" s="115"/>
      <c r="R60" s="115"/>
      <c r="S60" s="115"/>
      <c r="T60" s="115"/>
      <c r="U60" s="115"/>
      <c r="V60" s="115"/>
      <c r="W60" s="115"/>
      <c r="X60" s="115"/>
    </row>
    <row r="61" ht="17.25" customHeight="1" spans="1:24">
      <c r="A61" s="171" t="s">
        <v>155</v>
      </c>
      <c r="B61" s="172"/>
      <c r="C61" s="173"/>
      <c r="D61" s="173"/>
      <c r="E61" s="173"/>
      <c r="F61" s="173"/>
      <c r="G61" s="173"/>
      <c r="H61" s="174"/>
      <c r="I61" s="115">
        <v>20100461</v>
      </c>
      <c r="J61" s="115">
        <v>20100461</v>
      </c>
      <c r="K61" s="115"/>
      <c r="L61" s="115"/>
      <c r="M61" s="115">
        <v>20100461</v>
      </c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</row>
  </sheetData>
  <mergeCells count="31">
    <mergeCell ref="A3:X3"/>
    <mergeCell ref="A4:H4"/>
    <mergeCell ref="I5:X5"/>
    <mergeCell ref="J6:N6"/>
    <mergeCell ref="O6:Q6"/>
    <mergeCell ref="S6:X6"/>
    <mergeCell ref="A61:H61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I12" sqref="I12"/>
    </sheetView>
  </sheetViews>
  <sheetFormatPr defaultColWidth="9.14159292035398" defaultRowHeight="14.25" customHeight="1"/>
  <cols>
    <col min="1" max="1" width="17.9203539823009" style="1" customWidth="1"/>
    <col min="2" max="2" width="23.3008849557522" style="1" customWidth="1"/>
    <col min="3" max="3" width="32.8495575221239" style="1" customWidth="1"/>
    <col min="4" max="4" width="23.8495575221239" style="1" customWidth="1"/>
    <col min="5" max="5" width="11.141592920354" style="1" customWidth="1"/>
    <col min="6" max="6" width="17.7079646017699" style="1" customWidth="1"/>
    <col min="7" max="7" width="9.84955752212389" style="1" customWidth="1"/>
    <col min="8" max="8" width="17.7079646017699" style="1" customWidth="1"/>
    <col min="9" max="13" width="20" style="1" customWidth="1"/>
    <col min="14" max="14" width="12.283185840708" style="1" customWidth="1"/>
    <col min="15" max="15" width="12.7079646017699" style="1" customWidth="1"/>
    <col min="16" max="16" width="11.141592920354" style="1" customWidth="1"/>
    <col min="17" max="21" width="19.8495575221239" style="1" customWidth="1"/>
    <col min="22" max="22" width="20" style="1" customWidth="1"/>
    <col min="23" max="23" width="19.8495575221239" style="1" customWidth="1"/>
    <col min="24" max="16384" width="9.14159292035398" style="1"/>
  </cols>
  <sheetData>
    <row r="1" customHeight="1" spans="1:2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ht="13.5" customHeight="1" spans="2:23">
      <c r="B2" s="153"/>
      <c r="E2" s="3"/>
      <c r="F2" s="3"/>
      <c r="G2" s="3"/>
      <c r="H2" s="3"/>
      <c r="U2" s="153"/>
      <c r="W2" s="158" t="s">
        <v>259</v>
      </c>
    </row>
    <row r="3" ht="46.5" customHeight="1" spans="1:23">
      <c r="A3" s="5" t="str">
        <f>"2025"&amp;"年部门项目支出预算表"</f>
        <v>2025年部门项目支出预算表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</row>
    <row r="4" ht="13.5" customHeight="1" spans="1:23">
      <c r="A4" s="6" t="str">
        <f>"单位名称："&amp;"昆明市五华区厂口学校"</f>
        <v>单位名称：昆明市五华区厂口学校</v>
      </c>
      <c r="B4" s="7"/>
      <c r="C4" s="7"/>
      <c r="D4" s="7"/>
      <c r="E4" s="7"/>
      <c r="F4" s="7"/>
      <c r="G4" s="7"/>
      <c r="H4" s="7"/>
      <c r="I4" s="8"/>
      <c r="J4" s="8"/>
      <c r="K4" s="8"/>
      <c r="L4" s="8"/>
      <c r="M4" s="8"/>
      <c r="N4" s="8"/>
      <c r="O4" s="8"/>
      <c r="P4" s="8"/>
      <c r="Q4" s="8"/>
      <c r="U4" s="153"/>
      <c r="W4" s="139" t="s">
        <v>1</v>
      </c>
    </row>
    <row r="5" ht="21.75" customHeight="1" spans="1:23">
      <c r="A5" s="10" t="s">
        <v>260</v>
      </c>
      <c r="B5" s="11" t="s">
        <v>167</v>
      </c>
      <c r="C5" s="10" t="s">
        <v>168</v>
      </c>
      <c r="D5" s="10" t="s">
        <v>261</v>
      </c>
      <c r="E5" s="11" t="s">
        <v>169</v>
      </c>
      <c r="F5" s="11" t="s">
        <v>170</v>
      </c>
      <c r="G5" s="11" t="s">
        <v>262</v>
      </c>
      <c r="H5" s="11" t="s">
        <v>263</v>
      </c>
      <c r="I5" s="27" t="s">
        <v>55</v>
      </c>
      <c r="J5" s="12" t="s">
        <v>264</v>
      </c>
      <c r="K5" s="13"/>
      <c r="L5" s="13"/>
      <c r="M5" s="14"/>
      <c r="N5" s="12" t="s">
        <v>175</v>
      </c>
      <c r="O5" s="13"/>
      <c r="P5" s="14"/>
      <c r="Q5" s="11" t="s">
        <v>61</v>
      </c>
      <c r="R5" s="12" t="s">
        <v>62</v>
      </c>
      <c r="S5" s="13"/>
      <c r="T5" s="13"/>
      <c r="U5" s="13"/>
      <c r="V5" s="13"/>
      <c r="W5" s="14"/>
    </row>
    <row r="6" ht="21.75" customHeight="1" spans="1:23">
      <c r="A6" s="15"/>
      <c r="B6" s="28"/>
      <c r="C6" s="15"/>
      <c r="D6" s="15"/>
      <c r="E6" s="16"/>
      <c r="F6" s="16"/>
      <c r="G6" s="16"/>
      <c r="H6" s="16"/>
      <c r="I6" s="28"/>
      <c r="J6" s="154" t="s">
        <v>58</v>
      </c>
      <c r="K6" s="155"/>
      <c r="L6" s="11" t="s">
        <v>59</v>
      </c>
      <c r="M6" s="11" t="s">
        <v>60</v>
      </c>
      <c r="N6" s="11" t="s">
        <v>58</v>
      </c>
      <c r="O6" s="11" t="s">
        <v>59</v>
      </c>
      <c r="P6" s="11" t="s">
        <v>60</v>
      </c>
      <c r="Q6" s="16"/>
      <c r="R6" s="11" t="s">
        <v>57</v>
      </c>
      <c r="S6" s="11" t="s">
        <v>64</v>
      </c>
      <c r="T6" s="11" t="s">
        <v>181</v>
      </c>
      <c r="U6" s="11" t="s">
        <v>66</v>
      </c>
      <c r="V6" s="11" t="s">
        <v>67</v>
      </c>
      <c r="W6" s="11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56" t="s">
        <v>57</v>
      </c>
      <c r="K7" s="157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8"/>
      <c r="B8" s="20"/>
      <c r="C8" s="18"/>
      <c r="D8" s="18"/>
      <c r="E8" s="19"/>
      <c r="F8" s="19"/>
      <c r="G8" s="19"/>
      <c r="H8" s="19"/>
      <c r="I8" s="20"/>
      <c r="J8" s="66" t="s">
        <v>57</v>
      </c>
      <c r="K8" s="66" t="s">
        <v>265</v>
      </c>
      <c r="L8" s="19"/>
      <c r="M8" s="19"/>
      <c r="N8" s="19"/>
      <c r="O8" s="19"/>
      <c r="P8" s="19"/>
      <c r="Q8" s="19"/>
      <c r="R8" s="19"/>
      <c r="S8" s="19"/>
      <c r="T8" s="19"/>
      <c r="U8" s="20"/>
      <c r="V8" s="19"/>
      <c r="W8" s="19"/>
    </row>
    <row r="9" ht="15" customHeight="1" spans="1:23">
      <c r="A9" s="21">
        <v>1</v>
      </c>
      <c r="B9" s="21">
        <v>2</v>
      </c>
      <c r="C9" s="21">
        <v>3</v>
      </c>
      <c r="D9" s="21">
        <v>4</v>
      </c>
      <c r="E9" s="21">
        <v>5</v>
      </c>
      <c r="F9" s="21">
        <v>6</v>
      </c>
      <c r="G9" s="21">
        <v>7</v>
      </c>
      <c r="H9" s="21">
        <v>8</v>
      </c>
      <c r="I9" s="21">
        <v>9</v>
      </c>
      <c r="J9" s="21">
        <v>10</v>
      </c>
      <c r="K9" s="21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1">
        <v>21</v>
      </c>
      <c r="V9" s="36">
        <v>22</v>
      </c>
      <c r="W9" s="21">
        <v>23</v>
      </c>
    </row>
    <row r="10" ht="21.75" customHeight="1" spans="1:23">
      <c r="A10" s="68" t="s">
        <v>266</v>
      </c>
      <c r="B10" s="68" t="s">
        <v>267</v>
      </c>
      <c r="C10" s="68" t="s">
        <v>268</v>
      </c>
      <c r="D10" s="68" t="s">
        <v>70</v>
      </c>
      <c r="E10" s="68" t="s">
        <v>189</v>
      </c>
      <c r="F10" s="68" t="s">
        <v>100</v>
      </c>
      <c r="G10" s="68" t="s">
        <v>269</v>
      </c>
      <c r="H10" s="68" t="s">
        <v>270</v>
      </c>
      <c r="I10" s="78">
        <v>20000</v>
      </c>
      <c r="J10" s="78">
        <v>20000</v>
      </c>
      <c r="K10" s="78">
        <v>20000</v>
      </c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</row>
    <row r="11" ht="21.75" customHeight="1" spans="1:23">
      <c r="A11" s="68" t="s">
        <v>271</v>
      </c>
      <c r="B11" s="68" t="s">
        <v>272</v>
      </c>
      <c r="C11" s="68" t="s">
        <v>273</v>
      </c>
      <c r="D11" s="68" t="s">
        <v>70</v>
      </c>
      <c r="E11" s="68" t="s">
        <v>189</v>
      </c>
      <c r="F11" s="68" t="s">
        <v>100</v>
      </c>
      <c r="G11" s="68" t="s">
        <v>235</v>
      </c>
      <c r="H11" s="68" t="s">
        <v>236</v>
      </c>
      <c r="I11" s="78">
        <v>106938</v>
      </c>
      <c r="J11" s="78">
        <v>106938</v>
      </c>
      <c r="K11" s="78">
        <v>106938</v>
      </c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</row>
    <row r="12" ht="21.75" customHeight="1" spans="1:23">
      <c r="A12" s="68" t="s">
        <v>271</v>
      </c>
      <c r="B12" s="68" t="s">
        <v>274</v>
      </c>
      <c r="C12" s="68" t="s">
        <v>275</v>
      </c>
      <c r="D12" s="68" t="s">
        <v>70</v>
      </c>
      <c r="E12" s="68" t="s">
        <v>189</v>
      </c>
      <c r="F12" s="68" t="s">
        <v>100</v>
      </c>
      <c r="G12" s="68" t="s">
        <v>235</v>
      </c>
      <c r="H12" s="68" t="s">
        <v>236</v>
      </c>
      <c r="I12" s="78">
        <v>6200</v>
      </c>
      <c r="J12" s="78">
        <v>6200</v>
      </c>
      <c r="K12" s="78">
        <v>6200</v>
      </c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</row>
    <row r="13" ht="18.75" customHeight="1" spans="1:23">
      <c r="A13" s="32" t="s">
        <v>155</v>
      </c>
      <c r="B13" s="33"/>
      <c r="C13" s="33"/>
      <c r="D13" s="33"/>
      <c r="E13" s="33"/>
      <c r="F13" s="33"/>
      <c r="G13" s="33"/>
      <c r="H13" s="34"/>
      <c r="I13" s="78">
        <v>133138</v>
      </c>
      <c r="J13" s="78">
        <v>133138</v>
      </c>
      <c r="K13" s="78">
        <v>133138</v>
      </c>
      <c r="L13" s="78"/>
      <c r="M13" s="78"/>
      <c r="N13" s="78"/>
      <c r="O13" s="78"/>
      <c r="P13" s="78"/>
      <c r="Q13" s="78"/>
      <c r="R13" s="78"/>
      <c r="S13" s="78"/>
      <c r="T13" s="78"/>
      <c r="U13" s="78"/>
      <c r="V13" s="78"/>
      <c r="W13" s="78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E11" sqref="E11"/>
    </sheetView>
  </sheetViews>
  <sheetFormatPr defaultColWidth="9.14159292035398" defaultRowHeight="12" customHeight="1"/>
  <cols>
    <col min="1" max="1" width="34.283185840708" style="1" customWidth="1"/>
    <col min="2" max="2" width="29" style="1" customWidth="1"/>
    <col min="3" max="5" width="23.5752212389381" style="1" customWidth="1"/>
    <col min="6" max="6" width="11.283185840708" style="1" customWidth="1"/>
    <col min="7" max="7" width="25.141592920354" style="1" customWidth="1"/>
    <col min="8" max="8" width="15.5752212389381" style="1" customWidth="1"/>
    <col min="9" max="9" width="13.4247787610619" style="1" customWidth="1"/>
    <col min="10" max="10" width="18.8495575221239" style="1" customWidth="1"/>
    <col min="11" max="16384" width="9.14159292035398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8" customHeight="1" spans="10:10">
      <c r="J2" s="4" t="s">
        <v>276</v>
      </c>
    </row>
    <row r="3" ht="39.75" customHeight="1" spans="1:10">
      <c r="A3" s="64" t="str">
        <f>"2025"&amp;"年部门项目支出绩效目标表"</f>
        <v>2025年部门项目支出绩效目标表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tr">
        <f>"单位名称："&amp;"昆明市五华区厂口学校"</f>
        <v>单位名称：昆明市五华区厂口学校</v>
      </c>
    </row>
    <row r="5" ht="44.25" customHeight="1" spans="1:10">
      <c r="A5" s="66" t="s">
        <v>168</v>
      </c>
      <c r="B5" s="66" t="s">
        <v>277</v>
      </c>
      <c r="C5" s="66" t="s">
        <v>278</v>
      </c>
      <c r="D5" s="66" t="s">
        <v>279</v>
      </c>
      <c r="E5" s="66" t="s">
        <v>280</v>
      </c>
      <c r="F5" s="67" t="s">
        <v>281</v>
      </c>
      <c r="G5" s="66" t="s">
        <v>282</v>
      </c>
      <c r="H5" s="67" t="s">
        <v>283</v>
      </c>
      <c r="I5" s="67" t="s">
        <v>284</v>
      </c>
      <c r="J5" s="66" t="s">
        <v>285</v>
      </c>
    </row>
    <row r="6" ht="18.75" customHeight="1" spans="1:10">
      <c r="A6" s="151">
        <v>1</v>
      </c>
      <c r="B6" s="151">
        <v>2</v>
      </c>
      <c r="C6" s="151">
        <v>3</v>
      </c>
      <c r="D6" s="151">
        <v>4</v>
      </c>
      <c r="E6" s="151">
        <v>5</v>
      </c>
      <c r="F6" s="36">
        <v>6</v>
      </c>
      <c r="G6" s="151">
        <v>7</v>
      </c>
      <c r="H6" s="36">
        <v>8</v>
      </c>
      <c r="I6" s="36">
        <v>9</v>
      </c>
      <c r="J6" s="151">
        <v>10</v>
      </c>
    </row>
    <row r="7" ht="42" customHeight="1" spans="1:10">
      <c r="A7" s="29" t="s">
        <v>70</v>
      </c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152" t="s">
        <v>275</v>
      </c>
      <c r="B8" s="22" t="s">
        <v>286</v>
      </c>
      <c r="C8" s="22" t="s">
        <v>287</v>
      </c>
      <c r="D8" s="22" t="s">
        <v>288</v>
      </c>
      <c r="E8" s="29" t="s">
        <v>289</v>
      </c>
      <c r="F8" s="22" t="s">
        <v>290</v>
      </c>
      <c r="G8" s="29" t="s">
        <v>83</v>
      </c>
      <c r="H8" s="22" t="s">
        <v>291</v>
      </c>
      <c r="I8" s="22" t="s">
        <v>292</v>
      </c>
      <c r="J8" s="29" t="s">
        <v>293</v>
      </c>
    </row>
    <row r="9" ht="42" customHeight="1" spans="1:10">
      <c r="A9" s="152" t="s">
        <v>275</v>
      </c>
      <c r="B9" s="22" t="s">
        <v>286</v>
      </c>
      <c r="C9" s="22" t="s">
        <v>287</v>
      </c>
      <c r="D9" s="22" t="s">
        <v>294</v>
      </c>
      <c r="E9" s="29" t="s">
        <v>295</v>
      </c>
      <c r="F9" s="22" t="s">
        <v>296</v>
      </c>
      <c r="G9" s="29" t="s">
        <v>297</v>
      </c>
      <c r="H9" s="22" t="s">
        <v>298</v>
      </c>
      <c r="I9" s="22" t="s">
        <v>299</v>
      </c>
      <c r="J9" s="29" t="s">
        <v>300</v>
      </c>
    </row>
    <row r="10" ht="42" customHeight="1" spans="1:10">
      <c r="A10" s="152" t="s">
        <v>275</v>
      </c>
      <c r="B10" s="22" t="s">
        <v>286</v>
      </c>
      <c r="C10" s="22" t="s">
        <v>301</v>
      </c>
      <c r="D10" s="22" t="s">
        <v>302</v>
      </c>
      <c r="E10" s="29" t="s">
        <v>303</v>
      </c>
      <c r="F10" s="22" t="s">
        <v>290</v>
      </c>
      <c r="G10" s="29" t="s">
        <v>304</v>
      </c>
      <c r="H10" s="22" t="s">
        <v>305</v>
      </c>
      <c r="I10" s="22" t="s">
        <v>292</v>
      </c>
      <c r="J10" s="29" t="s">
        <v>306</v>
      </c>
    </row>
    <row r="11" ht="42" customHeight="1" spans="1:10">
      <c r="A11" s="152" t="s">
        <v>275</v>
      </c>
      <c r="B11" s="22" t="s">
        <v>286</v>
      </c>
      <c r="C11" s="22" t="s">
        <v>307</v>
      </c>
      <c r="D11" s="22" t="s">
        <v>308</v>
      </c>
      <c r="E11" s="29" t="s">
        <v>309</v>
      </c>
      <c r="F11" s="22" t="s">
        <v>290</v>
      </c>
      <c r="G11" s="29" t="s">
        <v>297</v>
      </c>
      <c r="H11" s="22" t="s">
        <v>298</v>
      </c>
      <c r="I11" s="22" t="s">
        <v>299</v>
      </c>
      <c r="J11" s="29" t="s">
        <v>310</v>
      </c>
    </row>
    <row r="12" ht="42" customHeight="1" spans="1:10">
      <c r="A12" s="152" t="s">
        <v>268</v>
      </c>
      <c r="B12" s="22" t="s">
        <v>311</v>
      </c>
      <c r="C12" s="22" t="s">
        <v>287</v>
      </c>
      <c r="D12" s="22" t="s">
        <v>312</v>
      </c>
      <c r="E12" s="29" t="s">
        <v>313</v>
      </c>
      <c r="F12" s="22" t="s">
        <v>314</v>
      </c>
      <c r="G12" s="29" t="s">
        <v>315</v>
      </c>
      <c r="H12" s="22" t="s">
        <v>316</v>
      </c>
      <c r="I12" s="22" t="s">
        <v>292</v>
      </c>
      <c r="J12" s="29" t="s">
        <v>313</v>
      </c>
    </row>
    <row r="13" ht="42" customHeight="1" spans="1:10">
      <c r="A13" s="152" t="s">
        <v>268</v>
      </c>
      <c r="B13" s="22" t="s">
        <v>311</v>
      </c>
      <c r="C13" s="22" t="s">
        <v>301</v>
      </c>
      <c r="D13" s="22" t="s">
        <v>302</v>
      </c>
      <c r="E13" s="29" t="s">
        <v>317</v>
      </c>
      <c r="F13" s="22" t="s">
        <v>314</v>
      </c>
      <c r="G13" s="29" t="s">
        <v>318</v>
      </c>
      <c r="H13" s="22" t="s">
        <v>298</v>
      </c>
      <c r="I13" s="22" t="s">
        <v>292</v>
      </c>
      <c r="J13" s="29" t="s">
        <v>317</v>
      </c>
    </row>
    <row r="14" ht="42" customHeight="1" spans="1:10">
      <c r="A14" s="152" t="s">
        <v>268</v>
      </c>
      <c r="B14" s="22" t="s">
        <v>311</v>
      </c>
      <c r="C14" s="22" t="s">
        <v>307</v>
      </c>
      <c r="D14" s="22" t="s">
        <v>308</v>
      </c>
      <c r="E14" s="29" t="s">
        <v>308</v>
      </c>
      <c r="F14" s="22" t="s">
        <v>290</v>
      </c>
      <c r="G14" s="29" t="s">
        <v>319</v>
      </c>
      <c r="H14" s="22" t="s">
        <v>298</v>
      </c>
      <c r="I14" s="22" t="s">
        <v>292</v>
      </c>
      <c r="J14" s="29" t="s">
        <v>308</v>
      </c>
    </row>
    <row r="15" ht="42" customHeight="1" spans="1:10">
      <c r="A15" s="152" t="s">
        <v>273</v>
      </c>
      <c r="B15" s="22" t="s">
        <v>320</v>
      </c>
      <c r="C15" s="22" t="s">
        <v>287</v>
      </c>
      <c r="D15" s="22" t="s">
        <v>288</v>
      </c>
      <c r="E15" s="29" t="s">
        <v>321</v>
      </c>
      <c r="F15" s="22" t="s">
        <v>314</v>
      </c>
      <c r="G15" s="29" t="s">
        <v>322</v>
      </c>
      <c r="H15" s="22" t="s">
        <v>323</v>
      </c>
      <c r="I15" s="22" t="s">
        <v>292</v>
      </c>
      <c r="J15" s="29" t="s">
        <v>324</v>
      </c>
    </row>
    <row r="16" ht="42" customHeight="1" spans="1:10">
      <c r="A16" s="152" t="s">
        <v>273</v>
      </c>
      <c r="B16" s="22" t="s">
        <v>320</v>
      </c>
      <c r="C16" s="22" t="s">
        <v>301</v>
      </c>
      <c r="D16" s="22" t="s">
        <v>302</v>
      </c>
      <c r="E16" s="29" t="s">
        <v>325</v>
      </c>
      <c r="F16" s="22" t="s">
        <v>290</v>
      </c>
      <c r="G16" s="29" t="s">
        <v>297</v>
      </c>
      <c r="H16" s="22" t="s">
        <v>298</v>
      </c>
      <c r="I16" s="22" t="s">
        <v>292</v>
      </c>
      <c r="J16" s="29" t="s">
        <v>326</v>
      </c>
    </row>
    <row r="17" ht="42" customHeight="1" spans="1:10">
      <c r="A17" s="152" t="s">
        <v>273</v>
      </c>
      <c r="B17" s="22" t="s">
        <v>320</v>
      </c>
      <c r="C17" s="22" t="s">
        <v>307</v>
      </c>
      <c r="D17" s="22" t="s">
        <v>308</v>
      </c>
      <c r="E17" s="29" t="s">
        <v>327</v>
      </c>
      <c r="F17" s="22" t="s">
        <v>290</v>
      </c>
      <c r="G17" s="29" t="s">
        <v>297</v>
      </c>
      <c r="H17" s="22" t="s">
        <v>298</v>
      </c>
      <c r="I17" s="22" t="s">
        <v>292</v>
      </c>
      <c r="J17" s="29" t="s">
        <v>328</v>
      </c>
    </row>
  </sheetData>
  <mergeCells count="8">
    <mergeCell ref="A3:J3"/>
    <mergeCell ref="A4:H4"/>
    <mergeCell ref="A8:A11"/>
    <mergeCell ref="A12:A14"/>
    <mergeCell ref="A15:A17"/>
    <mergeCell ref="B8:B11"/>
    <mergeCell ref="B12:B14"/>
    <mergeCell ref="B15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59292035398" defaultRowHeight="14.25" customHeight="1" outlineLevelCol="5"/>
  <cols>
    <col min="1" max="1" width="32.141592920354" style="1" customWidth="1"/>
    <col min="2" max="2" width="20.7079646017699" style="1" customWidth="1"/>
    <col min="3" max="3" width="32.141592920354" style="1" customWidth="1"/>
    <col min="4" max="4" width="27.7079646017699" style="1" customWidth="1"/>
    <col min="5" max="6" width="36.7079646017699" style="1" customWidth="1"/>
    <col min="7" max="16384" width="9.14159292035398" style="1"/>
  </cols>
  <sheetData>
    <row r="1" customHeight="1" spans="1:6">
      <c r="A1" s="2"/>
      <c r="B1" s="2"/>
      <c r="C1" s="2"/>
      <c r="D1" s="2"/>
      <c r="E1" s="2"/>
      <c r="F1" s="2"/>
    </row>
    <row r="2" ht="12" customHeight="1" spans="1:6">
      <c r="A2" s="136">
        <v>1</v>
      </c>
      <c r="B2" s="137">
        <v>0</v>
      </c>
      <c r="C2" s="136">
        <v>1</v>
      </c>
      <c r="D2" s="138"/>
      <c r="E2" s="138"/>
      <c r="F2" s="139" t="s">
        <v>329</v>
      </c>
    </row>
    <row r="3" ht="42" customHeight="1" spans="1:6">
      <c r="A3" s="140" t="str">
        <f>"2025"&amp;"年部门政府性基金预算支出预算表"</f>
        <v>2025年部门政府性基金预算支出预算表</v>
      </c>
      <c r="B3" s="140" t="s">
        <v>330</v>
      </c>
      <c r="C3" s="141"/>
      <c r="D3" s="142"/>
      <c r="E3" s="142"/>
      <c r="F3" s="142"/>
    </row>
    <row r="4" ht="13.5" customHeight="1" spans="1:6">
      <c r="A4" s="6" t="str">
        <f>"单位名称："&amp;"昆明市五华区厂口学校"</f>
        <v>单位名称：昆明市五华区厂口学校</v>
      </c>
      <c r="B4" s="6" t="s">
        <v>331</v>
      </c>
      <c r="C4" s="136"/>
      <c r="D4" s="138"/>
      <c r="E4" s="138"/>
      <c r="F4" s="139" t="s">
        <v>1</v>
      </c>
    </row>
    <row r="5" ht="19.5" customHeight="1" spans="1:6">
      <c r="A5" s="143" t="s">
        <v>166</v>
      </c>
      <c r="B5" s="144" t="s">
        <v>72</v>
      </c>
      <c r="C5" s="143" t="s">
        <v>73</v>
      </c>
      <c r="D5" s="12" t="s">
        <v>332</v>
      </c>
      <c r="E5" s="13"/>
      <c r="F5" s="14"/>
    </row>
    <row r="6" ht="18.75" customHeight="1" spans="1:6">
      <c r="A6" s="145"/>
      <c r="B6" s="146"/>
      <c r="C6" s="145"/>
      <c r="D6" s="17" t="s">
        <v>55</v>
      </c>
      <c r="E6" s="12" t="s">
        <v>75</v>
      </c>
      <c r="F6" s="17" t="s">
        <v>76</v>
      </c>
    </row>
    <row r="7" ht="18.75" customHeight="1" spans="1:6">
      <c r="A7" s="67">
        <v>1</v>
      </c>
      <c r="B7" s="147" t="s">
        <v>83</v>
      </c>
      <c r="C7" s="67">
        <v>3</v>
      </c>
      <c r="D7" s="148">
        <v>4</v>
      </c>
      <c r="E7" s="148">
        <v>5</v>
      </c>
      <c r="F7" s="148">
        <v>6</v>
      </c>
    </row>
    <row r="8" ht="21" customHeight="1" spans="1:6">
      <c r="A8" s="22"/>
      <c r="B8" s="22"/>
      <c r="C8" s="22"/>
      <c r="D8" s="78"/>
      <c r="E8" s="78"/>
      <c r="F8" s="78"/>
    </row>
    <row r="9" ht="21" customHeight="1" spans="1:6">
      <c r="A9" s="22"/>
      <c r="B9" s="22"/>
      <c r="C9" s="22"/>
      <c r="D9" s="78"/>
      <c r="E9" s="78"/>
      <c r="F9" s="78"/>
    </row>
    <row r="10" ht="18.75" customHeight="1" spans="1:6">
      <c r="A10" s="149" t="s">
        <v>155</v>
      </c>
      <c r="B10" s="149" t="s">
        <v>155</v>
      </c>
      <c r="C10" s="150" t="s">
        <v>155</v>
      </c>
      <c r="D10" s="78"/>
      <c r="E10" s="78"/>
      <c r="F10" s="78"/>
    </row>
    <row r="12" customHeight="1" spans="1:6">
      <c r="A12" s="35" t="s">
        <v>333</v>
      </c>
      <c r="B12" s="35"/>
      <c r="C12" s="35"/>
      <c r="D12" s="35"/>
      <c r="E12" s="35"/>
      <c r="F12" s="35"/>
    </row>
  </sheetData>
  <mergeCells count="8">
    <mergeCell ref="A3:F3"/>
    <mergeCell ref="A4:C4"/>
    <mergeCell ref="D5:F5"/>
    <mergeCell ref="A10:C10"/>
    <mergeCell ref="A12:F12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59292035398" defaultRowHeight="14.25" customHeight="1"/>
  <cols>
    <col min="1" max="2" width="32.5752212389381" customWidth="1"/>
    <col min="3" max="3" width="41.141592920354" customWidth="1"/>
    <col min="4" max="4" width="21.7079646017699" customWidth="1"/>
    <col min="5" max="5" width="35.283185840708" customWidth="1"/>
    <col min="6" max="6" width="7.70796460176991" customWidth="1"/>
    <col min="7" max="7" width="11.141592920354" customWidth="1"/>
    <col min="8" max="8" width="13.283185840708" customWidth="1"/>
    <col min="9" max="18" width="20" customWidth="1"/>
    <col min="19" max="19" width="19.8495575221239" customWidth="1"/>
  </cols>
  <sheetData>
    <row r="1" customHeight="1" spans="1:19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</row>
    <row r="2" ht="15.75" customHeight="1" spans="2:19">
      <c r="B2" s="84"/>
      <c r="C2" s="84"/>
      <c r="R2" s="133"/>
      <c r="S2" s="133" t="s">
        <v>334</v>
      </c>
    </row>
    <row r="3" ht="41.25" customHeight="1" spans="1:19">
      <c r="A3" s="85" t="str">
        <f>"2025"&amp;"年部门政府采购预算表"</f>
        <v>2025年部门政府采购预算表</v>
      </c>
      <c r="B3" s="86"/>
      <c r="C3" s="86"/>
      <c r="D3" s="123"/>
      <c r="E3" s="123"/>
      <c r="F3" s="123"/>
      <c r="G3" s="123"/>
      <c r="H3" s="123"/>
      <c r="I3" s="123"/>
      <c r="J3" s="123"/>
      <c r="K3" s="123"/>
      <c r="L3" s="123"/>
      <c r="M3" s="86"/>
      <c r="N3" s="123"/>
      <c r="O3" s="123"/>
      <c r="P3" s="86"/>
      <c r="Q3" s="123"/>
      <c r="R3" s="86"/>
      <c r="S3" s="86"/>
    </row>
    <row r="4" ht="18.75" customHeight="1" spans="1:19">
      <c r="A4" s="124" t="str">
        <f>"单位名称："&amp;"昆明市五华区厂口学校"</f>
        <v>单位名称：昆明市五华区厂口学校</v>
      </c>
      <c r="B4" s="89"/>
      <c r="C4" s="89"/>
      <c r="D4" s="125"/>
      <c r="E4" s="125"/>
      <c r="F4" s="125"/>
      <c r="G4" s="125"/>
      <c r="H4" s="125"/>
      <c r="I4" s="125"/>
      <c r="J4" s="125"/>
      <c r="K4" s="125"/>
      <c r="L4" s="125"/>
      <c r="R4" s="134"/>
      <c r="S4" s="135" t="s">
        <v>1</v>
      </c>
    </row>
    <row r="5" ht="15.75" customHeight="1" spans="1:19">
      <c r="A5" s="91" t="s">
        <v>165</v>
      </c>
      <c r="B5" s="92" t="s">
        <v>166</v>
      </c>
      <c r="C5" s="92" t="s">
        <v>335</v>
      </c>
      <c r="D5" s="93" t="s">
        <v>336</v>
      </c>
      <c r="E5" s="93" t="s">
        <v>337</v>
      </c>
      <c r="F5" s="93" t="s">
        <v>338</v>
      </c>
      <c r="G5" s="93" t="s">
        <v>339</v>
      </c>
      <c r="H5" s="93" t="s">
        <v>340</v>
      </c>
      <c r="I5" s="110" t="s">
        <v>173</v>
      </c>
      <c r="J5" s="110"/>
      <c r="K5" s="110"/>
      <c r="L5" s="110"/>
      <c r="M5" s="111"/>
      <c r="N5" s="110"/>
      <c r="O5" s="110"/>
      <c r="P5" s="119"/>
      <c r="Q5" s="110"/>
      <c r="R5" s="111"/>
      <c r="S5" s="120"/>
    </row>
    <row r="6" ht="17.25" customHeight="1" spans="1:19">
      <c r="A6" s="94"/>
      <c r="B6" s="95"/>
      <c r="C6" s="95"/>
      <c r="D6" s="96"/>
      <c r="E6" s="96"/>
      <c r="F6" s="96"/>
      <c r="G6" s="96"/>
      <c r="H6" s="96"/>
      <c r="I6" s="96" t="s">
        <v>55</v>
      </c>
      <c r="J6" s="96" t="s">
        <v>58</v>
      </c>
      <c r="K6" s="96" t="s">
        <v>341</v>
      </c>
      <c r="L6" s="96" t="s">
        <v>342</v>
      </c>
      <c r="M6" s="112" t="s">
        <v>343</v>
      </c>
      <c r="N6" s="113" t="s">
        <v>344</v>
      </c>
      <c r="O6" s="113"/>
      <c r="P6" s="121"/>
      <c r="Q6" s="113"/>
      <c r="R6" s="122"/>
      <c r="S6" s="98"/>
    </row>
    <row r="7" ht="54" customHeight="1" spans="1:19">
      <c r="A7" s="97"/>
      <c r="B7" s="98"/>
      <c r="C7" s="98"/>
      <c r="D7" s="99"/>
      <c r="E7" s="99"/>
      <c r="F7" s="99"/>
      <c r="G7" s="99"/>
      <c r="H7" s="99"/>
      <c r="I7" s="99"/>
      <c r="J7" s="99" t="s">
        <v>57</v>
      </c>
      <c r="K7" s="99"/>
      <c r="L7" s="99"/>
      <c r="M7" s="114"/>
      <c r="N7" s="99" t="s">
        <v>57</v>
      </c>
      <c r="O7" s="99" t="s">
        <v>64</v>
      </c>
      <c r="P7" s="98" t="s">
        <v>65</v>
      </c>
      <c r="Q7" s="99" t="s">
        <v>66</v>
      </c>
      <c r="R7" s="114" t="s">
        <v>67</v>
      </c>
      <c r="S7" s="98" t="s">
        <v>68</v>
      </c>
    </row>
    <row r="8" ht="18" customHeight="1" spans="1:19">
      <c r="A8" s="126">
        <v>1</v>
      </c>
      <c r="B8" s="126" t="s">
        <v>83</v>
      </c>
      <c r="C8" s="127">
        <v>3</v>
      </c>
      <c r="D8" s="127">
        <v>4</v>
      </c>
      <c r="E8" s="126">
        <v>5</v>
      </c>
      <c r="F8" s="126">
        <v>6</v>
      </c>
      <c r="G8" s="126">
        <v>7</v>
      </c>
      <c r="H8" s="126">
        <v>8</v>
      </c>
      <c r="I8" s="126">
        <v>9</v>
      </c>
      <c r="J8" s="126">
        <v>10</v>
      </c>
      <c r="K8" s="126">
        <v>11</v>
      </c>
      <c r="L8" s="126">
        <v>12</v>
      </c>
      <c r="M8" s="126">
        <v>13</v>
      </c>
      <c r="N8" s="126">
        <v>14</v>
      </c>
      <c r="O8" s="126">
        <v>15</v>
      </c>
      <c r="P8" s="126">
        <v>16</v>
      </c>
      <c r="Q8" s="126">
        <v>17</v>
      </c>
      <c r="R8" s="126">
        <v>18</v>
      </c>
      <c r="S8" s="126">
        <v>19</v>
      </c>
    </row>
    <row r="9" ht="21" customHeight="1" spans="1:19">
      <c r="A9" s="101"/>
      <c r="B9" s="102"/>
      <c r="C9" s="102"/>
      <c r="D9" s="103"/>
      <c r="E9" s="103"/>
      <c r="F9" s="103"/>
      <c r="G9" s="128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</row>
    <row r="10" ht="21" customHeight="1" spans="1:19">
      <c r="A10" s="104" t="s">
        <v>155</v>
      </c>
      <c r="B10" s="105"/>
      <c r="C10" s="105"/>
      <c r="D10" s="106"/>
      <c r="E10" s="106"/>
      <c r="F10" s="106"/>
      <c r="G10" s="129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</row>
    <row r="11" ht="21" customHeight="1" spans="1:19">
      <c r="A11" s="124" t="s">
        <v>345</v>
      </c>
      <c r="B11" s="130"/>
      <c r="C11" s="130"/>
      <c r="D11" s="124"/>
      <c r="E11" s="124"/>
      <c r="F11" s="124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</row>
    <row r="12" customHeight="1" spans="1:5">
      <c r="A12" s="107" t="s">
        <v>346</v>
      </c>
      <c r="B12" s="107"/>
      <c r="C12" s="107"/>
      <c r="D12" s="107"/>
      <c r="E12" s="107"/>
    </row>
  </sheetData>
  <mergeCells count="20">
    <mergeCell ref="A3:S3"/>
    <mergeCell ref="A4:H4"/>
    <mergeCell ref="I5:S5"/>
    <mergeCell ref="N6:S6"/>
    <mergeCell ref="A10:G10"/>
    <mergeCell ref="A11:S11"/>
    <mergeCell ref="A12:E12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2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59292035398" defaultRowHeight="14.25" customHeight="1"/>
  <cols>
    <col min="1" max="5" width="39.141592920354" customWidth="1"/>
    <col min="6" max="6" width="27.5752212389381" customWidth="1"/>
    <col min="7" max="7" width="28.5752212389381" customWidth="1"/>
    <col min="8" max="8" width="28.141592920354" customWidth="1"/>
    <col min="9" max="9" width="39.141592920354" customWidth="1"/>
    <col min="10" max="18" width="20.4247787610619" customWidth="1"/>
    <col min="19" max="20" width="20.283185840708" customWidth="1"/>
  </cols>
  <sheetData>
    <row r="1" customHeight="1" spans="1:20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108"/>
      <c r="O2" s="83"/>
      <c r="P2" s="83"/>
      <c r="Q2" s="84"/>
      <c r="R2" s="83"/>
      <c r="S2" s="117"/>
      <c r="T2" s="117" t="s">
        <v>347</v>
      </c>
    </row>
    <row r="3" ht="41.25" customHeight="1" spans="1:20">
      <c r="A3" s="85" t="str">
        <f>"2025"&amp;"年部门政府购买服务预算表"</f>
        <v>2025年部门政府购买服务预算表</v>
      </c>
      <c r="B3" s="86"/>
      <c r="C3" s="86"/>
      <c r="D3" s="86"/>
      <c r="E3" s="86"/>
      <c r="F3" s="86"/>
      <c r="G3" s="86"/>
      <c r="H3" s="87"/>
      <c r="I3" s="87"/>
      <c r="J3" s="87"/>
      <c r="K3" s="87"/>
      <c r="L3" s="87"/>
      <c r="M3" s="87"/>
      <c r="N3" s="109"/>
      <c r="O3" s="87"/>
      <c r="P3" s="87"/>
      <c r="Q3" s="86"/>
      <c r="R3" s="87"/>
      <c r="S3" s="109"/>
      <c r="T3" s="86"/>
    </row>
    <row r="4" ht="22.5" customHeight="1" spans="1:20">
      <c r="A4" s="88" t="str">
        <f>"单位名称："&amp;"昆明市五华区厂口学校"</f>
        <v>单位名称：昆明市五华区厂口学校</v>
      </c>
      <c r="B4" s="89"/>
      <c r="C4" s="89"/>
      <c r="D4" s="89"/>
      <c r="E4" s="89"/>
      <c r="F4" s="89"/>
      <c r="G4" s="89"/>
      <c r="H4" s="90"/>
      <c r="I4" s="90"/>
      <c r="J4" s="90"/>
      <c r="K4" s="90"/>
      <c r="L4" s="90"/>
      <c r="M4" s="90"/>
      <c r="N4" s="108"/>
      <c r="O4" s="83"/>
      <c r="P4" s="83"/>
      <c r="Q4" s="84"/>
      <c r="R4" s="83"/>
      <c r="S4" s="118"/>
      <c r="T4" s="117" t="s">
        <v>1</v>
      </c>
    </row>
    <row r="5" ht="24" customHeight="1" spans="1:20">
      <c r="A5" s="91" t="s">
        <v>165</v>
      </c>
      <c r="B5" s="92" t="s">
        <v>166</v>
      </c>
      <c r="C5" s="92" t="s">
        <v>335</v>
      </c>
      <c r="D5" s="92" t="s">
        <v>348</v>
      </c>
      <c r="E5" s="92" t="s">
        <v>349</v>
      </c>
      <c r="F5" s="92" t="s">
        <v>350</v>
      </c>
      <c r="G5" s="92" t="s">
        <v>351</v>
      </c>
      <c r="H5" s="93" t="s">
        <v>352</v>
      </c>
      <c r="I5" s="93" t="s">
        <v>353</v>
      </c>
      <c r="J5" s="110" t="s">
        <v>173</v>
      </c>
      <c r="K5" s="110"/>
      <c r="L5" s="110"/>
      <c r="M5" s="110"/>
      <c r="N5" s="111"/>
      <c r="O5" s="110"/>
      <c r="P5" s="110"/>
      <c r="Q5" s="119"/>
      <c r="R5" s="110"/>
      <c r="S5" s="111"/>
      <c r="T5" s="120"/>
    </row>
    <row r="6" ht="24" customHeight="1" spans="1:20">
      <c r="A6" s="94"/>
      <c r="B6" s="95"/>
      <c r="C6" s="95"/>
      <c r="D6" s="95"/>
      <c r="E6" s="95"/>
      <c r="F6" s="95"/>
      <c r="G6" s="95"/>
      <c r="H6" s="96"/>
      <c r="I6" s="96"/>
      <c r="J6" s="96" t="s">
        <v>55</v>
      </c>
      <c r="K6" s="96" t="s">
        <v>58</v>
      </c>
      <c r="L6" s="96" t="s">
        <v>341</v>
      </c>
      <c r="M6" s="96" t="s">
        <v>342</v>
      </c>
      <c r="N6" s="112" t="s">
        <v>343</v>
      </c>
      <c r="O6" s="113" t="s">
        <v>344</v>
      </c>
      <c r="P6" s="113"/>
      <c r="Q6" s="121"/>
      <c r="R6" s="113"/>
      <c r="S6" s="122"/>
      <c r="T6" s="98"/>
    </row>
    <row r="7" ht="54" customHeight="1" spans="1:20">
      <c r="A7" s="97"/>
      <c r="B7" s="98"/>
      <c r="C7" s="98"/>
      <c r="D7" s="98"/>
      <c r="E7" s="98"/>
      <c r="F7" s="98"/>
      <c r="G7" s="98"/>
      <c r="H7" s="99"/>
      <c r="I7" s="99"/>
      <c r="J7" s="99"/>
      <c r="K7" s="99" t="s">
        <v>57</v>
      </c>
      <c r="L7" s="99"/>
      <c r="M7" s="99"/>
      <c r="N7" s="114"/>
      <c r="O7" s="99" t="s">
        <v>57</v>
      </c>
      <c r="P7" s="99" t="s">
        <v>64</v>
      </c>
      <c r="Q7" s="98" t="s">
        <v>65</v>
      </c>
      <c r="R7" s="99" t="s">
        <v>66</v>
      </c>
      <c r="S7" s="114" t="s">
        <v>67</v>
      </c>
      <c r="T7" s="98" t="s">
        <v>68</v>
      </c>
    </row>
    <row r="8" ht="17.25" customHeight="1" spans="1:20">
      <c r="A8" s="100">
        <v>1</v>
      </c>
      <c r="B8" s="98">
        <v>2</v>
      </c>
      <c r="C8" s="100">
        <v>3</v>
      </c>
      <c r="D8" s="100">
        <v>4</v>
      </c>
      <c r="E8" s="98">
        <v>5</v>
      </c>
      <c r="F8" s="100">
        <v>6</v>
      </c>
      <c r="G8" s="100">
        <v>7</v>
      </c>
      <c r="H8" s="98">
        <v>8</v>
      </c>
      <c r="I8" s="100">
        <v>9</v>
      </c>
      <c r="J8" s="100">
        <v>10</v>
      </c>
      <c r="K8" s="98">
        <v>11</v>
      </c>
      <c r="L8" s="100">
        <v>12</v>
      </c>
      <c r="M8" s="100">
        <v>13</v>
      </c>
      <c r="N8" s="98">
        <v>14</v>
      </c>
      <c r="O8" s="100">
        <v>15</v>
      </c>
      <c r="P8" s="100">
        <v>16</v>
      </c>
      <c r="Q8" s="98">
        <v>17</v>
      </c>
      <c r="R8" s="100">
        <v>18</v>
      </c>
      <c r="S8" s="100">
        <v>19</v>
      </c>
      <c r="T8" s="100">
        <v>20</v>
      </c>
    </row>
    <row r="9" ht="21" customHeight="1" spans="1:20">
      <c r="A9" s="101"/>
      <c r="B9" s="102"/>
      <c r="C9" s="102"/>
      <c r="D9" s="102"/>
      <c r="E9" s="102"/>
      <c r="F9" s="102"/>
      <c r="G9" s="102"/>
      <c r="H9" s="103"/>
      <c r="I9" s="103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</row>
    <row r="10" ht="21" customHeight="1" spans="1:20">
      <c r="A10" s="104" t="s">
        <v>155</v>
      </c>
      <c r="B10" s="105"/>
      <c r="C10" s="105"/>
      <c r="D10" s="105"/>
      <c r="E10" s="105"/>
      <c r="F10" s="105"/>
      <c r="G10" s="105"/>
      <c r="H10" s="106"/>
      <c r="I10" s="116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2" customHeight="1" spans="1:4">
      <c r="A12" s="107" t="s">
        <v>354</v>
      </c>
      <c r="B12" s="107"/>
      <c r="C12" s="107"/>
      <c r="D12" s="107"/>
    </row>
  </sheetData>
  <mergeCells count="20">
    <mergeCell ref="A3:T3"/>
    <mergeCell ref="A4:I4"/>
    <mergeCell ref="J5:T5"/>
    <mergeCell ref="O6:T6"/>
    <mergeCell ref="A10:I10"/>
    <mergeCell ref="A12:D12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59292035398" defaultRowHeight="14.25" customHeight="1"/>
  <cols>
    <col min="1" max="1" width="37.7079646017699" style="1" customWidth="1"/>
    <col min="2" max="24" width="20" style="1" customWidth="1"/>
    <col min="25" max="16384" width="9.14159292035398" style="1"/>
  </cols>
  <sheetData>
    <row r="1" customHeight="1" spans="1:24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ht="17.25" customHeight="1" spans="4:24">
      <c r="D2" s="70"/>
      <c r="W2" s="4"/>
      <c r="X2" s="4" t="s">
        <v>355</v>
      </c>
    </row>
    <row r="3" ht="41.25" customHeight="1" spans="1:24">
      <c r="A3" s="71" t="str">
        <f>"2025"&amp;"年对下转移支付预算表"</f>
        <v>2025年对下转移支付预算表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5"/>
      <c r="X3" s="65"/>
    </row>
    <row r="4" ht="18" customHeight="1" spans="1:24">
      <c r="A4" s="72" t="str">
        <f>"单位名称："&amp;"昆明市五华区厂口学校"</f>
        <v>单位名称：昆明市五华区厂口学校</v>
      </c>
      <c r="B4" s="73"/>
      <c r="C4" s="73"/>
      <c r="D4" s="74"/>
      <c r="E4" s="75"/>
      <c r="F4" s="75"/>
      <c r="G4" s="75"/>
      <c r="H4" s="75"/>
      <c r="I4" s="75"/>
      <c r="W4" s="9"/>
      <c r="X4" s="9" t="s">
        <v>1</v>
      </c>
    </row>
    <row r="5" ht="19.5" customHeight="1" spans="1:24">
      <c r="A5" s="27" t="s">
        <v>356</v>
      </c>
      <c r="B5" s="12" t="s">
        <v>173</v>
      </c>
      <c r="C5" s="13"/>
      <c r="D5" s="13"/>
      <c r="E5" s="12" t="s">
        <v>357</v>
      </c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9"/>
      <c r="X5" s="80"/>
    </row>
    <row r="6" ht="40.5" customHeight="1" spans="1:24">
      <c r="A6" s="20"/>
      <c r="B6" s="28" t="s">
        <v>55</v>
      </c>
      <c r="C6" s="11" t="s">
        <v>58</v>
      </c>
      <c r="D6" s="76" t="s">
        <v>341</v>
      </c>
      <c r="E6" s="48" t="s">
        <v>358</v>
      </c>
      <c r="F6" s="48" t="s">
        <v>359</v>
      </c>
      <c r="G6" s="48" t="s">
        <v>360</v>
      </c>
      <c r="H6" s="48" t="s">
        <v>361</v>
      </c>
      <c r="I6" s="48" t="s">
        <v>362</v>
      </c>
      <c r="J6" s="48" t="s">
        <v>363</v>
      </c>
      <c r="K6" s="48" t="s">
        <v>364</v>
      </c>
      <c r="L6" s="48" t="s">
        <v>365</v>
      </c>
      <c r="M6" s="48" t="s">
        <v>366</v>
      </c>
      <c r="N6" s="48" t="s">
        <v>367</v>
      </c>
      <c r="O6" s="48" t="s">
        <v>368</v>
      </c>
      <c r="P6" s="48" t="s">
        <v>369</v>
      </c>
      <c r="Q6" s="48" t="s">
        <v>370</v>
      </c>
      <c r="R6" s="48" t="s">
        <v>371</v>
      </c>
      <c r="S6" s="48" t="s">
        <v>372</v>
      </c>
      <c r="T6" s="48" t="s">
        <v>373</v>
      </c>
      <c r="U6" s="48" t="s">
        <v>374</v>
      </c>
      <c r="V6" s="48" t="s">
        <v>375</v>
      </c>
      <c r="W6" s="48" t="s">
        <v>376</v>
      </c>
      <c r="X6" s="81" t="s">
        <v>377</v>
      </c>
    </row>
    <row r="7" ht="19.5" customHeight="1" spans="1:24">
      <c r="A7" s="21">
        <v>1</v>
      </c>
      <c r="B7" s="21">
        <v>2</v>
      </c>
      <c r="C7" s="21">
        <v>3</v>
      </c>
      <c r="D7" s="77">
        <v>4</v>
      </c>
      <c r="E7" s="36">
        <v>5</v>
      </c>
      <c r="F7" s="21">
        <v>6</v>
      </c>
      <c r="G7" s="21">
        <v>7</v>
      </c>
      <c r="H7" s="77">
        <v>8</v>
      </c>
      <c r="I7" s="21">
        <v>9</v>
      </c>
      <c r="J7" s="21">
        <v>10</v>
      </c>
      <c r="K7" s="21">
        <v>11</v>
      </c>
      <c r="L7" s="77">
        <v>12</v>
      </c>
      <c r="M7" s="21">
        <v>13</v>
      </c>
      <c r="N7" s="21">
        <v>14</v>
      </c>
      <c r="O7" s="21">
        <v>15</v>
      </c>
      <c r="P7" s="77">
        <v>16</v>
      </c>
      <c r="Q7" s="21">
        <v>17</v>
      </c>
      <c r="R7" s="21">
        <v>18</v>
      </c>
      <c r="S7" s="21">
        <v>19</v>
      </c>
      <c r="T7" s="77">
        <v>20</v>
      </c>
      <c r="U7" s="77">
        <v>21</v>
      </c>
      <c r="V7" s="77">
        <v>22</v>
      </c>
      <c r="W7" s="36">
        <v>23</v>
      </c>
      <c r="X7" s="36">
        <v>24</v>
      </c>
    </row>
    <row r="8" ht="19.5" customHeight="1" spans="1:24">
      <c r="A8" s="29"/>
      <c r="B8" s="78"/>
      <c r="C8" s="78"/>
      <c r="D8" s="78"/>
      <c r="E8" s="78"/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8"/>
      <c r="V8" s="78"/>
      <c r="W8" s="78"/>
      <c r="X8" s="78"/>
    </row>
    <row r="9" ht="19.5" customHeight="1" spans="1:24">
      <c r="A9" s="6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</row>
    <row r="11" customHeight="1" spans="1:4">
      <c r="A11" s="35" t="s">
        <v>378</v>
      </c>
      <c r="B11" s="35"/>
      <c r="C11" s="35"/>
      <c r="D11" s="35"/>
    </row>
  </sheetData>
  <mergeCells count="6">
    <mergeCell ref="A3:X3"/>
    <mergeCell ref="A4:I4"/>
    <mergeCell ref="B5:D5"/>
    <mergeCell ref="E5:X5"/>
    <mergeCell ref="A11:D11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0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59292035398" defaultRowHeight="12" customHeight="1"/>
  <cols>
    <col min="1" max="1" width="34.283185840708" style="1" customWidth="1"/>
    <col min="2" max="2" width="29" style="1" customWidth="1"/>
    <col min="3" max="5" width="23.5752212389381" style="1" customWidth="1"/>
    <col min="6" max="6" width="11.283185840708" style="1" customWidth="1"/>
    <col min="7" max="7" width="25.141592920354" style="1" customWidth="1"/>
    <col min="8" max="8" width="15.5752212389381" style="1" customWidth="1"/>
    <col min="9" max="9" width="13.4247787610619" style="1" customWidth="1"/>
    <col min="10" max="10" width="18.8495575221239" style="1" customWidth="1"/>
    <col min="11" max="16384" width="9.14159292035398" style="1"/>
  </cols>
  <sheetData>
    <row r="1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6.5" customHeight="1" spans="10:10">
      <c r="J2" s="4" t="s">
        <v>379</v>
      </c>
    </row>
    <row r="3" ht="41.25" customHeight="1" spans="1:10">
      <c r="A3" s="64" t="str">
        <f>"2025"&amp;"年对下转移支付绩效目标表"</f>
        <v>2025年对下转移支付绩效目标表</v>
      </c>
      <c r="B3" s="5"/>
      <c r="C3" s="5"/>
      <c r="D3" s="5"/>
      <c r="E3" s="5"/>
      <c r="F3" s="65"/>
      <c r="G3" s="5"/>
      <c r="H3" s="65"/>
      <c r="I3" s="65"/>
      <c r="J3" s="5"/>
    </row>
    <row r="4" ht="17.25" customHeight="1" spans="1:1">
      <c r="A4" s="6" t="str">
        <f>"单位名称："&amp;"昆明市五华区厂口学校"</f>
        <v>单位名称：昆明市五华区厂口学校</v>
      </c>
    </row>
    <row r="5" ht="44.25" customHeight="1" spans="1:10">
      <c r="A5" s="66" t="s">
        <v>356</v>
      </c>
      <c r="B5" s="66" t="s">
        <v>277</v>
      </c>
      <c r="C5" s="66" t="s">
        <v>278</v>
      </c>
      <c r="D5" s="66" t="s">
        <v>279</v>
      </c>
      <c r="E5" s="66" t="s">
        <v>280</v>
      </c>
      <c r="F5" s="67" t="s">
        <v>281</v>
      </c>
      <c r="G5" s="66" t="s">
        <v>282</v>
      </c>
      <c r="H5" s="67" t="s">
        <v>283</v>
      </c>
      <c r="I5" s="67" t="s">
        <v>284</v>
      </c>
      <c r="J5" s="66" t="s">
        <v>285</v>
      </c>
    </row>
    <row r="6" ht="14.25" customHeight="1" spans="1:10">
      <c r="A6" s="66">
        <v>1</v>
      </c>
      <c r="B6" s="66">
        <v>2</v>
      </c>
      <c r="C6" s="66">
        <v>3</v>
      </c>
      <c r="D6" s="66">
        <v>4</v>
      </c>
      <c r="E6" s="66">
        <v>5</v>
      </c>
      <c r="F6" s="67">
        <v>6</v>
      </c>
      <c r="G6" s="66">
        <v>7</v>
      </c>
      <c r="H6" s="67">
        <v>8</v>
      </c>
      <c r="I6" s="67">
        <v>9</v>
      </c>
      <c r="J6" s="66">
        <v>10</v>
      </c>
    </row>
    <row r="7" ht="42" customHeight="1" spans="1:10">
      <c r="A7" s="29"/>
      <c r="B7" s="68"/>
      <c r="C7" s="68"/>
      <c r="D7" s="68"/>
      <c r="E7" s="54"/>
      <c r="F7" s="69"/>
      <c r="G7" s="54"/>
      <c r="H7" s="69"/>
      <c r="I7" s="69"/>
      <c r="J7" s="54"/>
    </row>
    <row r="8" ht="42" customHeight="1" spans="1:10">
      <c r="A8" s="29"/>
      <c r="B8" s="22"/>
      <c r="C8" s="22"/>
      <c r="D8" s="22"/>
      <c r="E8" s="29"/>
      <c r="F8" s="22"/>
      <c r="G8" s="29"/>
      <c r="H8" s="22"/>
      <c r="I8" s="22"/>
      <c r="J8" s="29"/>
    </row>
    <row r="10" customHeight="1" spans="1:3">
      <c r="A10" s="35" t="s">
        <v>380</v>
      </c>
      <c r="B10" s="35"/>
      <c r="C10" s="35"/>
    </row>
  </sheetData>
  <mergeCells count="3">
    <mergeCell ref="A3:J3"/>
    <mergeCell ref="A4:H4"/>
    <mergeCell ref="A10:C10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10.4247787610619" defaultRowHeight="14.25" customHeight="1"/>
  <cols>
    <col min="1" max="3" width="33.7079646017699" style="1" customWidth="1"/>
    <col min="4" max="4" width="45.5752212389381" style="1" customWidth="1"/>
    <col min="5" max="5" width="27.5752212389381" style="1" customWidth="1"/>
    <col min="6" max="6" width="21.7079646017699" style="1" customWidth="1"/>
    <col min="7" max="9" width="26.283185840708" style="1" customWidth="1"/>
    <col min="10" max="16384" width="10.4247787610619" style="1"/>
  </cols>
  <sheetData>
    <row r="1" customHeight="1" spans="1:9">
      <c r="A1" s="2"/>
      <c r="B1" s="2"/>
      <c r="C1" s="2"/>
      <c r="D1" s="2"/>
      <c r="E1" s="2"/>
      <c r="F1" s="2"/>
      <c r="G1" s="2"/>
      <c r="H1" s="2"/>
      <c r="I1" s="2"/>
    </row>
    <row r="2" customHeight="1" spans="1:9">
      <c r="A2" s="38" t="s">
        <v>381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"单位名称："&amp;"昆明市五华区厂口学校"</f>
        <v>单位名称：昆明市五华区厂口学校</v>
      </c>
      <c r="B4" s="45"/>
      <c r="C4" s="45"/>
      <c r="D4" s="46"/>
      <c r="F4" s="43"/>
      <c r="G4" s="42"/>
      <c r="H4" s="42"/>
      <c r="I4" s="63" t="s">
        <v>1</v>
      </c>
    </row>
    <row r="5" ht="28.5" customHeight="1" spans="1:9">
      <c r="A5" s="47" t="s">
        <v>165</v>
      </c>
      <c r="B5" s="48" t="s">
        <v>166</v>
      </c>
      <c r="C5" s="49" t="s">
        <v>382</v>
      </c>
      <c r="D5" s="47" t="s">
        <v>383</v>
      </c>
      <c r="E5" s="47" t="s">
        <v>384</v>
      </c>
      <c r="F5" s="47" t="s">
        <v>385</v>
      </c>
      <c r="G5" s="48" t="s">
        <v>386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339</v>
      </c>
      <c r="H6" s="48" t="s">
        <v>387</v>
      </c>
      <c r="I6" s="48" t="s">
        <v>388</v>
      </c>
    </row>
    <row r="7" ht="17.25" customHeight="1" spans="1:9">
      <c r="A7" s="52" t="s">
        <v>82</v>
      </c>
      <c r="B7" s="53" t="s">
        <v>83</v>
      </c>
      <c r="C7" s="52" t="s">
        <v>84</v>
      </c>
      <c r="D7" s="54" t="s">
        <v>85</v>
      </c>
      <c r="E7" s="52" t="s">
        <v>86</v>
      </c>
      <c r="F7" s="53" t="s">
        <v>87</v>
      </c>
      <c r="G7" s="55" t="s">
        <v>88</v>
      </c>
      <c r="H7" s="54" t="s">
        <v>89</v>
      </c>
      <c r="I7" s="54">
        <v>9</v>
      </c>
    </row>
    <row r="8" ht="19.5" customHeight="1" spans="1:9">
      <c r="A8" s="56"/>
      <c r="B8" s="31"/>
      <c r="C8" s="31"/>
      <c r="D8" s="29"/>
      <c r="E8" s="22"/>
      <c r="F8" s="55"/>
      <c r="G8" s="57"/>
      <c r="H8" s="58"/>
      <c r="I8" s="58"/>
    </row>
    <row r="9" ht="19.5" customHeight="1" spans="1:9">
      <c r="A9" s="59" t="s">
        <v>55</v>
      </c>
      <c r="B9" s="60"/>
      <c r="C9" s="60"/>
      <c r="D9" s="61"/>
      <c r="E9" s="62"/>
      <c r="F9" s="62"/>
      <c r="G9" s="57"/>
      <c r="H9" s="58"/>
      <c r="I9" s="58"/>
    </row>
    <row r="11" customHeight="1" spans="1:3">
      <c r="A11" s="35" t="s">
        <v>389</v>
      </c>
      <c r="B11" s="35"/>
      <c r="C11" s="35"/>
    </row>
  </sheetData>
  <mergeCells count="12">
    <mergeCell ref="A2:I2"/>
    <mergeCell ref="A3:I3"/>
    <mergeCell ref="A4:C4"/>
    <mergeCell ref="G5:I5"/>
    <mergeCell ref="A9:F9"/>
    <mergeCell ref="A11:C11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3"/>
  <sheetViews>
    <sheetView showZeros="0" workbookViewId="0">
      <pane ySplit="1" topLeftCell="A2" activePane="bottomLeft" state="frozen"/>
      <selection/>
      <selection pane="bottomLeft" activeCell="A1" sqref="$A1:$XFD1048576"/>
    </sheetView>
  </sheetViews>
  <sheetFormatPr defaultColWidth="9.14159292035398" defaultRowHeight="14.25" customHeight="1"/>
  <cols>
    <col min="1" max="1" width="19.283185840708" style="1" customWidth="1"/>
    <col min="2" max="2" width="33.8495575221239" style="1" customWidth="1"/>
    <col min="3" max="3" width="23.8495575221239" style="1" customWidth="1"/>
    <col min="4" max="4" width="11.141592920354" style="1" customWidth="1"/>
    <col min="5" max="5" width="17.7079646017699" style="1" customWidth="1"/>
    <col min="6" max="6" width="9.84955752212389" style="1" customWidth="1"/>
    <col min="7" max="7" width="17.7079646017699" style="1" customWidth="1"/>
    <col min="8" max="11" width="23.141592920354" style="1" customWidth="1"/>
    <col min="12" max="16384" width="9.14159292035398" style="1"/>
  </cols>
  <sheetData>
    <row r="1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customHeight="1" spans="4:11">
      <c r="D2" s="3"/>
      <c r="E2" s="3"/>
      <c r="F2" s="3"/>
      <c r="G2" s="3"/>
      <c r="K2" s="4" t="s">
        <v>390</v>
      </c>
    </row>
    <row r="3" ht="41.25" customHeight="1" spans="1:11">
      <c r="A3" s="5" t="str">
        <f>"2025"&amp;"年上级转移支付补助项目支出预算表"</f>
        <v>2025年上级转移支付补助项目支出预算表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13.5" customHeight="1" spans="1:11">
      <c r="A4" s="6" t="str">
        <f>"单位名称："&amp;"昆明市五华区厂口学校"</f>
        <v>单位名称：昆明市五华区厂口学校</v>
      </c>
      <c r="B4" s="7"/>
      <c r="C4" s="7"/>
      <c r="D4" s="7"/>
      <c r="E4" s="7"/>
      <c r="F4" s="7"/>
      <c r="G4" s="7"/>
      <c r="H4" s="8"/>
      <c r="I4" s="8"/>
      <c r="J4" s="8"/>
      <c r="K4" s="9" t="s">
        <v>1</v>
      </c>
    </row>
    <row r="5" ht="21.75" customHeight="1" spans="1:11">
      <c r="A5" s="10" t="s">
        <v>260</v>
      </c>
      <c r="B5" s="10" t="s">
        <v>168</v>
      </c>
      <c r="C5" s="10" t="s">
        <v>261</v>
      </c>
      <c r="D5" s="11" t="s">
        <v>169</v>
      </c>
      <c r="E5" s="11" t="s">
        <v>170</v>
      </c>
      <c r="F5" s="11" t="s">
        <v>262</v>
      </c>
      <c r="G5" s="11" t="s">
        <v>263</v>
      </c>
      <c r="H5" s="27" t="s">
        <v>55</v>
      </c>
      <c r="I5" s="12" t="s">
        <v>391</v>
      </c>
      <c r="J5" s="13"/>
      <c r="K5" s="14"/>
    </row>
    <row r="6" ht="21.75" customHeight="1" spans="1:11">
      <c r="A6" s="15"/>
      <c r="B6" s="15"/>
      <c r="C6" s="15"/>
      <c r="D6" s="16"/>
      <c r="E6" s="16"/>
      <c r="F6" s="16"/>
      <c r="G6" s="16"/>
      <c r="H6" s="28"/>
      <c r="I6" s="11" t="s">
        <v>58</v>
      </c>
      <c r="J6" s="11" t="s">
        <v>59</v>
      </c>
      <c r="K6" s="11" t="s">
        <v>60</v>
      </c>
    </row>
    <row r="7" ht="40.5" customHeight="1" spans="1:11">
      <c r="A7" s="18"/>
      <c r="B7" s="18"/>
      <c r="C7" s="18"/>
      <c r="D7" s="19"/>
      <c r="E7" s="19"/>
      <c r="F7" s="19"/>
      <c r="G7" s="19"/>
      <c r="H7" s="20"/>
      <c r="I7" s="19" t="s">
        <v>57</v>
      </c>
      <c r="J7" s="19"/>
      <c r="K7" s="19"/>
    </row>
    <row r="8" ht="15" customHeight="1" spans="1:11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36">
        <v>10</v>
      </c>
      <c r="K8" s="36">
        <v>11</v>
      </c>
    </row>
    <row r="9" ht="18.75" customHeight="1" spans="1:11">
      <c r="A9" s="29"/>
      <c r="B9" s="22"/>
      <c r="C9" s="29"/>
      <c r="D9" s="29"/>
      <c r="E9" s="29"/>
      <c r="F9" s="29"/>
      <c r="G9" s="29"/>
      <c r="H9" s="30"/>
      <c r="I9" s="37"/>
      <c r="J9" s="37"/>
      <c r="K9" s="30"/>
    </row>
    <row r="10" ht="18.75" customHeight="1" spans="1:11">
      <c r="A10" s="31"/>
      <c r="B10" s="22"/>
      <c r="C10" s="22"/>
      <c r="D10" s="22"/>
      <c r="E10" s="22"/>
      <c r="F10" s="22"/>
      <c r="G10" s="22"/>
      <c r="H10" s="23"/>
      <c r="I10" s="23"/>
      <c r="J10" s="23"/>
      <c r="K10" s="30"/>
    </row>
    <row r="11" ht="18.75" customHeight="1" spans="1:11">
      <c r="A11" s="32" t="s">
        <v>155</v>
      </c>
      <c r="B11" s="33"/>
      <c r="C11" s="33"/>
      <c r="D11" s="33"/>
      <c r="E11" s="33"/>
      <c r="F11" s="33"/>
      <c r="G11" s="34"/>
      <c r="H11" s="23"/>
      <c r="I11" s="23"/>
      <c r="J11" s="23"/>
      <c r="K11" s="30"/>
    </row>
    <row r="13" customHeight="1" spans="1:3">
      <c r="A13" s="35" t="s">
        <v>392</v>
      </c>
      <c r="B13" s="35"/>
      <c r="C13" s="35"/>
    </row>
  </sheetData>
  <mergeCells count="16">
    <mergeCell ref="A3:K3"/>
    <mergeCell ref="A4:G4"/>
    <mergeCell ref="I5:K5"/>
    <mergeCell ref="A11:G11"/>
    <mergeCell ref="A13:C13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G16" sqref="G16"/>
    </sheetView>
  </sheetViews>
  <sheetFormatPr defaultColWidth="9.14159292035398" defaultRowHeight="14.25" customHeight="1" outlineLevelCol="6"/>
  <cols>
    <col min="1" max="1" width="35.283185840708" style="1" customWidth="1"/>
    <col min="2" max="4" width="28" style="1" customWidth="1"/>
    <col min="5" max="7" width="23.8495575221239" style="1" customWidth="1"/>
    <col min="8" max="16384" width="9.14159292035398" style="1"/>
  </cols>
  <sheetData>
    <row r="1" customHeight="1" spans="1:7">
      <c r="A1" s="2"/>
      <c r="B1" s="2"/>
      <c r="C1" s="2"/>
      <c r="D1" s="2"/>
      <c r="E1" s="2"/>
      <c r="F1" s="2"/>
      <c r="G1" s="2"/>
    </row>
    <row r="2" ht="13.5" customHeight="1" spans="4:7">
      <c r="D2" s="3"/>
      <c r="G2" s="4" t="s">
        <v>393</v>
      </c>
    </row>
    <row r="3" ht="41.25" customHeight="1" spans="1:7">
      <c r="A3" s="5" t="str">
        <f>"2025"&amp;"年部门项目中期规划预算表"</f>
        <v>2025年部门项目中期规划预算表</v>
      </c>
      <c r="B3" s="5"/>
      <c r="C3" s="5"/>
      <c r="D3" s="5"/>
      <c r="E3" s="5"/>
      <c r="F3" s="5"/>
      <c r="G3" s="5"/>
    </row>
    <row r="4" ht="13.5" customHeight="1" spans="1:7">
      <c r="A4" s="6" t="str">
        <f>"单位名称："&amp;"昆明市五华区厂口学校"</f>
        <v>单位名称：昆明市五华区厂口学校</v>
      </c>
      <c r="B4" s="7"/>
      <c r="C4" s="7"/>
      <c r="D4" s="7"/>
      <c r="E4" s="8"/>
      <c r="F4" s="8"/>
      <c r="G4" s="9" t="s">
        <v>1</v>
      </c>
    </row>
    <row r="5" ht="21.75" customHeight="1" spans="1:7">
      <c r="A5" s="10" t="s">
        <v>261</v>
      </c>
      <c r="B5" s="10" t="s">
        <v>260</v>
      </c>
      <c r="C5" s="10" t="s">
        <v>168</v>
      </c>
      <c r="D5" s="11" t="s">
        <v>394</v>
      </c>
      <c r="E5" s="12" t="s">
        <v>58</v>
      </c>
      <c r="F5" s="13"/>
      <c r="G5" s="14"/>
    </row>
    <row r="6" ht="21.75" customHeight="1" spans="1:7">
      <c r="A6" s="15"/>
      <c r="B6" s="15"/>
      <c r="C6" s="15"/>
      <c r="D6" s="16"/>
      <c r="E6" s="17" t="str">
        <f>"2025"&amp;"年"</f>
        <v>2025年</v>
      </c>
      <c r="F6" s="11" t="str">
        <f>("2025"+1)&amp;"年"</f>
        <v>2026年</v>
      </c>
      <c r="G6" s="11" t="str">
        <f>("2025"+2)&amp;"年"</f>
        <v>2027年</v>
      </c>
    </row>
    <row r="7" ht="40.5" customHeight="1" spans="1:7">
      <c r="A7" s="18"/>
      <c r="B7" s="18"/>
      <c r="C7" s="18"/>
      <c r="D7" s="19"/>
      <c r="E7" s="20"/>
      <c r="F7" s="19" t="s">
        <v>57</v>
      </c>
      <c r="G7" s="19"/>
    </row>
    <row r="8" ht="15" customHeight="1" spans="1:7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</row>
    <row r="9" ht="18.75" customHeight="1" spans="1:7">
      <c r="A9" s="22" t="s">
        <v>70</v>
      </c>
      <c r="B9" s="22" t="s">
        <v>395</v>
      </c>
      <c r="C9" s="22" t="s">
        <v>268</v>
      </c>
      <c r="D9" s="22" t="s">
        <v>396</v>
      </c>
      <c r="E9" s="23">
        <v>20000</v>
      </c>
      <c r="F9" s="23">
        <v>20000</v>
      </c>
      <c r="G9" s="23">
        <v>20000</v>
      </c>
    </row>
    <row r="10" ht="18.75" customHeight="1" spans="1:7">
      <c r="A10" s="22" t="s">
        <v>70</v>
      </c>
      <c r="B10" s="22" t="s">
        <v>397</v>
      </c>
      <c r="C10" s="22" t="s">
        <v>273</v>
      </c>
      <c r="D10" s="22" t="s">
        <v>396</v>
      </c>
      <c r="E10" s="23">
        <v>106938</v>
      </c>
      <c r="F10" s="23">
        <v>106938</v>
      </c>
      <c r="G10" s="23">
        <v>106938</v>
      </c>
    </row>
    <row r="11" ht="18.75" customHeight="1" spans="1:7">
      <c r="A11" s="22" t="s">
        <v>70</v>
      </c>
      <c r="B11" s="22" t="s">
        <v>397</v>
      </c>
      <c r="C11" s="22" t="s">
        <v>275</v>
      </c>
      <c r="D11" s="22" t="s">
        <v>396</v>
      </c>
      <c r="E11" s="23">
        <v>6200</v>
      </c>
      <c r="F11" s="23">
        <v>6200</v>
      </c>
      <c r="G11" s="23">
        <v>6200</v>
      </c>
    </row>
    <row r="12" ht="18.75" customHeight="1" spans="1:7">
      <c r="A12" s="24" t="s">
        <v>55</v>
      </c>
      <c r="B12" s="25" t="s">
        <v>398</v>
      </c>
      <c r="C12" s="25"/>
      <c r="D12" s="26"/>
      <c r="E12" s="23">
        <v>133138</v>
      </c>
      <c r="F12" s="23">
        <v>133138</v>
      </c>
      <c r="G12" s="23">
        <v>133138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 _ManYu</cp:lastModifiedBy>
  <dcterms:created xsi:type="dcterms:W3CDTF">2025-03-24T03:39:00Z</dcterms:created>
  <dcterms:modified xsi:type="dcterms:W3CDTF">2025-03-25T06:54:06Z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BB67220C27EE4980B853ED7375A590E3_13</vt:lpwstr>
  </property>
  <property fmtid="{D5CDD505-2E9C-101B-9397-08002B2CF9AE}" pid="3" name="KSOProductBuildVer">
    <vt:lpwstr>2052-12.1.0.20754</vt:lpwstr>
  </property>
</Properties>
</file>