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94" activeTab="2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区对下转移支付预算表09-1" sheetId="13" r:id="rId13"/>
    <sheet name="区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'一般公共预算支出预算表02-2'!$A:$A,'一般公共预算支出预算表02-2'!$1:$4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'区对下转移支付预算表09-1'!$A:$A,'区对下转移支付预算表09-1'!$1:$1</definedName>
    <definedName name="_xlnm.Print_Titles" localSheetId="13">'区对下转移支付绩效目标表09-2'!$A:$A,'区对下转移支付绩效目标表09-2'!$1:$1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<sst xmlns="http://schemas.openxmlformats.org/spreadsheetml/2006/main" count="844" uniqueCount="348">
  <si>
    <t>预算01-1表</t>
  </si>
  <si>
    <t>单位名称:昆明市第二十幼儿园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</si>
  <si>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</si>
  <si>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</si>
  <si>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</si>
  <si>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</si>
  <si>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</si>
  <si>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</si>
  <si>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</si>
  <si>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</si>
  <si>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</si>
  <si>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</si>
  <si>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</si>
  <si>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</si>
  <si>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</si>
  <si>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</si>
  <si>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</si>
  <si>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</si>
  <si>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</si>
  <si>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</si>
  <si>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</si>
  <si>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</si>
  <si>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</si>
  <si>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</si>
  <si>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</si>
  <si>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</si>
  <si>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</si>
  <si>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</si>
  <si>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</si>
  <si>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</si>
  <si>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</si>
  <si>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</si>
  <si>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</si>
  <si>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</si>
  <si>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</si>
  <si>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</si>
  <si>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</si>
  <si>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</si>
  <si>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</si>
  <si>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</si>
  <si>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</si>
  <si>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</si>
  <si>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</si>
  <si>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</si>
  <si>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</si>
  <si>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</si>
  <si>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</si>
  <si>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</si>
  <si>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</si>
  <si>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</si>
  <si>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</si>
  <si>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</si>
  <si>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</si>
  <si>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</si>
  <si>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单位名称：昆明市第二十幼儿园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</si>
  <si>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</si>
  <si>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</si>
  <si>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</si>
  <si>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</si>
  <si>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</si>
  <si>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</si>
  <si>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</si>
  <si>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</si>
  <si>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</si>
  <si>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</si>
  <si>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</si>
  <si>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</si>
  <si>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</si>
  <si>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</si>
  <si>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</si>
  <si>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</si>
  <si>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昆明市第二十幼儿园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</si>
  <si>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</si>
  <si>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</si>
  <si>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</si>
  <si>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</si>
  <si>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</si>
  <si>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</si>
  <si>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</si>
  <si>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</si>
  <si>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</si>
  <si>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</si>
  <si>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</si>
  <si>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</si>
  <si>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</si>
  <si>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</si>
  <si>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</si>
  <si>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</si>
  <si>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</si>
  <si>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</si>
  <si>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</si>
  <si>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</si>
  <si>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</si>
  <si>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</si>
  <si>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</si>
  <si>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</si>
  <si>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</si>
  <si>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</si>
  <si>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</si>
  <si>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</si>
  <si>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</si>
  <si>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2050201</t>
  </si>
  <si>
    <t>学前教育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</si>
  <si>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</si>
  <si>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</si>
  <si>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</si>
  <si>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</si>
  <si>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</si>
  <si>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</si>
  <si>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</si>
  <si>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</si>
  <si>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</si>
  <si>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</si>
  <si>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</si>
  <si>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</si>
  <si>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</si>
  <si>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</si>
  <si>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</si>
  <si>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</si>
  <si>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</si>
  <si>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</si>
  <si>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</si>
  <si>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</si>
  <si>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</si>
  <si>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</si>
  <si>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</si>
  <si>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</si>
  <si>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</si>
  <si>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</si>
  <si>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</si>
  <si>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</si>
  <si>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</si>
  <si>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</si>
  <si>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</si>
  <si>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</si>
  <si>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</si>
  <si>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</si>
  <si>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</si>
  <si>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</si>
  <si>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</si>
  <si>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</si>
  <si>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</si>
  <si>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</si>
  <si>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</si>
  <si>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</si>
  <si>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</si>
  <si>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</si>
  <si>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</si>
  <si>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</si>
  <si>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</si>
  <si>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</si>
  <si>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</si>
  <si>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</si>
  <si>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</si>
  <si>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</si>
  <si>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</si>
  <si>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</si>
  <si>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</si>
  <si>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</si>
  <si>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</si>
  <si>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</si>
  <si>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</si>
  <si>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</si>
  <si>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1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</si>
  <si>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</si>
  <si>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</si>
  <si>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</si>
  <si>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</si>
  <si>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</si>
  <si>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</si>
  <si>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</si>
  <si>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</si>
  <si>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备注：单位无三公经费支出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</si>
  <si>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</si>
  <si>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</si>
  <si>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</si>
  <si>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</si>
  <si>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</si>
  <si>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</si>
  <si>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</si>
  <si>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</si>
  <si>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</si>
  <si>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</si>
  <si>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</si>
  <si>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</si>
  <si>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</si>
  <si>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</si>
  <si>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</si>
  <si>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</si>
  <si>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</si>
  <si>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</si>
  <si>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</si>
  <si>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五华区教育体育局</t>
  </si>
  <si>
    <t>530102210000000001566</t>
  </si>
  <si>
    <t>30113</t>
  </si>
  <si>
    <t>530102210000000001573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</si>
  <si>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</si>
  <si>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</si>
  <si>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</si>
  <si>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</si>
  <si>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</si>
  <si>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</si>
  <si>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</si>
  <si>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</si>
  <si>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</si>
  <si>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30229</t>
  </si>
  <si>
    <t>福利费</t>
  </si>
  <si>
    <t>30299</t>
  </si>
  <si>
    <t>其他商品和服务支出</t>
  </si>
  <si>
    <t>530102210000000001570</t>
  </si>
  <si>
    <t>工会经费</t>
  </si>
  <si>
    <t>30228</t>
  </si>
  <si>
    <t>530102231100001564990</t>
  </si>
  <si>
    <t>离退休人员支出</t>
  </si>
  <si>
    <t>30305</t>
  </si>
  <si>
    <t>生活补助</t>
  </si>
  <si>
    <t>530102210000000001565</t>
  </si>
  <si>
    <t>社会保障缴费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</si>
  <si>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</si>
  <si>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</si>
  <si>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</si>
  <si>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</si>
  <si>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</si>
  <si>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</si>
  <si>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530102231100001564984</t>
  </si>
  <si>
    <t>事业人员工资支出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</si>
  <si>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</si>
  <si>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</si>
  <si>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</si>
  <si>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</si>
  <si>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</si>
  <si>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</si>
  <si>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</si>
  <si>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</si>
  <si>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事业人员绩效奖励</t>
  </si>
  <si>
    <t>离退休及特殊人员福利费</t>
  </si>
  <si>
    <t>其他人员支出</t>
  </si>
  <si>
    <t>30199</t>
  </si>
  <si>
    <t>其他工资福利支出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</si>
  <si>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</si>
  <si>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</si>
  <si>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</si>
  <si>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</si>
  <si>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</si>
  <si>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</si>
  <si>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</si>
  <si>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经常性项目</t>
  </si>
  <si>
    <t>530102241100002203349</t>
  </si>
  <si>
    <t>2025年残保资金</t>
  </si>
  <si>
    <t>530102241100002313042</t>
  </si>
  <si>
    <t>2025年五华区基础教育学校书记、校长职级资金</t>
  </si>
  <si>
    <t>30309</t>
  </si>
  <si>
    <t>奖励金</t>
  </si>
  <si>
    <t>530102241100002230428</t>
  </si>
  <si>
    <t>党建经费</t>
  </si>
  <si>
    <t>问题：1.单位名称补充完整。2.核实项目分类和项目代码这两列内容填列是否正确。3.本次下达应有金额。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</si>
  <si>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</si>
  <si>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</si>
  <si>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</si>
  <si>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</si>
  <si>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</si>
  <si>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</si>
  <si>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</si>
  <si>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</si>
  <si>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</si>
  <si>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</si>
  <si>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2025年残保金</t>
  </si>
  <si>
    <t>产出指标</t>
  </si>
  <si>
    <t>数量指标</t>
  </si>
  <si>
    <t>支付数</t>
  </si>
  <si>
    <t>=</t>
  </si>
  <si>
    <t>50</t>
  </si>
  <si>
    <t>%</t>
  </si>
  <si>
    <t>定量指标</t>
  </si>
  <si>
    <t>效益指标</t>
  </si>
  <si>
    <t>可持续影响</t>
  </si>
  <si>
    <t>残保金效益</t>
  </si>
  <si>
    <t>100</t>
  </si>
  <si>
    <t>满意度指标</t>
  </si>
  <si>
    <t>服务对象满意度</t>
  </si>
  <si>
    <t>教师满意度</t>
  </si>
  <si>
    <t>党建经费支付</t>
  </si>
  <si>
    <t>党员人数</t>
  </si>
  <si>
    <t>60</t>
  </si>
  <si>
    <t>元/人</t>
  </si>
  <si>
    <t>单位实际党员人数</t>
  </si>
  <si>
    <t>社会效益</t>
  </si>
  <si>
    <t>30</t>
  </si>
  <si>
    <t>推进单位党建发展</t>
  </si>
  <si>
    <t>服务人数</t>
  </si>
  <si>
    <t>服务单位人数</t>
  </si>
  <si>
    <t>书记人数</t>
  </si>
  <si>
    <t>经济效益</t>
  </si>
  <si>
    <t>学校的发展</t>
  </si>
  <si>
    <t>学校的发展进步</t>
  </si>
  <si>
    <t>满意度</t>
  </si>
  <si>
    <t>校园长职级</t>
  </si>
  <si>
    <t>预算06表</t>
  </si>
  <si>
    <t>政府性基金预算支出预算表</t>
  </si>
  <si>
    <t>单位名称：昆明市发展和改革委员会</t>
  </si>
  <si>
    <t>政府性基金预算支出</t>
  </si>
  <si>
    <t>备注：2025年无政府性基金预算支出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</si>
  <si>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</si>
  <si>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</si>
  <si>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</si>
  <si>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</si>
  <si>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</si>
  <si>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</si>
  <si>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</si>
  <si>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</si>
  <si>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</si>
  <si>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</si>
  <si>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</si>
  <si>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</si>
  <si>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备注：2025年无政府采购预算。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</si>
  <si>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</si>
  <si>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</si>
  <si>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</si>
  <si>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</si>
  <si>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</si>
  <si>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</si>
  <si>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</si>
  <si>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备注：2025年无政府购买服务预算</t>
  </si>
  <si>
    <t>预算09-1表</t>
  </si>
  <si>
    <t>单位名称（项目）</t>
  </si>
  <si>
    <t>地区</t>
  </si>
  <si>
    <t>备注：2025年无区对下转移支付预算</t>
  </si>
  <si>
    <t>预算09-2表</t>
  </si>
  <si>
    <r>
      <rPr>
        <b/>
        <sz val="22"/>
        <color rgb="FF000000"/>
        <rFont val="宋体"/>
        <charset val="134"/>
      </rPr>
      <t>2025年</t>
    </r>
    <r>
      <rPr>
        <b/>
        <sz val="22"/>
        <rFont val="宋体"/>
        <charset val="134"/>
      </rPr>
      <t>区</t>
    </r>
    <r>
      <rPr>
        <b/>
        <sz val="22"/>
        <color rgb="FF000000"/>
        <rFont val="宋体"/>
        <charset val="134"/>
      </rPr>
      <t>对下转移支付绩效目标表</t>
    </r>
  </si>
  <si>
    <t>备注：2025年无区对下转移支付绩效目标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</si>
  <si>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</si>
  <si>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</si>
  <si>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</si>
  <si>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</si>
  <si>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</si>
  <si>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</si>
  <si>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</si>
  <si>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</si>
  <si>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备注：2025年无新增资产配置预算</t>
  </si>
  <si>
    <t>预算11表</t>
  </si>
  <si>
    <t>上级补助</t>
  </si>
  <si>
    <t>备注：2025年无上级转移支付补助项目支出预算</t>
  </si>
  <si>
    <t>预算12表</t>
  </si>
  <si>
    <t>项目级次</t>
  </si>
  <si>
    <t>216 其他公用支出</t>
  </si>
  <si>
    <t>本级</t>
  </si>
  <si>
    <t>114 对个人和家庭的补助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</si>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</sst>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  <numFmt numFmtId="181" formatCode="0.00_ "/>
  </numFmts>
  <fonts count="39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6"/>
      <color rgb="FFFF0000"/>
      <name val="宋体"/>
      <charset val="134"/>
      <scheme val="minor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2"/>
      <color rgb="FF000000"/>
      <name val="宋体"/>
      <charset val="134"/>
    </font>
    <font>
      <sz val="9"/>
      <name val="宋体"/>
      <charset val="134"/>
    </font>
    <font>
      <b/>
      <sz val="18"/>
      <color rgb="FF000000"/>
      <name val="宋体"/>
      <charset val="134"/>
    </font>
    <font>
      <sz val="16"/>
      <name val="宋体"/>
      <charset val="134"/>
      <scheme val="minor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5" borderId="18" applyNumberFormat="0" applyAlignment="0" applyProtection="0">
      <alignment vertical="center"/>
    </xf>
    <xf numFmtId="0" fontId="29" fillId="5" borderId="17" applyNumberFormat="0" applyAlignment="0" applyProtection="0">
      <alignment vertical="center"/>
    </xf>
    <xf numFmtId="0" fontId="30" fillId="6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176" fontId="13" fillId="0" borderId="7">
      <alignment horizontal="right" vertical="center"/>
    </xf>
    <xf numFmtId="177" fontId="13" fillId="0" borderId="7">
      <alignment horizontal="right" vertical="center"/>
    </xf>
    <xf numFmtId="10" fontId="13" fillId="0" borderId="7">
      <alignment horizontal="right" vertical="center"/>
    </xf>
    <xf numFmtId="178" fontId="13" fillId="0" borderId="7">
      <alignment horizontal="right" vertical="center"/>
    </xf>
    <xf numFmtId="49" fontId="13" fillId="0" borderId="7">
      <alignment horizontal="left" vertical="center" wrapText="1"/>
    </xf>
    <xf numFmtId="178" fontId="13" fillId="0" borderId="7">
      <alignment horizontal="right" vertical="center"/>
    </xf>
    <xf numFmtId="179" fontId="13" fillId="0" borderId="7">
      <alignment horizontal="right" vertical="center"/>
    </xf>
    <xf numFmtId="180" fontId="13" fillId="0" borderId="7">
      <alignment horizontal="right" vertical="center"/>
    </xf>
  </cellStyleXfs>
  <cellXfs count="259"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/>
    <xf numFmtId="0" fontId="2" fillId="0" borderId="0" xfId="0" applyFont="1" applyFill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4" fontId="2" fillId="2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4" fontId="2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Border="1"/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6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7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>
      <alignment vertical="top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/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Fill="1" applyBorder="1"/>
    <xf numFmtId="0" fontId="7" fillId="0" borderId="0" xfId="0" applyFont="1" applyFill="1" applyBorder="1" applyProtection="1"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right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178" fontId="6" fillId="0" borderId="7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Fill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1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left" vertical="center"/>
    </xf>
    <xf numFmtId="180" fontId="6" fillId="0" borderId="7" xfId="56" applyNumberFormat="1" applyFont="1" applyBorder="1" applyAlignment="1">
      <alignment horizontal="center" vertical="center"/>
    </xf>
    <xf numFmtId="180" fontId="6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178" fontId="6" fillId="0" borderId="0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right"/>
    </xf>
    <xf numFmtId="0" fontId="10" fillId="0" borderId="0" xfId="0" applyFont="1" applyBorder="1" applyAlignment="1" applyProtection="1">
      <alignment horizontal="right"/>
      <protection locked="0"/>
    </xf>
    <xf numFmtId="49" fontId="10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right"/>
      <protection locked="0"/>
    </xf>
    <xf numFmtId="0" fontId="1" fillId="0" borderId="0" xfId="0" applyFont="1" applyFill="1" applyBorder="1" applyAlignment="1">
      <alignment horizontal="right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49" fontId="12" fillId="0" borderId="7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3" fillId="0" borderId="7" xfId="0" applyFont="1" applyFill="1" applyBorder="1" applyAlignment="1" applyProtection="1">
      <alignment horizontal="left" vertical="center"/>
      <protection locked="0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13" fillId="0" borderId="3" xfId="0" applyFont="1" applyFill="1" applyBorder="1" applyAlignment="1" applyProtection="1">
      <alignment horizontal="center" vertical="center"/>
      <protection locked="0"/>
    </xf>
    <xf numFmtId="0" fontId="13" fillId="0" borderId="4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/>
    <xf numFmtId="0" fontId="4" fillId="0" borderId="3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181" fontId="13" fillId="0" borderId="7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178" fontId="13" fillId="0" borderId="7" xfId="0" applyNumberFormat="1" applyFont="1" applyFill="1" applyBorder="1" applyAlignment="1" applyProtection="1">
      <alignment horizontal="right" vertical="center"/>
      <protection locked="0"/>
    </xf>
    <xf numFmtId="178" fontId="13" fillId="0" borderId="7" xfId="54" applyProtection="1">
      <alignment horizontal="right" vertical="center"/>
      <protection locked="0"/>
    </xf>
    <xf numFmtId="178" fontId="13" fillId="0" borderId="7" xfId="54" applyFill="1" applyProtection="1">
      <alignment horizontal="right" vertical="center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vertical="top" wrapText="1"/>
      <protection locked="0"/>
    </xf>
    <xf numFmtId="0" fontId="15" fillId="0" borderId="0" xfId="0" applyFont="1" applyFill="1" applyBorder="1"/>
    <xf numFmtId="0" fontId="0" fillId="0" borderId="0" xfId="0" applyFont="1" applyBorder="1" applyAlignment="1">
      <alignment horizontal="left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" fontId="2" fillId="0" borderId="7" xfId="0" applyNumberFormat="1" applyFont="1" applyFill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4" fontId="2" fillId="0" borderId="7" xfId="0" applyNumberFormat="1" applyFont="1" applyFill="1" applyBorder="1" applyAlignment="1" applyProtection="1">
      <alignment horizontal="right" vertical="center"/>
      <protection locked="0"/>
    </xf>
    <xf numFmtId="178" fontId="6" fillId="0" borderId="7" xfId="0" applyNumberFormat="1" applyFont="1" applyBorder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Border="1" applyAlignment="1">
      <alignment horizontal="left" vertical="center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vertical="top" wrapText="1"/>
      <protection locked="0"/>
    </xf>
    <xf numFmtId="178" fontId="6" fillId="0" borderId="7" xfId="0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17" fillId="0" borderId="7" xfId="0" applyFont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right" vertical="center"/>
    </xf>
    <xf numFmtId="0" fontId="17" fillId="0" borderId="7" xfId="0" applyFont="1" applyBorder="1" applyAlignment="1" applyProtection="1">
      <alignment horizontal="center" vertical="center" wrapText="1"/>
      <protection locked="0"/>
    </xf>
    <xf numFmtId="4" fontId="17" fillId="0" borderId="7" xfId="0" applyNumberFormat="1" applyFont="1" applyFill="1" applyBorder="1" applyAlignment="1">
      <alignment horizontal="right" vertical="center"/>
    </xf>
    <xf numFmtId="178" fontId="18" fillId="0" borderId="7" xfId="0" applyNumberFormat="1" applyFont="1" applyBorder="1" applyAlignment="1">
      <alignment horizontal="right" vertical="center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 applyProtection="1">
      <alignment horizontal="center" vertical="center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2" borderId="6" xfId="0" applyFont="1" applyFill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1"/>
    </xf>
    <xf numFmtId="0" fontId="2" fillId="0" borderId="7" xfId="0" applyFont="1" applyFill="1" applyBorder="1" applyAlignment="1">
      <alignment horizontal="left" vertical="center" wrapText="1" indent="2"/>
    </xf>
    <xf numFmtId="0" fontId="2" fillId="2" borderId="7" xfId="0" applyFont="1" applyFill="1" applyBorder="1" applyAlignment="1">
      <alignment horizontal="left" vertical="center" wrapText="1" indent="2"/>
    </xf>
    <xf numFmtId="0" fontId="2" fillId="0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7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7" xfId="0" applyFont="1" applyBorder="1" applyAlignment="1" applyProtection="1">
      <alignment vertical="center"/>
      <protection locked="0"/>
    </xf>
    <xf numFmtId="0" fontId="1" fillId="0" borderId="7" xfId="0" applyFont="1" applyBorder="1" applyAlignment="1" applyProtection="1" quotePrefix="1">
      <alignment horizontal="center" vertical="center"/>
      <protection locked="0"/>
    </xf>
    <xf numFmtId="0" fontId="1" fillId="0" borderId="7" xfId="0" applyFont="1" applyBorder="1" applyAlignment="1" applyProtection="1" quotePrefix="1">
      <alignment horizontal="center" vertical="center" wrapText="1"/>
      <protection locked="0"/>
    </xf>
    <xf numFmtId="0" fontId="13" fillId="0" borderId="7" xfId="0" applyFont="1" applyFill="1" applyBorder="1" applyAlignment="1" applyProtection="1" quotePrefix="1">
      <alignment horizontal="left"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9"/>
  <sheetViews>
    <sheetView showGridLines="0" showZeros="0" workbookViewId="0">
      <pane ySplit="1" topLeftCell="A2" activePane="bottomLeft" state="frozen"/>
      <selection/>
      <selection pane="bottomLeft" activeCell="B10" sqref="B10"/>
    </sheetView>
  </sheetViews>
  <sheetFormatPr defaultColWidth="8.575" defaultRowHeight="12.75" customHeight="1" outlineLevelCol="3"/>
  <cols>
    <col min="1" max="1" width="41" customWidth="1"/>
    <col min="2" max="2" width="32.4583333333333" customWidth="1"/>
    <col min="3" max="4" width="41" customWidth="1"/>
  </cols>
  <sheetData>
    <row r="1" customHeight="1" spans="1:4">
      <c r="A1" s="2"/>
      <c r="B1" s="2"/>
      <c r="C1" s="2"/>
      <c r="D1" s="2"/>
    </row>
    <row r="2" ht="15" customHeight="1" spans="1:4">
      <c r="A2" s="207"/>
      <c r="B2" s="207"/>
      <c r="C2" s="207"/>
      <c r="D2" s="242" t="s">
        <v>0</v>
      </c>
    </row>
    <row r="3" ht="41.25" customHeight="1" spans="1:1">
      <c r="A3" s="44" t="str">
        <f>"2025"&amp;"年部门财务收支预算总表"</f>
        <v>2025年部门财务收支预算总表</v>
      </c>
    </row>
    <row r="4" s="1" customFormat="1" ht="17.25" customHeight="1" spans="1:4">
      <c r="A4" s="47" t="s">
        <v>1</v>
      </c>
      <c r="B4" s="256"/>
      <c r="D4" s="257" t="s">
        <v>2</v>
      </c>
    </row>
    <row r="5" ht="23.25" customHeight="1" spans="1:4">
      <c r="A5" s="210" t="s">
        <v>3</v>
      </c>
      <c r="B5" s="211"/>
      <c r="C5" s="210" t="s">
        <v>4</v>
      </c>
      <c r="D5" s="211"/>
    </row>
    <row r="6" ht="24" customHeight="1" spans="1:4">
      <c r="A6" s="210" t="s">
        <v>5</v>
      </c>
      <c r="B6" s="210" t="s">
        <v>6</v>
      </c>
      <c r="C6" s="210" t="s">
        <v>7</v>
      </c>
      <c r="D6" s="210" t="s">
        <v>6</v>
      </c>
    </row>
    <row r="7" ht="17.25" customHeight="1" spans="1:4">
      <c r="A7" s="202" t="s">
        <v>8</v>
      </c>
      <c r="B7" s="86">
        <v>7047761</v>
      </c>
      <c r="C7" s="202" t="s">
        <v>9</v>
      </c>
      <c r="D7" s="86"/>
    </row>
    <row r="8" ht="17.25" customHeight="1" spans="1:4">
      <c r="A8" s="202" t="s">
        <v>10</v>
      </c>
      <c r="B8" s="86"/>
      <c r="C8" s="202" t="s">
        <v>11</v>
      </c>
      <c r="D8" s="86"/>
    </row>
    <row r="9" ht="17.25" customHeight="1" spans="1:4">
      <c r="A9" s="202" t="s">
        <v>12</v>
      </c>
      <c r="B9" s="86"/>
      <c r="C9" s="258" t="s">
        <v>13</v>
      </c>
      <c r="D9" s="86"/>
    </row>
    <row r="10" ht="17.25" customHeight="1" spans="1:4">
      <c r="A10" s="202" t="s">
        <v>14</v>
      </c>
      <c r="B10" s="86"/>
      <c r="C10" s="258" t="s">
        <v>15</v>
      </c>
      <c r="D10" s="86"/>
    </row>
    <row r="11" ht="17.25" customHeight="1" spans="1:4">
      <c r="A11" s="202" t="s">
        <v>16</v>
      </c>
      <c r="B11" s="86"/>
      <c r="C11" s="258" t="s">
        <v>17</v>
      </c>
      <c r="D11" s="86">
        <v>5108113</v>
      </c>
    </row>
    <row r="12" ht="17.25" customHeight="1" spans="1:4">
      <c r="A12" s="202" t="s">
        <v>18</v>
      </c>
      <c r="B12" s="86"/>
      <c r="C12" s="258" t="s">
        <v>19</v>
      </c>
      <c r="D12" s="86"/>
    </row>
    <row r="13" ht="17.25" customHeight="1" spans="1:4">
      <c r="A13" s="202" t="s">
        <v>20</v>
      </c>
      <c r="B13" s="86"/>
      <c r="C13" s="34" t="s">
        <v>21</v>
      </c>
      <c r="D13" s="86"/>
    </row>
    <row r="14" ht="17.25" customHeight="1" spans="1:4">
      <c r="A14" s="202" t="s">
        <v>22</v>
      </c>
      <c r="B14" s="86"/>
      <c r="C14" s="34" t="s">
        <v>23</v>
      </c>
      <c r="D14" s="86">
        <v>1190220</v>
      </c>
    </row>
    <row r="15" ht="17.25" customHeight="1" spans="1:4">
      <c r="A15" s="202" t="s">
        <v>24</v>
      </c>
      <c r="B15" s="86"/>
      <c r="C15" s="34" t="s">
        <v>25</v>
      </c>
      <c r="D15" s="86">
        <v>412144</v>
      </c>
    </row>
    <row r="16" ht="17.25" customHeight="1" spans="1:4">
      <c r="A16" s="202" t="s">
        <v>26</v>
      </c>
      <c r="B16" s="86"/>
      <c r="C16" s="34" t="s">
        <v>27</v>
      </c>
      <c r="D16" s="86"/>
    </row>
    <row r="17" ht="17.25" customHeight="1" spans="1:4">
      <c r="A17" s="213"/>
      <c r="B17" s="86"/>
      <c r="C17" s="34" t="s">
        <v>28</v>
      </c>
      <c r="D17" s="86"/>
    </row>
    <row r="18" ht="17.25" customHeight="1" spans="1:4">
      <c r="A18" s="214"/>
      <c r="B18" s="86"/>
      <c r="C18" s="34" t="s">
        <v>29</v>
      </c>
      <c r="D18" s="86"/>
    </row>
    <row r="19" ht="17.25" customHeight="1" spans="1:4">
      <c r="A19" s="214"/>
      <c r="B19" s="86"/>
      <c r="C19" s="34" t="s">
        <v>30</v>
      </c>
      <c r="D19" s="86"/>
    </row>
    <row r="20" ht="17.25" customHeight="1" spans="1:4">
      <c r="A20" s="214"/>
      <c r="B20" s="86"/>
      <c r="C20" s="34" t="s">
        <v>31</v>
      </c>
      <c r="D20" s="86"/>
    </row>
    <row r="21" ht="17.25" customHeight="1" spans="1:4">
      <c r="A21" s="214"/>
      <c r="B21" s="86"/>
      <c r="C21" s="34" t="s">
        <v>32</v>
      </c>
      <c r="D21" s="86"/>
    </row>
    <row r="22" ht="17.25" customHeight="1" spans="1:4">
      <c r="A22" s="214"/>
      <c r="B22" s="86"/>
      <c r="C22" s="34" t="s">
        <v>33</v>
      </c>
      <c r="D22" s="86"/>
    </row>
    <row r="23" ht="17.25" customHeight="1" spans="1:4">
      <c r="A23" s="214"/>
      <c r="B23" s="86"/>
      <c r="C23" s="34" t="s">
        <v>34</v>
      </c>
      <c r="D23" s="86"/>
    </row>
    <row r="24" ht="17.25" customHeight="1" spans="1:4">
      <c r="A24" s="214"/>
      <c r="B24" s="86"/>
      <c r="C24" s="34" t="s">
        <v>35</v>
      </c>
      <c r="D24" s="86"/>
    </row>
    <row r="25" ht="17.25" customHeight="1" spans="1:4">
      <c r="A25" s="214"/>
      <c r="B25" s="86"/>
      <c r="C25" s="34" t="s">
        <v>36</v>
      </c>
      <c r="D25" s="86">
        <v>337284</v>
      </c>
    </row>
    <row r="26" ht="17.25" customHeight="1" spans="1:4">
      <c r="A26" s="214"/>
      <c r="B26" s="86"/>
      <c r="C26" s="34" t="s">
        <v>37</v>
      </c>
      <c r="D26" s="86"/>
    </row>
    <row r="27" ht="17.25" customHeight="1" spans="1:4">
      <c r="A27" s="214"/>
      <c r="B27" s="86"/>
      <c r="C27" s="213" t="s">
        <v>38</v>
      </c>
      <c r="D27" s="86"/>
    </row>
    <row r="28" ht="17.25" customHeight="1" spans="1:4">
      <c r="A28" s="214"/>
      <c r="B28" s="86"/>
      <c r="C28" s="34" t="s">
        <v>39</v>
      </c>
      <c r="D28" s="86"/>
    </row>
    <row r="29" ht="16.5" customHeight="1" spans="1:4">
      <c r="A29" s="214"/>
      <c r="B29" s="86"/>
      <c r="C29" s="34" t="s">
        <v>40</v>
      </c>
      <c r="D29" s="86"/>
    </row>
    <row r="30" ht="16.5" customHeight="1" spans="1:4">
      <c r="A30" s="214"/>
      <c r="B30" s="86"/>
      <c r="C30" s="213" t="s">
        <v>41</v>
      </c>
      <c r="D30" s="86"/>
    </row>
    <row r="31" ht="17.25" customHeight="1" spans="1:4">
      <c r="A31" s="214"/>
      <c r="B31" s="86"/>
      <c r="C31" s="213" t="s">
        <v>42</v>
      </c>
      <c r="D31" s="86"/>
    </row>
    <row r="32" ht="17.25" customHeight="1" spans="1:4">
      <c r="A32" s="214"/>
      <c r="B32" s="86"/>
      <c r="C32" s="34" t="s">
        <v>43</v>
      </c>
      <c r="D32" s="86"/>
    </row>
    <row r="33" ht="16.5" customHeight="1" spans="1:4">
      <c r="A33" s="214" t="s">
        <v>44</v>
      </c>
      <c r="B33" s="86">
        <v>7047761</v>
      </c>
      <c r="C33" s="214" t="s">
        <v>45</v>
      </c>
      <c r="D33" s="86">
        <v>7047761</v>
      </c>
    </row>
    <row r="34" ht="16.5" customHeight="1" spans="1:4">
      <c r="A34" s="213" t="s">
        <v>46</v>
      </c>
      <c r="B34" s="86"/>
      <c r="C34" s="213" t="s">
        <v>47</v>
      </c>
      <c r="D34" s="86"/>
    </row>
    <row r="35" ht="16.5" customHeight="1" spans="1:4">
      <c r="A35" s="34" t="s">
        <v>48</v>
      </c>
      <c r="B35" s="86"/>
      <c r="C35" s="34" t="s">
        <v>48</v>
      </c>
      <c r="D35" s="86"/>
    </row>
    <row r="36" ht="16.5" customHeight="1" spans="1:4">
      <c r="A36" s="34" t="s">
        <v>49</v>
      </c>
      <c r="B36" s="86"/>
      <c r="C36" s="34" t="s">
        <v>50</v>
      </c>
      <c r="D36" s="86"/>
    </row>
    <row r="37" ht="16.5" customHeight="1" spans="1:4">
      <c r="A37" s="216" t="s">
        <v>51</v>
      </c>
      <c r="B37" s="86">
        <v>7047761</v>
      </c>
      <c r="C37" s="216" t="s">
        <v>52</v>
      </c>
      <c r="D37" s="86">
        <v>7047761</v>
      </c>
    </row>
    <row r="39" ht="36" customHeight="1" spans="1:1">
      <c r="A39" s="29"/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3"/>
  <sheetViews>
    <sheetView showZeros="0" workbookViewId="0">
      <pane ySplit="1" topLeftCell="A2" activePane="bottomLeft" state="frozen"/>
      <selection/>
      <selection pane="bottomLeft" activeCell="A11" sqref="$A11:$XFD11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129">
        <v>1</v>
      </c>
      <c r="B2" s="130">
        <v>0</v>
      </c>
      <c r="C2" s="129">
        <v>1</v>
      </c>
      <c r="D2" s="131"/>
      <c r="E2" s="131"/>
      <c r="F2" s="132" t="s">
        <v>297</v>
      </c>
    </row>
    <row r="3" ht="42" customHeight="1" spans="1:6">
      <c r="A3" s="133" t="str">
        <f>"2025"&amp;"年部门政府性基金预算支出预算表"</f>
        <v>2025年部门政府性基金预算支出预算表</v>
      </c>
      <c r="B3" s="133" t="s">
        <v>298</v>
      </c>
      <c r="C3" s="134"/>
      <c r="D3" s="135"/>
      <c r="E3" s="135"/>
      <c r="F3" s="135"/>
    </row>
    <row r="4" s="1" customFormat="1" ht="13.5" customHeight="1" spans="1:6">
      <c r="A4" s="6" t="s">
        <v>54</v>
      </c>
      <c r="B4" s="6" t="s">
        <v>299</v>
      </c>
      <c r="C4" s="136"/>
      <c r="D4" s="137"/>
      <c r="E4" s="137"/>
      <c r="F4" s="128" t="s">
        <v>2</v>
      </c>
    </row>
    <row r="5" ht="19.5" customHeight="1" spans="1:6">
      <c r="A5" s="138" t="s">
        <v>175</v>
      </c>
      <c r="B5" s="139" t="s">
        <v>73</v>
      </c>
      <c r="C5" s="138" t="s">
        <v>74</v>
      </c>
      <c r="D5" s="12" t="s">
        <v>300</v>
      </c>
      <c r="E5" s="13"/>
      <c r="F5" s="14"/>
    </row>
    <row r="6" ht="18.75" customHeight="1" spans="1:6">
      <c r="A6" s="140"/>
      <c r="B6" s="141"/>
      <c r="C6" s="140"/>
      <c r="D6" s="17" t="s">
        <v>57</v>
      </c>
      <c r="E6" s="12" t="s">
        <v>76</v>
      </c>
      <c r="F6" s="17" t="s">
        <v>77</v>
      </c>
    </row>
    <row r="7" ht="18.75" customHeight="1" spans="1:6">
      <c r="A7" s="73">
        <v>1</v>
      </c>
      <c r="B7" s="142" t="s">
        <v>83</v>
      </c>
      <c r="C7" s="73">
        <v>3</v>
      </c>
      <c r="D7" s="143">
        <v>4</v>
      </c>
      <c r="E7" s="143">
        <v>5</v>
      </c>
      <c r="F7" s="143">
        <v>6</v>
      </c>
    </row>
    <row r="8" ht="21" customHeight="1" spans="1:6">
      <c r="A8" s="22"/>
      <c r="B8" s="22"/>
      <c r="C8" s="22"/>
      <c r="D8" s="86"/>
      <c r="E8" s="86"/>
      <c r="F8" s="86"/>
    </row>
    <row r="9" ht="21" customHeight="1" spans="1:6">
      <c r="A9" s="22"/>
      <c r="B9" s="22"/>
      <c r="C9" s="22"/>
      <c r="D9" s="86"/>
      <c r="E9" s="86"/>
      <c r="F9" s="86"/>
    </row>
    <row r="10" ht="18.75" customHeight="1" spans="1:6">
      <c r="A10" s="144" t="s">
        <v>164</v>
      </c>
      <c r="B10" s="144" t="s">
        <v>164</v>
      </c>
      <c r="C10" s="145" t="s">
        <v>164</v>
      </c>
      <c r="D10" s="86"/>
      <c r="E10" s="86"/>
      <c r="F10" s="86"/>
    </row>
    <row r="11" s="1" customFormat="1" customHeight="1" spans="1:1">
      <c r="A11" s="1" t="s">
        <v>301</v>
      </c>
    </row>
    <row r="13" ht="27" customHeight="1" spans="1:1">
      <c r="A13" s="29"/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3"/>
  <sheetViews>
    <sheetView showZeros="0" workbookViewId="0">
      <pane ySplit="1" topLeftCell="A2" activePane="bottomLeft" state="frozen"/>
      <selection/>
      <selection pane="bottomLeft" activeCell="A4" sqref="$A4:$XFD4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83333333333" customWidth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5.75" customHeight="1" spans="2:19">
      <c r="B2" s="88"/>
      <c r="C2" s="88"/>
      <c r="R2" s="4"/>
      <c r="S2" s="4" t="s">
        <v>302</v>
      </c>
    </row>
    <row r="3" ht="41.25" customHeight="1" spans="1:19">
      <c r="A3" s="78" t="str">
        <f>"2025"&amp;"年部门政府采购预算表"</f>
        <v>2025年部门政府采购预算表</v>
      </c>
      <c r="B3" s="71"/>
      <c r="C3" s="71"/>
      <c r="D3" s="5"/>
      <c r="E3" s="5"/>
      <c r="F3" s="5"/>
      <c r="G3" s="5"/>
      <c r="H3" s="5"/>
      <c r="I3" s="5"/>
      <c r="J3" s="5"/>
      <c r="K3" s="5"/>
      <c r="L3" s="5"/>
      <c r="M3" s="71"/>
      <c r="N3" s="5"/>
      <c r="O3" s="5"/>
      <c r="P3" s="71"/>
      <c r="Q3" s="5"/>
      <c r="R3" s="71"/>
      <c r="S3" s="71"/>
    </row>
    <row r="4" s="1" customFormat="1" ht="18.75" customHeight="1" spans="1:19">
      <c r="A4" s="119" t="s">
        <v>54</v>
      </c>
      <c r="B4" s="90"/>
      <c r="C4" s="90"/>
      <c r="D4" s="8"/>
      <c r="E4" s="8"/>
      <c r="F4" s="8"/>
      <c r="G4" s="8"/>
      <c r="H4" s="8"/>
      <c r="I4" s="8"/>
      <c r="J4" s="8"/>
      <c r="K4" s="8"/>
      <c r="L4" s="8"/>
      <c r="R4" s="9"/>
      <c r="S4" s="128" t="s">
        <v>2</v>
      </c>
    </row>
    <row r="5" ht="15.75" customHeight="1" spans="1:19">
      <c r="A5" s="11" t="s">
        <v>174</v>
      </c>
      <c r="B5" s="91" t="s">
        <v>175</v>
      </c>
      <c r="C5" s="91" t="s">
        <v>303</v>
      </c>
      <c r="D5" s="92" t="s">
        <v>304</v>
      </c>
      <c r="E5" s="92" t="s">
        <v>305</v>
      </c>
      <c r="F5" s="92" t="s">
        <v>306</v>
      </c>
      <c r="G5" s="92" t="s">
        <v>307</v>
      </c>
      <c r="H5" s="92" t="s">
        <v>308</v>
      </c>
      <c r="I5" s="107" t="s">
        <v>182</v>
      </c>
      <c r="J5" s="107"/>
      <c r="K5" s="107"/>
      <c r="L5" s="107"/>
      <c r="M5" s="108"/>
      <c r="N5" s="107"/>
      <c r="O5" s="107"/>
      <c r="P5" s="116"/>
      <c r="Q5" s="107"/>
      <c r="R5" s="108"/>
      <c r="S5" s="82"/>
    </row>
    <row r="6" ht="17.25" customHeight="1" spans="1:19">
      <c r="A6" s="16"/>
      <c r="B6" s="93"/>
      <c r="C6" s="93"/>
      <c r="D6" s="94"/>
      <c r="E6" s="94"/>
      <c r="F6" s="94"/>
      <c r="G6" s="94"/>
      <c r="H6" s="94"/>
      <c r="I6" s="94" t="s">
        <v>57</v>
      </c>
      <c r="J6" s="94" t="s">
        <v>60</v>
      </c>
      <c r="K6" s="94" t="s">
        <v>309</v>
      </c>
      <c r="L6" s="94" t="s">
        <v>310</v>
      </c>
      <c r="M6" s="109" t="s">
        <v>311</v>
      </c>
      <c r="N6" s="110" t="s">
        <v>312</v>
      </c>
      <c r="O6" s="110"/>
      <c r="P6" s="117"/>
      <c r="Q6" s="110"/>
      <c r="R6" s="118"/>
      <c r="S6" s="95"/>
    </row>
    <row r="7" ht="54" customHeight="1" spans="1:19">
      <c r="A7" s="19"/>
      <c r="B7" s="95"/>
      <c r="C7" s="95"/>
      <c r="D7" s="96"/>
      <c r="E7" s="96"/>
      <c r="F7" s="96"/>
      <c r="G7" s="96"/>
      <c r="H7" s="96"/>
      <c r="I7" s="96"/>
      <c r="J7" s="96" t="s">
        <v>59</v>
      </c>
      <c r="K7" s="96"/>
      <c r="L7" s="96"/>
      <c r="M7" s="111"/>
      <c r="N7" s="96" t="s">
        <v>59</v>
      </c>
      <c r="O7" s="96" t="s">
        <v>66</v>
      </c>
      <c r="P7" s="95" t="s">
        <v>67</v>
      </c>
      <c r="Q7" s="96" t="s">
        <v>68</v>
      </c>
      <c r="R7" s="111" t="s">
        <v>69</v>
      </c>
      <c r="S7" s="95" t="s">
        <v>70</v>
      </c>
    </row>
    <row r="8" ht="18" customHeight="1" spans="1:19">
      <c r="A8" s="120">
        <v>1</v>
      </c>
      <c r="B8" s="120" t="s">
        <v>83</v>
      </c>
      <c r="C8" s="121">
        <v>3</v>
      </c>
      <c r="D8" s="121">
        <v>4</v>
      </c>
      <c r="E8" s="120">
        <v>5</v>
      </c>
      <c r="F8" s="120">
        <v>6</v>
      </c>
      <c r="G8" s="120">
        <v>7</v>
      </c>
      <c r="H8" s="120">
        <v>8</v>
      </c>
      <c r="I8" s="120">
        <v>9</v>
      </c>
      <c r="J8" s="120">
        <v>10</v>
      </c>
      <c r="K8" s="120">
        <v>11</v>
      </c>
      <c r="L8" s="120">
        <v>12</v>
      </c>
      <c r="M8" s="120">
        <v>13</v>
      </c>
      <c r="N8" s="120">
        <v>14</v>
      </c>
      <c r="O8" s="120">
        <v>15</v>
      </c>
      <c r="P8" s="120">
        <v>16</v>
      </c>
      <c r="Q8" s="120">
        <v>17</v>
      </c>
      <c r="R8" s="120">
        <v>18</v>
      </c>
      <c r="S8" s="120">
        <v>19</v>
      </c>
    </row>
    <row r="9" ht="21" customHeight="1" spans="1:19">
      <c r="A9" s="97"/>
      <c r="B9" s="98"/>
      <c r="C9" s="98"/>
      <c r="D9" s="99"/>
      <c r="E9" s="99"/>
      <c r="F9" s="99"/>
      <c r="G9" s="122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</row>
    <row r="10" ht="21" customHeight="1" spans="1:19">
      <c r="A10" s="100" t="s">
        <v>164</v>
      </c>
      <c r="B10" s="101"/>
      <c r="C10" s="101"/>
      <c r="D10" s="102"/>
      <c r="E10" s="102"/>
      <c r="F10" s="102"/>
      <c r="G10" s="123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</row>
    <row r="11" ht="21" customHeight="1" spans="1:19">
      <c r="A11" s="124" t="s">
        <v>313</v>
      </c>
      <c r="B11" s="125"/>
      <c r="C11" s="125"/>
      <c r="D11" s="124"/>
      <c r="E11" s="124"/>
      <c r="F11" s="124"/>
      <c r="G11" s="126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</row>
    <row r="12" s="1" customFormat="1" customHeight="1" spans="1:1">
      <c r="A12" s="1" t="s">
        <v>314</v>
      </c>
    </row>
    <row r="13" ht="27" customHeight="1" spans="1:1">
      <c r="A13" s="29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3"/>
  <sheetViews>
    <sheetView showZeros="0" workbookViewId="0">
      <pane ySplit="1" topLeftCell="A2" activePane="bottomLeft" state="frozen"/>
      <selection/>
      <selection pane="bottomLeft" activeCell="A11" sqref="$A11:$XFD11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6.5" customHeight="1" spans="1:20">
      <c r="A2" s="87"/>
      <c r="B2" s="88"/>
      <c r="C2" s="88"/>
      <c r="D2" s="88"/>
      <c r="E2" s="88"/>
      <c r="F2" s="88"/>
      <c r="G2" s="88"/>
      <c r="H2" s="87"/>
      <c r="I2" s="87"/>
      <c r="J2" s="87"/>
      <c r="K2" s="87"/>
      <c r="L2" s="87"/>
      <c r="M2" s="87"/>
      <c r="N2" s="103"/>
      <c r="O2" s="87"/>
      <c r="P2" s="87"/>
      <c r="Q2" s="88"/>
      <c r="R2" s="87"/>
      <c r="S2" s="113"/>
      <c r="T2" s="113" t="s">
        <v>315</v>
      </c>
    </row>
    <row r="3" ht="41.25" customHeight="1" spans="1:20">
      <c r="A3" s="78" t="str">
        <f>"2025"&amp;"年部门政府购买服务预算表"</f>
        <v>2025年部门政府购买服务预算表</v>
      </c>
      <c r="B3" s="71"/>
      <c r="C3" s="71"/>
      <c r="D3" s="71"/>
      <c r="E3" s="71"/>
      <c r="F3" s="71"/>
      <c r="G3" s="71"/>
      <c r="H3" s="89"/>
      <c r="I3" s="89"/>
      <c r="J3" s="89"/>
      <c r="K3" s="89"/>
      <c r="L3" s="89"/>
      <c r="M3" s="89"/>
      <c r="N3" s="104"/>
      <c r="O3" s="89"/>
      <c r="P3" s="89"/>
      <c r="Q3" s="71"/>
      <c r="R3" s="89"/>
      <c r="S3" s="104"/>
      <c r="T3" s="71"/>
    </row>
    <row r="4" s="1" customFormat="1" ht="22.5" customHeight="1" spans="1:20">
      <c r="A4" s="79" t="s">
        <v>54</v>
      </c>
      <c r="B4" s="90"/>
      <c r="C4" s="90"/>
      <c r="D4" s="90"/>
      <c r="E4" s="90"/>
      <c r="F4" s="90"/>
      <c r="G4" s="90"/>
      <c r="H4" s="80"/>
      <c r="I4" s="80"/>
      <c r="J4" s="80"/>
      <c r="K4" s="80"/>
      <c r="L4" s="80"/>
      <c r="M4" s="80"/>
      <c r="N4" s="105"/>
      <c r="O4" s="106"/>
      <c r="P4" s="106"/>
      <c r="Q4" s="114"/>
      <c r="R4" s="106"/>
      <c r="S4" s="115"/>
      <c r="T4" s="69" t="s">
        <v>2</v>
      </c>
    </row>
    <row r="5" ht="24" customHeight="1" spans="1:20">
      <c r="A5" s="11" t="s">
        <v>174</v>
      </c>
      <c r="B5" s="91" t="s">
        <v>175</v>
      </c>
      <c r="C5" s="91" t="s">
        <v>303</v>
      </c>
      <c r="D5" s="91" t="s">
        <v>316</v>
      </c>
      <c r="E5" s="91" t="s">
        <v>317</v>
      </c>
      <c r="F5" s="91" t="s">
        <v>318</v>
      </c>
      <c r="G5" s="91" t="s">
        <v>319</v>
      </c>
      <c r="H5" s="92" t="s">
        <v>320</v>
      </c>
      <c r="I5" s="92" t="s">
        <v>321</v>
      </c>
      <c r="J5" s="107" t="s">
        <v>182</v>
      </c>
      <c r="K5" s="107"/>
      <c r="L5" s="107"/>
      <c r="M5" s="107"/>
      <c r="N5" s="108"/>
      <c r="O5" s="107"/>
      <c r="P5" s="107"/>
      <c r="Q5" s="116"/>
      <c r="R5" s="107"/>
      <c r="S5" s="108"/>
      <c r="T5" s="82"/>
    </row>
    <row r="6" ht="24" customHeight="1" spans="1:20">
      <c r="A6" s="16"/>
      <c r="B6" s="93"/>
      <c r="C6" s="93"/>
      <c r="D6" s="93"/>
      <c r="E6" s="93"/>
      <c r="F6" s="93"/>
      <c r="G6" s="93"/>
      <c r="H6" s="94"/>
      <c r="I6" s="94"/>
      <c r="J6" s="94" t="s">
        <v>57</v>
      </c>
      <c r="K6" s="94" t="s">
        <v>60</v>
      </c>
      <c r="L6" s="94" t="s">
        <v>309</v>
      </c>
      <c r="M6" s="94" t="s">
        <v>310</v>
      </c>
      <c r="N6" s="109" t="s">
        <v>311</v>
      </c>
      <c r="O6" s="110" t="s">
        <v>312</v>
      </c>
      <c r="P6" s="110"/>
      <c r="Q6" s="117"/>
      <c r="R6" s="110"/>
      <c r="S6" s="118"/>
      <c r="T6" s="95"/>
    </row>
    <row r="7" ht="54" customHeight="1" spans="1:20">
      <c r="A7" s="19"/>
      <c r="B7" s="95"/>
      <c r="C7" s="95"/>
      <c r="D7" s="95"/>
      <c r="E7" s="95"/>
      <c r="F7" s="95"/>
      <c r="G7" s="95"/>
      <c r="H7" s="96"/>
      <c r="I7" s="96"/>
      <c r="J7" s="96"/>
      <c r="K7" s="96" t="s">
        <v>59</v>
      </c>
      <c r="L7" s="96"/>
      <c r="M7" s="96"/>
      <c r="N7" s="111"/>
      <c r="O7" s="96" t="s">
        <v>59</v>
      </c>
      <c r="P7" s="96" t="s">
        <v>66</v>
      </c>
      <c r="Q7" s="95" t="s">
        <v>67</v>
      </c>
      <c r="R7" s="96" t="s">
        <v>68</v>
      </c>
      <c r="S7" s="111" t="s">
        <v>69</v>
      </c>
      <c r="T7" s="95" t="s">
        <v>70</v>
      </c>
    </row>
    <row r="8" ht="17.25" customHeight="1" spans="1:20">
      <c r="A8" s="20">
        <v>1</v>
      </c>
      <c r="B8" s="95">
        <v>2</v>
      </c>
      <c r="C8" s="20">
        <v>3</v>
      </c>
      <c r="D8" s="20">
        <v>4</v>
      </c>
      <c r="E8" s="95">
        <v>5</v>
      </c>
      <c r="F8" s="20">
        <v>6</v>
      </c>
      <c r="G8" s="20">
        <v>7</v>
      </c>
      <c r="H8" s="95">
        <v>8</v>
      </c>
      <c r="I8" s="20">
        <v>9</v>
      </c>
      <c r="J8" s="20">
        <v>10</v>
      </c>
      <c r="K8" s="95">
        <v>11</v>
      </c>
      <c r="L8" s="20">
        <v>12</v>
      </c>
      <c r="M8" s="20">
        <v>13</v>
      </c>
      <c r="N8" s="95">
        <v>14</v>
      </c>
      <c r="O8" s="20">
        <v>15</v>
      </c>
      <c r="P8" s="20">
        <v>16</v>
      </c>
      <c r="Q8" s="95">
        <v>17</v>
      </c>
      <c r="R8" s="20">
        <v>18</v>
      </c>
      <c r="S8" s="20">
        <v>19</v>
      </c>
      <c r="T8" s="20">
        <v>20</v>
      </c>
    </row>
    <row r="9" ht="21" customHeight="1" spans="1:20">
      <c r="A9" s="97"/>
      <c r="B9" s="98"/>
      <c r="C9" s="98"/>
      <c r="D9" s="98"/>
      <c r="E9" s="98"/>
      <c r="F9" s="98"/>
      <c r="G9" s="98"/>
      <c r="H9" s="99"/>
      <c r="I9" s="99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</row>
    <row r="10" ht="21" customHeight="1" spans="1:20">
      <c r="A10" s="100" t="s">
        <v>164</v>
      </c>
      <c r="B10" s="101"/>
      <c r="C10" s="101"/>
      <c r="D10" s="101"/>
      <c r="E10" s="101"/>
      <c r="F10" s="101"/>
      <c r="G10" s="101"/>
      <c r="H10" s="102"/>
      <c r="I10" s="112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</row>
    <row r="11" s="1" customFormat="1" customHeight="1" spans="1:1">
      <c r="A11" s="1" t="s">
        <v>322</v>
      </c>
    </row>
    <row r="13" ht="31" customHeight="1" spans="1:1">
      <c r="A13" s="29"/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12"/>
  <sheetViews>
    <sheetView showZeros="0" workbookViewId="0">
      <pane ySplit="1" topLeftCell="A2" activePane="bottomLeft" state="frozen"/>
      <selection/>
      <selection pane="bottomLeft" activeCell="B12" sqref="B12"/>
    </sheetView>
  </sheetViews>
  <sheetFormatPr defaultColWidth="9.14166666666667" defaultRowHeight="14.25" customHeight="1" outlineLevelCol="4"/>
  <cols>
    <col min="1" max="1" width="37.7083333333333" customWidth="1"/>
    <col min="2" max="5" width="20" customWidth="1"/>
  </cols>
  <sheetData>
    <row r="1" customHeight="1" spans="1:5">
      <c r="A1" s="2"/>
      <c r="B1" s="2"/>
      <c r="C1" s="2"/>
      <c r="D1" s="2"/>
      <c r="E1" s="2"/>
    </row>
    <row r="2" ht="17.25" customHeight="1" spans="4:5">
      <c r="D2" s="77"/>
      <c r="E2" s="4" t="s">
        <v>323</v>
      </c>
    </row>
    <row r="3" ht="41.25" customHeight="1" spans="1:5">
      <c r="A3" s="78" t="str">
        <f>"2025"&amp;"年区对下转移支付预算表"</f>
        <v>2025年区对下转移支付预算表</v>
      </c>
      <c r="B3" s="5"/>
      <c r="C3" s="5"/>
      <c r="D3" s="5"/>
      <c r="E3" s="71"/>
    </row>
    <row r="4" s="1" customFormat="1" ht="18" customHeight="1" spans="1:5">
      <c r="A4" s="79" t="s">
        <v>54</v>
      </c>
      <c r="B4" s="80"/>
      <c r="C4" s="80"/>
      <c r="D4" s="81"/>
      <c r="E4" s="9" t="s">
        <v>2</v>
      </c>
    </row>
    <row r="5" ht="19.5" customHeight="1" spans="1:5">
      <c r="A5" s="30" t="s">
        <v>324</v>
      </c>
      <c r="B5" s="12" t="s">
        <v>182</v>
      </c>
      <c r="C5" s="13"/>
      <c r="D5" s="13"/>
      <c r="E5" s="82"/>
    </row>
    <row r="6" ht="40.5" customHeight="1" spans="1:5">
      <c r="A6" s="20"/>
      <c r="B6" s="31" t="s">
        <v>57</v>
      </c>
      <c r="C6" s="11" t="s">
        <v>60</v>
      </c>
      <c r="D6" s="83" t="s">
        <v>309</v>
      </c>
      <c r="E6" s="84" t="s">
        <v>325</v>
      </c>
    </row>
    <row r="7" ht="19.5" customHeight="1" spans="1:5">
      <c r="A7" s="21">
        <v>1</v>
      </c>
      <c r="B7" s="21">
        <v>2</v>
      </c>
      <c r="C7" s="21">
        <v>3</v>
      </c>
      <c r="D7" s="85">
        <v>4</v>
      </c>
      <c r="E7" s="39">
        <v>5</v>
      </c>
    </row>
    <row r="8" ht="19.5" customHeight="1" spans="1:5">
      <c r="A8" s="32"/>
      <c r="B8" s="86"/>
      <c r="C8" s="86"/>
      <c r="D8" s="86"/>
      <c r="E8" s="86"/>
    </row>
    <row r="9" ht="19.5" customHeight="1" spans="1:5">
      <c r="A9" s="74"/>
      <c r="B9" s="86"/>
      <c r="C9" s="86"/>
      <c r="D9" s="86"/>
      <c r="E9" s="86"/>
    </row>
    <row r="10" s="1" customFormat="1" customHeight="1" spans="1:1">
      <c r="A10" s="1" t="s">
        <v>326</v>
      </c>
    </row>
    <row r="12" ht="25" customHeight="1" spans="1:1">
      <c r="A12" s="29"/>
    </row>
  </sheetData>
  <mergeCells count="4">
    <mergeCell ref="A3:E3"/>
    <mergeCell ref="A4:D4"/>
    <mergeCell ref="B5:D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83333333333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6.5" customHeight="1" spans="10:10">
      <c r="J2" s="4" t="s">
        <v>327</v>
      </c>
    </row>
    <row r="3" ht="41.25" customHeight="1" spans="1:10">
      <c r="A3" s="70" t="s">
        <v>328</v>
      </c>
      <c r="B3" s="5"/>
      <c r="C3" s="5"/>
      <c r="D3" s="5"/>
      <c r="E3" s="5"/>
      <c r="F3" s="71"/>
      <c r="G3" s="5"/>
      <c r="H3" s="71"/>
      <c r="I3" s="71"/>
      <c r="J3" s="5"/>
    </row>
    <row r="4" s="1" customFormat="1" ht="17.25" customHeight="1" spans="1:1">
      <c r="A4" s="6" t="s">
        <v>54</v>
      </c>
    </row>
    <row r="5" ht="44.25" customHeight="1" spans="1:10">
      <c r="A5" s="72" t="s">
        <v>324</v>
      </c>
      <c r="B5" s="72" t="s">
        <v>257</v>
      </c>
      <c r="C5" s="72" t="s">
        <v>258</v>
      </c>
      <c r="D5" s="72" t="s">
        <v>259</v>
      </c>
      <c r="E5" s="72" t="s">
        <v>260</v>
      </c>
      <c r="F5" s="73" t="s">
        <v>261</v>
      </c>
      <c r="G5" s="72" t="s">
        <v>262</v>
      </c>
      <c r="H5" s="73" t="s">
        <v>263</v>
      </c>
      <c r="I5" s="73" t="s">
        <v>264</v>
      </c>
      <c r="J5" s="72" t="s">
        <v>265</v>
      </c>
    </row>
    <row r="6" ht="14.25" customHeight="1" spans="1:10">
      <c r="A6" s="72">
        <v>1</v>
      </c>
      <c r="B6" s="72">
        <v>2</v>
      </c>
      <c r="C6" s="72">
        <v>3</v>
      </c>
      <c r="D6" s="72">
        <v>4</v>
      </c>
      <c r="E6" s="72">
        <v>5</v>
      </c>
      <c r="F6" s="73">
        <v>6</v>
      </c>
      <c r="G6" s="72">
        <v>7</v>
      </c>
      <c r="H6" s="73">
        <v>8</v>
      </c>
      <c r="I6" s="73">
        <v>9</v>
      </c>
      <c r="J6" s="72">
        <v>10</v>
      </c>
    </row>
    <row r="7" ht="42" customHeight="1" spans="1:10">
      <c r="A7" s="32"/>
      <c r="B7" s="74"/>
      <c r="C7" s="74"/>
      <c r="D7" s="74"/>
      <c r="E7" s="75"/>
      <c r="F7" s="76"/>
      <c r="G7" s="75"/>
      <c r="H7" s="76"/>
      <c r="I7" s="76"/>
      <c r="J7" s="75"/>
    </row>
    <row r="8" ht="42" customHeight="1" spans="1:10">
      <c r="A8" s="32"/>
      <c r="B8" s="22"/>
      <c r="C8" s="22"/>
      <c r="D8" s="22"/>
      <c r="E8" s="32"/>
      <c r="F8" s="22"/>
      <c r="G8" s="32"/>
      <c r="H8" s="22"/>
      <c r="I8" s="22"/>
      <c r="J8" s="32"/>
    </row>
    <row r="9" s="1" customFormat="1" ht="15" customHeight="1" spans="1:1">
      <c r="A9" s="1" t="s">
        <v>329</v>
      </c>
    </row>
    <row r="11" ht="36" customHeight="1" spans="1:1">
      <c r="A11" s="29"/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2"/>
  <sheetViews>
    <sheetView showZeros="0" workbookViewId="0">
      <pane ySplit="1" topLeftCell="A2" activePane="bottomLeft" state="frozen"/>
      <selection/>
      <selection pane="bottomLeft" activeCell="A14" sqref="A14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2"/>
      <c r="B1" s="2"/>
      <c r="C1" s="2"/>
      <c r="D1" s="2"/>
      <c r="E1" s="2"/>
      <c r="F1" s="2"/>
      <c r="G1" s="2"/>
      <c r="H1" s="2"/>
      <c r="I1" s="2"/>
    </row>
    <row r="2" customHeight="1" spans="1:9">
      <c r="A2" s="41" t="s">
        <v>330</v>
      </c>
      <c r="B2" s="42"/>
      <c r="C2" s="42"/>
      <c r="D2" s="43"/>
      <c r="E2" s="43"/>
      <c r="F2" s="43"/>
      <c r="G2" s="42"/>
      <c r="H2" s="42"/>
      <c r="I2" s="43"/>
    </row>
    <row r="3" ht="41.25" customHeight="1" spans="1:9">
      <c r="A3" s="44" t="str">
        <f>"2025"&amp;"年新增资产配置预算表"</f>
        <v>2025年新增资产配置预算表</v>
      </c>
      <c r="B3" s="45"/>
      <c r="C3" s="45"/>
      <c r="D3" s="46"/>
      <c r="E3" s="46"/>
      <c r="F3" s="46"/>
      <c r="G3" s="45"/>
      <c r="H3" s="45"/>
      <c r="I3" s="46"/>
    </row>
    <row r="4" s="1" customFormat="1" customHeight="1" spans="1:9">
      <c r="A4" s="47" t="s">
        <v>54</v>
      </c>
      <c r="B4" s="48"/>
      <c r="C4" s="48"/>
      <c r="D4" s="49"/>
      <c r="F4" s="50"/>
      <c r="G4" s="51"/>
      <c r="H4" s="51"/>
      <c r="I4" s="69" t="s">
        <v>2</v>
      </c>
    </row>
    <row r="5" ht="28.5" customHeight="1" spans="1:9">
      <c r="A5" s="52" t="s">
        <v>174</v>
      </c>
      <c r="B5" s="53" t="s">
        <v>175</v>
      </c>
      <c r="C5" s="54" t="s">
        <v>331</v>
      </c>
      <c r="D5" s="52" t="s">
        <v>332</v>
      </c>
      <c r="E5" s="52" t="s">
        <v>333</v>
      </c>
      <c r="F5" s="52" t="s">
        <v>334</v>
      </c>
      <c r="G5" s="53" t="s">
        <v>335</v>
      </c>
      <c r="H5" s="39"/>
      <c r="I5" s="52"/>
    </row>
    <row r="6" ht="21" customHeight="1" spans="1:9">
      <c r="A6" s="54"/>
      <c r="B6" s="55"/>
      <c r="C6" s="55"/>
      <c r="D6" s="56"/>
      <c r="E6" s="55"/>
      <c r="F6" s="55"/>
      <c r="G6" s="53" t="s">
        <v>307</v>
      </c>
      <c r="H6" s="53" t="s">
        <v>336</v>
      </c>
      <c r="I6" s="53" t="s">
        <v>337</v>
      </c>
    </row>
    <row r="7" ht="17.25" customHeight="1" spans="1:9">
      <c r="A7" s="57" t="s">
        <v>163</v>
      </c>
      <c r="B7" s="58"/>
      <c r="C7" s="59" t="s">
        <v>83</v>
      </c>
      <c r="D7" s="57" t="s">
        <v>84</v>
      </c>
      <c r="E7" s="60" t="s">
        <v>85</v>
      </c>
      <c r="F7" s="57" t="s">
        <v>86</v>
      </c>
      <c r="G7" s="59" t="s">
        <v>87</v>
      </c>
      <c r="H7" s="61" t="s">
        <v>88</v>
      </c>
      <c r="I7" s="60" t="s">
        <v>89</v>
      </c>
    </row>
    <row r="8" ht="19.5" customHeight="1" spans="1:9">
      <c r="A8" s="62"/>
      <c r="B8" s="34"/>
      <c r="C8" s="34"/>
      <c r="D8" s="32"/>
      <c r="E8" s="22"/>
      <c r="F8" s="61"/>
      <c r="G8" s="63"/>
      <c r="H8" s="64"/>
      <c r="I8" s="64"/>
    </row>
    <row r="9" ht="19.5" customHeight="1" spans="1:9">
      <c r="A9" s="65" t="s">
        <v>57</v>
      </c>
      <c r="B9" s="66"/>
      <c r="C9" s="66"/>
      <c r="D9" s="67"/>
      <c r="E9" s="68"/>
      <c r="F9" s="68"/>
      <c r="G9" s="63"/>
      <c r="H9" s="64"/>
      <c r="I9" s="64"/>
    </row>
    <row r="10" s="1" customFormat="1" customHeight="1" spans="1:1">
      <c r="A10" s="1" t="s">
        <v>338</v>
      </c>
    </row>
    <row r="12" ht="25" customHeight="1" spans="1:1">
      <c r="A12" s="29"/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4"/>
  <sheetViews>
    <sheetView showZeros="0" workbookViewId="0">
      <pane ySplit="1" topLeftCell="A2" activePane="bottomLeft" state="frozen"/>
      <selection/>
      <selection pane="bottomLeft" activeCell="C15" sqref="C15"/>
    </sheetView>
  </sheetViews>
  <sheetFormatPr defaultColWidth="9.14166666666667" defaultRowHeight="14.25" customHeight="1"/>
  <cols>
    <col min="1" max="1" width="19.2833333333333" customWidth="1"/>
    <col min="2" max="2" width="33.8416666666667" customWidth="1"/>
    <col min="3" max="3" width="23.8583333333333" customWidth="1"/>
    <col min="4" max="4" width="11.1416666666667" customWidth="1"/>
    <col min="5" max="5" width="17.7083333333333" customWidth="1"/>
    <col min="6" max="6" width="9.85833333333333" customWidth="1"/>
    <col min="7" max="7" width="17.7083333333333" customWidth="1"/>
    <col min="8" max="11" width="23.1416666666667" customWidth="1"/>
  </cols>
  <sheetData>
    <row r="1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customHeight="1" spans="4:11">
      <c r="D2" s="3"/>
      <c r="E2" s="3"/>
      <c r="F2" s="3"/>
      <c r="G2" s="3"/>
      <c r="K2" s="4" t="s">
        <v>339</v>
      </c>
    </row>
    <row r="3" ht="41.25" customHeight="1" spans="1:11">
      <c r="A3" s="5" t="str">
        <f>"2025"&amp;"年上级转移支付补助项目支出预算表"</f>
        <v>2025年上级转移支付补助项目支出预算表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="1" customFormat="1" ht="13.5" customHeight="1" spans="1:11">
      <c r="A4" s="6" t="s">
        <v>54</v>
      </c>
      <c r="B4" s="7"/>
      <c r="C4" s="7"/>
      <c r="D4" s="7"/>
      <c r="E4" s="7"/>
      <c r="F4" s="7"/>
      <c r="G4" s="7"/>
      <c r="H4" s="8"/>
      <c r="I4" s="8"/>
      <c r="J4" s="8"/>
      <c r="K4" s="9" t="s">
        <v>2</v>
      </c>
    </row>
    <row r="5" ht="21.75" customHeight="1" spans="1:11">
      <c r="A5" s="10" t="s">
        <v>240</v>
      </c>
      <c r="B5" s="10" t="s">
        <v>177</v>
      </c>
      <c r="C5" s="10" t="s">
        <v>241</v>
      </c>
      <c r="D5" s="11" t="s">
        <v>178</v>
      </c>
      <c r="E5" s="11" t="s">
        <v>179</v>
      </c>
      <c r="F5" s="11" t="s">
        <v>242</v>
      </c>
      <c r="G5" s="11" t="s">
        <v>243</v>
      </c>
      <c r="H5" s="30" t="s">
        <v>57</v>
      </c>
      <c r="I5" s="12" t="s">
        <v>340</v>
      </c>
      <c r="J5" s="13"/>
      <c r="K5" s="14"/>
    </row>
    <row r="6" ht="21.75" customHeight="1" spans="1:11">
      <c r="A6" s="15"/>
      <c r="B6" s="15"/>
      <c r="C6" s="15"/>
      <c r="D6" s="16"/>
      <c r="E6" s="16"/>
      <c r="F6" s="16"/>
      <c r="G6" s="16"/>
      <c r="H6" s="31"/>
      <c r="I6" s="11" t="s">
        <v>60</v>
      </c>
      <c r="J6" s="11" t="s">
        <v>61</v>
      </c>
      <c r="K6" s="11" t="s">
        <v>62</v>
      </c>
    </row>
    <row r="7" ht="40.5" customHeight="1" spans="1:11">
      <c r="A7" s="18"/>
      <c r="B7" s="18"/>
      <c r="C7" s="18"/>
      <c r="D7" s="19"/>
      <c r="E7" s="19"/>
      <c r="F7" s="19"/>
      <c r="G7" s="19"/>
      <c r="H7" s="20"/>
      <c r="I7" s="19" t="s">
        <v>59</v>
      </c>
      <c r="J7" s="19"/>
      <c r="K7" s="19"/>
    </row>
    <row r="8" ht="15" customHeight="1" spans="1:11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39">
        <v>10</v>
      </c>
      <c r="K8" s="39">
        <v>11</v>
      </c>
    </row>
    <row r="9" ht="18.75" customHeight="1" spans="1:11">
      <c r="A9" s="32"/>
      <c r="B9" s="22"/>
      <c r="C9" s="32"/>
      <c r="D9" s="32"/>
      <c r="E9" s="32"/>
      <c r="F9" s="32"/>
      <c r="G9" s="32"/>
      <c r="H9" s="33"/>
      <c r="I9" s="40"/>
      <c r="J9" s="40"/>
      <c r="K9" s="33"/>
    </row>
    <row r="10" ht="18.75" customHeight="1" spans="1:11">
      <c r="A10" s="34"/>
      <c r="B10" s="22"/>
      <c r="C10" s="22"/>
      <c r="D10" s="22"/>
      <c r="E10" s="22"/>
      <c r="F10" s="22"/>
      <c r="G10" s="22"/>
      <c r="H10" s="35"/>
      <c r="I10" s="35"/>
      <c r="J10" s="35"/>
      <c r="K10" s="33"/>
    </row>
    <row r="11" ht="18.75" customHeight="1" spans="1:11">
      <c r="A11" s="36" t="s">
        <v>164</v>
      </c>
      <c r="B11" s="37"/>
      <c r="C11" s="37"/>
      <c r="D11" s="37"/>
      <c r="E11" s="37"/>
      <c r="F11" s="37"/>
      <c r="G11" s="38"/>
      <c r="H11" s="35"/>
      <c r="I11" s="35"/>
      <c r="J11" s="35"/>
      <c r="K11" s="33"/>
    </row>
    <row r="12" s="1" customFormat="1" customHeight="1" spans="1:1">
      <c r="A12" s="1" t="s">
        <v>341</v>
      </c>
    </row>
    <row r="14" ht="29" customHeight="1" spans="1:1">
      <c r="A14" s="29"/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4"/>
  <sheetViews>
    <sheetView showZeros="0" workbookViewId="0">
      <pane ySplit="1" topLeftCell="A2" activePane="bottomLeft" state="frozen"/>
      <selection/>
      <selection pane="bottomLeft" activeCell="A12" sqref="$A12:$XFD12"/>
    </sheetView>
  </sheetViews>
  <sheetFormatPr defaultColWidth="9.14166666666667" defaultRowHeight="14.25" customHeight="1" outlineLevelCol="6"/>
  <cols>
    <col min="1" max="1" width="19.6333333333333" customWidth="1"/>
    <col min="2" max="2" width="23.8166666666667" customWidth="1"/>
    <col min="3" max="3" width="36.725" customWidth="1"/>
    <col min="4" max="4" width="14.4583333333333" customWidth="1"/>
    <col min="5" max="5" width="17.0916666666667" customWidth="1"/>
    <col min="6" max="6" width="17.1833333333333" customWidth="1"/>
    <col min="7" max="7" width="20.0916666666667" customWidth="1"/>
  </cols>
  <sheetData>
    <row r="1" customHeight="1" spans="1:7">
      <c r="A1" s="2"/>
      <c r="B1" s="2"/>
      <c r="C1" s="2"/>
      <c r="D1" s="2"/>
      <c r="E1" s="2"/>
      <c r="F1" s="2"/>
      <c r="G1" s="2"/>
    </row>
    <row r="2" ht="13.5" customHeight="1" spans="4:7">
      <c r="D2" s="3"/>
      <c r="G2" s="4" t="s">
        <v>342</v>
      </c>
    </row>
    <row r="3" ht="41.25" customHeight="1" spans="1:7">
      <c r="A3" s="5" t="str">
        <f>"2025"&amp;"年部门项目中期规划预算表"</f>
        <v>2025年部门项目中期规划预算表</v>
      </c>
      <c r="B3" s="5"/>
      <c r="C3" s="5"/>
      <c r="D3" s="5"/>
      <c r="E3" s="5"/>
      <c r="F3" s="5"/>
      <c r="G3" s="5"/>
    </row>
    <row r="4" s="1" customFormat="1" ht="13.5" customHeight="1" spans="1:7">
      <c r="A4" s="6" t="s">
        <v>54</v>
      </c>
      <c r="B4" s="7"/>
      <c r="C4" s="7"/>
      <c r="D4" s="7"/>
      <c r="E4" s="8"/>
      <c r="F4" s="8"/>
      <c r="G4" s="9" t="s">
        <v>2</v>
      </c>
    </row>
    <row r="5" ht="21.75" customHeight="1" spans="1:7">
      <c r="A5" s="10" t="s">
        <v>241</v>
      </c>
      <c r="B5" s="10" t="s">
        <v>240</v>
      </c>
      <c r="C5" s="10" t="s">
        <v>177</v>
      </c>
      <c r="D5" s="11" t="s">
        <v>343</v>
      </c>
      <c r="E5" s="12" t="s">
        <v>60</v>
      </c>
      <c r="F5" s="13"/>
      <c r="G5" s="14"/>
    </row>
    <row r="6" ht="21.75" customHeight="1" spans="1:7">
      <c r="A6" s="15"/>
      <c r="B6" s="15"/>
      <c r="C6" s="15"/>
      <c r="D6" s="16"/>
      <c r="E6" s="17" t="str">
        <f>"2025"&amp;"年"</f>
        <v>2025年</v>
      </c>
      <c r="F6" s="11" t="str">
        <f>("2025"+1)&amp;"年"</f>
        <v>2026年</v>
      </c>
      <c r="G6" s="11" t="str">
        <f>("2025"+2)&amp;"年"</f>
        <v>2027年</v>
      </c>
    </row>
    <row r="7" ht="40.5" customHeight="1" spans="1:7">
      <c r="A7" s="18"/>
      <c r="B7" s="18"/>
      <c r="C7" s="18"/>
      <c r="D7" s="19"/>
      <c r="E7" s="20"/>
      <c r="F7" s="19" t="s">
        <v>59</v>
      </c>
      <c r="G7" s="19"/>
    </row>
    <row r="8" ht="15" customHeight="1" spans="1:7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</row>
    <row r="9" ht="17.25" customHeight="1" spans="1:7">
      <c r="A9" s="22" t="s">
        <v>71</v>
      </c>
      <c r="B9" s="22" t="s">
        <v>344</v>
      </c>
      <c r="C9" s="23" t="s">
        <v>248</v>
      </c>
      <c r="D9" s="23" t="s">
        <v>345</v>
      </c>
      <c r="E9" s="24">
        <v>27370</v>
      </c>
      <c r="F9" s="24">
        <v>27370</v>
      </c>
      <c r="G9" s="24">
        <v>27370</v>
      </c>
    </row>
    <row r="10" ht="18.75" customHeight="1" spans="1:7">
      <c r="A10" s="22" t="s">
        <v>71</v>
      </c>
      <c r="B10" s="22" t="s">
        <v>346</v>
      </c>
      <c r="C10" s="23" t="s">
        <v>250</v>
      </c>
      <c r="D10" s="23" t="s">
        <v>345</v>
      </c>
      <c r="E10" s="24">
        <v>15000</v>
      </c>
      <c r="F10" s="24">
        <v>15000</v>
      </c>
      <c r="G10" s="24">
        <v>15000</v>
      </c>
    </row>
    <row r="11" ht="18.75" customHeight="1" spans="1:7">
      <c r="A11" s="22" t="s">
        <v>71</v>
      </c>
      <c r="B11" s="22" t="s">
        <v>344</v>
      </c>
      <c r="C11" s="23" t="s">
        <v>254</v>
      </c>
      <c r="D11" s="23" t="s">
        <v>345</v>
      </c>
      <c r="E11" s="24">
        <v>4200</v>
      </c>
      <c r="F11" s="24">
        <v>4200</v>
      </c>
      <c r="G11" s="24">
        <v>4200</v>
      </c>
    </row>
    <row r="12" s="1" customFormat="1" ht="18.75" customHeight="1" spans="1:7">
      <c r="A12" s="25" t="s">
        <v>57</v>
      </c>
      <c r="B12" s="26" t="s">
        <v>347</v>
      </c>
      <c r="C12" s="26"/>
      <c r="D12" s="27"/>
      <c r="E12" s="28">
        <v>46570</v>
      </c>
      <c r="F12" s="28">
        <v>46570</v>
      </c>
      <c r="G12" s="28">
        <v>46570</v>
      </c>
    </row>
    <row r="14" ht="30" customHeight="1" spans="1:1">
      <c r="A14" s="29"/>
    </row>
  </sheetData>
  <mergeCells count="11">
    <mergeCell ref="A3:G3"/>
    <mergeCell ref="A4:D4"/>
    <mergeCell ref="E5:G5"/>
    <mergeCell ref="A12:D12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4"/>
  <sheetViews>
    <sheetView showGridLines="0" showZeros="0" workbookViewId="0">
      <pane ySplit="1" topLeftCell="A3" activePane="bottomLeft" state="frozen"/>
      <selection/>
      <selection pane="bottomLeft" activeCell="G10" sqref="G10"/>
    </sheetView>
  </sheetViews>
  <sheetFormatPr defaultColWidth="8.575" defaultRowHeight="12.75" customHeight="1"/>
  <cols>
    <col min="1" max="1" width="15.8916666666667" customWidth="1"/>
    <col min="2" max="2" width="19.725" customWidth="1"/>
    <col min="3" max="3" width="12" customWidth="1"/>
    <col min="4" max="4" width="15.4583333333333" customWidth="1"/>
    <col min="5" max="5" width="12" customWidth="1"/>
    <col min="6" max="19" width="22" customWidth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7.25" customHeight="1" spans="1:1">
      <c r="A2" s="242" t="s">
        <v>53</v>
      </c>
    </row>
    <row r="3" ht="41.25" customHeight="1" spans="1:1">
      <c r="A3" s="44" t="str">
        <f>"2025"&amp;"年部门收入预算表"</f>
        <v>2025年部门收入预算表</v>
      </c>
    </row>
    <row r="4" ht="17.25" customHeight="1" spans="1:19">
      <c r="A4" s="208" t="s">
        <v>54</v>
      </c>
      <c r="S4" s="207" t="s">
        <v>2</v>
      </c>
    </row>
    <row r="5" ht="21.75" customHeight="1" spans="1:19">
      <c r="A5" s="243" t="s">
        <v>55</v>
      </c>
      <c r="B5" s="244" t="s">
        <v>56</v>
      </c>
      <c r="C5" s="244" t="s">
        <v>57</v>
      </c>
      <c r="D5" s="245" t="s">
        <v>58</v>
      </c>
      <c r="E5" s="245"/>
      <c r="F5" s="245"/>
      <c r="G5" s="245"/>
      <c r="H5" s="245"/>
      <c r="I5" s="144"/>
      <c r="J5" s="245"/>
      <c r="K5" s="245"/>
      <c r="L5" s="245"/>
      <c r="M5" s="245"/>
      <c r="N5" s="251"/>
      <c r="O5" s="245" t="s">
        <v>46</v>
      </c>
      <c r="P5" s="245"/>
      <c r="Q5" s="245"/>
      <c r="R5" s="245"/>
      <c r="S5" s="251"/>
    </row>
    <row r="6" ht="27" customHeight="1" spans="1:19">
      <c r="A6" s="246"/>
      <c r="B6" s="247"/>
      <c r="C6" s="247"/>
      <c r="D6" s="247" t="s">
        <v>59</v>
      </c>
      <c r="E6" s="247" t="s">
        <v>60</v>
      </c>
      <c r="F6" s="247" t="s">
        <v>61</v>
      </c>
      <c r="G6" s="247" t="s">
        <v>62</v>
      </c>
      <c r="H6" s="247" t="s">
        <v>63</v>
      </c>
      <c r="I6" s="252" t="s">
        <v>64</v>
      </c>
      <c r="J6" s="253"/>
      <c r="K6" s="253"/>
      <c r="L6" s="253"/>
      <c r="M6" s="253"/>
      <c r="N6" s="254"/>
      <c r="O6" s="247" t="s">
        <v>59</v>
      </c>
      <c r="P6" s="247" t="s">
        <v>60</v>
      </c>
      <c r="Q6" s="247" t="s">
        <v>61</v>
      </c>
      <c r="R6" s="247" t="s">
        <v>62</v>
      </c>
      <c r="S6" s="247" t="s">
        <v>65</v>
      </c>
    </row>
    <row r="7" ht="30" customHeight="1" spans="1:19">
      <c r="A7" s="248"/>
      <c r="B7" s="112"/>
      <c r="C7" s="123"/>
      <c r="D7" s="123"/>
      <c r="E7" s="123"/>
      <c r="F7" s="123"/>
      <c r="G7" s="123"/>
      <c r="H7" s="123"/>
      <c r="I7" s="76" t="s">
        <v>59</v>
      </c>
      <c r="J7" s="254" t="s">
        <v>66</v>
      </c>
      <c r="K7" s="254" t="s">
        <v>67</v>
      </c>
      <c r="L7" s="254" t="s">
        <v>68</v>
      </c>
      <c r="M7" s="254" t="s">
        <v>69</v>
      </c>
      <c r="N7" s="254" t="s">
        <v>70</v>
      </c>
      <c r="O7" s="255"/>
      <c r="P7" s="255"/>
      <c r="Q7" s="255"/>
      <c r="R7" s="255"/>
      <c r="S7" s="123"/>
    </row>
    <row r="8" ht="15" customHeight="1" spans="1:19">
      <c r="A8" s="249">
        <v>1</v>
      </c>
      <c r="B8" s="249">
        <v>2</v>
      </c>
      <c r="C8" s="249">
        <v>3</v>
      </c>
      <c r="D8" s="249">
        <v>4</v>
      </c>
      <c r="E8" s="249">
        <v>5</v>
      </c>
      <c r="F8" s="249">
        <v>6</v>
      </c>
      <c r="G8" s="249">
        <v>7</v>
      </c>
      <c r="H8" s="249">
        <v>8</v>
      </c>
      <c r="I8" s="76">
        <v>9</v>
      </c>
      <c r="J8" s="249">
        <v>10</v>
      </c>
      <c r="K8" s="249">
        <v>11</v>
      </c>
      <c r="L8" s="249">
        <v>12</v>
      </c>
      <c r="M8" s="249">
        <v>13</v>
      </c>
      <c r="N8" s="249">
        <v>14</v>
      </c>
      <c r="O8" s="249">
        <v>15</v>
      </c>
      <c r="P8" s="249">
        <v>16</v>
      </c>
      <c r="Q8" s="249">
        <v>17</v>
      </c>
      <c r="R8" s="249">
        <v>18</v>
      </c>
      <c r="S8" s="249">
        <v>19</v>
      </c>
    </row>
    <row r="9" ht="18" customHeight="1" spans="1:19">
      <c r="A9" s="62">
        <v>105051</v>
      </c>
      <c r="B9" s="61" t="s">
        <v>71</v>
      </c>
      <c r="C9" s="215">
        <v>5108113</v>
      </c>
      <c r="D9" s="215">
        <v>5108113</v>
      </c>
      <c r="E9" s="215">
        <v>5108113</v>
      </c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</row>
    <row r="10" ht="18" customHeight="1" spans="1:19">
      <c r="A10" s="62">
        <v>105051</v>
      </c>
      <c r="B10" s="61" t="s">
        <v>71</v>
      </c>
      <c r="C10" s="215">
        <v>1190220</v>
      </c>
      <c r="D10" s="215">
        <v>1190220</v>
      </c>
      <c r="E10" s="215">
        <v>1190220</v>
      </c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</row>
    <row r="11" ht="18" customHeight="1" spans="1:19">
      <c r="A11" s="62">
        <v>105051</v>
      </c>
      <c r="B11" s="61" t="s">
        <v>71</v>
      </c>
      <c r="C11" s="215">
        <v>412144</v>
      </c>
      <c r="D11" s="215">
        <v>412144</v>
      </c>
      <c r="E11" s="215">
        <v>412144</v>
      </c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</row>
    <row r="12" ht="18" customHeight="1" spans="1:19">
      <c r="A12" s="62">
        <v>105051</v>
      </c>
      <c r="B12" s="61" t="s">
        <v>71</v>
      </c>
      <c r="C12" s="215">
        <v>337284</v>
      </c>
      <c r="D12" s="215">
        <v>337284</v>
      </c>
      <c r="E12" s="215">
        <v>337284</v>
      </c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</row>
    <row r="13" ht="18" customHeight="1" spans="1:19">
      <c r="A13" s="54" t="s">
        <v>57</v>
      </c>
      <c r="B13" s="250"/>
      <c r="C13" s="86">
        <v>7047761</v>
      </c>
      <c r="D13" s="86">
        <v>7047761</v>
      </c>
      <c r="E13" s="86">
        <v>7047761</v>
      </c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</row>
    <row r="14" ht="29" customHeight="1" spans="1:1">
      <c r="A14" s="29"/>
    </row>
  </sheetData>
  <mergeCells count="20">
    <mergeCell ref="A2:S2"/>
    <mergeCell ref="A3:S3"/>
    <mergeCell ref="A4:B4"/>
    <mergeCell ref="D5:N5"/>
    <mergeCell ref="O5:S5"/>
    <mergeCell ref="I6:N6"/>
    <mergeCell ref="A13:B13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outlinePr summaryRight="0"/>
    <pageSetUpPr fitToPage="1"/>
  </sheetPr>
  <dimension ref="A1:O24"/>
  <sheetViews>
    <sheetView showGridLines="0" showZeros="0" tabSelected="1" workbookViewId="0">
      <pane ySplit="1" topLeftCell="A2" activePane="bottomLeft" state="frozen"/>
      <selection/>
      <selection pane="bottomLeft" activeCell="D19" sqref="D19"/>
    </sheetView>
  </sheetViews>
  <sheetFormatPr defaultColWidth="8.575" defaultRowHeight="12.75" customHeight="1"/>
  <cols>
    <col min="1" max="1" width="14.2833333333333" style="1" customWidth="1"/>
    <col min="2" max="2" width="23" customWidth="1"/>
    <col min="3" max="3" width="24.575" customWidth="1"/>
    <col min="4" max="5" width="24.575" style="1" customWidth="1"/>
    <col min="6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48"/>
      <c r="B1" s="2"/>
      <c r="C1" s="2"/>
      <c r="D1" s="148"/>
      <c r="E1" s="148"/>
      <c r="F1" s="2"/>
      <c r="G1" s="2"/>
      <c r="H1" s="2"/>
      <c r="I1" s="2"/>
      <c r="J1" s="2"/>
      <c r="K1" s="2"/>
      <c r="L1" s="2"/>
      <c r="M1" s="2"/>
      <c r="N1" s="2"/>
      <c r="O1" s="2"/>
    </row>
    <row r="2" ht="17.25" customHeight="1" spans="1:1">
      <c r="A2" s="49" t="s">
        <v>72</v>
      </c>
    </row>
    <row r="3" ht="41.25" customHeight="1" spans="1:1">
      <c r="A3" s="219" t="str">
        <f>"2025"&amp;"年部门支出预算表"</f>
        <v>2025年部门支出预算表</v>
      </c>
    </row>
    <row r="4" ht="17.25" customHeight="1" spans="1:15">
      <c r="A4" s="47" t="s">
        <v>54</v>
      </c>
      <c r="O4" s="207" t="s">
        <v>2</v>
      </c>
    </row>
    <row r="5" ht="27" customHeight="1" spans="1:15">
      <c r="A5" s="220" t="s">
        <v>73</v>
      </c>
      <c r="B5" s="221" t="s">
        <v>74</v>
      </c>
      <c r="C5" s="221" t="s">
        <v>57</v>
      </c>
      <c r="D5" s="222" t="s">
        <v>60</v>
      </c>
      <c r="E5" s="223"/>
      <c r="F5" s="224"/>
      <c r="G5" s="225" t="s">
        <v>61</v>
      </c>
      <c r="H5" s="225" t="s">
        <v>62</v>
      </c>
      <c r="I5" s="225" t="s">
        <v>75</v>
      </c>
      <c r="J5" s="236" t="s">
        <v>64</v>
      </c>
      <c r="K5" s="237"/>
      <c r="L5" s="237"/>
      <c r="M5" s="237"/>
      <c r="N5" s="238"/>
      <c r="O5" s="239"/>
    </row>
    <row r="6" ht="42" customHeight="1" spans="1:15">
      <c r="A6" s="226"/>
      <c r="B6" s="227"/>
      <c r="C6" s="228"/>
      <c r="D6" s="215" t="s">
        <v>59</v>
      </c>
      <c r="E6" s="215" t="s">
        <v>76</v>
      </c>
      <c r="F6" s="215" t="s">
        <v>77</v>
      </c>
      <c r="G6" s="228"/>
      <c r="H6" s="228"/>
      <c r="I6" s="240"/>
      <c r="J6" s="241" t="s">
        <v>59</v>
      </c>
      <c r="K6" s="210" t="s">
        <v>78</v>
      </c>
      <c r="L6" s="210" t="s">
        <v>79</v>
      </c>
      <c r="M6" s="210" t="s">
        <v>80</v>
      </c>
      <c r="N6" s="210" t="s">
        <v>81</v>
      </c>
      <c r="O6" s="210" t="s">
        <v>82</v>
      </c>
    </row>
    <row r="7" ht="18" customHeight="1" spans="1:15">
      <c r="A7" s="229">
        <v>1</v>
      </c>
      <c r="B7" s="57" t="s">
        <v>83</v>
      </c>
      <c r="C7" s="57" t="s">
        <v>84</v>
      </c>
      <c r="D7" s="215" t="s">
        <v>85</v>
      </c>
      <c r="E7" s="215" t="s">
        <v>86</v>
      </c>
      <c r="F7" s="215" t="s">
        <v>87</v>
      </c>
      <c r="G7" s="61" t="s">
        <v>88</v>
      </c>
      <c r="H7" s="61" t="s">
        <v>89</v>
      </c>
      <c r="I7" s="61" t="s">
        <v>90</v>
      </c>
      <c r="J7" s="61" t="s">
        <v>91</v>
      </c>
      <c r="K7" s="61" t="s">
        <v>92</v>
      </c>
      <c r="L7" s="61" t="s">
        <v>93</v>
      </c>
      <c r="M7" s="61" t="s">
        <v>94</v>
      </c>
      <c r="N7" s="57" t="s">
        <v>95</v>
      </c>
      <c r="O7" s="61" t="s">
        <v>96</v>
      </c>
    </row>
    <row r="8" ht="21" customHeight="1" spans="1:15">
      <c r="A8" s="230" t="s">
        <v>97</v>
      </c>
      <c r="B8" s="62" t="s">
        <v>98</v>
      </c>
      <c r="C8" s="215">
        <v>5108113</v>
      </c>
      <c r="D8" s="215">
        <v>5108113</v>
      </c>
      <c r="E8" s="215">
        <v>5061543</v>
      </c>
      <c r="F8" s="215">
        <v>46570</v>
      </c>
      <c r="G8" s="86"/>
      <c r="H8" s="86"/>
      <c r="I8" s="86"/>
      <c r="J8" s="86"/>
      <c r="K8" s="86"/>
      <c r="L8" s="86"/>
      <c r="M8" s="86"/>
      <c r="N8" s="86"/>
      <c r="O8" s="86"/>
    </row>
    <row r="9" ht="21" customHeight="1" spans="1:15">
      <c r="A9" s="231" t="s">
        <v>99</v>
      </c>
      <c r="B9" s="232" t="s">
        <v>100</v>
      </c>
      <c r="C9" s="215">
        <v>5108113</v>
      </c>
      <c r="D9" s="215">
        <v>5108113</v>
      </c>
      <c r="E9" s="215">
        <v>5061543</v>
      </c>
      <c r="F9" s="215">
        <v>46570</v>
      </c>
      <c r="G9" s="86"/>
      <c r="H9" s="86"/>
      <c r="I9" s="86"/>
      <c r="J9" s="86"/>
      <c r="K9" s="86"/>
      <c r="L9" s="86"/>
      <c r="M9" s="86"/>
      <c r="N9" s="86"/>
      <c r="O9" s="86"/>
    </row>
    <row r="10" ht="21" customHeight="1" spans="1:15">
      <c r="A10" s="233" t="s">
        <v>101</v>
      </c>
      <c r="B10" s="234" t="s">
        <v>102</v>
      </c>
      <c r="C10" s="215">
        <v>5108113</v>
      </c>
      <c r="D10" s="215">
        <v>5108113</v>
      </c>
      <c r="E10" s="215">
        <v>5061543</v>
      </c>
      <c r="F10" s="215">
        <v>46570</v>
      </c>
      <c r="G10" s="86"/>
      <c r="H10" s="86"/>
      <c r="I10" s="86"/>
      <c r="J10" s="86"/>
      <c r="K10" s="86"/>
      <c r="L10" s="86"/>
      <c r="M10" s="86"/>
      <c r="N10" s="86"/>
      <c r="O10" s="86"/>
    </row>
    <row r="11" ht="21" customHeight="1" spans="1:15">
      <c r="A11" s="230" t="s">
        <v>103</v>
      </c>
      <c r="B11" s="62" t="s">
        <v>104</v>
      </c>
      <c r="C11" s="215">
        <v>1190220</v>
      </c>
      <c r="D11" s="215">
        <v>1190220</v>
      </c>
      <c r="E11" s="215">
        <v>1190220</v>
      </c>
      <c r="F11" s="215"/>
      <c r="G11" s="86"/>
      <c r="H11" s="86"/>
      <c r="I11" s="86"/>
      <c r="J11" s="86"/>
      <c r="K11" s="86"/>
      <c r="L11" s="86"/>
      <c r="M11" s="86"/>
      <c r="N11" s="86"/>
      <c r="O11" s="86"/>
    </row>
    <row r="12" ht="21" customHeight="1" spans="1:15">
      <c r="A12" s="231" t="s">
        <v>105</v>
      </c>
      <c r="B12" s="232" t="s">
        <v>106</v>
      </c>
      <c r="C12" s="215">
        <v>1190220</v>
      </c>
      <c r="D12" s="215">
        <v>1190220</v>
      </c>
      <c r="E12" s="215">
        <v>1190220</v>
      </c>
      <c r="F12" s="215"/>
      <c r="G12" s="86"/>
      <c r="H12" s="86"/>
      <c r="I12" s="86"/>
      <c r="J12" s="86"/>
      <c r="K12" s="86"/>
      <c r="L12" s="86"/>
      <c r="M12" s="86"/>
      <c r="N12" s="86"/>
      <c r="O12" s="86"/>
    </row>
    <row r="13" ht="21" customHeight="1" spans="1:15">
      <c r="A13" s="233" t="s">
        <v>107</v>
      </c>
      <c r="B13" s="234" t="s">
        <v>108</v>
      </c>
      <c r="C13" s="215">
        <v>864000</v>
      </c>
      <c r="D13" s="215">
        <v>864000</v>
      </c>
      <c r="E13" s="215">
        <v>864000</v>
      </c>
      <c r="F13" s="215"/>
      <c r="G13" s="86"/>
      <c r="H13" s="86"/>
      <c r="I13" s="86"/>
      <c r="J13" s="86"/>
      <c r="K13" s="86"/>
      <c r="L13" s="86"/>
      <c r="M13" s="86"/>
      <c r="N13" s="86"/>
      <c r="O13" s="86"/>
    </row>
    <row r="14" ht="21" customHeight="1" spans="1:15">
      <c r="A14" s="233" t="s">
        <v>109</v>
      </c>
      <c r="B14" s="234" t="s">
        <v>110</v>
      </c>
      <c r="C14" s="215">
        <v>326220</v>
      </c>
      <c r="D14" s="215">
        <v>326220</v>
      </c>
      <c r="E14" s="215">
        <v>326220</v>
      </c>
      <c r="F14" s="215"/>
      <c r="G14" s="86"/>
      <c r="H14" s="86"/>
      <c r="I14" s="86"/>
      <c r="J14" s="86"/>
      <c r="K14" s="86"/>
      <c r="L14" s="86"/>
      <c r="M14" s="86"/>
      <c r="N14" s="86"/>
      <c r="O14" s="86"/>
    </row>
    <row r="15" ht="21" customHeight="1" spans="1:15">
      <c r="A15" s="230" t="s">
        <v>111</v>
      </c>
      <c r="B15" s="62" t="s">
        <v>112</v>
      </c>
      <c r="C15" s="215">
        <v>412144</v>
      </c>
      <c r="D15" s="215">
        <v>412144</v>
      </c>
      <c r="E15" s="215">
        <v>412144</v>
      </c>
      <c r="F15" s="215"/>
      <c r="G15" s="86"/>
      <c r="H15" s="86"/>
      <c r="I15" s="86"/>
      <c r="J15" s="86"/>
      <c r="K15" s="86"/>
      <c r="L15" s="86"/>
      <c r="M15" s="86"/>
      <c r="N15" s="86"/>
      <c r="O15" s="86"/>
    </row>
    <row r="16" ht="21" customHeight="1" spans="1:15">
      <c r="A16" s="231" t="s">
        <v>113</v>
      </c>
      <c r="B16" s="232" t="s">
        <v>114</v>
      </c>
      <c r="C16" s="215">
        <v>412144</v>
      </c>
      <c r="D16" s="215">
        <v>412144</v>
      </c>
      <c r="E16" s="215">
        <v>412144</v>
      </c>
      <c r="F16" s="215"/>
      <c r="G16" s="86"/>
      <c r="H16" s="86"/>
      <c r="I16" s="86"/>
      <c r="J16" s="86"/>
      <c r="K16" s="86"/>
      <c r="L16" s="86"/>
      <c r="M16" s="86"/>
      <c r="N16" s="86"/>
      <c r="O16" s="86"/>
    </row>
    <row r="17" ht="21" customHeight="1" spans="1:15">
      <c r="A17" s="233" t="s">
        <v>115</v>
      </c>
      <c r="B17" s="234" t="s">
        <v>116</v>
      </c>
      <c r="C17" s="215">
        <v>408124</v>
      </c>
      <c r="D17" s="215">
        <v>408124</v>
      </c>
      <c r="E17" s="215">
        <v>408124</v>
      </c>
      <c r="F17" s="215"/>
      <c r="G17" s="86"/>
      <c r="H17" s="86"/>
      <c r="I17" s="86"/>
      <c r="J17" s="86"/>
      <c r="K17" s="86"/>
      <c r="L17" s="86"/>
      <c r="M17" s="86"/>
      <c r="N17" s="86"/>
      <c r="O17" s="86"/>
    </row>
    <row r="18" ht="21" customHeight="1" spans="1:15">
      <c r="A18" s="233" t="s">
        <v>117</v>
      </c>
      <c r="B18" s="234" t="s">
        <v>118</v>
      </c>
      <c r="C18" s="215">
        <v>4020</v>
      </c>
      <c r="D18" s="215">
        <v>4020</v>
      </c>
      <c r="E18" s="215">
        <v>4020</v>
      </c>
      <c r="F18" s="215"/>
      <c r="G18" s="86"/>
      <c r="H18" s="86"/>
      <c r="I18" s="86"/>
      <c r="J18" s="86"/>
      <c r="K18" s="86"/>
      <c r="L18" s="86"/>
      <c r="M18" s="86"/>
      <c r="N18" s="86"/>
      <c r="O18" s="86"/>
    </row>
    <row r="19" ht="21" customHeight="1" spans="1:15">
      <c r="A19" s="230" t="s">
        <v>119</v>
      </c>
      <c r="B19" s="62" t="s">
        <v>120</v>
      </c>
      <c r="C19" s="215">
        <v>337284</v>
      </c>
      <c r="D19" s="215">
        <v>337284</v>
      </c>
      <c r="E19" s="215">
        <v>337284</v>
      </c>
      <c r="F19" s="215"/>
      <c r="G19" s="86"/>
      <c r="H19" s="86"/>
      <c r="I19" s="86"/>
      <c r="J19" s="86"/>
      <c r="K19" s="86"/>
      <c r="L19" s="86"/>
      <c r="M19" s="86"/>
      <c r="N19" s="86"/>
      <c r="O19" s="86"/>
    </row>
    <row r="20" ht="21" customHeight="1" spans="1:15">
      <c r="A20" s="231" t="s">
        <v>121</v>
      </c>
      <c r="B20" s="232" t="s">
        <v>122</v>
      </c>
      <c r="C20" s="215">
        <v>337284</v>
      </c>
      <c r="D20" s="215">
        <v>337284</v>
      </c>
      <c r="E20" s="215">
        <v>337284</v>
      </c>
      <c r="F20" s="215"/>
      <c r="G20" s="86"/>
      <c r="H20" s="86"/>
      <c r="I20" s="86"/>
      <c r="J20" s="86"/>
      <c r="K20" s="86"/>
      <c r="L20" s="86"/>
      <c r="M20" s="86"/>
      <c r="N20" s="86"/>
      <c r="O20" s="86"/>
    </row>
    <row r="21" ht="21" customHeight="1" spans="1:15">
      <c r="A21" s="233" t="s">
        <v>123</v>
      </c>
      <c r="B21" s="234" t="s">
        <v>124</v>
      </c>
      <c r="C21" s="215">
        <v>337284</v>
      </c>
      <c r="D21" s="215">
        <v>337284</v>
      </c>
      <c r="E21" s="215">
        <v>337284</v>
      </c>
      <c r="F21" s="215"/>
      <c r="G21" s="86"/>
      <c r="H21" s="86"/>
      <c r="I21" s="86"/>
      <c r="J21" s="86"/>
      <c r="K21" s="86"/>
      <c r="L21" s="86"/>
      <c r="M21" s="86"/>
      <c r="N21" s="86"/>
      <c r="O21" s="86"/>
    </row>
    <row r="22" ht="21" customHeight="1" spans="1:15">
      <c r="A22" s="235" t="s">
        <v>57</v>
      </c>
      <c r="B22" s="38"/>
      <c r="C22" s="185">
        <v>7047761</v>
      </c>
      <c r="D22" s="215">
        <v>7047761</v>
      </c>
      <c r="E22" s="215">
        <v>7001191</v>
      </c>
      <c r="F22" s="215">
        <v>46570</v>
      </c>
      <c r="G22" s="86"/>
      <c r="H22" s="86"/>
      <c r="I22" s="86"/>
      <c r="J22" s="86"/>
      <c r="K22" s="86"/>
      <c r="L22" s="86"/>
      <c r="M22" s="86"/>
      <c r="N22" s="86"/>
      <c r="O22" s="86"/>
    </row>
    <row r="24" ht="32" customHeight="1" spans="1:1">
      <c r="A24" s="162"/>
    </row>
  </sheetData>
  <mergeCells count="12">
    <mergeCell ref="A2:O2"/>
    <mergeCell ref="A3:O3"/>
    <mergeCell ref="A4:B4"/>
    <mergeCell ref="D5:F5"/>
    <mergeCell ref="J5:O5"/>
    <mergeCell ref="A22:B22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B37" sqref="B37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2"/>
      <c r="B1" s="2"/>
      <c r="C1" s="2"/>
      <c r="D1" s="2"/>
    </row>
    <row r="2" ht="15" customHeight="1" spans="1:4">
      <c r="A2" s="45"/>
      <c r="B2" s="207"/>
      <c r="C2" s="207"/>
      <c r="D2" s="207" t="s">
        <v>125</v>
      </c>
    </row>
    <row r="3" ht="41.25" customHeight="1" spans="1:1">
      <c r="A3" s="44" t="str">
        <f>"2025"&amp;"年部门财政拨款收支预算总表"</f>
        <v>2025年部门财政拨款收支预算总表</v>
      </c>
    </row>
    <row r="4" ht="17.25" customHeight="1" spans="1:4">
      <c r="A4" s="208" t="s">
        <v>54</v>
      </c>
      <c r="B4" s="209"/>
      <c r="D4" s="207" t="s">
        <v>2</v>
      </c>
    </row>
    <row r="5" ht="17.25" customHeight="1" spans="1:4">
      <c r="A5" s="210" t="s">
        <v>3</v>
      </c>
      <c r="B5" s="211"/>
      <c r="C5" s="210" t="s">
        <v>4</v>
      </c>
      <c r="D5" s="211"/>
    </row>
    <row r="6" ht="18.75" customHeight="1" spans="1:4">
      <c r="A6" s="210" t="s">
        <v>5</v>
      </c>
      <c r="B6" s="210" t="s">
        <v>6</v>
      </c>
      <c r="C6" s="210" t="s">
        <v>7</v>
      </c>
      <c r="D6" s="210" t="s">
        <v>6</v>
      </c>
    </row>
    <row r="7" ht="16.5" customHeight="1" spans="1:4">
      <c r="A7" s="202" t="s">
        <v>126</v>
      </c>
      <c r="B7" s="203">
        <v>7047761</v>
      </c>
      <c r="C7" s="202" t="s">
        <v>127</v>
      </c>
      <c r="D7" s="212">
        <v>7047761</v>
      </c>
    </row>
    <row r="8" ht="16.5" customHeight="1" spans="1:4">
      <c r="A8" s="202" t="s">
        <v>128</v>
      </c>
      <c r="B8" s="203">
        <v>7047761</v>
      </c>
      <c r="C8" s="202" t="s">
        <v>129</v>
      </c>
      <c r="D8" s="86"/>
    </row>
    <row r="9" ht="16.5" customHeight="1" spans="1:4">
      <c r="A9" s="202" t="s">
        <v>130</v>
      </c>
      <c r="B9" s="86"/>
      <c r="C9" s="202" t="s">
        <v>131</v>
      </c>
      <c r="D9" s="86"/>
    </row>
    <row r="10" ht="16.5" customHeight="1" spans="1:4">
      <c r="A10" s="202" t="s">
        <v>132</v>
      </c>
      <c r="B10" s="86"/>
      <c r="C10" s="202" t="s">
        <v>133</v>
      </c>
      <c r="D10" s="86"/>
    </row>
    <row r="11" ht="16.5" customHeight="1" spans="1:4">
      <c r="A11" s="202" t="s">
        <v>134</v>
      </c>
      <c r="B11" s="86"/>
      <c r="C11" s="202" t="s">
        <v>135</v>
      </c>
      <c r="D11" s="86"/>
    </row>
    <row r="12" ht="16.5" customHeight="1" spans="1:4">
      <c r="A12" s="202" t="s">
        <v>128</v>
      </c>
      <c r="B12" s="86"/>
      <c r="C12" s="202" t="s">
        <v>136</v>
      </c>
      <c r="D12" s="203">
        <v>5108113</v>
      </c>
    </row>
    <row r="13" ht="16.5" customHeight="1" spans="1:4">
      <c r="A13" s="213" t="s">
        <v>130</v>
      </c>
      <c r="B13" s="86"/>
      <c r="C13" s="74" t="s">
        <v>137</v>
      </c>
      <c r="D13" s="86"/>
    </row>
    <row r="14" ht="16.5" customHeight="1" spans="1:4">
      <c r="A14" s="213" t="s">
        <v>132</v>
      </c>
      <c r="B14" s="86"/>
      <c r="C14" s="74" t="s">
        <v>138</v>
      </c>
      <c r="D14" s="86"/>
    </row>
    <row r="15" ht="16.5" customHeight="1" spans="1:4">
      <c r="A15" s="214"/>
      <c r="B15" s="86"/>
      <c r="C15" s="74" t="s">
        <v>139</v>
      </c>
      <c r="D15" s="203">
        <v>1190220</v>
      </c>
    </row>
    <row r="16" ht="16.5" customHeight="1" spans="1:4">
      <c r="A16" s="214"/>
      <c r="B16" s="86"/>
      <c r="C16" s="74" t="s">
        <v>140</v>
      </c>
      <c r="D16" s="203">
        <v>412144</v>
      </c>
    </row>
    <row r="17" ht="16.5" customHeight="1" spans="1:4">
      <c r="A17" s="214"/>
      <c r="B17" s="86"/>
      <c r="C17" s="74" t="s">
        <v>141</v>
      </c>
      <c r="D17" s="86"/>
    </row>
    <row r="18" ht="16.5" customHeight="1" spans="1:4">
      <c r="A18" s="214"/>
      <c r="B18" s="86"/>
      <c r="C18" s="74" t="s">
        <v>142</v>
      </c>
      <c r="D18" s="86"/>
    </row>
    <row r="19" ht="16.5" customHeight="1" spans="1:4">
      <c r="A19" s="214"/>
      <c r="B19" s="86"/>
      <c r="C19" s="74" t="s">
        <v>143</v>
      </c>
      <c r="D19" s="86"/>
    </row>
    <row r="20" ht="16.5" customHeight="1" spans="1:4">
      <c r="A20" s="214"/>
      <c r="B20" s="86"/>
      <c r="C20" s="74" t="s">
        <v>144</v>
      </c>
      <c r="D20" s="86"/>
    </row>
    <row r="21" ht="16.5" customHeight="1" spans="1:4">
      <c r="A21" s="214"/>
      <c r="B21" s="86"/>
      <c r="C21" s="74" t="s">
        <v>145</v>
      </c>
      <c r="D21" s="86"/>
    </row>
    <row r="22" ht="16.5" customHeight="1" spans="1:4">
      <c r="A22" s="214"/>
      <c r="B22" s="86"/>
      <c r="C22" s="74" t="s">
        <v>146</v>
      </c>
      <c r="D22" s="86"/>
    </row>
    <row r="23" ht="16.5" customHeight="1" spans="1:4">
      <c r="A23" s="214"/>
      <c r="B23" s="86"/>
      <c r="C23" s="74" t="s">
        <v>147</v>
      </c>
      <c r="D23" s="86"/>
    </row>
    <row r="24" ht="16.5" customHeight="1" spans="1:4">
      <c r="A24" s="214"/>
      <c r="B24" s="86"/>
      <c r="C24" s="74" t="s">
        <v>148</v>
      </c>
      <c r="D24" s="86"/>
    </row>
    <row r="25" ht="16.5" customHeight="1" spans="1:4">
      <c r="A25" s="214"/>
      <c r="B25" s="86"/>
      <c r="C25" s="74" t="s">
        <v>149</v>
      </c>
      <c r="D25" s="86"/>
    </row>
    <row r="26" ht="16.5" customHeight="1" spans="1:4">
      <c r="A26" s="214"/>
      <c r="B26" s="86"/>
      <c r="C26" s="74" t="s">
        <v>150</v>
      </c>
      <c r="D26" s="215">
        <v>337284</v>
      </c>
    </row>
    <row r="27" ht="16.5" customHeight="1" spans="1:4">
      <c r="A27" s="214"/>
      <c r="B27" s="86"/>
      <c r="C27" s="74" t="s">
        <v>151</v>
      </c>
      <c r="D27" s="86"/>
    </row>
    <row r="28" ht="16.5" customHeight="1" spans="1:4">
      <c r="A28" s="214"/>
      <c r="B28" s="86"/>
      <c r="C28" s="74" t="s">
        <v>152</v>
      </c>
      <c r="D28" s="86"/>
    </row>
    <row r="29" ht="16.5" customHeight="1" spans="1:4">
      <c r="A29" s="214"/>
      <c r="B29" s="86"/>
      <c r="C29" s="74" t="s">
        <v>153</v>
      </c>
      <c r="D29" s="86"/>
    </row>
    <row r="30" ht="16.5" customHeight="1" spans="1:4">
      <c r="A30" s="214"/>
      <c r="B30" s="86"/>
      <c r="C30" s="74" t="s">
        <v>154</v>
      </c>
      <c r="D30" s="86"/>
    </row>
    <row r="31" ht="16.5" customHeight="1" spans="1:4">
      <c r="A31" s="214"/>
      <c r="B31" s="86"/>
      <c r="C31" s="74" t="s">
        <v>155</v>
      </c>
      <c r="D31" s="86"/>
    </row>
    <row r="32" ht="16.5" customHeight="1" spans="1:4">
      <c r="A32" s="214"/>
      <c r="B32" s="86"/>
      <c r="C32" s="213" t="s">
        <v>156</v>
      </c>
      <c r="D32" s="86"/>
    </row>
    <row r="33" ht="16.5" customHeight="1" spans="1:4">
      <c r="A33" s="214"/>
      <c r="B33" s="86"/>
      <c r="C33" s="213" t="s">
        <v>157</v>
      </c>
      <c r="D33" s="86"/>
    </row>
    <row r="34" ht="16.5" customHeight="1" spans="1:4">
      <c r="A34" s="214"/>
      <c r="B34" s="86"/>
      <c r="C34" s="32" t="s">
        <v>158</v>
      </c>
      <c r="D34" s="86"/>
    </row>
    <row r="35" ht="15" customHeight="1" spans="1:4">
      <c r="A35" s="216" t="s">
        <v>51</v>
      </c>
      <c r="B35" s="217">
        <v>7047761</v>
      </c>
      <c r="C35" s="216" t="s">
        <v>52</v>
      </c>
      <c r="D35" s="218">
        <v>7047761</v>
      </c>
    </row>
    <row r="37" ht="26" customHeight="1" spans="1:1">
      <c r="A37" s="29"/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1"/>
  <sheetViews>
    <sheetView showZeros="0" workbookViewId="0">
      <pane ySplit="1" topLeftCell="A2" activePane="bottomLeft" state="frozen"/>
      <selection/>
      <selection pane="bottomLeft" activeCell="E9" sqref="F25 F9 E9"/>
    </sheetView>
  </sheetViews>
  <sheetFormatPr defaultColWidth="9.14166666666667" defaultRowHeight="14.25" customHeight="1" outlineLevelCol="6"/>
  <cols>
    <col min="1" max="1" width="20.1416666666667" style="195" customWidth="1"/>
    <col min="2" max="2" width="33.4583333333333" customWidth="1"/>
    <col min="3" max="3" width="16.9083333333333" customWidth="1"/>
    <col min="4" max="4" width="24.1416666666667" customWidth="1"/>
    <col min="5" max="5" width="16.9083333333333" customWidth="1"/>
    <col min="6" max="6" width="17.9083333333333" customWidth="1"/>
    <col min="7" max="7" width="15.725" customWidth="1"/>
  </cols>
  <sheetData>
    <row r="1" customHeight="1" spans="4:7">
      <c r="D1" s="170"/>
      <c r="F1" s="77"/>
      <c r="G1" s="171" t="s">
        <v>159</v>
      </c>
    </row>
    <row r="2" ht="41.25" customHeight="1" spans="1:7">
      <c r="A2" s="135" t="str">
        <f>"2025"&amp;"年一般公共预算支出预算表（按功能科目分类）"</f>
        <v>2025年一般公共预算支出预算表（按功能科目分类）</v>
      </c>
      <c r="B2" s="135"/>
      <c r="C2" s="135"/>
      <c r="D2" s="135"/>
      <c r="E2" s="135"/>
      <c r="F2" s="135"/>
      <c r="G2" s="135"/>
    </row>
    <row r="3" ht="18" customHeight="1" spans="1:7">
      <c r="A3" s="125" t="str">
        <f>"单位名称："&amp;""</f>
        <v>单位名称：</v>
      </c>
      <c r="B3" s="125" t="s">
        <v>71</v>
      </c>
      <c r="F3" s="131"/>
      <c r="G3" s="171" t="s">
        <v>2</v>
      </c>
    </row>
    <row r="4" ht="20.25" customHeight="1" spans="1:7">
      <c r="A4" s="196" t="s">
        <v>160</v>
      </c>
      <c r="B4" s="197"/>
      <c r="C4" s="138" t="s">
        <v>57</v>
      </c>
      <c r="D4" s="179" t="s">
        <v>76</v>
      </c>
      <c r="E4" s="13"/>
      <c r="F4" s="14"/>
      <c r="G4" s="198" t="s">
        <v>77</v>
      </c>
    </row>
    <row r="5" ht="20.25" customHeight="1" spans="1:7">
      <c r="A5" s="199" t="s">
        <v>73</v>
      </c>
      <c r="B5" s="199" t="s">
        <v>74</v>
      </c>
      <c r="C5" s="20"/>
      <c r="D5" s="143" t="s">
        <v>59</v>
      </c>
      <c r="E5" s="143" t="s">
        <v>161</v>
      </c>
      <c r="F5" s="143" t="s">
        <v>162</v>
      </c>
      <c r="G5" s="200"/>
    </row>
    <row r="6" ht="15" customHeight="1" spans="1:7">
      <c r="A6" s="65" t="s">
        <v>163</v>
      </c>
      <c r="B6" s="65" t="s">
        <v>83</v>
      </c>
      <c r="C6" s="65" t="s">
        <v>84</v>
      </c>
      <c r="D6" s="65" t="s">
        <v>85</v>
      </c>
      <c r="E6" s="65" t="s">
        <v>86</v>
      </c>
      <c r="F6" s="65" t="s">
        <v>87</v>
      </c>
      <c r="G6" s="65" t="s">
        <v>88</v>
      </c>
    </row>
    <row r="7" ht="18" customHeight="1" spans="1:7">
      <c r="A7" s="201" t="s">
        <v>97</v>
      </c>
      <c r="B7" s="202" t="s">
        <v>98</v>
      </c>
      <c r="C7" s="86">
        <v>5108113</v>
      </c>
      <c r="D7" s="203">
        <v>5061543</v>
      </c>
      <c r="E7" s="203">
        <v>4741965</v>
      </c>
      <c r="F7" s="86">
        <v>319578</v>
      </c>
      <c r="G7" s="203">
        <v>46570</v>
      </c>
    </row>
    <row r="8" ht="18" customHeight="1" spans="1:7">
      <c r="A8" s="204" t="s">
        <v>99</v>
      </c>
      <c r="B8" s="202" t="s">
        <v>100</v>
      </c>
      <c r="C8" s="86">
        <v>5108113</v>
      </c>
      <c r="D8" s="86">
        <v>5061543</v>
      </c>
      <c r="E8" s="86">
        <v>4741965</v>
      </c>
      <c r="F8" s="86">
        <v>319578</v>
      </c>
      <c r="G8" s="86">
        <v>46570</v>
      </c>
    </row>
    <row r="9" ht="18" customHeight="1" spans="1:7">
      <c r="A9" s="204" t="s">
        <v>101</v>
      </c>
      <c r="B9" s="202" t="s">
        <v>102</v>
      </c>
      <c r="C9" s="86">
        <v>5108113</v>
      </c>
      <c r="D9" s="86">
        <v>5061543</v>
      </c>
      <c r="E9" s="86">
        <v>4741965</v>
      </c>
      <c r="F9" s="86">
        <v>319578</v>
      </c>
      <c r="G9" s="86">
        <v>46570</v>
      </c>
    </row>
    <row r="10" ht="18" customHeight="1" spans="1:7">
      <c r="A10" s="204" t="s">
        <v>103</v>
      </c>
      <c r="B10" s="202" t="s">
        <v>104</v>
      </c>
      <c r="C10" s="86">
        <v>1190220</v>
      </c>
      <c r="D10" s="86">
        <v>1190220</v>
      </c>
      <c r="E10" s="86">
        <v>1060620</v>
      </c>
      <c r="F10" s="86">
        <v>129600</v>
      </c>
      <c r="G10" s="86"/>
    </row>
    <row r="11" ht="18" customHeight="1" spans="1:7">
      <c r="A11" s="204" t="s">
        <v>105</v>
      </c>
      <c r="B11" s="202" t="s">
        <v>106</v>
      </c>
      <c r="C11" s="203">
        <v>1190220</v>
      </c>
      <c r="D11" s="86">
        <v>1190220</v>
      </c>
      <c r="E11" s="86">
        <v>1060620</v>
      </c>
      <c r="F11" s="203">
        <v>129600</v>
      </c>
      <c r="G11" s="86"/>
    </row>
    <row r="12" ht="18" customHeight="1" spans="1:7">
      <c r="A12" s="204" t="s">
        <v>107</v>
      </c>
      <c r="B12" s="74" t="s">
        <v>108</v>
      </c>
      <c r="C12" s="86">
        <v>864000</v>
      </c>
      <c r="D12" s="86">
        <v>864000</v>
      </c>
      <c r="E12" s="86">
        <v>734400</v>
      </c>
      <c r="F12" s="86">
        <v>129600</v>
      </c>
      <c r="G12" s="86"/>
    </row>
    <row r="13" ht="18" customHeight="1" spans="1:7">
      <c r="A13" s="201" t="s">
        <v>109</v>
      </c>
      <c r="B13" s="202" t="s">
        <v>110</v>
      </c>
      <c r="C13" s="86">
        <v>326220</v>
      </c>
      <c r="D13" s="203">
        <v>326220</v>
      </c>
      <c r="E13" s="203">
        <v>326220</v>
      </c>
      <c r="F13" s="86"/>
      <c r="G13" s="203"/>
    </row>
    <row r="14" ht="18" customHeight="1" spans="1:7">
      <c r="A14" s="201" t="s">
        <v>111</v>
      </c>
      <c r="B14" s="202" t="s">
        <v>112</v>
      </c>
      <c r="C14" s="86">
        <v>412144</v>
      </c>
      <c r="D14" s="203">
        <v>412144</v>
      </c>
      <c r="E14" s="203">
        <v>412144</v>
      </c>
      <c r="F14" s="86"/>
      <c r="G14" s="203"/>
    </row>
    <row r="15" ht="18" customHeight="1" spans="1:7">
      <c r="A15" s="204" t="s">
        <v>113</v>
      </c>
      <c r="B15" s="202" t="s">
        <v>114</v>
      </c>
      <c r="C15" s="86">
        <v>412144</v>
      </c>
      <c r="D15" s="86">
        <v>412144</v>
      </c>
      <c r="E15" s="203">
        <v>412144</v>
      </c>
      <c r="F15" s="86"/>
      <c r="G15" s="86"/>
    </row>
    <row r="16" ht="18" customHeight="1" spans="1:7">
      <c r="A16" s="204" t="s">
        <v>115</v>
      </c>
      <c r="B16" s="202" t="s">
        <v>116</v>
      </c>
      <c r="C16" s="86">
        <v>408124</v>
      </c>
      <c r="D16" s="86">
        <v>408124</v>
      </c>
      <c r="E16" s="86">
        <v>408124</v>
      </c>
      <c r="F16" s="86"/>
      <c r="G16" s="86"/>
    </row>
    <row r="17" ht="18" customHeight="1" spans="1:7">
      <c r="A17" s="204" t="s">
        <v>117</v>
      </c>
      <c r="B17" s="202" t="s">
        <v>118</v>
      </c>
      <c r="C17" s="86">
        <v>4020</v>
      </c>
      <c r="D17" s="86">
        <v>4020</v>
      </c>
      <c r="E17" s="86">
        <v>4020</v>
      </c>
      <c r="F17" s="86"/>
      <c r="G17" s="86"/>
    </row>
    <row r="18" ht="18" customHeight="1" spans="1:7">
      <c r="A18" s="204" t="s">
        <v>119</v>
      </c>
      <c r="B18" s="202" t="s">
        <v>120</v>
      </c>
      <c r="C18" s="203">
        <v>337284</v>
      </c>
      <c r="D18" s="86">
        <v>337284</v>
      </c>
      <c r="E18" s="86">
        <v>337284</v>
      </c>
      <c r="F18" s="203"/>
      <c r="G18" s="86"/>
    </row>
    <row r="19" ht="18" customHeight="1" spans="1:7">
      <c r="A19" s="204" t="s">
        <v>121</v>
      </c>
      <c r="B19" s="74" t="s">
        <v>122</v>
      </c>
      <c r="C19" s="86">
        <v>337284</v>
      </c>
      <c r="D19" s="86">
        <v>337284</v>
      </c>
      <c r="E19" s="86">
        <v>337284</v>
      </c>
      <c r="F19" s="86"/>
      <c r="G19" s="86"/>
    </row>
    <row r="20" ht="18" customHeight="1" spans="1:7">
      <c r="A20" s="201" t="s">
        <v>123</v>
      </c>
      <c r="B20" s="202" t="s">
        <v>124</v>
      </c>
      <c r="C20" s="86">
        <v>337284</v>
      </c>
      <c r="D20" s="203">
        <v>337284</v>
      </c>
      <c r="E20" s="86">
        <v>337284</v>
      </c>
      <c r="F20" s="86"/>
      <c r="G20" s="203"/>
    </row>
    <row r="21" ht="18" customHeight="1" spans="1:7">
      <c r="A21" s="205" t="s">
        <v>164</v>
      </c>
      <c r="B21" s="206"/>
      <c r="C21" s="86">
        <v>7047761</v>
      </c>
      <c r="D21" s="203">
        <v>7001191</v>
      </c>
      <c r="E21" s="203">
        <v>6552013</v>
      </c>
      <c r="F21" s="86">
        <v>449178</v>
      </c>
      <c r="G21" s="203">
        <v>46570</v>
      </c>
    </row>
  </sheetData>
  <mergeCells count="6">
    <mergeCell ref="A2:G2"/>
    <mergeCell ref="A4:B4"/>
    <mergeCell ref="D4:F4"/>
    <mergeCell ref="A21:B21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C11" sqref="C11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2"/>
      <c r="B1" s="2"/>
      <c r="C1" s="2"/>
      <c r="D1" s="2"/>
      <c r="E1" s="2"/>
      <c r="F1" s="2"/>
    </row>
    <row r="2" customHeight="1" spans="1:6">
      <c r="A2" s="46"/>
      <c r="B2" s="46"/>
      <c r="C2" s="46"/>
      <c r="D2" s="46"/>
      <c r="E2" s="45"/>
      <c r="F2" s="190" t="s">
        <v>165</v>
      </c>
    </row>
    <row r="3" ht="41.25" customHeight="1" spans="1:6">
      <c r="A3" s="191" t="str">
        <f>"2025"&amp;"年一般公共预算“三公”经费支出预算表"</f>
        <v>2025年一般公共预算“三公”经费支出预算表</v>
      </c>
      <c r="B3" s="46"/>
      <c r="C3" s="46"/>
      <c r="D3" s="46"/>
      <c r="E3" s="45"/>
      <c r="F3" s="46"/>
    </row>
    <row r="4" s="1" customFormat="1" customHeight="1" spans="1:6">
      <c r="A4" s="119" t="s">
        <v>54</v>
      </c>
      <c r="B4" s="192"/>
      <c r="D4" s="50"/>
      <c r="E4" s="51"/>
      <c r="F4" s="69" t="s">
        <v>2</v>
      </c>
    </row>
    <row r="5" ht="27" customHeight="1" spans="1:6">
      <c r="A5" s="52" t="s">
        <v>166</v>
      </c>
      <c r="B5" s="52" t="s">
        <v>167</v>
      </c>
      <c r="C5" s="54" t="s">
        <v>168</v>
      </c>
      <c r="D5" s="52"/>
      <c r="E5" s="53"/>
      <c r="F5" s="52" t="s">
        <v>169</v>
      </c>
    </row>
    <row r="6" ht="28.5" customHeight="1" spans="1:6">
      <c r="A6" s="193"/>
      <c r="B6" s="56"/>
      <c r="C6" s="53" t="s">
        <v>59</v>
      </c>
      <c r="D6" s="53" t="s">
        <v>170</v>
      </c>
      <c r="E6" s="53" t="s">
        <v>171</v>
      </c>
      <c r="F6" s="55"/>
    </row>
    <row r="7" ht="17.25" customHeight="1" spans="1:6">
      <c r="A7" s="61" t="s">
        <v>163</v>
      </c>
      <c r="B7" s="61" t="s">
        <v>83</v>
      </c>
      <c r="C7" s="61" t="s">
        <v>84</v>
      </c>
      <c r="D7" s="61" t="s">
        <v>85</v>
      </c>
      <c r="E7" s="61" t="s">
        <v>86</v>
      </c>
      <c r="F7" s="61" t="s">
        <v>87</v>
      </c>
    </row>
    <row r="8" ht="17.25" customHeight="1" spans="1:6">
      <c r="A8" s="86"/>
      <c r="B8" s="86"/>
      <c r="C8" s="86"/>
      <c r="D8" s="86"/>
      <c r="E8" s="86"/>
      <c r="F8" s="86"/>
    </row>
    <row r="9" s="1" customFormat="1" ht="19" customHeight="1" spans="1:2">
      <c r="A9" s="194" t="s">
        <v>172</v>
      </c>
      <c r="B9" s="162"/>
    </row>
    <row r="10" ht="45" customHeight="1" spans="1:1">
      <c r="A10" s="29"/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8"/>
  <sheetViews>
    <sheetView showZeros="0" workbookViewId="0">
      <pane ySplit="1" topLeftCell="A2" activePane="bottomLeft" state="frozen"/>
      <selection/>
      <selection pane="bottomLeft" activeCell="C38" sqref="C38"/>
    </sheetView>
  </sheetViews>
  <sheetFormatPr defaultColWidth="9.14166666666667" defaultRowHeight="14.25" customHeight="1"/>
  <cols>
    <col min="1" max="1" width="17.9083333333333" customWidth="1"/>
    <col min="2" max="2" width="24.0916666666667" customWidth="1"/>
    <col min="3" max="3" width="20.7083333333333" customWidth="1"/>
    <col min="4" max="4" width="13.9083333333333" customWidth="1"/>
    <col min="5" max="5" width="10.1416666666667" customWidth="1"/>
    <col min="6" max="6" width="17.575" customWidth="1"/>
    <col min="7" max="7" width="10.2833333333333" customWidth="1"/>
    <col min="8" max="8" width="18.3666666666667" customWidth="1"/>
    <col min="9" max="12" width="18.7083333333333" customWidth="1"/>
    <col min="13" max="13" width="18.7083333333333" style="1" customWidth="1"/>
    <col min="14" max="24" width="18.7083333333333" customWidth="1"/>
  </cols>
  <sheetData>
    <row r="1" customHeight="1" spans="1:2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48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13.5" customHeight="1" spans="2:24">
      <c r="B2" s="170"/>
      <c r="C2" s="172"/>
      <c r="E2" s="173"/>
      <c r="F2" s="173"/>
      <c r="G2" s="173"/>
      <c r="H2" s="173"/>
      <c r="I2" s="88"/>
      <c r="J2" s="88"/>
      <c r="K2" s="88"/>
      <c r="L2" s="88"/>
      <c r="M2" s="114"/>
      <c r="N2" s="88"/>
      <c r="R2" s="88"/>
      <c r="V2" s="172"/>
      <c r="X2" s="4" t="s">
        <v>173</v>
      </c>
    </row>
    <row r="3" ht="45.75" customHeight="1" spans="1:24">
      <c r="A3" s="71" t="str">
        <f>"2025"&amp;"年部门基本支出预算表"</f>
        <v>2025年部门基本支出预算表</v>
      </c>
      <c r="B3" s="5"/>
      <c r="C3" s="71"/>
      <c r="D3" s="71"/>
      <c r="E3" s="71"/>
      <c r="F3" s="71"/>
      <c r="G3" s="71"/>
      <c r="H3" s="71"/>
      <c r="I3" s="71"/>
      <c r="J3" s="71"/>
      <c r="K3" s="71"/>
      <c r="L3" s="71"/>
      <c r="M3" s="178"/>
      <c r="N3" s="71"/>
      <c r="O3" s="5"/>
      <c r="P3" s="5"/>
      <c r="Q3" s="5"/>
      <c r="R3" s="71"/>
      <c r="S3" s="71"/>
      <c r="T3" s="71"/>
      <c r="U3" s="71"/>
      <c r="V3" s="71"/>
      <c r="W3" s="71"/>
      <c r="X3" s="71"/>
    </row>
    <row r="4" s="1" customFormat="1" ht="18.75" customHeight="1" spans="1:24">
      <c r="A4" s="6" t="s">
        <v>54</v>
      </c>
      <c r="B4" s="7"/>
      <c r="C4" s="174"/>
      <c r="D4" s="174"/>
      <c r="E4" s="174"/>
      <c r="F4" s="174"/>
      <c r="G4" s="174"/>
      <c r="H4" s="174"/>
      <c r="I4" s="90"/>
      <c r="J4" s="90"/>
      <c r="K4" s="90"/>
      <c r="L4" s="90"/>
      <c r="M4" s="90"/>
      <c r="N4" s="90"/>
      <c r="O4" s="8"/>
      <c r="P4" s="8"/>
      <c r="Q4" s="8"/>
      <c r="R4" s="90"/>
      <c r="V4" s="187"/>
      <c r="X4" s="188" t="s">
        <v>2</v>
      </c>
    </row>
    <row r="5" ht="18" customHeight="1" spans="1:24">
      <c r="A5" s="10" t="s">
        <v>174</v>
      </c>
      <c r="B5" s="10" t="s">
        <v>175</v>
      </c>
      <c r="C5" s="10" t="s">
        <v>176</v>
      </c>
      <c r="D5" s="10" t="s">
        <v>177</v>
      </c>
      <c r="E5" s="10" t="s">
        <v>178</v>
      </c>
      <c r="F5" s="10" t="s">
        <v>179</v>
      </c>
      <c r="G5" s="10" t="s">
        <v>180</v>
      </c>
      <c r="H5" s="10" t="s">
        <v>181</v>
      </c>
      <c r="I5" s="179" t="s">
        <v>182</v>
      </c>
      <c r="J5" s="116" t="s">
        <v>182</v>
      </c>
      <c r="K5" s="116"/>
      <c r="L5" s="116"/>
      <c r="M5" s="180"/>
      <c r="N5" s="116"/>
      <c r="O5" s="13"/>
      <c r="P5" s="13"/>
      <c r="Q5" s="13"/>
      <c r="R5" s="108" t="s">
        <v>63</v>
      </c>
      <c r="S5" s="116" t="s">
        <v>64</v>
      </c>
      <c r="T5" s="116"/>
      <c r="U5" s="116"/>
      <c r="V5" s="116"/>
      <c r="W5" s="116"/>
      <c r="X5" s="82"/>
    </row>
    <row r="6" ht="18" customHeight="1" spans="1:24">
      <c r="A6" s="15"/>
      <c r="B6" s="31"/>
      <c r="C6" s="140"/>
      <c r="D6" s="15"/>
      <c r="E6" s="15"/>
      <c r="F6" s="15"/>
      <c r="G6" s="15"/>
      <c r="H6" s="15"/>
      <c r="I6" s="138" t="s">
        <v>183</v>
      </c>
      <c r="J6" s="179" t="s">
        <v>60</v>
      </c>
      <c r="K6" s="116"/>
      <c r="L6" s="116"/>
      <c r="M6" s="180"/>
      <c r="N6" s="82"/>
      <c r="O6" s="12" t="s">
        <v>184</v>
      </c>
      <c r="P6" s="13"/>
      <c r="Q6" s="14"/>
      <c r="R6" s="10" t="s">
        <v>63</v>
      </c>
      <c r="S6" s="179" t="s">
        <v>64</v>
      </c>
      <c r="T6" s="108" t="s">
        <v>66</v>
      </c>
      <c r="U6" s="116" t="s">
        <v>64</v>
      </c>
      <c r="V6" s="108" t="s">
        <v>68</v>
      </c>
      <c r="W6" s="108" t="s">
        <v>69</v>
      </c>
      <c r="X6" s="189" t="s">
        <v>70</v>
      </c>
    </row>
    <row r="7" ht="19.5" customHeight="1" spans="1:24">
      <c r="A7" s="31"/>
      <c r="B7" s="31"/>
      <c r="C7" s="31"/>
      <c r="D7" s="31"/>
      <c r="E7" s="31"/>
      <c r="F7" s="31"/>
      <c r="G7" s="31"/>
      <c r="H7" s="31"/>
      <c r="I7" s="31"/>
      <c r="J7" s="181" t="s">
        <v>185</v>
      </c>
      <c r="K7" s="10" t="s">
        <v>186</v>
      </c>
      <c r="L7" s="10" t="s">
        <v>187</v>
      </c>
      <c r="M7" s="151" t="s">
        <v>188</v>
      </c>
      <c r="N7" s="10" t="s">
        <v>189</v>
      </c>
      <c r="O7" s="10" t="s">
        <v>60</v>
      </c>
      <c r="P7" s="10" t="s">
        <v>61</v>
      </c>
      <c r="Q7" s="10" t="s">
        <v>62</v>
      </c>
      <c r="R7" s="31"/>
      <c r="S7" s="10" t="s">
        <v>59</v>
      </c>
      <c r="T7" s="10" t="s">
        <v>66</v>
      </c>
      <c r="U7" s="10" t="s">
        <v>190</v>
      </c>
      <c r="V7" s="10" t="s">
        <v>68</v>
      </c>
      <c r="W7" s="10" t="s">
        <v>69</v>
      </c>
      <c r="X7" s="10" t="s">
        <v>70</v>
      </c>
    </row>
    <row r="8" ht="37.5" customHeight="1" spans="1:24">
      <c r="A8" s="175"/>
      <c r="B8" s="20"/>
      <c r="C8" s="175"/>
      <c r="D8" s="175"/>
      <c r="E8" s="175"/>
      <c r="F8" s="175"/>
      <c r="G8" s="175"/>
      <c r="H8" s="175"/>
      <c r="I8" s="175"/>
      <c r="J8" s="182" t="s">
        <v>59</v>
      </c>
      <c r="K8" s="18" t="s">
        <v>191</v>
      </c>
      <c r="L8" s="18" t="s">
        <v>187</v>
      </c>
      <c r="M8" s="155" t="s">
        <v>188</v>
      </c>
      <c r="N8" s="18" t="s">
        <v>189</v>
      </c>
      <c r="O8" s="18" t="s">
        <v>187</v>
      </c>
      <c r="P8" s="18" t="s">
        <v>188</v>
      </c>
      <c r="Q8" s="18" t="s">
        <v>189</v>
      </c>
      <c r="R8" s="18" t="s">
        <v>63</v>
      </c>
      <c r="S8" s="18" t="s">
        <v>59</v>
      </c>
      <c r="T8" s="18" t="s">
        <v>66</v>
      </c>
      <c r="U8" s="18" t="s">
        <v>190</v>
      </c>
      <c r="V8" s="18" t="s">
        <v>68</v>
      </c>
      <c r="W8" s="18" t="s">
        <v>69</v>
      </c>
      <c r="X8" s="18" t="s">
        <v>70</v>
      </c>
    </row>
    <row r="9" customHeight="1" spans="1:24">
      <c r="A9" s="39">
        <v>1</v>
      </c>
      <c r="B9" s="39">
        <v>2</v>
      </c>
      <c r="C9" s="39">
        <v>3</v>
      </c>
      <c r="D9" s="39">
        <v>4</v>
      </c>
      <c r="E9" s="39">
        <v>5</v>
      </c>
      <c r="F9" s="39">
        <v>6</v>
      </c>
      <c r="G9" s="39">
        <v>7</v>
      </c>
      <c r="H9" s="39">
        <v>8</v>
      </c>
      <c r="I9" s="39">
        <v>9</v>
      </c>
      <c r="J9" s="39">
        <v>10</v>
      </c>
      <c r="K9" s="39">
        <v>11</v>
      </c>
      <c r="L9" s="39">
        <v>12</v>
      </c>
      <c r="M9" s="183">
        <v>13</v>
      </c>
      <c r="N9" s="39">
        <v>14</v>
      </c>
      <c r="O9" s="39">
        <v>15</v>
      </c>
      <c r="P9" s="39">
        <v>16</v>
      </c>
      <c r="Q9" s="39">
        <v>17</v>
      </c>
      <c r="R9" s="39">
        <v>18</v>
      </c>
      <c r="S9" s="39">
        <v>19</v>
      </c>
      <c r="T9" s="39">
        <v>20</v>
      </c>
      <c r="U9" s="39">
        <v>21</v>
      </c>
      <c r="V9" s="39">
        <v>22</v>
      </c>
      <c r="W9" s="39">
        <v>23</v>
      </c>
      <c r="X9" s="39">
        <v>24</v>
      </c>
    </row>
    <row r="10" customHeight="1" spans="1:24">
      <c r="A10" s="39" t="s">
        <v>192</v>
      </c>
      <c r="B10" s="39" t="s">
        <v>71</v>
      </c>
      <c r="C10" s="259" t="s">
        <v>193</v>
      </c>
      <c r="D10" s="158" t="s">
        <v>124</v>
      </c>
      <c r="E10" s="158" t="s">
        <v>123</v>
      </c>
      <c r="F10" s="158" t="s">
        <v>124</v>
      </c>
      <c r="G10" s="158" t="s">
        <v>194</v>
      </c>
      <c r="H10" s="158" t="s">
        <v>124</v>
      </c>
      <c r="I10" s="184">
        <v>337284</v>
      </c>
      <c r="J10" s="184">
        <v>337284</v>
      </c>
      <c r="K10" s="39"/>
      <c r="L10" s="39"/>
      <c r="M10" s="184">
        <v>337284</v>
      </c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</row>
    <row r="11" customHeight="1" spans="1:24">
      <c r="A11" s="39" t="s">
        <v>192</v>
      </c>
      <c r="B11" s="39" t="s">
        <v>71</v>
      </c>
      <c r="C11" s="260" t="s">
        <v>195</v>
      </c>
      <c r="D11" s="158" t="s">
        <v>196</v>
      </c>
      <c r="E11" s="158" t="s">
        <v>101</v>
      </c>
      <c r="F11" s="158" t="s">
        <v>102</v>
      </c>
      <c r="G11" s="158" t="s">
        <v>197</v>
      </c>
      <c r="H11" s="158" t="s">
        <v>198</v>
      </c>
      <c r="I11" s="184">
        <v>120198</v>
      </c>
      <c r="J11" s="184">
        <v>120198</v>
      </c>
      <c r="K11" s="39"/>
      <c r="L11" s="39"/>
      <c r="M11" s="184">
        <v>120198</v>
      </c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</row>
    <row r="12" customHeight="1" spans="1:24">
      <c r="A12" s="39" t="s">
        <v>192</v>
      </c>
      <c r="B12" s="39" t="s">
        <v>71</v>
      </c>
      <c r="C12" s="259" t="s">
        <v>195</v>
      </c>
      <c r="D12" s="158" t="s">
        <v>196</v>
      </c>
      <c r="E12" s="158" t="s">
        <v>101</v>
      </c>
      <c r="F12" s="158" t="s">
        <v>102</v>
      </c>
      <c r="G12" s="158" t="s">
        <v>199</v>
      </c>
      <c r="H12" s="158" t="s">
        <v>200</v>
      </c>
      <c r="I12" s="184">
        <v>50000</v>
      </c>
      <c r="J12" s="184">
        <v>50000</v>
      </c>
      <c r="K12" s="39"/>
      <c r="L12" s="39"/>
      <c r="M12" s="184">
        <v>50000</v>
      </c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</row>
    <row r="13" customHeight="1" spans="1:24">
      <c r="A13" s="39" t="s">
        <v>192</v>
      </c>
      <c r="B13" s="39" t="s">
        <v>71</v>
      </c>
      <c r="C13" s="259" t="s">
        <v>195</v>
      </c>
      <c r="D13" s="158" t="s">
        <v>196</v>
      </c>
      <c r="E13" s="158" t="s">
        <v>101</v>
      </c>
      <c r="F13" s="158" t="s">
        <v>102</v>
      </c>
      <c r="G13" s="158" t="s">
        <v>201</v>
      </c>
      <c r="H13" s="158" t="s">
        <v>202</v>
      </c>
      <c r="I13" s="184">
        <v>60000</v>
      </c>
      <c r="J13" s="184">
        <v>60000</v>
      </c>
      <c r="K13" s="39"/>
      <c r="L13" s="39"/>
      <c r="M13" s="184">
        <v>60000</v>
      </c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</row>
    <row r="14" customHeight="1" spans="1:24">
      <c r="A14" s="39" t="s">
        <v>192</v>
      </c>
      <c r="B14" s="39" t="s">
        <v>71</v>
      </c>
      <c r="C14" s="259" t="s">
        <v>195</v>
      </c>
      <c r="D14" s="158" t="s">
        <v>196</v>
      </c>
      <c r="E14" s="158" t="s">
        <v>101</v>
      </c>
      <c r="F14" s="158" t="s">
        <v>102</v>
      </c>
      <c r="G14" s="158" t="s">
        <v>203</v>
      </c>
      <c r="H14" s="158" t="s">
        <v>204</v>
      </c>
      <c r="I14" s="184">
        <v>10000</v>
      </c>
      <c r="J14" s="184">
        <v>10000</v>
      </c>
      <c r="K14" s="39"/>
      <c r="L14" s="39"/>
      <c r="M14" s="184">
        <v>10000</v>
      </c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</row>
    <row r="15" customHeight="1" spans="1:24">
      <c r="A15" s="39" t="s">
        <v>192</v>
      </c>
      <c r="B15" s="39" t="s">
        <v>71</v>
      </c>
      <c r="C15" s="259" t="s">
        <v>195</v>
      </c>
      <c r="D15" s="158" t="s">
        <v>196</v>
      </c>
      <c r="E15" s="158" t="s">
        <v>101</v>
      </c>
      <c r="F15" s="158" t="s">
        <v>102</v>
      </c>
      <c r="G15" s="158" t="s">
        <v>205</v>
      </c>
      <c r="H15" s="158" t="s">
        <v>206</v>
      </c>
      <c r="I15" s="184">
        <v>63000</v>
      </c>
      <c r="J15" s="184">
        <v>63000</v>
      </c>
      <c r="K15" s="39"/>
      <c r="L15" s="39"/>
      <c r="M15" s="184">
        <v>63000</v>
      </c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</row>
    <row r="16" customHeight="1" spans="1:24">
      <c r="A16" s="39" t="s">
        <v>192</v>
      </c>
      <c r="B16" s="39" t="s">
        <v>71</v>
      </c>
      <c r="C16" s="259" t="s">
        <v>195</v>
      </c>
      <c r="D16" s="158" t="s">
        <v>196</v>
      </c>
      <c r="E16" s="158" t="s">
        <v>107</v>
      </c>
      <c r="F16" s="158" t="s">
        <v>108</v>
      </c>
      <c r="G16" s="158" t="s">
        <v>207</v>
      </c>
      <c r="H16" s="158" t="s">
        <v>208</v>
      </c>
      <c r="I16" s="184">
        <v>21600</v>
      </c>
      <c r="J16" s="184">
        <v>21600</v>
      </c>
      <c r="K16" s="39"/>
      <c r="L16" s="39"/>
      <c r="M16" s="184">
        <v>21600</v>
      </c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</row>
    <row r="17" customHeight="1" spans="1:24">
      <c r="A17" s="39" t="s">
        <v>192</v>
      </c>
      <c r="B17" s="39" t="s">
        <v>71</v>
      </c>
      <c r="C17" s="260" t="s">
        <v>209</v>
      </c>
      <c r="D17" s="158" t="s">
        <v>210</v>
      </c>
      <c r="E17" s="158" t="s">
        <v>101</v>
      </c>
      <c r="F17" s="158" t="s">
        <v>102</v>
      </c>
      <c r="G17" s="158" t="s">
        <v>211</v>
      </c>
      <c r="H17" s="158" t="s">
        <v>210</v>
      </c>
      <c r="I17" s="184">
        <v>16380</v>
      </c>
      <c r="J17" s="184">
        <v>16380</v>
      </c>
      <c r="K17" s="39"/>
      <c r="L17" s="39"/>
      <c r="M17" s="184">
        <v>16380</v>
      </c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</row>
    <row r="18" customHeight="1" spans="1:24">
      <c r="A18" s="39" t="s">
        <v>192</v>
      </c>
      <c r="B18" s="39" t="s">
        <v>71</v>
      </c>
      <c r="C18" s="259" t="s">
        <v>212</v>
      </c>
      <c r="D18" s="158" t="s">
        <v>213</v>
      </c>
      <c r="E18" s="158" t="s">
        <v>107</v>
      </c>
      <c r="F18" s="158" t="s">
        <v>108</v>
      </c>
      <c r="G18" s="158" t="s">
        <v>214</v>
      </c>
      <c r="H18" s="158" t="s">
        <v>215</v>
      </c>
      <c r="I18" s="184">
        <v>734400</v>
      </c>
      <c r="J18" s="184">
        <v>734400</v>
      </c>
      <c r="K18" s="39"/>
      <c r="L18" s="39"/>
      <c r="M18" s="184">
        <v>734400</v>
      </c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</row>
    <row r="19" customHeight="1" spans="1:24">
      <c r="A19" s="39" t="s">
        <v>192</v>
      </c>
      <c r="B19" s="39" t="s">
        <v>71</v>
      </c>
      <c r="C19" s="259" t="s">
        <v>216</v>
      </c>
      <c r="D19" s="158" t="s">
        <v>217</v>
      </c>
      <c r="E19" s="158" t="s">
        <v>109</v>
      </c>
      <c r="F19" s="158" t="s">
        <v>110</v>
      </c>
      <c r="G19" s="158" t="s">
        <v>218</v>
      </c>
      <c r="H19" s="158" t="s">
        <v>219</v>
      </c>
      <c r="I19" s="184">
        <v>326220</v>
      </c>
      <c r="J19" s="184">
        <v>326220</v>
      </c>
      <c r="K19" s="39"/>
      <c r="L19" s="39"/>
      <c r="M19" s="184">
        <v>326220</v>
      </c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</row>
    <row r="20" customHeight="1" spans="1:24">
      <c r="A20" s="39" t="s">
        <v>192</v>
      </c>
      <c r="B20" s="39" t="s">
        <v>71</v>
      </c>
      <c r="C20" s="259" t="s">
        <v>216</v>
      </c>
      <c r="D20" s="158" t="s">
        <v>217</v>
      </c>
      <c r="E20" s="158" t="s">
        <v>115</v>
      </c>
      <c r="F20" s="158" t="s">
        <v>116</v>
      </c>
      <c r="G20" s="158" t="s">
        <v>220</v>
      </c>
      <c r="H20" s="158" t="s">
        <v>221</v>
      </c>
      <c r="I20" s="184">
        <v>408124</v>
      </c>
      <c r="J20" s="184">
        <v>408124</v>
      </c>
      <c r="K20" s="39"/>
      <c r="L20" s="39"/>
      <c r="M20" s="184">
        <v>408124</v>
      </c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</row>
    <row r="21" customHeight="1" spans="1:24">
      <c r="A21" s="39" t="s">
        <v>192</v>
      </c>
      <c r="B21" s="39" t="s">
        <v>71</v>
      </c>
      <c r="C21" s="259" t="s">
        <v>216</v>
      </c>
      <c r="D21" s="158" t="s">
        <v>217</v>
      </c>
      <c r="E21" s="158" t="s">
        <v>101</v>
      </c>
      <c r="F21" s="158" t="s">
        <v>102</v>
      </c>
      <c r="G21" s="158" t="s">
        <v>222</v>
      </c>
      <c r="H21" s="158" t="s">
        <v>223</v>
      </c>
      <c r="I21" s="184">
        <v>9046</v>
      </c>
      <c r="J21" s="184">
        <v>9046</v>
      </c>
      <c r="K21" s="39"/>
      <c r="L21" s="39"/>
      <c r="M21" s="184">
        <v>9046</v>
      </c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</row>
    <row r="22" customHeight="1" spans="1:24">
      <c r="A22" s="39" t="s">
        <v>192</v>
      </c>
      <c r="B22" s="39" t="s">
        <v>71</v>
      </c>
      <c r="C22" s="259" t="s">
        <v>216</v>
      </c>
      <c r="D22" s="158" t="s">
        <v>217</v>
      </c>
      <c r="E22" s="158" t="s">
        <v>117</v>
      </c>
      <c r="F22" s="158" t="s">
        <v>118</v>
      </c>
      <c r="G22" s="158" t="s">
        <v>222</v>
      </c>
      <c r="H22" s="158" t="s">
        <v>223</v>
      </c>
      <c r="I22" s="184">
        <v>4020</v>
      </c>
      <c r="J22" s="184">
        <v>4020</v>
      </c>
      <c r="K22" s="39"/>
      <c r="L22" s="39"/>
      <c r="M22" s="184">
        <v>4020</v>
      </c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</row>
    <row r="23" customHeight="1" spans="1:24">
      <c r="A23" s="39" t="s">
        <v>192</v>
      </c>
      <c r="B23" s="39" t="s">
        <v>71</v>
      </c>
      <c r="C23" s="259" t="s">
        <v>224</v>
      </c>
      <c r="D23" s="158" t="s">
        <v>225</v>
      </c>
      <c r="E23" s="158" t="s">
        <v>101</v>
      </c>
      <c r="F23" s="158" t="s">
        <v>102</v>
      </c>
      <c r="G23" s="158" t="s">
        <v>226</v>
      </c>
      <c r="H23" s="158" t="s">
        <v>227</v>
      </c>
      <c r="I23" s="184">
        <v>929940</v>
      </c>
      <c r="J23" s="184">
        <v>929940</v>
      </c>
      <c r="K23" s="39"/>
      <c r="L23" s="39"/>
      <c r="M23" s="184">
        <v>929940</v>
      </c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</row>
    <row r="24" customHeight="1" spans="1:24">
      <c r="A24" s="39" t="s">
        <v>192</v>
      </c>
      <c r="B24" s="39" t="s">
        <v>71</v>
      </c>
      <c r="C24" s="259" t="s">
        <v>224</v>
      </c>
      <c r="D24" s="158" t="s">
        <v>225</v>
      </c>
      <c r="E24" s="158" t="s">
        <v>101</v>
      </c>
      <c r="F24" s="158" t="s">
        <v>102</v>
      </c>
      <c r="G24" s="158" t="s">
        <v>228</v>
      </c>
      <c r="H24" s="158" t="s">
        <v>229</v>
      </c>
      <c r="I24" s="184">
        <v>412800</v>
      </c>
      <c r="J24" s="184">
        <v>412800</v>
      </c>
      <c r="K24" s="39"/>
      <c r="L24" s="39"/>
      <c r="M24" s="184">
        <v>412800</v>
      </c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</row>
    <row r="25" customHeight="1" spans="1:24">
      <c r="A25" s="39" t="s">
        <v>192</v>
      </c>
      <c r="B25" s="39" t="s">
        <v>71</v>
      </c>
      <c r="C25" s="259" t="s">
        <v>224</v>
      </c>
      <c r="D25" s="158" t="s">
        <v>225</v>
      </c>
      <c r="E25" s="158" t="s">
        <v>101</v>
      </c>
      <c r="F25" s="158" t="s">
        <v>102</v>
      </c>
      <c r="G25" s="158" t="s">
        <v>230</v>
      </c>
      <c r="H25" s="158" t="s">
        <v>231</v>
      </c>
      <c r="I25" s="184">
        <v>77495</v>
      </c>
      <c r="J25" s="184">
        <v>77495</v>
      </c>
      <c r="K25" s="39"/>
      <c r="L25" s="39"/>
      <c r="M25" s="184">
        <v>77495</v>
      </c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</row>
    <row r="26" customHeight="1" spans="1:24">
      <c r="A26" s="39" t="s">
        <v>192</v>
      </c>
      <c r="B26" s="39" t="s">
        <v>71</v>
      </c>
      <c r="C26" s="259" t="s">
        <v>224</v>
      </c>
      <c r="D26" s="158" t="s">
        <v>225</v>
      </c>
      <c r="E26" s="158" t="s">
        <v>101</v>
      </c>
      <c r="F26" s="158" t="s">
        <v>102</v>
      </c>
      <c r="G26" s="158" t="s">
        <v>232</v>
      </c>
      <c r="H26" s="158" t="s">
        <v>233</v>
      </c>
      <c r="I26" s="184">
        <v>383940</v>
      </c>
      <c r="J26" s="184">
        <v>383940</v>
      </c>
      <c r="K26" s="39"/>
      <c r="L26" s="39"/>
      <c r="M26" s="184">
        <v>383940</v>
      </c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</row>
    <row r="27" customHeight="1" spans="1:24">
      <c r="A27" s="39" t="s">
        <v>192</v>
      </c>
      <c r="B27" s="39" t="s">
        <v>71</v>
      </c>
      <c r="C27" s="259" t="s">
        <v>224</v>
      </c>
      <c r="D27" s="158" t="s">
        <v>225</v>
      </c>
      <c r="E27" s="158" t="s">
        <v>101</v>
      </c>
      <c r="F27" s="158" t="s">
        <v>102</v>
      </c>
      <c r="G27" s="158" t="s">
        <v>232</v>
      </c>
      <c r="H27" s="158" t="s">
        <v>233</v>
      </c>
      <c r="I27" s="184">
        <v>209160</v>
      </c>
      <c r="J27" s="184">
        <v>209160</v>
      </c>
      <c r="K27" s="39"/>
      <c r="L27" s="39"/>
      <c r="M27" s="184">
        <v>209160</v>
      </c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</row>
    <row r="28" customHeight="1" spans="1:24">
      <c r="A28" s="39" t="s">
        <v>192</v>
      </c>
      <c r="B28" s="39" t="s">
        <v>71</v>
      </c>
      <c r="C28" s="259" t="s">
        <v>224</v>
      </c>
      <c r="D28" s="158" t="s">
        <v>234</v>
      </c>
      <c r="E28" s="158" t="s">
        <v>101</v>
      </c>
      <c r="F28" s="158" t="s">
        <v>102</v>
      </c>
      <c r="G28" s="158" t="s">
        <v>230</v>
      </c>
      <c r="H28" s="158" t="s">
        <v>231</v>
      </c>
      <c r="I28" s="184">
        <v>722400</v>
      </c>
      <c r="J28" s="184">
        <v>722400</v>
      </c>
      <c r="K28" s="39"/>
      <c r="L28" s="39"/>
      <c r="M28" s="184">
        <v>722400</v>
      </c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</row>
    <row r="29" customHeight="1" spans="1:24">
      <c r="A29" s="39" t="s">
        <v>192</v>
      </c>
      <c r="B29" s="39" t="s">
        <v>71</v>
      </c>
      <c r="C29" s="259" t="s">
        <v>224</v>
      </c>
      <c r="D29" s="158" t="s">
        <v>234</v>
      </c>
      <c r="E29" s="158" t="s">
        <v>101</v>
      </c>
      <c r="F29" s="158" t="s">
        <v>102</v>
      </c>
      <c r="G29" s="158" t="s">
        <v>232</v>
      </c>
      <c r="H29" s="158" t="s">
        <v>233</v>
      </c>
      <c r="I29" s="184">
        <v>201600</v>
      </c>
      <c r="J29" s="184">
        <v>201600</v>
      </c>
      <c r="K29" s="39"/>
      <c r="L29" s="39"/>
      <c r="M29" s="184">
        <v>201600</v>
      </c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</row>
    <row r="30" customHeight="1" spans="1:24">
      <c r="A30" s="39" t="s">
        <v>192</v>
      </c>
      <c r="B30" s="39" t="s">
        <v>71</v>
      </c>
      <c r="C30" s="259" t="s">
        <v>224</v>
      </c>
      <c r="D30" s="158" t="s">
        <v>234</v>
      </c>
      <c r="E30" s="158" t="s">
        <v>101</v>
      </c>
      <c r="F30" s="158" t="s">
        <v>102</v>
      </c>
      <c r="G30" s="158" t="s">
        <v>232</v>
      </c>
      <c r="H30" s="158" t="s">
        <v>233</v>
      </c>
      <c r="I30" s="184">
        <v>176400</v>
      </c>
      <c r="J30" s="184">
        <v>176400</v>
      </c>
      <c r="K30" s="39"/>
      <c r="L30" s="39"/>
      <c r="M30" s="184">
        <v>176400</v>
      </c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</row>
    <row r="31" customHeight="1" spans="1:24">
      <c r="A31" s="39" t="s">
        <v>192</v>
      </c>
      <c r="B31" s="39" t="s">
        <v>71</v>
      </c>
      <c r="C31" s="259" t="s">
        <v>212</v>
      </c>
      <c r="D31" s="158" t="s">
        <v>235</v>
      </c>
      <c r="E31" s="158" t="s">
        <v>107</v>
      </c>
      <c r="F31" s="158" t="s">
        <v>108</v>
      </c>
      <c r="G31" s="158" t="s">
        <v>205</v>
      </c>
      <c r="H31" s="158" t="s">
        <v>206</v>
      </c>
      <c r="I31" s="184">
        <v>108000</v>
      </c>
      <c r="J31" s="184">
        <v>108000</v>
      </c>
      <c r="K31" s="39"/>
      <c r="L31" s="39"/>
      <c r="M31" s="184">
        <v>108000</v>
      </c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</row>
    <row r="32" customHeight="1" spans="1:24">
      <c r="A32" s="39" t="s">
        <v>192</v>
      </c>
      <c r="B32" s="39" t="s">
        <v>71</v>
      </c>
      <c r="C32" s="259" t="s">
        <v>224</v>
      </c>
      <c r="D32" s="158" t="s">
        <v>236</v>
      </c>
      <c r="E32" s="158" t="s">
        <v>101</v>
      </c>
      <c r="F32" s="158" t="s">
        <v>102</v>
      </c>
      <c r="G32" s="158" t="s">
        <v>237</v>
      </c>
      <c r="H32" s="158" t="s">
        <v>238</v>
      </c>
      <c r="I32" s="184">
        <v>84024</v>
      </c>
      <c r="J32" s="184">
        <v>84024</v>
      </c>
      <c r="K32" s="39"/>
      <c r="L32" s="39"/>
      <c r="M32" s="184">
        <v>84024</v>
      </c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</row>
    <row r="33" customHeight="1" spans="1:24">
      <c r="A33" s="39" t="s">
        <v>192</v>
      </c>
      <c r="B33" s="39" t="s">
        <v>71</v>
      </c>
      <c r="C33" s="259" t="s">
        <v>224</v>
      </c>
      <c r="D33" s="158" t="s">
        <v>236</v>
      </c>
      <c r="E33" s="158" t="s">
        <v>101</v>
      </c>
      <c r="F33" s="158" t="s">
        <v>102</v>
      </c>
      <c r="G33" s="158" t="s">
        <v>237</v>
      </c>
      <c r="H33" s="158" t="s">
        <v>238</v>
      </c>
      <c r="I33" s="184">
        <v>58008</v>
      </c>
      <c r="J33" s="184">
        <v>58008</v>
      </c>
      <c r="K33" s="39"/>
      <c r="L33" s="39"/>
      <c r="M33" s="184">
        <v>58008</v>
      </c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</row>
    <row r="34" customHeight="1" spans="1:24">
      <c r="A34" s="39" t="s">
        <v>192</v>
      </c>
      <c r="B34" s="39" t="s">
        <v>71</v>
      </c>
      <c r="C34" s="259" t="s">
        <v>224</v>
      </c>
      <c r="D34" s="158" t="s">
        <v>236</v>
      </c>
      <c r="E34" s="158" t="s">
        <v>101</v>
      </c>
      <c r="F34" s="158" t="s">
        <v>102</v>
      </c>
      <c r="G34" s="158" t="s">
        <v>237</v>
      </c>
      <c r="H34" s="158" t="s">
        <v>238</v>
      </c>
      <c r="I34" s="184">
        <v>840096</v>
      </c>
      <c r="J34" s="184">
        <v>840096</v>
      </c>
      <c r="K34" s="39"/>
      <c r="L34" s="39"/>
      <c r="M34" s="184">
        <v>840096</v>
      </c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</row>
    <row r="35" customHeight="1" spans="1:24">
      <c r="A35" s="39" t="s">
        <v>192</v>
      </c>
      <c r="B35" s="39" t="s">
        <v>71</v>
      </c>
      <c r="C35" s="259" t="s">
        <v>224</v>
      </c>
      <c r="D35" s="158" t="s">
        <v>236</v>
      </c>
      <c r="E35" s="158" t="s">
        <v>101</v>
      </c>
      <c r="F35" s="158" t="s">
        <v>102</v>
      </c>
      <c r="G35" s="158" t="s">
        <v>237</v>
      </c>
      <c r="H35" s="158" t="s">
        <v>238</v>
      </c>
      <c r="I35" s="184">
        <v>637056</v>
      </c>
      <c r="J35" s="184">
        <v>637056</v>
      </c>
      <c r="K35" s="39"/>
      <c r="L35" s="39"/>
      <c r="M35" s="184">
        <v>637056</v>
      </c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</row>
    <row r="36" ht="17.25" customHeight="1" spans="1:24">
      <c r="A36" s="36" t="s">
        <v>164</v>
      </c>
      <c r="B36" s="37"/>
      <c r="C36" s="176"/>
      <c r="D36" s="176"/>
      <c r="E36" s="176"/>
      <c r="F36" s="176"/>
      <c r="G36" s="176"/>
      <c r="H36" s="177"/>
      <c r="I36" s="185">
        <v>7001191</v>
      </c>
      <c r="J36" s="185">
        <v>7001191</v>
      </c>
      <c r="K36" s="86"/>
      <c r="L36" s="86"/>
      <c r="M36" s="186">
        <v>7001191</v>
      </c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</row>
    <row r="38" ht="40" customHeight="1" spans="1:1">
      <c r="A38" s="29"/>
    </row>
  </sheetData>
  <mergeCells count="31">
    <mergeCell ref="A3:X3"/>
    <mergeCell ref="A4:H4"/>
    <mergeCell ref="I5:X5"/>
    <mergeCell ref="J6:N6"/>
    <mergeCell ref="O6:Q6"/>
    <mergeCell ref="S6:X6"/>
    <mergeCell ref="A36:H36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6"/>
  <sheetViews>
    <sheetView showZeros="0" workbookViewId="0">
      <pane ySplit="1" topLeftCell="A2" activePane="bottomLeft" state="frozen"/>
      <selection/>
      <selection pane="bottomLeft" activeCell="K1" sqref="K$1:K$1048576"/>
    </sheetView>
  </sheetViews>
  <sheetFormatPr defaultColWidth="9.14166666666667" defaultRowHeight="14.25" customHeight="1"/>
  <cols>
    <col min="1" max="1" width="10.275" style="1" customWidth="1"/>
    <col min="2" max="2" width="18.3666666666667" style="1" customWidth="1"/>
    <col min="3" max="3" width="35.5416666666667" customWidth="1"/>
    <col min="4" max="4" width="18.0916666666667" customWidth="1"/>
    <col min="5" max="5" width="11.1416666666667" customWidth="1"/>
    <col min="6" max="6" width="12.725" customWidth="1"/>
    <col min="7" max="7" width="9.85833333333333" customWidth="1"/>
    <col min="8" max="8" width="12.6333333333333" customWidth="1"/>
    <col min="9" max="9" width="9.90833333333333" customWidth="1"/>
    <col min="10" max="10" width="20" customWidth="1"/>
    <col min="11" max="11" width="20" style="1" customWidth="1"/>
    <col min="12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83333333333" customWidth="1"/>
    <col min="22" max="22" width="20" customWidth="1"/>
    <col min="23" max="23" width="19.8583333333333" customWidth="1"/>
  </cols>
  <sheetData>
    <row r="1" customHeight="1" spans="1:23">
      <c r="A1" s="148"/>
      <c r="B1" s="148"/>
      <c r="C1" s="2"/>
      <c r="D1" s="2"/>
      <c r="E1" s="2"/>
      <c r="F1" s="2"/>
      <c r="G1" s="2"/>
      <c r="H1" s="2"/>
      <c r="I1" s="2"/>
      <c r="J1" s="2"/>
      <c r="K1" s="148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3.5" customHeight="1" spans="2:23">
      <c r="B2" s="149"/>
      <c r="E2" s="3"/>
      <c r="F2" s="3"/>
      <c r="G2" s="3"/>
      <c r="H2" s="3"/>
      <c r="U2" s="170"/>
      <c r="W2" s="171" t="s">
        <v>239</v>
      </c>
    </row>
    <row r="3" ht="46.5" customHeight="1" spans="1:23">
      <c r="A3" s="150" t="str">
        <f>"2025"&amp;"年部门项目支出预算表"</f>
        <v>2025年部门项目支出预算表</v>
      </c>
      <c r="B3" s="150"/>
      <c r="C3" s="5"/>
      <c r="D3" s="5"/>
      <c r="E3" s="5"/>
      <c r="F3" s="5"/>
      <c r="G3" s="5"/>
      <c r="H3" s="5"/>
      <c r="I3" s="5"/>
      <c r="J3" s="5"/>
      <c r="K3" s="150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="1" customFormat="1" ht="13.5" customHeight="1" spans="1:23">
      <c r="A4" s="6" t="s">
        <v>54</v>
      </c>
      <c r="B4" s="7"/>
      <c r="C4" s="7"/>
      <c r="D4" s="7"/>
      <c r="E4" s="7"/>
      <c r="F4" s="7"/>
      <c r="G4" s="7"/>
      <c r="H4" s="7"/>
      <c r="I4" s="8"/>
      <c r="J4" s="8"/>
      <c r="K4" s="8"/>
      <c r="L4" s="8"/>
      <c r="M4" s="8"/>
      <c r="N4" s="8"/>
      <c r="O4" s="8"/>
      <c r="P4" s="8"/>
      <c r="Q4" s="8"/>
      <c r="U4" s="149"/>
      <c r="W4" s="128" t="s">
        <v>2</v>
      </c>
    </row>
    <row r="5" ht="21.75" customHeight="1" spans="1:23">
      <c r="A5" s="151" t="s">
        <v>240</v>
      </c>
      <c r="B5" s="152" t="s">
        <v>176</v>
      </c>
      <c r="C5" s="10" t="s">
        <v>177</v>
      </c>
      <c r="D5" s="10" t="s">
        <v>241</v>
      </c>
      <c r="E5" s="11" t="s">
        <v>178</v>
      </c>
      <c r="F5" s="11" t="s">
        <v>179</v>
      </c>
      <c r="G5" s="11" t="s">
        <v>242</v>
      </c>
      <c r="H5" s="11" t="s">
        <v>243</v>
      </c>
      <c r="I5" s="11" t="s">
        <v>57</v>
      </c>
      <c r="J5" s="12" t="s">
        <v>244</v>
      </c>
      <c r="K5" s="163"/>
      <c r="L5" s="13"/>
      <c r="M5" s="14"/>
      <c r="N5" s="12" t="s">
        <v>184</v>
      </c>
      <c r="O5" s="13"/>
      <c r="P5" s="14"/>
      <c r="Q5" s="11" t="s">
        <v>63</v>
      </c>
      <c r="R5" s="12" t="s">
        <v>64</v>
      </c>
      <c r="S5" s="13"/>
      <c r="T5" s="13"/>
      <c r="U5" s="13"/>
      <c r="V5" s="13"/>
      <c r="W5" s="14"/>
    </row>
    <row r="6" ht="21.75" customHeight="1" spans="1:23">
      <c r="A6" s="153"/>
      <c r="B6" s="154"/>
      <c r="C6" s="15"/>
      <c r="D6" s="15"/>
      <c r="E6" s="16"/>
      <c r="F6" s="16"/>
      <c r="G6" s="16"/>
      <c r="H6" s="16"/>
      <c r="I6" s="16"/>
      <c r="J6" s="164" t="s">
        <v>60</v>
      </c>
      <c r="K6" s="165"/>
      <c r="L6" s="11" t="s">
        <v>61</v>
      </c>
      <c r="M6" s="11" t="s">
        <v>62</v>
      </c>
      <c r="N6" s="11" t="s">
        <v>60</v>
      </c>
      <c r="O6" s="11" t="s">
        <v>61</v>
      </c>
      <c r="P6" s="11" t="s">
        <v>62</v>
      </c>
      <c r="Q6" s="16"/>
      <c r="R6" s="11" t="s">
        <v>59</v>
      </c>
      <c r="S6" s="11" t="s">
        <v>66</v>
      </c>
      <c r="T6" s="11" t="s">
        <v>190</v>
      </c>
      <c r="U6" s="11" t="s">
        <v>68</v>
      </c>
      <c r="V6" s="11" t="s">
        <v>69</v>
      </c>
      <c r="W6" s="11" t="s">
        <v>70</v>
      </c>
    </row>
    <row r="7" ht="21" customHeight="1" spans="1:23">
      <c r="A7" s="154"/>
      <c r="B7" s="154"/>
      <c r="C7" s="31"/>
      <c r="D7" s="31"/>
      <c r="E7" s="31"/>
      <c r="F7" s="31"/>
      <c r="G7" s="31"/>
      <c r="H7" s="31"/>
      <c r="I7" s="31"/>
      <c r="J7" s="166" t="s">
        <v>59</v>
      </c>
      <c r="K7" s="167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</row>
    <row r="8" ht="39.75" customHeight="1" spans="1:23">
      <c r="A8" s="155"/>
      <c r="B8" s="156"/>
      <c r="C8" s="18"/>
      <c r="D8" s="18"/>
      <c r="E8" s="19"/>
      <c r="F8" s="19"/>
      <c r="G8" s="19"/>
      <c r="H8" s="19"/>
      <c r="I8" s="19"/>
      <c r="J8" s="72" t="s">
        <v>59</v>
      </c>
      <c r="K8" s="168" t="s">
        <v>245</v>
      </c>
      <c r="L8" s="19"/>
      <c r="M8" s="19"/>
      <c r="N8" s="19"/>
      <c r="O8" s="19"/>
      <c r="P8" s="19"/>
      <c r="Q8" s="19"/>
      <c r="R8" s="19"/>
      <c r="S8" s="19"/>
      <c r="T8" s="19"/>
      <c r="U8" s="20"/>
      <c r="V8" s="19"/>
      <c r="W8" s="19"/>
    </row>
    <row r="9" ht="15" customHeight="1" spans="1:23">
      <c r="A9" s="157">
        <v>1</v>
      </c>
      <c r="B9" s="157">
        <v>2</v>
      </c>
      <c r="C9" s="21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1">
        <v>10</v>
      </c>
      <c r="K9" s="157">
        <v>11</v>
      </c>
      <c r="L9" s="39">
        <v>12</v>
      </c>
      <c r="M9" s="39">
        <v>13</v>
      </c>
      <c r="N9" s="39">
        <v>14</v>
      </c>
      <c r="O9" s="39">
        <v>15</v>
      </c>
      <c r="P9" s="39">
        <v>16</v>
      </c>
      <c r="Q9" s="39">
        <v>17</v>
      </c>
      <c r="R9" s="39">
        <v>18</v>
      </c>
      <c r="S9" s="39">
        <v>19</v>
      </c>
      <c r="T9" s="39">
        <v>20</v>
      </c>
      <c r="U9" s="21">
        <v>21</v>
      </c>
      <c r="V9" s="39">
        <v>22</v>
      </c>
      <c r="W9" s="21">
        <v>23</v>
      </c>
    </row>
    <row r="10" ht="21.75" customHeight="1" spans="1:23">
      <c r="A10" s="158" t="s">
        <v>246</v>
      </c>
      <c r="B10" s="261" t="s">
        <v>247</v>
      </c>
      <c r="C10" s="158" t="s">
        <v>248</v>
      </c>
      <c r="D10" s="158" t="s">
        <v>71</v>
      </c>
      <c r="E10" s="158" t="s">
        <v>101</v>
      </c>
      <c r="F10" s="158" t="s">
        <v>102</v>
      </c>
      <c r="G10" s="158" t="s">
        <v>205</v>
      </c>
      <c r="H10" s="158" t="s">
        <v>206</v>
      </c>
      <c r="I10" s="169">
        <v>27370</v>
      </c>
      <c r="J10" s="169">
        <v>27370</v>
      </c>
      <c r="K10" s="169">
        <v>27370</v>
      </c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</row>
    <row r="11" ht="29" customHeight="1" spans="1:23">
      <c r="A11" s="158" t="s">
        <v>246</v>
      </c>
      <c r="B11" s="261" t="s">
        <v>249</v>
      </c>
      <c r="C11" s="158" t="s">
        <v>250</v>
      </c>
      <c r="D11" s="158" t="s">
        <v>71</v>
      </c>
      <c r="E11" s="158" t="s">
        <v>101</v>
      </c>
      <c r="F11" s="158" t="s">
        <v>102</v>
      </c>
      <c r="G11" s="158" t="s">
        <v>251</v>
      </c>
      <c r="H11" s="158" t="s">
        <v>252</v>
      </c>
      <c r="I11" s="169">
        <v>15000</v>
      </c>
      <c r="J11" s="169">
        <v>15000</v>
      </c>
      <c r="K11" s="169">
        <v>15000</v>
      </c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</row>
    <row r="12" ht="34" customHeight="1" spans="1:23">
      <c r="A12" s="158" t="s">
        <v>246</v>
      </c>
      <c r="B12" s="261" t="s">
        <v>253</v>
      </c>
      <c r="C12" s="158" t="s">
        <v>254</v>
      </c>
      <c r="D12" s="158" t="s">
        <v>71</v>
      </c>
      <c r="E12" s="158" t="s">
        <v>101</v>
      </c>
      <c r="F12" s="158" t="s">
        <v>102</v>
      </c>
      <c r="G12" s="158" t="s">
        <v>197</v>
      </c>
      <c r="H12" s="158" t="s">
        <v>198</v>
      </c>
      <c r="I12" s="169">
        <v>4200</v>
      </c>
      <c r="J12" s="169">
        <v>4200</v>
      </c>
      <c r="K12" s="169">
        <v>4200</v>
      </c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</row>
    <row r="13" ht="18.75" customHeight="1" spans="1:23">
      <c r="A13" s="159" t="s">
        <v>164</v>
      </c>
      <c r="B13" s="160"/>
      <c r="C13" s="160"/>
      <c r="D13" s="160"/>
      <c r="E13" s="160"/>
      <c r="F13" s="160"/>
      <c r="G13" s="160"/>
      <c r="H13" s="161"/>
      <c r="I13" s="169">
        <v>46570</v>
      </c>
      <c r="J13" s="169">
        <v>46570</v>
      </c>
      <c r="K13" s="169">
        <v>46570</v>
      </c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</row>
    <row r="16" s="29" customFormat="1" ht="32" customHeight="1" spans="1:11">
      <c r="A16" s="162" t="s">
        <v>255</v>
      </c>
      <c r="B16" s="162"/>
      <c r="K16" s="162"/>
    </row>
  </sheetData>
  <mergeCells count="28">
    <mergeCell ref="A3:W3"/>
    <mergeCell ref="A4:H4"/>
    <mergeCell ref="J5:M5"/>
    <mergeCell ref="N5:P5"/>
    <mergeCell ref="R5:W5"/>
    <mergeCell ref="A13:H13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7"/>
  <sheetViews>
    <sheetView showZeros="0" workbookViewId="0">
      <pane ySplit="1" topLeftCell="A2" activePane="bottomLeft" state="frozen"/>
      <selection/>
      <selection pane="bottomLeft" activeCell="A17" sqref="A17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83333333333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8" customHeight="1" spans="10:10">
      <c r="J2" s="4" t="s">
        <v>256</v>
      </c>
    </row>
    <row r="3" ht="39.75" customHeight="1" spans="1:10">
      <c r="A3" s="70" t="str">
        <f>"2025"&amp;"年部门项目支出绩效目标表"</f>
        <v>2025年部门项目支出绩效目标表</v>
      </c>
      <c r="B3" s="5"/>
      <c r="C3" s="5"/>
      <c r="D3" s="5"/>
      <c r="E3" s="5"/>
      <c r="F3" s="71"/>
      <c r="G3" s="5"/>
      <c r="H3" s="71"/>
      <c r="I3" s="71"/>
      <c r="J3" s="5"/>
    </row>
    <row r="4" s="1" customFormat="1" ht="17.25" customHeight="1" spans="1:1">
      <c r="A4" s="6" t="s">
        <v>54</v>
      </c>
    </row>
    <row r="5" ht="44.25" customHeight="1" spans="1:10">
      <c r="A5" s="72" t="s">
        <v>177</v>
      </c>
      <c r="B5" s="72" t="s">
        <v>257</v>
      </c>
      <c r="C5" s="72" t="s">
        <v>258</v>
      </c>
      <c r="D5" s="72" t="s">
        <v>259</v>
      </c>
      <c r="E5" s="72" t="s">
        <v>260</v>
      </c>
      <c r="F5" s="73" t="s">
        <v>261</v>
      </c>
      <c r="G5" s="72" t="s">
        <v>262</v>
      </c>
      <c r="H5" s="73" t="s">
        <v>263</v>
      </c>
      <c r="I5" s="73" t="s">
        <v>264</v>
      </c>
      <c r="J5" s="72" t="s">
        <v>265</v>
      </c>
    </row>
    <row r="6" ht="18.75" customHeight="1" spans="1:10">
      <c r="A6" s="146">
        <v>1</v>
      </c>
      <c r="B6" s="146">
        <v>2</v>
      </c>
      <c r="C6" s="146">
        <v>3</v>
      </c>
      <c r="D6" s="146">
        <v>4</v>
      </c>
      <c r="E6" s="146">
        <v>5</v>
      </c>
      <c r="F6" s="39">
        <v>6</v>
      </c>
      <c r="G6" s="146">
        <v>7</v>
      </c>
      <c r="H6" s="39">
        <v>8</v>
      </c>
      <c r="I6" s="39">
        <v>9</v>
      </c>
      <c r="J6" s="146">
        <v>10</v>
      </c>
    </row>
    <row r="7" ht="42" customHeight="1" spans="1:10">
      <c r="A7" s="147" t="s">
        <v>248</v>
      </c>
      <c r="B7" s="147" t="s">
        <v>266</v>
      </c>
      <c r="C7" s="147" t="s">
        <v>267</v>
      </c>
      <c r="D7" s="147" t="s">
        <v>268</v>
      </c>
      <c r="E7" s="147" t="s">
        <v>269</v>
      </c>
      <c r="F7" s="147" t="s">
        <v>270</v>
      </c>
      <c r="G7" s="147" t="s">
        <v>271</v>
      </c>
      <c r="H7" s="147" t="s">
        <v>272</v>
      </c>
      <c r="I7" s="147" t="s">
        <v>273</v>
      </c>
      <c r="J7" s="147" t="s">
        <v>266</v>
      </c>
    </row>
    <row r="8" ht="42" customHeight="1" spans="1:10">
      <c r="A8" s="147" t="s">
        <v>248</v>
      </c>
      <c r="B8" s="147" t="s">
        <v>266</v>
      </c>
      <c r="C8" s="147" t="s">
        <v>274</v>
      </c>
      <c r="D8" s="147" t="s">
        <v>275</v>
      </c>
      <c r="E8" s="147" t="s">
        <v>276</v>
      </c>
      <c r="F8" s="147" t="s">
        <v>270</v>
      </c>
      <c r="G8" s="147" t="s">
        <v>277</v>
      </c>
      <c r="H8" s="147" t="s">
        <v>272</v>
      </c>
      <c r="I8" s="147" t="s">
        <v>273</v>
      </c>
      <c r="J8" s="147" t="s">
        <v>266</v>
      </c>
    </row>
    <row r="9" ht="42" customHeight="1" spans="1:10">
      <c r="A9" s="147" t="s">
        <v>248</v>
      </c>
      <c r="B9" s="147" t="s">
        <v>266</v>
      </c>
      <c r="C9" s="147" t="s">
        <v>278</v>
      </c>
      <c r="D9" s="147" t="s">
        <v>279</v>
      </c>
      <c r="E9" s="147" t="s">
        <v>280</v>
      </c>
      <c r="F9" s="147" t="s">
        <v>270</v>
      </c>
      <c r="G9" s="147" t="s">
        <v>91</v>
      </c>
      <c r="H9" s="147" t="s">
        <v>272</v>
      </c>
      <c r="I9" s="147" t="s">
        <v>273</v>
      </c>
      <c r="J9" s="147" t="s">
        <v>266</v>
      </c>
    </row>
    <row r="10" ht="42" customHeight="1" spans="1:10">
      <c r="A10" s="147" t="s">
        <v>254</v>
      </c>
      <c r="B10" s="147" t="s">
        <v>281</v>
      </c>
      <c r="C10" s="147" t="s">
        <v>267</v>
      </c>
      <c r="D10" s="147" t="s">
        <v>268</v>
      </c>
      <c r="E10" s="147" t="s">
        <v>282</v>
      </c>
      <c r="F10" s="147" t="s">
        <v>270</v>
      </c>
      <c r="G10" s="147" t="s">
        <v>283</v>
      </c>
      <c r="H10" s="147" t="s">
        <v>284</v>
      </c>
      <c r="I10" s="147" t="s">
        <v>273</v>
      </c>
      <c r="J10" s="147" t="s">
        <v>285</v>
      </c>
    </row>
    <row r="11" ht="42" customHeight="1" spans="1:10">
      <c r="A11" s="147" t="s">
        <v>254</v>
      </c>
      <c r="B11" s="147" t="s">
        <v>281</v>
      </c>
      <c r="C11" s="147" t="s">
        <v>274</v>
      </c>
      <c r="D11" s="147" t="s">
        <v>286</v>
      </c>
      <c r="E11" s="147" t="s">
        <v>286</v>
      </c>
      <c r="F11" s="147" t="s">
        <v>270</v>
      </c>
      <c r="G11" s="147" t="s">
        <v>287</v>
      </c>
      <c r="H11" s="147" t="s">
        <v>272</v>
      </c>
      <c r="I11" s="147" t="s">
        <v>273</v>
      </c>
      <c r="J11" s="147" t="s">
        <v>288</v>
      </c>
    </row>
    <row r="12" ht="42" customHeight="1" spans="1:10">
      <c r="A12" s="147" t="s">
        <v>254</v>
      </c>
      <c r="B12" s="147" t="s">
        <v>281</v>
      </c>
      <c r="C12" s="147" t="s">
        <v>278</v>
      </c>
      <c r="D12" s="147" t="s">
        <v>279</v>
      </c>
      <c r="E12" s="147" t="s">
        <v>289</v>
      </c>
      <c r="F12" s="147" t="s">
        <v>270</v>
      </c>
      <c r="G12" s="147" t="s">
        <v>91</v>
      </c>
      <c r="H12" s="147" t="s">
        <v>272</v>
      </c>
      <c r="I12" s="147" t="s">
        <v>273</v>
      </c>
      <c r="J12" s="147" t="s">
        <v>290</v>
      </c>
    </row>
    <row r="13" ht="42" customHeight="1" spans="1:10">
      <c r="A13" s="147" t="s">
        <v>250</v>
      </c>
      <c r="B13" s="147" t="s">
        <v>250</v>
      </c>
      <c r="C13" s="147" t="s">
        <v>267</v>
      </c>
      <c r="D13" s="147" t="s">
        <v>268</v>
      </c>
      <c r="E13" s="147" t="s">
        <v>291</v>
      </c>
      <c r="F13" s="147" t="s">
        <v>270</v>
      </c>
      <c r="G13" s="147" t="s">
        <v>277</v>
      </c>
      <c r="H13" s="147" t="s">
        <v>284</v>
      </c>
      <c r="I13" s="147" t="s">
        <v>273</v>
      </c>
      <c r="J13" s="147" t="s">
        <v>269</v>
      </c>
    </row>
    <row r="14" ht="42" customHeight="1" spans="1:10">
      <c r="A14" s="147" t="s">
        <v>250</v>
      </c>
      <c r="B14" s="147" t="s">
        <v>250</v>
      </c>
      <c r="C14" s="147" t="s">
        <v>274</v>
      </c>
      <c r="D14" s="147" t="s">
        <v>292</v>
      </c>
      <c r="E14" s="147" t="s">
        <v>293</v>
      </c>
      <c r="F14" s="147" t="s">
        <v>270</v>
      </c>
      <c r="G14" s="147" t="s">
        <v>277</v>
      </c>
      <c r="H14" s="147" t="s">
        <v>272</v>
      </c>
      <c r="I14" s="147" t="s">
        <v>273</v>
      </c>
      <c r="J14" s="147" t="s">
        <v>294</v>
      </c>
    </row>
    <row r="15" ht="42" customHeight="1" spans="1:10">
      <c r="A15" s="147" t="s">
        <v>250</v>
      </c>
      <c r="B15" s="147" t="s">
        <v>250</v>
      </c>
      <c r="C15" s="147" t="s">
        <v>278</v>
      </c>
      <c r="D15" s="147" t="s">
        <v>279</v>
      </c>
      <c r="E15" s="147" t="s">
        <v>295</v>
      </c>
      <c r="F15" s="147" t="s">
        <v>270</v>
      </c>
      <c r="G15" s="147" t="s">
        <v>277</v>
      </c>
      <c r="H15" s="147" t="s">
        <v>272</v>
      </c>
      <c r="I15" s="147" t="s">
        <v>273</v>
      </c>
      <c r="J15" s="147" t="s">
        <v>296</v>
      </c>
    </row>
    <row r="17" s="29" customFormat="1" ht="41" customHeight="1"/>
  </sheetData>
  <mergeCells count="8">
    <mergeCell ref="A3:J3"/>
    <mergeCell ref="A4:H4"/>
    <mergeCell ref="A7:A9"/>
    <mergeCell ref="A10:A12"/>
    <mergeCell ref="A13:A15"/>
    <mergeCell ref="B7:B9"/>
    <mergeCell ref="B10:B12"/>
    <mergeCell ref="B13:B15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区对下转移支付预算表09-1</vt:lpstr>
      <vt:lpstr>区对下转移支付绩效目标表09-2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于彦东</cp:lastModifiedBy>
  <dcterms:created xsi:type="dcterms:W3CDTF">2025-02-06T07:09:00Z</dcterms:created>
  <dcterms:modified xsi:type="dcterms:W3CDTF">2025-03-21T08:46:38Z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D43A56ACC3BD4D1D9860E60DDEC682A9_13</vt:lpwstr>
  </property>
  <property fmtid="{D5CDD505-2E9C-101B-9397-08002B2CF9AE}" pid="3" name="KSOProductBuildVer">
    <vt:lpwstr>2052-12.1.0.20305</vt:lpwstr>
  </property>
</Properties>
</file>