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894" firstSheet="3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<sst xmlns="http://schemas.openxmlformats.org/spreadsheetml/2006/main" count="1541" uniqueCount="505">
  <si>
    <t>预算01-1表</t>
  </si>
  <si>
    <t>单位名称：昆明市第八中学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</si>
  <si>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</si>
  <si>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</si>
  <si>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</si>
  <si>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</si>
  <si>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</si>
  <si>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</si>
  <si>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</si>
  <si>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</si>
  <si>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</si>
  <si>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</si>
  <si>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</si>
  <si>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</si>
  <si>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</si>
  <si>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</si>
  <si>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</si>
  <si>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</si>
  <si>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</si>
  <si>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</si>
  <si>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</si>
  <si>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</si>
  <si>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</si>
  <si>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</si>
  <si>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</si>
  <si>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</si>
  <si>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</si>
  <si>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</si>
  <si>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</si>
  <si>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</si>
  <si>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</si>
  <si>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</si>
  <si>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</si>
  <si>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</si>
  <si>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</si>
  <si>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</si>
  <si>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</si>
  <si>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</si>
  <si>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</si>
  <si>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</si>
  <si>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</si>
  <si>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</si>
  <si>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</si>
  <si>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</si>
  <si>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</si>
  <si>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</si>
  <si>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</si>
  <si>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</si>
  <si>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</si>
  <si>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</si>
  <si>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</si>
  <si>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</si>
  <si>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</si>
  <si>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</si>
  <si>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</si>
  <si>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</si>
  <si>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</si>
  <si>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</si>
  <si>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</si>
  <si>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</si>
  <si>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</si>
  <si>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</si>
  <si>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</si>
  <si>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</si>
  <si>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</si>
  <si>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</si>
  <si>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</si>
  <si>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</si>
  <si>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</si>
  <si>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</si>
  <si>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昆明市第八中学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</si>
  <si>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</si>
  <si>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</si>
  <si>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</si>
  <si>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</si>
  <si>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</si>
  <si>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</si>
  <si>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</si>
  <si>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</si>
  <si>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</si>
  <si>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</si>
  <si>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</si>
  <si>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</si>
  <si>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</si>
  <si>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</si>
  <si>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</si>
  <si>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</si>
  <si>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</si>
  <si>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</si>
  <si>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</si>
  <si>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</si>
  <si>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</si>
  <si>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</si>
  <si>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</si>
  <si>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</si>
  <si>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</si>
  <si>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</si>
  <si>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</si>
  <si>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</si>
  <si>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</si>
  <si>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</si>
  <si>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</si>
  <si>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</si>
  <si>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2050203</t>
  </si>
  <si>
    <t>初中教育</t>
  </si>
  <si>
    <t>2050204</t>
  </si>
  <si>
    <t>高中教育</t>
  </si>
  <si>
    <t>20507</t>
  </si>
  <si>
    <t xml:space="preserve">  特殊教育</t>
  </si>
  <si>
    <t>2050701</t>
  </si>
  <si>
    <t xml:space="preserve">    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</si>
  <si>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</si>
  <si>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</si>
  <si>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</si>
  <si>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</si>
  <si>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</si>
  <si>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</si>
  <si>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</si>
  <si>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</si>
  <si>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</si>
  <si>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</si>
  <si>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</si>
  <si>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</si>
  <si>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</si>
  <si>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</si>
  <si>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</si>
  <si>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</si>
  <si>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</si>
  <si>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</si>
  <si>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</si>
  <si>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 xml:space="preserve"> 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</si>
  <si>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</si>
  <si>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</si>
  <si>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</si>
  <si>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</si>
  <si>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</si>
  <si>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</si>
  <si>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</si>
  <si>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</si>
  <si>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</si>
  <si>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</si>
  <si>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</si>
  <si>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</si>
  <si>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</si>
  <si>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</si>
  <si>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</si>
  <si>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</si>
  <si>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</si>
  <si>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</si>
  <si>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</si>
  <si>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</si>
  <si>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</si>
  <si>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</si>
  <si>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</si>
  <si>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</si>
  <si>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</si>
  <si>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</si>
  <si>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</si>
  <si>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</si>
  <si>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</si>
  <si>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</si>
  <si>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</si>
  <si>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</si>
  <si>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</si>
  <si>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</si>
  <si>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</si>
  <si>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</si>
  <si>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</si>
  <si>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</si>
  <si>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</si>
  <si>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</si>
  <si>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</si>
  <si>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</si>
  <si>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</si>
  <si>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</si>
  <si>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</si>
  <si>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</si>
  <si>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</si>
  <si>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</si>
  <si>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</si>
  <si>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</si>
  <si>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</si>
  <si>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</si>
  <si>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</si>
  <si>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</si>
  <si>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无</t>
  </si>
  <si>
    <t>备注：昆明市第八中学2025年预算无一般公共预算“三公”经费支出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</si>
  <si>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</si>
  <si>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</si>
  <si>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</si>
  <si>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</si>
  <si>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</si>
  <si>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</si>
  <si>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</si>
  <si>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</si>
  <si>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</si>
  <si>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</si>
  <si>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</si>
  <si>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</si>
  <si>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</si>
  <si>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</si>
  <si>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</si>
  <si>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</si>
  <si>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</si>
  <si>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</si>
  <si>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</si>
  <si>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五华区教育体育局</t>
  </si>
  <si>
    <t>530102210000000001214</t>
  </si>
  <si>
    <t>工会经费（事业）</t>
  </si>
  <si>
    <t>30228</t>
  </si>
  <si>
    <t>工会经费</t>
  </si>
  <si>
    <t>530102241100002235003</t>
  </si>
  <si>
    <t>同工同酬教师工资</t>
  </si>
  <si>
    <t>30199</t>
  </si>
  <si>
    <t>其他工资福利支出</t>
  </si>
  <si>
    <t>退休返聘教师工资</t>
  </si>
  <si>
    <t>公参民教师工资</t>
  </si>
  <si>
    <t>合同制教师工资</t>
  </si>
  <si>
    <t>530102210000000001210</t>
  </si>
  <si>
    <t>30113</t>
  </si>
  <si>
    <t>530102210000000001217</t>
  </si>
  <si>
    <t>新城校区（小学 ）办公费</t>
  </si>
  <si>
    <t>30201</t>
  </si>
  <si>
    <t>办公费</t>
  </si>
  <si>
    <t>本部校区（初中）办公费细化的复印费</t>
  </si>
  <si>
    <t>本部校区（初中）办公费</t>
  </si>
  <si>
    <t>红鑫校区（初中）办公费</t>
  </si>
  <si>
    <t>新城校区（初中）办公费细化的复印纸</t>
  </si>
  <si>
    <t>红鑫校区（初中）印刷费</t>
  </si>
  <si>
    <t>30202</t>
  </si>
  <si>
    <t>印刷费</t>
  </si>
  <si>
    <t>新城校区（初中）印刷费</t>
  </si>
  <si>
    <t>新城校区（小学 ）水费</t>
  </si>
  <si>
    <t>30205</t>
  </si>
  <si>
    <t>水费</t>
  </si>
  <si>
    <t>本部校区（初中）水费</t>
  </si>
  <si>
    <t>红鑫校区（初中）水费</t>
  </si>
  <si>
    <t>新城校区（初中）电费</t>
  </si>
  <si>
    <t>30206</t>
  </si>
  <si>
    <t>电费</t>
  </si>
  <si>
    <t>红鑫校区（初中）电费</t>
  </si>
  <si>
    <t>红鑫校区（初中）邮电费</t>
  </si>
  <si>
    <t>30207</t>
  </si>
  <si>
    <t>邮电费</t>
  </si>
  <si>
    <t>新城校区（初中）邮电费</t>
  </si>
  <si>
    <t>本部校区（初中）邮电费</t>
  </si>
  <si>
    <t>新城校区（小学 ）维修（护）费</t>
  </si>
  <si>
    <t>30213</t>
  </si>
  <si>
    <t>维修（护）费</t>
  </si>
  <si>
    <t>红鑫校区（初中）维修（护）费</t>
  </si>
  <si>
    <t>新城校区（小学 ）培训费</t>
  </si>
  <si>
    <t>30216</t>
  </si>
  <si>
    <t>培训费</t>
  </si>
  <si>
    <t>本部校区（初中）培训费</t>
  </si>
  <si>
    <t>红鑫校区（初中）培训费</t>
  </si>
  <si>
    <t>新城校区（初中）培训费</t>
  </si>
  <si>
    <t>红鑫校区（初中）劳务费</t>
  </si>
  <si>
    <t>30226</t>
  </si>
  <si>
    <t>劳务费</t>
  </si>
  <si>
    <t>本部校区（初中）劳务费</t>
  </si>
  <si>
    <t>教育部门福利费</t>
  </si>
  <si>
    <t>30229</t>
  </si>
  <si>
    <t>福利费</t>
  </si>
  <si>
    <t>离休特需费</t>
  </si>
  <si>
    <t>30299</t>
  </si>
  <si>
    <t>其他商品和服务支出</t>
  </si>
  <si>
    <t>事业退休公用经费</t>
  </si>
  <si>
    <t>新城校区（初中）办公设备购置</t>
  </si>
  <si>
    <t>31002</t>
  </si>
  <si>
    <t>办公设备购置</t>
  </si>
  <si>
    <t>530102231100001269803</t>
  </si>
  <si>
    <t>离休人员生活补助</t>
  </si>
  <si>
    <t>30305</t>
  </si>
  <si>
    <t>生活补助</t>
  </si>
  <si>
    <t>事业退休人员生活补助</t>
  </si>
  <si>
    <t>530102231100001269805</t>
  </si>
  <si>
    <t>新城校区（小学）办公费</t>
  </si>
  <si>
    <t>本部校区（高中）办公费</t>
  </si>
  <si>
    <t>义务教育阶段残疾学生生均公用经费</t>
  </si>
  <si>
    <t>特殊学校教育</t>
  </si>
  <si>
    <t>本部校区（高中）印刷费</t>
  </si>
  <si>
    <t>本部校区（高中）电费</t>
  </si>
  <si>
    <t>新城校区（小学）邮电费</t>
  </si>
  <si>
    <t>本部校区（高中）邮电费</t>
  </si>
  <si>
    <t>新城校区（小学）差旅费</t>
  </si>
  <si>
    <t>30211</t>
  </si>
  <si>
    <t>差旅费</t>
  </si>
  <si>
    <t>红鑫校区（初中）差旅费</t>
  </si>
  <si>
    <t>本部校区（初中）差旅费</t>
  </si>
  <si>
    <t>新城校区（初中）差旅费</t>
  </si>
  <si>
    <t>本部校区（初中）维修护费</t>
  </si>
  <si>
    <t>新城校区（初中）维修（护）费</t>
  </si>
  <si>
    <t>本部校区（高中）维修（护）费</t>
  </si>
  <si>
    <t>本部校区（高中）培训费</t>
  </si>
  <si>
    <t>新城校区（小学）劳务费</t>
  </si>
  <si>
    <t>本部校区（高中）劳务费</t>
  </si>
  <si>
    <t>本部校区（高中）</t>
  </si>
  <si>
    <t>530102210000000001208</t>
  </si>
  <si>
    <t>事业基本工资</t>
  </si>
  <si>
    <t>30101</t>
  </si>
  <si>
    <t>基本工资</t>
  </si>
  <si>
    <t>事业津贴补贴</t>
  </si>
  <si>
    <t>30102</t>
  </si>
  <si>
    <t>津贴补贴</t>
  </si>
  <si>
    <t>事业年终一次性奖金</t>
  </si>
  <si>
    <t>30103</t>
  </si>
  <si>
    <t>奖金</t>
  </si>
  <si>
    <t>基础性绩效</t>
  </si>
  <si>
    <t>30107</t>
  </si>
  <si>
    <t>绩效工资</t>
  </si>
  <si>
    <t>奖励性绩效</t>
  </si>
  <si>
    <t>530102231100001448525</t>
  </si>
  <si>
    <t>事业政府综合考核工作目标奖</t>
  </si>
  <si>
    <t>绩效工资2017提高部分</t>
  </si>
  <si>
    <t>绩效考核奖励2017提高部分</t>
  </si>
  <si>
    <t>530102210000000001209</t>
  </si>
  <si>
    <t>对机关事业单位养老保险补助</t>
  </si>
  <si>
    <t>30108</t>
  </si>
  <si>
    <t>机关事业单位基本养老保险缴费</t>
  </si>
  <si>
    <t>职业年金缴费</t>
  </si>
  <si>
    <t>30109</t>
  </si>
  <si>
    <t>事业职工基本医疗保险缴费</t>
  </si>
  <si>
    <t>事业单位医疗</t>
  </si>
  <si>
    <t>30110</t>
  </si>
  <si>
    <t>职工基本医疗保险缴费</t>
  </si>
  <si>
    <t>事业失业保险缴费</t>
  </si>
  <si>
    <t>30112</t>
  </si>
  <si>
    <t>其他社会保障缴费</t>
  </si>
  <si>
    <t>事业人员工伤保险</t>
  </si>
  <si>
    <t>530102231100001448557</t>
  </si>
  <si>
    <t>离退休人员福利费</t>
  </si>
  <si>
    <t>530102231100001605208</t>
  </si>
  <si>
    <t>其他生活补助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</si>
  <si>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</si>
  <si>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</si>
  <si>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</si>
  <si>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</si>
  <si>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</si>
  <si>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</si>
  <si>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</si>
  <si>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对个人和家庭的补助</t>
  </si>
  <si>
    <t>530102251100004186348</t>
  </si>
  <si>
    <t>五华区基础教育学校书记、校长职级经费</t>
  </si>
  <si>
    <t>30309</t>
  </si>
  <si>
    <t>奖励金</t>
  </si>
  <si>
    <t>其他公用支出</t>
  </si>
  <si>
    <t>530102251100003642476</t>
  </si>
  <si>
    <t>残疾人就业保障金经费</t>
  </si>
  <si>
    <t>其他运转类</t>
  </si>
  <si>
    <t>530102251100003642477</t>
  </si>
  <si>
    <t>银龄讲师专项经费</t>
  </si>
  <si>
    <t>530102251100003865599</t>
  </si>
  <si>
    <t>党建经费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</si>
  <si>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</si>
  <si>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</si>
  <si>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</si>
  <si>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</si>
  <si>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</si>
  <si>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</si>
  <si>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</si>
  <si>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</si>
  <si>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</si>
  <si>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</si>
  <si>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充分利用退休教师优势资源，调动优秀退休教师继续投身教育的积极性，2025年引进3名银龄讲师帮带中青年教师快速成长，提高教师队伍整体素质；2.引领示范作用明显，带动学校教育教学和管理水平提升。一是银龄教师参与课堂教学；二是参与指导教师培训，辅导中青年骨干教师；三是银龄教师考核合格。</t>
  </si>
  <si>
    <t>产出指标</t>
  </si>
  <si>
    <t>数量指标</t>
  </si>
  <si>
    <t>引进银龄讲师人数</t>
  </si>
  <si>
    <t>=</t>
  </si>
  <si>
    <t>人</t>
  </si>
  <si>
    <t>定量指标</t>
  </si>
  <si>
    <t>反映引进银龄讲师获补助人数</t>
  </si>
  <si>
    <t>质量指标</t>
  </si>
  <si>
    <t>获补标准达标率</t>
  </si>
  <si>
    <t>100</t>
  </si>
  <si>
    <t>%</t>
  </si>
  <si>
    <t>反映获补助对象认定的准确性情况。
获补对象准确率=抽检符合标准的补助对象数/抽检实际补助对象数*100%</t>
  </si>
  <si>
    <t>补助兑现准确率</t>
  </si>
  <si>
    <t>反映补助准确发放的情况</t>
  </si>
  <si>
    <t>时效指标</t>
  </si>
  <si>
    <t>发放及时率</t>
  </si>
  <si>
    <t>反映单位及时发放补助</t>
  </si>
  <si>
    <t>成本指标</t>
  </si>
  <si>
    <t>经济成本指标</t>
  </si>
  <si>
    <t>60</t>
  </si>
  <si>
    <t>万元</t>
  </si>
  <si>
    <t>反映2025年银龄讲师经费支出完成度</t>
  </si>
  <si>
    <t>效益指标</t>
  </si>
  <si>
    <t>社会效益</t>
  </si>
  <si>
    <t>政策知晓率</t>
  </si>
  <si>
    <t>&gt;=</t>
  </si>
  <si>
    <t>反映补助政策的宣传效果情况。
政策知晓率=调查中补助政策知晓人数/调查总人数*100%</t>
  </si>
  <si>
    <t>提高教师队伍整体素质</t>
  </si>
  <si>
    <t>效果显著</t>
  </si>
  <si>
    <t>是/否</t>
  </si>
  <si>
    <t>定性指标</t>
  </si>
  <si>
    <t>反映银龄讲师工作开展的效果</t>
  </si>
  <si>
    <t>满意度指标</t>
  </si>
  <si>
    <t>服务对象满意度</t>
  </si>
  <si>
    <t>受益对象满意度</t>
  </si>
  <si>
    <t>90</t>
  </si>
  <si>
    <t>反映获补助受益对象的满意程度。</t>
  </si>
  <si>
    <t>2025年校长职级经费</t>
  </si>
  <si>
    <t>项目完成时间</t>
  </si>
  <si>
    <t>2025年12月31日前</t>
  </si>
  <si>
    <t>项</t>
  </si>
  <si>
    <t>补助对象政策知晓度</t>
  </si>
  <si>
    <t>为保障残疾人就业权利,促进党政机关、事业单位、国有企业带头安排残疾人就业,根据国务院《"十四五"残疾人保障和发展规划》有关规定，有关部门制定了《机关、事业单位、国有 企业带头安排残疾人就业办法》</t>
  </si>
  <si>
    <t>安排残疾人就业比率</t>
  </si>
  <si>
    <t>1.5%</t>
  </si>
  <si>
    <t>人(人次、家)</t>
  </si>
  <si>
    <t>安排残疾人就业比率。</t>
  </si>
  <si>
    <t>资金到位率</t>
  </si>
  <si>
    <t>政策知晓度</t>
  </si>
  <si>
    <t>合理安排党建工作经费，保障党组织活动、党员培训、阵地建设等方面的要求，确保党建工作顺利开展。</t>
  </si>
  <si>
    <t>公用经费保障人数</t>
  </si>
  <si>
    <t>544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</si>
  <si>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</si>
  <si>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</si>
  <si>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</si>
  <si>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</si>
  <si>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</si>
  <si>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</si>
  <si>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</si>
  <si>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</si>
  <si>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部门运转</t>
  </si>
  <si>
    <t>正常运转</t>
  </si>
  <si>
    <t>反映部门（单位）正常运转情况。</t>
  </si>
  <si>
    <t>“三公经费”控制情况</t>
  </si>
  <si>
    <t>只增不减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</si>
  <si>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</si>
  <si>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社会公众满意度</t>
  </si>
  <si>
    <t>反映社会公众对部门（单位）履职情况的满意程度。</t>
  </si>
  <si>
    <t>单位人员满意度</t>
  </si>
  <si>
    <t>反映部门（单位）人员对公用经费保障的满意程度。</t>
  </si>
  <si>
    <t>预算06表</t>
  </si>
  <si>
    <t>政府性基金预算支出预算表</t>
  </si>
  <si>
    <t>单位名称：昆明市发展和改革委员会</t>
  </si>
  <si>
    <t>政府性基金预算支出</t>
  </si>
  <si>
    <t>备注：昆明市第八中学2025年预算无政府性基金预算支出。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</si>
  <si>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</si>
  <si>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</si>
  <si>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</si>
  <si>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</si>
  <si>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</si>
  <si>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</si>
  <si>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</si>
  <si>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</si>
  <si>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</si>
  <si>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</si>
  <si>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</si>
  <si>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一般公用经费</t>
  </si>
  <si>
    <t>办公设备购置（新城校区）</t>
  </si>
  <si>
    <t>办公设备</t>
  </si>
  <si>
    <t>元</t>
  </si>
  <si>
    <t>复印纸采购（本部校区）</t>
  </si>
  <si>
    <t>复印纸</t>
  </si>
  <si>
    <t>印刷服务</t>
  </si>
  <si>
    <t>复印纸采购（红鑫校区）</t>
  </si>
  <si>
    <t>复印纸采购（新城校区）</t>
  </si>
  <si>
    <t>互联网接入服务费（本部校区、如安校点）</t>
  </si>
  <si>
    <t>网络接入服务</t>
  </si>
  <si>
    <t>互联网接入服务费（红鑫校区）</t>
  </si>
  <si>
    <t>互联网接入服务费（新城校区）</t>
  </si>
  <si>
    <t>学生生均公用经费</t>
  </si>
  <si>
    <t>办公设备购置（本部)</t>
  </si>
  <si>
    <t>机动车保险服务（本部）</t>
  </si>
  <si>
    <t>财产保险服务</t>
  </si>
  <si>
    <t>车辆加油服务（本部）</t>
  </si>
  <si>
    <t>车辆加油、添加燃料服务</t>
  </si>
  <si>
    <t>车辆维修、保养服务费</t>
  </si>
  <si>
    <t>车辆维修和保养服务</t>
  </si>
  <si>
    <t>互联网接入服务费（本部高中）</t>
  </si>
  <si>
    <t>本部印刷服务费</t>
  </si>
  <si>
    <t>印刷服务费（如安、红云）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</si>
  <si>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</si>
  <si>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</si>
  <si>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</si>
  <si>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</si>
  <si>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</si>
  <si>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</si>
  <si>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</si>
  <si>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</si>
  <si>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备注：昆明市第八中学2025年预算无政府购买服务。</t>
  </si>
  <si>
    <t>预算09-1表</t>
  </si>
  <si>
    <t>单位名称（项目）</t>
  </si>
  <si>
    <t>地区</t>
  </si>
  <si>
    <t>备注：昆明市第八中学2025年预算无区对下转移支付。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</si>
  <si>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</si>
  <si>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</si>
  <si>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</si>
  <si>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</si>
  <si>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</si>
  <si>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</si>
  <si>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</si>
  <si>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</si>
  <si>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</si>
  <si>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备注：昆明市第八中学2025年预算无新增资产配置。</t>
  </si>
  <si>
    <t>预算11表</t>
  </si>
  <si>
    <t>上级补助</t>
  </si>
  <si>
    <r>
      <rPr>
        <sz val="10"/>
        <rFont val="宋体"/>
        <charset val="134"/>
      </rPr>
      <t>备注：昆明市第八中学</t>
    </r>
    <r>
      <rPr>
        <sz val="10"/>
        <rFont val="Arial"/>
        <charset val="134"/>
      </rPr>
      <t>2025</t>
    </r>
    <r>
      <rPr>
        <sz val="10"/>
        <rFont val="宋体"/>
        <charset val="134"/>
      </rPr>
      <t>年预算无上级转移支付补助项目支出。</t>
    </r>
  </si>
  <si>
    <t>预算12表</t>
  </si>
  <si>
    <t>项目级次</t>
  </si>
  <si>
    <t>经常性项目</t>
  </si>
  <si>
    <t>1 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</si>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</sst>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1.25"/>
      <color rgb="FF000000"/>
      <name val="SimSun"/>
      <charset val="134"/>
    </font>
    <font>
      <sz val="11.25"/>
      <color rgb="FF000000"/>
      <name val="宋体"/>
      <charset val="134"/>
    </font>
    <font>
      <sz val="11.25"/>
      <name val="SimSun"/>
      <charset val="134"/>
    </font>
    <font>
      <sz val="11.25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12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21" applyNumberFormat="0" applyAlignment="0" applyProtection="0">
      <alignment vertical="center"/>
    </xf>
    <xf numFmtId="0" fontId="33" fillId="6" borderId="22" applyNumberFormat="0" applyAlignment="0" applyProtection="0">
      <alignment vertical="center"/>
    </xf>
    <xf numFmtId="0" fontId="34" fillId="6" borderId="21" applyNumberFormat="0" applyAlignment="0" applyProtection="0">
      <alignment vertical="center"/>
    </xf>
    <xf numFmtId="0" fontId="35" fillId="7" borderId="23" applyNumberFormat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176" fontId="18" fillId="0" borderId="7">
      <alignment horizontal="right" vertical="center"/>
    </xf>
    <xf numFmtId="177" fontId="18" fillId="0" borderId="7">
      <alignment horizontal="right" vertical="center"/>
    </xf>
    <xf numFmtId="10" fontId="18" fillId="0" borderId="7">
      <alignment horizontal="right" vertical="center"/>
    </xf>
    <xf numFmtId="178" fontId="18" fillId="0" borderId="7">
      <alignment horizontal="right" vertical="center"/>
    </xf>
    <xf numFmtId="49" fontId="18" fillId="0" borderId="7">
      <alignment horizontal="left" vertical="center" wrapText="1"/>
    </xf>
    <xf numFmtId="178" fontId="18" fillId="0" borderId="7">
      <alignment horizontal="right" vertical="center"/>
    </xf>
    <xf numFmtId="179" fontId="18" fillId="0" borderId="7">
      <alignment horizontal="right" vertical="center"/>
    </xf>
    <xf numFmtId="180" fontId="18" fillId="0" borderId="7">
      <alignment horizontal="right" vertical="center"/>
    </xf>
    <xf numFmtId="0" fontId="18" fillId="0" borderId="0">
      <alignment vertical="top"/>
      <protection locked="0"/>
    </xf>
    <xf numFmtId="0" fontId="6" fillId="0" borderId="0"/>
    <xf numFmtId="0" fontId="20" fillId="0" borderId="0">
      <alignment vertical="center"/>
    </xf>
  </cellStyleXfs>
  <cellXfs count="227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5" fillId="0" borderId="8" xfId="59" applyFont="1" applyFill="1" applyBorder="1" applyAlignment="1">
      <alignment vertical="center" wrapText="1"/>
    </xf>
    <xf numFmtId="0" fontId="2" fillId="2" borderId="7" xfId="0" applyFont="1" applyFill="1" applyBorder="1" applyAlignment="1" applyProtection="1">
      <alignment horizontal="left" vertical="center"/>
      <protection locked="0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1" fillId="0" borderId="7" xfId="0" applyFont="1" applyBorder="1" applyAlignment="1" applyProtection="1">
      <alignment horizontal="center" vertical="center"/>
      <protection locked="0"/>
    </xf>
    <xf numFmtId="4" fontId="7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8" fillId="0" borderId="0" xfId="0" applyFont="1" applyBorder="1" applyAlignment="1">
      <alignment vertical="top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6" fillId="0" borderId="0" xfId="58" applyFill="1" applyAlignment="1">
      <alignment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6" fillId="0" borderId="0" xfId="57" applyFont="1" applyFill="1" applyBorder="1" applyAlignment="1" applyProtection="1">
      <alignment vertical="center"/>
    </xf>
    <xf numFmtId="0" fontId="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right" vertical="center"/>
    </xf>
    <xf numFmtId="0" fontId="6" fillId="0" borderId="0" xfId="57" applyFont="1" applyFill="1" applyBorder="1" applyAlignment="1" applyProtection="1"/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7" fillId="0" borderId="7" xfId="56" applyNumberFormat="1" applyFont="1" applyBorder="1" applyAlignment="1">
      <alignment horizontal="center" vertical="center"/>
    </xf>
    <xf numFmtId="180" fontId="7" fillId="0" borderId="7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 applyProtection="1">
      <alignment horizontal="left" vertical="center"/>
      <protection locked="0"/>
    </xf>
    <xf numFmtId="49" fontId="11" fillId="0" borderId="7" xfId="53" applyFont="1" applyFill="1">
      <alignment horizontal="left" vertical="center" wrapText="1"/>
    </xf>
    <xf numFmtId="49" fontId="11" fillId="0" borderId="7" xfId="53" applyFont="1">
      <alignment horizontal="left" vertical="center" wrapText="1"/>
    </xf>
    <xf numFmtId="178" fontId="11" fillId="0" borderId="7" xfId="54" applyFont="1" applyAlignment="1">
      <alignment horizontal="left" vertical="center"/>
    </xf>
    <xf numFmtId="178" fontId="12" fillId="0" borderId="7" xfId="0" applyNumberFormat="1" applyFont="1" applyBorder="1" applyAlignment="1">
      <alignment horizontal="right" vertical="center"/>
    </xf>
    <xf numFmtId="49" fontId="13" fillId="0" borderId="7" xfId="53" applyFont="1" applyFill="1">
      <alignment horizontal="left" vertical="center" wrapText="1"/>
    </xf>
    <xf numFmtId="49" fontId="13" fillId="0" borderId="7" xfId="53" applyFont="1">
      <alignment horizontal="left" vertical="center" wrapText="1"/>
    </xf>
    <xf numFmtId="178" fontId="13" fillId="0" borderId="7" xfId="54" applyFont="1" applyAlignment="1">
      <alignment horizontal="left" vertical="center"/>
    </xf>
    <xf numFmtId="178" fontId="14" fillId="0" borderId="7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7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5" fillId="0" borderId="0" xfId="0" applyFont="1" applyBorder="1" applyAlignment="1" applyProtection="1">
      <alignment horizontal="right"/>
      <protection locked="0"/>
    </xf>
    <xf numFmtId="49" fontId="15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6" fillId="0" borderId="0" xfId="57" applyNumberFormat="1" applyFont="1" applyFill="1" applyBorder="1" applyAlignment="1" applyProtection="1"/>
    <xf numFmtId="0" fontId="1" fillId="0" borderId="7" xfId="0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vertical="top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left" vertical="center"/>
    </xf>
    <xf numFmtId="0" fontId="18" fillId="0" borderId="7" xfId="0" applyFont="1" applyFill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18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178" fontId="18" fillId="0" borderId="7" xfId="54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vertical="top" wrapText="1"/>
      <protection locked="0"/>
    </xf>
    <xf numFmtId="178" fontId="7" fillId="0" borderId="7" xfId="0" applyNumberFormat="1" applyFont="1" applyBorder="1" applyAlignment="1">
      <alignment horizontal="center" vertical="center"/>
    </xf>
    <xf numFmtId="0" fontId="20" fillId="0" borderId="0" xfId="57" applyFont="1" applyFill="1" applyAlignment="1" applyProtection="1">
      <alignment horizontal="left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3" borderId="7" xfId="57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21" fillId="0" borderId="7" xfId="0" applyFont="1" applyBorder="1" applyAlignment="1" applyProtection="1">
      <alignment horizontal="center" vertical="center" wrapText="1"/>
      <protection locked="0"/>
    </xf>
    <xf numFmtId="0" fontId="21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2" fillId="0" borderId="7" xfId="0" applyFont="1" applyBorder="1" applyAlignment="1" applyProtection="1">
      <alignment horizontal="center" vertical="center" wrapText="1"/>
      <protection locked="0"/>
    </xf>
    <xf numFmtId="4" fontId="22" fillId="0" borderId="7" xfId="0" applyNumberFormat="1" applyFont="1" applyBorder="1" applyAlignment="1" applyProtection="1">
      <alignment horizontal="right" vertical="center"/>
      <protection locked="0"/>
    </xf>
    <xf numFmtId="0" fontId="21" fillId="2" borderId="1" xfId="0" applyFont="1" applyFill="1" applyBorder="1" applyAlignment="1">
      <alignment horizontal="center" vertical="center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2" borderId="6" xfId="0" applyFont="1" applyFill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2" xfId="57" applyFont="1" applyFill="1" applyBorder="1" applyAlignment="1" applyProtection="1">
      <alignment horizontal="center" vertical="center"/>
    </xf>
    <xf numFmtId="0" fontId="1" fillId="0" borderId="7" xfId="57" applyFont="1" applyFill="1" applyBorder="1" applyAlignment="1" applyProtection="1">
      <alignment horizontal="center" vertical="center"/>
    </xf>
    <xf numFmtId="178" fontId="23" fillId="0" borderId="7" xfId="0" applyNumberFormat="1" applyFont="1" applyBorder="1" applyAlignment="1">
      <alignment horizontal="right" vertical="center"/>
    </xf>
    <xf numFmtId="0" fontId="8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15" xfId="0" applyFont="1" applyBorder="1" applyAlignment="1" quotePrefix="1">
      <alignment horizontal="left" vertical="center"/>
    </xf>
    <xf numFmtId="0" fontId="2" fillId="0" borderId="8" xfId="0" applyFont="1" applyBorder="1" applyAlignment="1" applyProtection="1" quotePrefix="1">
      <alignment horizontal="left" vertical="center"/>
      <protection locked="0"/>
    </xf>
    <xf numFmtId="0" fontId="2" fillId="0" borderId="17" xfId="0" applyFont="1" applyBorder="1" applyAlignment="1" applyProtection="1" quotePrefix="1">
      <alignment horizontal="left" vertical="center"/>
      <protection locked="0"/>
    </xf>
    <xf numFmtId="0" fontId="2" fillId="0" borderId="16" xfId="0" applyFont="1" applyBorder="1" applyAlignment="1" quotePrefix="1">
      <alignment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  <cellStyle name="常规 3 3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5" activePane="bottomLeft" state="frozen"/>
      <selection/>
      <selection pane="bottomLeft" activeCell="B37" sqref="B37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9"/>
      <c r="B2" s="49"/>
      <c r="C2" s="49"/>
      <c r="D2" s="66" t="s">
        <v>0</v>
      </c>
    </row>
    <row r="3" ht="41.25" customHeight="1" spans="1:1">
      <c r="A3" s="44" t="str">
        <f>"2025"&amp;"年部门财务收支预算总表"</f>
        <v>2025年部门财务收支预算总表</v>
      </c>
    </row>
    <row r="4" ht="17.25" customHeight="1" spans="1:4">
      <c r="A4" s="47" t="s">
        <v>1</v>
      </c>
      <c r="B4" s="190"/>
      <c r="D4" s="158" t="s">
        <v>2</v>
      </c>
    </row>
    <row r="5" ht="23.25" customHeight="1" spans="1:4">
      <c r="A5" s="191" t="s">
        <v>3</v>
      </c>
      <c r="B5" s="192"/>
      <c r="C5" s="191" t="s">
        <v>4</v>
      </c>
      <c r="D5" s="192"/>
    </row>
    <row r="6" ht="24" customHeight="1" spans="1:4">
      <c r="A6" s="191" t="s">
        <v>5</v>
      </c>
      <c r="B6" s="191" t="s">
        <v>6</v>
      </c>
      <c r="C6" s="191" t="s">
        <v>7</v>
      </c>
      <c r="D6" s="191" t="s">
        <v>6</v>
      </c>
    </row>
    <row r="7" ht="17.25" customHeight="1" spans="1:4">
      <c r="A7" s="193" t="s">
        <v>8</v>
      </c>
      <c r="B7" s="84">
        <v>177164047</v>
      </c>
      <c r="C7" s="193" t="s">
        <v>9</v>
      </c>
      <c r="D7" s="60"/>
    </row>
    <row r="8" ht="17.25" customHeight="1" spans="1:4">
      <c r="A8" s="193" t="s">
        <v>10</v>
      </c>
      <c r="B8" s="84"/>
      <c r="C8" s="193" t="s">
        <v>11</v>
      </c>
      <c r="D8" s="60"/>
    </row>
    <row r="9" ht="17.25" customHeight="1" spans="1:4">
      <c r="A9" s="193" t="s">
        <v>12</v>
      </c>
      <c r="B9" s="84"/>
      <c r="C9" s="226" t="s">
        <v>13</v>
      </c>
      <c r="D9" s="60"/>
    </row>
    <row r="10" ht="17.25" customHeight="1" spans="1:4">
      <c r="A10" s="193" t="s">
        <v>14</v>
      </c>
      <c r="B10" s="84"/>
      <c r="C10" s="226" t="s">
        <v>15</v>
      </c>
      <c r="D10" s="60"/>
    </row>
    <row r="11" ht="17.25" customHeight="1" spans="1:4">
      <c r="A11" s="193" t="s">
        <v>16</v>
      </c>
      <c r="B11" s="84"/>
      <c r="C11" s="226" t="s">
        <v>17</v>
      </c>
      <c r="D11" s="60">
        <v>142254151</v>
      </c>
    </row>
    <row r="12" ht="17.25" customHeight="1" spans="1:4">
      <c r="A12" s="193" t="s">
        <v>18</v>
      </c>
      <c r="B12" s="84"/>
      <c r="C12" s="226" t="s">
        <v>19</v>
      </c>
      <c r="D12" s="60"/>
    </row>
    <row r="13" ht="17.25" customHeight="1" spans="1:4">
      <c r="A13" s="193" t="s">
        <v>20</v>
      </c>
      <c r="B13" s="84"/>
      <c r="C13" s="33" t="s">
        <v>21</v>
      </c>
      <c r="D13" s="60"/>
    </row>
    <row r="14" ht="17.25" customHeight="1" spans="1:4">
      <c r="A14" s="193" t="s">
        <v>22</v>
      </c>
      <c r="B14" s="84"/>
      <c r="C14" s="33" t="s">
        <v>23</v>
      </c>
      <c r="D14" s="60">
        <v>17468524</v>
      </c>
    </row>
    <row r="15" ht="17.25" customHeight="1" spans="1:4">
      <c r="A15" s="193" t="s">
        <v>24</v>
      </c>
      <c r="B15" s="84"/>
      <c r="C15" s="33" t="s">
        <v>25</v>
      </c>
      <c r="D15" s="60">
        <v>8368448</v>
      </c>
    </row>
    <row r="16" ht="17.25" customHeight="1" spans="1:4">
      <c r="A16" s="193" t="s">
        <v>26</v>
      </c>
      <c r="B16" s="84"/>
      <c r="C16" s="33" t="s">
        <v>27</v>
      </c>
      <c r="D16" s="60"/>
    </row>
    <row r="17" ht="17.25" customHeight="1" spans="1:4">
      <c r="A17" s="194"/>
      <c r="B17" s="84"/>
      <c r="C17" s="33" t="s">
        <v>28</v>
      </c>
      <c r="D17" s="185"/>
    </row>
    <row r="18" ht="17.25" customHeight="1" spans="1:4">
      <c r="A18" s="195"/>
      <c r="B18" s="84"/>
      <c r="C18" s="33" t="s">
        <v>29</v>
      </c>
      <c r="D18" s="185"/>
    </row>
    <row r="19" ht="17.25" customHeight="1" spans="1:4">
      <c r="A19" s="195"/>
      <c r="B19" s="84"/>
      <c r="C19" s="33" t="s">
        <v>30</v>
      </c>
      <c r="D19" s="185"/>
    </row>
    <row r="20" ht="17.25" customHeight="1" spans="1:4">
      <c r="A20" s="195"/>
      <c r="B20" s="84"/>
      <c r="C20" s="33" t="s">
        <v>31</v>
      </c>
      <c r="D20" s="185"/>
    </row>
    <row r="21" ht="17.25" customHeight="1" spans="1:4">
      <c r="A21" s="195"/>
      <c r="B21" s="84"/>
      <c r="C21" s="33" t="s">
        <v>32</v>
      </c>
      <c r="D21" s="185"/>
    </row>
    <row r="22" ht="17.25" customHeight="1" spans="1:4">
      <c r="A22" s="195"/>
      <c r="B22" s="84"/>
      <c r="C22" s="33" t="s">
        <v>33</v>
      </c>
      <c r="D22" s="185"/>
    </row>
    <row r="23" ht="17.25" customHeight="1" spans="1:4">
      <c r="A23" s="195"/>
      <c r="B23" s="84"/>
      <c r="C23" s="33" t="s">
        <v>34</v>
      </c>
      <c r="D23" s="185"/>
    </row>
    <row r="24" ht="17.25" customHeight="1" spans="1:4">
      <c r="A24" s="195"/>
      <c r="B24" s="84"/>
      <c r="C24" s="33" t="s">
        <v>35</v>
      </c>
      <c r="D24" s="185"/>
    </row>
    <row r="25" ht="17.25" customHeight="1" spans="1:4">
      <c r="A25" s="195"/>
      <c r="B25" s="84"/>
      <c r="C25" s="33" t="s">
        <v>36</v>
      </c>
      <c r="D25" s="185">
        <v>9072924</v>
      </c>
    </row>
    <row r="26" ht="17.25" customHeight="1" spans="1:4">
      <c r="A26" s="195"/>
      <c r="B26" s="84"/>
      <c r="C26" s="33" t="s">
        <v>37</v>
      </c>
      <c r="D26" s="185"/>
    </row>
    <row r="27" ht="17.25" customHeight="1" spans="1:4">
      <c r="A27" s="195"/>
      <c r="B27" s="84"/>
      <c r="C27" s="194" t="s">
        <v>38</v>
      </c>
      <c r="D27" s="185"/>
    </row>
    <row r="28" ht="17.25" customHeight="1" spans="1:4">
      <c r="A28" s="195"/>
      <c r="B28" s="84"/>
      <c r="C28" s="33" t="s">
        <v>39</v>
      </c>
      <c r="D28" s="185"/>
    </row>
    <row r="29" ht="16.5" customHeight="1" spans="1:4">
      <c r="A29" s="195"/>
      <c r="B29" s="84"/>
      <c r="C29" s="33" t="s">
        <v>40</v>
      </c>
      <c r="D29" s="185"/>
    </row>
    <row r="30" ht="16.5" customHeight="1" spans="1:4">
      <c r="A30" s="195"/>
      <c r="B30" s="84"/>
      <c r="C30" s="194" t="s">
        <v>41</v>
      </c>
      <c r="D30" s="185"/>
    </row>
    <row r="31" ht="17.25" customHeight="1" spans="1:4">
      <c r="A31" s="195"/>
      <c r="B31" s="84"/>
      <c r="C31" s="194" t="s">
        <v>42</v>
      </c>
      <c r="D31" s="185"/>
    </row>
    <row r="32" ht="17.25" customHeight="1" spans="1:4">
      <c r="A32" s="195"/>
      <c r="B32" s="84"/>
      <c r="C32" s="33" t="s">
        <v>43</v>
      </c>
      <c r="D32" s="185"/>
    </row>
    <row r="33" ht="16.5" customHeight="1" spans="1:4">
      <c r="A33" s="195" t="s">
        <v>44</v>
      </c>
      <c r="B33" s="197">
        <v>177164047</v>
      </c>
      <c r="C33" s="195" t="s">
        <v>45</v>
      </c>
      <c r="D33" s="197">
        <v>177164047</v>
      </c>
    </row>
    <row r="34" ht="16.5" customHeight="1" spans="1:4">
      <c r="A34" s="194" t="s">
        <v>46</v>
      </c>
      <c r="B34" s="84"/>
      <c r="C34" s="194" t="s">
        <v>47</v>
      </c>
      <c r="D34" s="197"/>
    </row>
    <row r="35" ht="16.5" customHeight="1" spans="1:4">
      <c r="A35" s="33" t="s">
        <v>48</v>
      </c>
      <c r="B35" s="84"/>
      <c r="C35" s="33" t="s">
        <v>48</v>
      </c>
      <c r="D35" s="197"/>
    </row>
    <row r="36" ht="16.5" customHeight="1" spans="1:4">
      <c r="A36" s="33" t="s">
        <v>49</v>
      </c>
      <c r="B36" s="84"/>
      <c r="C36" s="33" t="s">
        <v>50</v>
      </c>
      <c r="D36" s="84"/>
    </row>
    <row r="37" ht="16.5" customHeight="1" spans="1:4">
      <c r="A37" s="196" t="s">
        <v>51</v>
      </c>
      <c r="B37" s="197">
        <v>177164047</v>
      </c>
      <c r="C37" s="196" t="s">
        <v>52</v>
      </c>
      <c r="D37" s="197">
        <v>177164047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C23" sqref="C23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6" t="s">
        <v>53</v>
      </c>
    </row>
    <row r="3" ht="41.25" customHeight="1" spans="1:1">
      <c r="A3" s="44" t="str">
        <f>"2025"&amp;"年部门收入预算表"</f>
        <v>2025年部门收入预算表</v>
      </c>
    </row>
    <row r="4" ht="17.25" customHeight="1" spans="1:19">
      <c r="A4" s="47" t="s">
        <v>1</v>
      </c>
      <c r="S4" s="49" t="s">
        <v>2</v>
      </c>
    </row>
    <row r="5" ht="21.75" customHeight="1" spans="1:19">
      <c r="A5" s="210" t="s">
        <v>54</v>
      </c>
      <c r="B5" s="211" t="s">
        <v>55</v>
      </c>
      <c r="C5" s="211" t="s">
        <v>56</v>
      </c>
      <c r="D5" s="212" t="s">
        <v>57</v>
      </c>
      <c r="E5" s="212"/>
      <c r="F5" s="212"/>
      <c r="G5" s="212"/>
      <c r="H5" s="212"/>
      <c r="I5" s="144"/>
      <c r="J5" s="212"/>
      <c r="K5" s="212"/>
      <c r="L5" s="212"/>
      <c r="M5" s="212"/>
      <c r="N5" s="221"/>
      <c r="O5" s="212" t="s">
        <v>46</v>
      </c>
      <c r="P5" s="212"/>
      <c r="Q5" s="212"/>
      <c r="R5" s="212"/>
      <c r="S5" s="221"/>
    </row>
    <row r="6" ht="27" customHeight="1" spans="1:19">
      <c r="A6" s="213"/>
      <c r="B6" s="214"/>
      <c r="C6" s="214"/>
      <c r="D6" s="214" t="s">
        <v>58</v>
      </c>
      <c r="E6" s="214" t="s">
        <v>59</v>
      </c>
      <c r="F6" s="214" t="s">
        <v>60</v>
      </c>
      <c r="G6" s="214" t="s">
        <v>61</v>
      </c>
      <c r="H6" s="214" t="s">
        <v>62</v>
      </c>
      <c r="I6" s="222" t="s">
        <v>63</v>
      </c>
      <c r="J6" s="223"/>
      <c r="K6" s="223"/>
      <c r="L6" s="223"/>
      <c r="M6" s="223"/>
      <c r="N6" s="224"/>
      <c r="O6" s="214" t="s">
        <v>58</v>
      </c>
      <c r="P6" s="214" t="s">
        <v>59</v>
      </c>
      <c r="Q6" s="214" t="s">
        <v>60</v>
      </c>
      <c r="R6" s="214" t="s">
        <v>61</v>
      </c>
      <c r="S6" s="214" t="s">
        <v>64</v>
      </c>
    </row>
    <row r="7" ht="30" customHeight="1" spans="1:19">
      <c r="A7" s="215"/>
      <c r="B7" s="109"/>
      <c r="C7" s="128"/>
      <c r="D7" s="128"/>
      <c r="E7" s="128"/>
      <c r="F7" s="128"/>
      <c r="G7" s="128"/>
      <c r="H7" s="128"/>
      <c r="I7" s="73" t="s">
        <v>58</v>
      </c>
      <c r="J7" s="224" t="s">
        <v>65</v>
      </c>
      <c r="K7" s="224" t="s">
        <v>66</v>
      </c>
      <c r="L7" s="224" t="s">
        <v>67</v>
      </c>
      <c r="M7" s="224" t="s">
        <v>68</v>
      </c>
      <c r="N7" s="224" t="s">
        <v>69</v>
      </c>
      <c r="O7" s="225"/>
      <c r="P7" s="225"/>
      <c r="Q7" s="225"/>
      <c r="R7" s="225"/>
      <c r="S7" s="128"/>
    </row>
    <row r="8" ht="15" customHeight="1" spans="1:19">
      <c r="A8" s="216">
        <v>1</v>
      </c>
      <c r="B8" s="216">
        <v>2</v>
      </c>
      <c r="C8" s="216">
        <v>3</v>
      </c>
      <c r="D8" s="216">
        <v>4</v>
      </c>
      <c r="E8" s="216">
        <v>5</v>
      </c>
      <c r="F8" s="216">
        <v>6</v>
      </c>
      <c r="G8" s="216">
        <v>7</v>
      </c>
      <c r="H8" s="216">
        <v>8</v>
      </c>
      <c r="I8" s="73">
        <v>9</v>
      </c>
      <c r="J8" s="216">
        <v>10</v>
      </c>
      <c r="K8" s="216">
        <v>11</v>
      </c>
      <c r="L8" s="216">
        <v>12</v>
      </c>
      <c r="M8" s="216">
        <v>13</v>
      </c>
      <c r="N8" s="216">
        <v>14</v>
      </c>
      <c r="O8" s="216">
        <v>15</v>
      </c>
      <c r="P8" s="216">
        <v>16</v>
      </c>
      <c r="Q8" s="216">
        <v>17</v>
      </c>
      <c r="R8" s="216">
        <v>18</v>
      </c>
      <c r="S8" s="216">
        <v>19</v>
      </c>
    </row>
    <row r="9" ht="18" customHeight="1" spans="1:19">
      <c r="A9" s="217">
        <v>105005</v>
      </c>
      <c r="B9" s="218" t="s">
        <v>70</v>
      </c>
      <c r="C9" s="219">
        <v>177164047</v>
      </c>
      <c r="D9" s="84">
        <v>177164047</v>
      </c>
      <c r="E9" s="84">
        <v>177164047</v>
      </c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</row>
    <row r="10" ht="18" customHeight="1" spans="1:19">
      <c r="A10" s="52" t="s">
        <v>56</v>
      </c>
      <c r="B10" s="220"/>
      <c r="C10" s="219">
        <v>177164047</v>
      </c>
      <c r="D10" s="84">
        <v>177164047</v>
      </c>
      <c r="E10" s="84">
        <v>177164047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9"/>
  <sheetViews>
    <sheetView showGridLines="0" showZeros="0" workbookViewId="0">
      <pane ySplit="1" topLeftCell="A10" activePane="bottomLeft" state="frozen"/>
      <selection/>
      <selection pane="bottomLeft" activeCell="C25" sqref="C25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9" t="s">
        <v>71</v>
      </c>
    </row>
    <row r="3" ht="41.25" customHeight="1" spans="1:1">
      <c r="A3" s="44" t="str">
        <f>"2025"&amp;"年部门支出预算表"</f>
        <v>2025年部门支出预算表</v>
      </c>
    </row>
    <row r="4" ht="17.25" customHeight="1" spans="1:15">
      <c r="A4" s="47" t="s">
        <v>1</v>
      </c>
      <c r="O4" s="49" t="s">
        <v>2</v>
      </c>
    </row>
    <row r="5" ht="27" customHeight="1" spans="1:15">
      <c r="A5" s="198" t="s">
        <v>72</v>
      </c>
      <c r="B5" s="198" t="s">
        <v>73</v>
      </c>
      <c r="C5" s="198" t="s">
        <v>56</v>
      </c>
      <c r="D5" s="199" t="s">
        <v>59</v>
      </c>
      <c r="E5" s="200"/>
      <c r="F5" s="201"/>
      <c r="G5" s="202" t="s">
        <v>60</v>
      </c>
      <c r="H5" s="202" t="s">
        <v>61</v>
      </c>
      <c r="I5" s="202" t="s">
        <v>74</v>
      </c>
      <c r="J5" s="199" t="s">
        <v>63</v>
      </c>
      <c r="K5" s="200"/>
      <c r="L5" s="200"/>
      <c r="M5" s="200"/>
      <c r="N5" s="207"/>
      <c r="O5" s="208"/>
    </row>
    <row r="6" ht="42" customHeight="1" spans="1:15">
      <c r="A6" s="203"/>
      <c r="B6" s="203"/>
      <c r="C6" s="204"/>
      <c r="D6" s="205" t="s">
        <v>58</v>
      </c>
      <c r="E6" s="205" t="s">
        <v>75</v>
      </c>
      <c r="F6" s="205" t="s">
        <v>76</v>
      </c>
      <c r="G6" s="204"/>
      <c r="H6" s="204"/>
      <c r="I6" s="209"/>
      <c r="J6" s="205" t="s">
        <v>58</v>
      </c>
      <c r="K6" s="191" t="s">
        <v>77</v>
      </c>
      <c r="L6" s="191" t="s">
        <v>78</v>
      </c>
      <c r="M6" s="191" t="s">
        <v>79</v>
      </c>
      <c r="N6" s="191" t="s">
        <v>80</v>
      </c>
      <c r="O6" s="191" t="s">
        <v>81</v>
      </c>
    </row>
    <row r="7" ht="18" customHeight="1" spans="1:15">
      <c r="A7" s="55" t="s">
        <v>82</v>
      </c>
      <c r="B7" s="55" t="s">
        <v>83</v>
      </c>
      <c r="C7" s="55" t="s">
        <v>84</v>
      </c>
      <c r="D7" s="30" t="s">
        <v>85</v>
      </c>
      <c r="E7" s="30" t="s">
        <v>86</v>
      </c>
      <c r="F7" s="30" t="s">
        <v>87</v>
      </c>
      <c r="G7" s="30" t="s">
        <v>88</v>
      </c>
      <c r="H7" s="30" t="s">
        <v>89</v>
      </c>
      <c r="I7" s="30" t="s">
        <v>90</v>
      </c>
      <c r="J7" s="30" t="s">
        <v>91</v>
      </c>
      <c r="K7" s="30" t="s">
        <v>92</v>
      </c>
      <c r="L7" s="30" t="s">
        <v>93</v>
      </c>
      <c r="M7" s="30" t="s">
        <v>94</v>
      </c>
      <c r="N7" s="55" t="s">
        <v>95</v>
      </c>
      <c r="O7" s="30" t="s">
        <v>96</v>
      </c>
    </row>
    <row r="8" ht="21" customHeight="1" spans="1:15">
      <c r="A8" s="184" t="s">
        <v>97</v>
      </c>
      <c r="B8" s="184" t="s">
        <v>98</v>
      </c>
      <c r="C8" s="185">
        <v>142254151</v>
      </c>
      <c r="D8" s="185">
        <v>142254151</v>
      </c>
      <c r="E8" s="24">
        <v>140933269</v>
      </c>
      <c r="F8" s="24">
        <v>1320882</v>
      </c>
      <c r="G8" s="24"/>
      <c r="H8" s="84"/>
      <c r="I8" s="84"/>
      <c r="J8" s="84"/>
      <c r="K8" s="84"/>
      <c r="L8" s="84"/>
      <c r="M8" s="84"/>
      <c r="N8" s="84"/>
      <c r="O8" s="84"/>
    </row>
    <row r="9" ht="21" customHeight="1" spans="1:15">
      <c r="A9" s="186" t="s">
        <v>99</v>
      </c>
      <c r="B9" s="186" t="s">
        <v>100</v>
      </c>
      <c r="C9" s="185">
        <v>142249183</v>
      </c>
      <c r="D9" s="185">
        <v>142249183</v>
      </c>
      <c r="E9" s="24">
        <v>140928301</v>
      </c>
      <c r="F9" s="24">
        <v>1320882</v>
      </c>
      <c r="G9" s="24"/>
      <c r="H9" s="84"/>
      <c r="I9" s="84"/>
      <c r="J9" s="84"/>
      <c r="K9" s="84"/>
      <c r="L9" s="84"/>
      <c r="M9" s="84"/>
      <c r="N9" s="84"/>
      <c r="O9" s="84"/>
    </row>
    <row r="10" ht="21" customHeight="1" spans="1:15">
      <c r="A10" s="187" t="s">
        <v>101</v>
      </c>
      <c r="B10" s="187" t="s">
        <v>102</v>
      </c>
      <c r="C10" s="185">
        <v>1065501</v>
      </c>
      <c r="D10" s="185">
        <v>1065501</v>
      </c>
      <c r="E10" s="24">
        <v>1065501</v>
      </c>
      <c r="F10" s="24"/>
      <c r="G10" s="24"/>
      <c r="H10" s="84"/>
      <c r="I10" s="84"/>
      <c r="J10" s="84"/>
      <c r="K10" s="84"/>
      <c r="L10" s="84"/>
      <c r="M10" s="84"/>
      <c r="N10" s="84"/>
      <c r="O10" s="84"/>
    </row>
    <row r="11" ht="21" customHeight="1" spans="1:15">
      <c r="A11" s="187" t="s">
        <v>103</v>
      </c>
      <c r="B11" s="187" t="s">
        <v>104</v>
      </c>
      <c r="C11" s="185">
        <v>100446589</v>
      </c>
      <c r="D11" s="185">
        <v>100446589</v>
      </c>
      <c r="E11" s="24">
        <v>99725707</v>
      </c>
      <c r="F11" s="24">
        <v>720882</v>
      </c>
      <c r="G11" s="24"/>
      <c r="H11" s="84"/>
      <c r="I11" s="84"/>
      <c r="J11" s="84"/>
      <c r="K11" s="84"/>
      <c r="L11" s="84"/>
      <c r="M11" s="84"/>
      <c r="N11" s="84"/>
      <c r="O11" s="84"/>
    </row>
    <row r="12" ht="21" customHeight="1" spans="1:15">
      <c r="A12" s="187" t="s">
        <v>105</v>
      </c>
      <c r="B12" s="187" t="s">
        <v>106</v>
      </c>
      <c r="C12" s="185">
        <v>40737093</v>
      </c>
      <c r="D12" s="185">
        <v>40737093</v>
      </c>
      <c r="E12" s="24">
        <v>40137093</v>
      </c>
      <c r="F12" s="24">
        <v>600000</v>
      </c>
      <c r="G12" s="24"/>
      <c r="H12" s="84"/>
      <c r="I12" s="84"/>
      <c r="J12" s="84"/>
      <c r="K12" s="84"/>
      <c r="L12" s="84"/>
      <c r="M12" s="84"/>
      <c r="N12" s="84"/>
      <c r="O12" s="84"/>
    </row>
    <row r="13" ht="21" customHeight="1" spans="1:15">
      <c r="A13" s="186" t="s">
        <v>107</v>
      </c>
      <c r="B13" s="188" t="s">
        <v>108</v>
      </c>
      <c r="C13" s="185">
        <v>4968</v>
      </c>
      <c r="D13" s="185">
        <v>4968</v>
      </c>
      <c r="E13" s="24">
        <v>4968</v>
      </c>
      <c r="F13" s="24"/>
      <c r="G13" s="24"/>
      <c r="H13" s="84"/>
      <c r="I13" s="84"/>
      <c r="J13" s="84"/>
      <c r="K13" s="84"/>
      <c r="L13" s="84"/>
      <c r="M13" s="84"/>
      <c r="N13" s="84"/>
      <c r="O13" s="84"/>
    </row>
    <row r="14" ht="21" customHeight="1" spans="1:15">
      <c r="A14" s="187" t="s">
        <v>109</v>
      </c>
      <c r="B14" s="188" t="s">
        <v>110</v>
      </c>
      <c r="C14" s="185">
        <v>4968</v>
      </c>
      <c r="D14" s="185">
        <v>4968</v>
      </c>
      <c r="E14" s="24">
        <v>4968</v>
      </c>
      <c r="F14" s="24"/>
      <c r="G14" s="24"/>
      <c r="H14" s="84"/>
      <c r="I14" s="84"/>
      <c r="J14" s="84"/>
      <c r="K14" s="84"/>
      <c r="L14" s="84"/>
      <c r="M14" s="84"/>
      <c r="N14" s="84"/>
      <c r="O14" s="84"/>
    </row>
    <row r="15" ht="21" customHeight="1" spans="1:15">
      <c r="A15" s="184" t="s">
        <v>111</v>
      </c>
      <c r="B15" s="184" t="s">
        <v>112</v>
      </c>
      <c r="C15" s="185">
        <v>17468524</v>
      </c>
      <c r="D15" s="185">
        <v>17468524</v>
      </c>
      <c r="E15" s="24">
        <v>17468524</v>
      </c>
      <c r="F15" s="24"/>
      <c r="G15" s="24"/>
      <c r="H15" s="84"/>
      <c r="I15" s="84"/>
      <c r="J15" s="84"/>
      <c r="K15" s="84"/>
      <c r="L15" s="84"/>
      <c r="M15" s="84"/>
      <c r="N15" s="84"/>
      <c r="O15" s="84"/>
    </row>
    <row r="16" ht="21" customHeight="1" spans="1:15">
      <c r="A16" s="186" t="s">
        <v>113</v>
      </c>
      <c r="B16" s="186" t="s">
        <v>114</v>
      </c>
      <c r="C16" s="185">
        <v>17445796</v>
      </c>
      <c r="D16" s="185">
        <v>17445796</v>
      </c>
      <c r="E16" s="24">
        <v>17445796</v>
      </c>
      <c r="F16" s="24"/>
      <c r="G16" s="24"/>
      <c r="H16" s="84"/>
      <c r="I16" s="84"/>
      <c r="J16" s="84"/>
      <c r="K16" s="84"/>
      <c r="L16" s="84"/>
      <c r="M16" s="84"/>
      <c r="N16" s="84"/>
      <c r="O16" s="84"/>
    </row>
    <row r="17" ht="21" customHeight="1" spans="1:15">
      <c r="A17" s="187" t="s">
        <v>115</v>
      </c>
      <c r="B17" s="187" t="s">
        <v>116</v>
      </c>
      <c r="C17" s="185">
        <v>7282800</v>
      </c>
      <c r="D17" s="185">
        <v>7282800</v>
      </c>
      <c r="E17" s="24">
        <v>7282800</v>
      </c>
      <c r="F17" s="24"/>
      <c r="G17" s="24"/>
      <c r="H17" s="84"/>
      <c r="I17" s="84"/>
      <c r="J17" s="84"/>
      <c r="K17" s="84"/>
      <c r="L17" s="84"/>
      <c r="M17" s="84"/>
      <c r="N17" s="84"/>
      <c r="O17" s="84"/>
    </row>
    <row r="18" ht="21" customHeight="1" spans="1:15">
      <c r="A18" s="187" t="s">
        <v>117</v>
      </c>
      <c r="B18" s="187" t="s">
        <v>118</v>
      </c>
      <c r="C18" s="185">
        <v>8262996</v>
      </c>
      <c r="D18" s="185">
        <v>8262996</v>
      </c>
      <c r="E18" s="24">
        <v>8262996</v>
      </c>
      <c r="F18" s="24"/>
      <c r="G18" s="24"/>
      <c r="H18" s="84"/>
      <c r="I18" s="84"/>
      <c r="J18" s="84"/>
      <c r="K18" s="84"/>
      <c r="L18" s="84"/>
      <c r="M18" s="84"/>
      <c r="N18" s="84"/>
      <c r="O18" s="84"/>
    </row>
    <row r="19" ht="21" customHeight="1" spans="1:15">
      <c r="A19" s="187" t="s">
        <v>119</v>
      </c>
      <c r="B19" s="187" t="s">
        <v>120</v>
      </c>
      <c r="C19" s="185">
        <v>1900000</v>
      </c>
      <c r="D19" s="185">
        <v>1900000</v>
      </c>
      <c r="E19" s="24">
        <v>1900000</v>
      </c>
      <c r="F19" s="24"/>
      <c r="G19" s="24"/>
      <c r="H19" s="84"/>
      <c r="I19" s="84"/>
      <c r="J19" s="84"/>
      <c r="K19" s="84"/>
      <c r="L19" s="84"/>
      <c r="M19" s="84"/>
      <c r="N19" s="84"/>
      <c r="O19" s="84"/>
    </row>
    <row r="20" ht="21" customHeight="1" spans="1:15">
      <c r="A20" s="186" t="s">
        <v>121</v>
      </c>
      <c r="B20" s="186" t="s">
        <v>122</v>
      </c>
      <c r="C20" s="185">
        <v>22728</v>
      </c>
      <c r="D20" s="185">
        <v>22728</v>
      </c>
      <c r="E20" s="24">
        <v>22728</v>
      </c>
      <c r="F20" s="24"/>
      <c r="G20" s="24"/>
      <c r="H20" s="84"/>
      <c r="I20" s="84"/>
      <c r="J20" s="84"/>
      <c r="K20" s="84"/>
      <c r="L20" s="84"/>
      <c r="M20" s="84"/>
      <c r="N20" s="84"/>
      <c r="O20" s="84"/>
    </row>
    <row r="21" ht="21" customHeight="1" spans="1:15">
      <c r="A21" s="187" t="s">
        <v>123</v>
      </c>
      <c r="B21" s="187" t="s">
        <v>124</v>
      </c>
      <c r="C21" s="185">
        <v>22728</v>
      </c>
      <c r="D21" s="185">
        <v>22728</v>
      </c>
      <c r="E21" s="24">
        <v>22728</v>
      </c>
      <c r="F21" s="24"/>
      <c r="G21" s="24"/>
      <c r="H21" s="84"/>
      <c r="I21" s="84"/>
      <c r="J21" s="84"/>
      <c r="K21" s="84"/>
      <c r="L21" s="84"/>
      <c r="M21" s="84"/>
      <c r="N21" s="84"/>
      <c r="O21" s="84"/>
    </row>
    <row r="22" ht="21" customHeight="1" spans="1:15">
      <c r="A22" s="184" t="s">
        <v>125</v>
      </c>
      <c r="B22" s="184" t="s">
        <v>126</v>
      </c>
      <c r="C22" s="185">
        <v>8368448</v>
      </c>
      <c r="D22" s="185">
        <v>8368448</v>
      </c>
      <c r="E22" s="24">
        <v>8368448</v>
      </c>
      <c r="F22" s="24"/>
      <c r="G22" s="24"/>
      <c r="H22" s="84"/>
      <c r="I22" s="84"/>
      <c r="J22" s="84"/>
      <c r="K22" s="84"/>
      <c r="L22" s="84"/>
      <c r="M22" s="84"/>
      <c r="N22" s="84"/>
      <c r="O22" s="84"/>
    </row>
    <row r="23" ht="21" customHeight="1" spans="1:15">
      <c r="A23" s="186" t="s">
        <v>127</v>
      </c>
      <c r="B23" s="186" t="s">
        <v>128</v>
      </c>
      <c r="C23" s="185">
        <v>8368448</v>
      </c>
      <c r="D23" s="185">
        <v>8368448</v>
      </c>
      <c r="E23" s="24">
        <v>8368448</v>
      </c>
      <c r="F23" s="24"/>
      <c r="G23" s="24"/>
      <c r="H23" s="84"/>
      <c r="I23" s="84"/>
      <c r="J23" s="84"/>
      <c r="K23" s="84"/>
      <c r="L23" s="84"/>
      <c r="M23" s="84"/>
      <c r="N23" s="84"/>
      <c r="O23" s="84"/>
    </row>
    <row r="24" ht="21" customHeight="1" spans="1:15">
      <c r="A24" s="187" t="s">
        <v>129</v>
      </c>
      <c r="B24" s="187" t="s">
        <v>130</v>
      </c>
      <c r="C24" s="185">
        <v>8268788</v>
      </c>
      <c r="D24" s="185">
        <v>8268788</v>
      </c>
      <c r="E24" s="24">
        <v>8268788</v>
      </c>
      <c r="F24" s="24"/>
      <c r="G24" s="24"/>
      <c r="H24" s="84"/>
      <c r="I24" s="84"/>
      <c r="J24" s="84"/>
      <c r="K24" s="84"/>
      <c r="L24" s="84"/>
      <c r="M24" s="84"/>
      <c r="N24" s="84"/>
      <c r="O24" s="84"/>
    </row>
    <row r="25" ht="21" customHeight="1" spans="1:15">
      <c r="A25" s="187" t="s">
        <v>131</v>
      </c>
      <c r="B25" s="187" t="s">
        <v>132</v>
      </c>
      <c r="C25" s="185">
        <v>99660</v>
      </c>
      <c r="D25" s="185">
        <v>99660</v>
      </c>
      <c r="E25" s="24">
        <v>99660</v>
      </c>
      <c r="F25" s="24"/>
      <c r="G25" s="24"/>
      <c r="H25" s="84"/>
      <c r="I25" s="84"/>
      <c r="J25" s="84"/>
      <c r="K25" s="84"/>
      <c r="L25" s="84"/>
      <c r="M25" s="84"/>
      <c r="N25" s="84"/>
      <c r="O25" s="84"/>
    </row>
    <row r="26" ht="21" customHeight="1" spans="1:15">
      <c r="A26" s="184" t="s">
        <v>133</v>
      </c>
      <c r="B26" s="184" t="s">
        <v>134</v>
      </c>
      <c r="C26" s="185">
        <v>9072924</v>
      </c>
      <c r="D26" s="185">
        <v>9072924</v>
      </c>
      <c r="E26" s="24">
        <v>9072924</v>
      </c>
      <c r="F26" s="24"/>
      <c r="G26" s="24"/>
      <c r="H26" s="84"/>
      <c r="I26" s="84"/>
      <c r="J26" s="84"/>
      <c r="K26" s="84"/>
      <c r="L26" s="84"/>
      <c r="M26" s="84"/>
      <c r="N26" s="84"/>
      <c r="O26" s="84"/>
    </row>
    <row r="27" ht="21" customHeight="1" spans="1:15">
      <c r="A27" s="186" t="s">
        <v>135</v>
      </c>
      <c r="B27" s="186" t="s">
        <v>136</v>
      </c>
      <c r="C27" s="185">
        <v>9072924</v>
      </c>
      <c r="D27" s="185">
        <v>9072924</v>
      </c>
      <c r="E27" s="24">
        <v>9072924</v>
      </c>
      <c r="F27" s="24"/>
      <c r="G27" s="24"/>
      <c r="H27" s="84"/>
      <c r="I27" s="84"/>
      <c r="J27" s="84"/>
      <c r="K27" s="84"/>
      <c r="L27" s="84"/>
      <c r="M27" s="84"/>
      <c r="N27" s="84"/>
      <c r="O27" s="84"/>
    </row>
    <row r="28" ht="21" customHeight="1" spans="1:15">
      <c r="A28" s="187" t="s">
        <v>137</v>
      </c>
      <c r="B28" s="187" t="s">
        <v>138</v>
      </c>
      <c r="C28" s="185">
        <v>9072924</v>
      </c>
      <c r="D28" s="185">
        <v>9072924</v>
      </c>
      <c r="E28" s="24">
        <v>9072924</v>
      </c>
      <c r="F28" s="24"/>
      <c r="G28" s="24"/>
      <c r="H28" s="84"/>
      <c r="I28" s="84"/>
      <c r="J28" s="84"/>
      <c r="K28" s="84"/>
      <c r="L28" s="84"/>
      <c r="M28" s="84"/>
      <c r="N28" s="84"/>
      <c r="O28" s="84"/>
    </row>
    <row r="29" ht="21" customHeight="1" spans="1:15">
      <c r="A29" s="206" t="s">
        <v>56</v>
      </c>
      <c r="B29" s="37"/>
      <c r="C29" s="24">
        <v>177164047</v>
      </c>
      <c r="D29" s="24">
        <v>177164047</v>
      </c>
      <c r="E29" s="24">
        <v>175843165</v>
      </c>
      <c r="F29" s="24">
        <v>1320882</v>
      </c>
      <c r="G29" s="84"/>
      <c r="H29" s="84"/>
      <c r="I29" s="84"/>
      <c r="J29" s="84"/>
      <c r="K29" s="84"/>
      <c r="L29" s="84"/>
      <c r="M29" s="84"/>
      <c r="N29" s="84"/>
      <c r="O29" s="84"/>
    </row>
  </sheetData>
  <mergeCells count="12">
    <mergeCell ref="A2:O2"/>
    <mergeCell ref="A3:O3"/>
    <mergeCell ref="A4:B4"/>
    <mergeCell ref="D5:F5"/>
    <mergeCell ref="J5:O5"/>
    <mergeCell ref="A29:B29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C14" sqref="C14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9"/>
      <c r="C2" s="49"/>
      <c r="D2" s="49" t="s">
        <v>139</v>
      </c>
    </row>
    <row r="3" ht="41.25" customHeight="1" spans="1:1">
      <c r="A3" s="44" t="str">
        <f>"2025"&amp;"年部门财政拨款收支预算总表"</f>
        <v>2025年部门财政拨款收支预算总表</v>
      </c>
    </row>
    <row r="4" ht="17.25" customHeight="1" spans="1:4">
      <c r="A4" s="47" t="s">
        <v>1</v>
      </c>
      <c r="B4" s="190"/>
      <c r="D4" s="49" t="s">
        <v>2</v>
      </c>
    </row>
    <row r="5" ht="17.25" customHeight="1" spans="1:4">
      <c r="A5" s="191" t="s">
        <v>3</v>
      </c>
      <c r="B5" s="192"/>
      <c r="C5" s="191" t="s">
        <v>4</v>
      </c>
      <c r="D5" s="192"/>
    </row>
    <row r="6" ht="18.75" customHeight="1" spans="1:4">
      <c r="A6" s="191" t="s">
        <v>5</v>
      </c>
      <c r="B6" s="191" t="s">
        <v>6</v>
      </c>
      <c r="C6" s="191" t="s">
        <v>7</v>
      </c>
      <c r="D6" s="191" t="s">
        <v>6</v>
      </c>
    </row>
    <row r="7" ht="16.5" customHeight="1" spans="1:4">
      <c r="A7" s="193" t="s">
        <v>140</v>
      </c>
      <c r="B7" s="60">
        <v>177164047</v>
      </c>
      <c r="C7" s="193" t="s">
        <v>141</v>
      </c>
      <c r="D7" s="60">
        <v>177164047</v>
      </c>
    </row>
    <row r="8" ht="16.5" customHeight="1" spans="1:4">
      <c r="A8" s="193" t="s">
        <v>142</v>
      </c>
      <c r="B8" s="60">
        <v>177164047</v>
      </c>
      <c r="C8" s="193" t="s">
        <v>143</v>
      </c>
      <c r="D8" s="84"/>
    </row>
    <row r="9" ht="16.5" customHeight="1" spans="1:4">
      <c r="A9" s="193" t="s">
        <v>144</v>
      </c>
      <c r="B9" s="84"/>
      <c r="C9" s="193" t="s">
        <v>145</v>
      </c>
      <c r="D9" s="84"/>
    </row>
    <row r="10" ht="16.5" customHeight="1" spans="1:4">
      <c r="A10" s="193" t="s">
        <v>146</v>
      </c>
      <c r="B10" s="84"/>
      <c r="C10" s="193" t="s">
        <v>147</v>
      </c>
      <c r="D10" s="84"/>
    </row>
    <row r="11" ht="16.5" customHeight="1" spans="1:4">
      <c r="A11" s="193" t="s">
        <v>148</v>
      </c>
      <c r="B11" s="84"/>
      <c r="C11" s="193" t="s">
        <v>149</v>
      </c>
      <c r="D11" s="84"/>
    </row>
    <row r="12" ht="16.5" customHeight="1" spans="1:4">
      <c r="A12" s="193" t="s">
        <v>142</v>
      </c>
      <c r="B12" s="84"/>
      <c r="C12" s="193" t="s">
        <v>150</v>
      </c>
      <c r="D12" s="60">
        <v>142254151</v>
      </c>
    </row>
    <row r="13" ht="16.5" customHeight="1" spans="1:4">
      <c r="A13" s="194" t="s">
        <v>144</v>
      </c>
      <c r="B13" s="84"/>
      <c r="C13" s="71" t="s">
        <v>151</v>
      </c>
      <c r="D13" s="84"/>
    </row>
    <row r="14" ht="16.5" customHeight="1" spans="1:4">
      <c r="A14" s="194" t="s">
        <v>146</v>
      </c>
      <c r="B14" s="84"/>
      <c r="C14" s="71" t="s">
        <v>152</v>
      </c>
      <c r="D14" s="84"/>
    </row>
    <row r="15" ht="16.5" customHeight="1" spans="1:4">
      <c r="A15" s="195"/>
      <c r="B15" s="84"/>
      <c r="C15" s="71" t="s">
        <v>153</v>
      </c>
      <c r="D15" s="60">
        <v>17468524</v>
      </c>
    </row>
    <row r="16" ht="16.5" customHeight="1" spans="1:4">
      <c r="A16" s="195"/>
      <c r="B16" s="84"/>
      <c r="C16" s="71" t="s">
        <v>154</v>
      </c>
      <c r="D16" s="60">
        <v>8368448</v>
      </c>
    </row>
    <row r="17" ht="16.5" customHeight="1" spans="1:4">
      <c r="A17" s="195"/>
      <c r="B17" s="84"/>
      <c r="C17" s="71" t="s">
        <v>155</v>
      </c>
      <c r="D17" s="84"/>
    </row>
    <row r="18" ht="16.5" customHeight="1" spans="1:4">
      <c r="A18" s="195"/>
      <c r="B18" s="84"/>
      <c r="C18" s="71" t="s">
        <v>156</v>
      </c>
      <c r="D18" s="84"/>
    </row>
    <row r="19" ht="16.5" customHeight="1" spans="1:4">
      <c r="A19" s="195"/>
      <c r="B19" s="84"/>
      <c r="C19" s="71" t="s">
        <v>157</v>
      </c>
      <c r="D19" s="84"/>
    </row>
    <row r="20" ht="16.5" customHeight="1" spans="1:4">
      <c r="A20" s="195"/>
      <c r="B20" s="84"/>
      <c r="C20" s="71" t="s">
        <v>158</v>
      </c>
      <c r="D20" s="84"/>
    </row>
    <row r="21" ht="16.5" customHeight="1" spans="1:4">
      <c r="A21" s="195"/>
      <c r="B21" s="84"/>
      <c r="C21" s="71" t="s">
        <v>159</v>
      </c>
      <c r="D21" s="84"/>
    </row>
    <row r="22" ht="16.5" customHeight="1" spans="1:4">
      <c r="A22" s="195"/>
      <c r="B22" s="84"/>
      <c r="C22" s="71" t="s">
        <v>160</v>
      </c>
      <c r="D22" s="84"/>
    </row>
    <row r="23" ht="16.5" customHeight="1" spans="1:4">
      <c r="A23" s="195"/>
      <c r="B23" s="84"/>
      <c r="C23" s="71" t="s">
        <v>161</v>
      </c>
      <c r="D23" s="84"/>
    </row>
    <row r="24" ht="16.5" customHeight="1" spans="1:4">
      <c r="A24" s="195"/>
      <c r="B24" s="84"/>
      <c r="C24" s="71" t="s">
        <v>162</v>
      </c>
      <c r="D24" s="84"/>
    </row>
    <row r="25" ht="16.5" customHeight="1" spans="1:4">
      <c r="A25" s="195"/>
      <c r="B25" s="84"/>
      <c r="C25" s="71" t="s">
        <v>163</v>
      </c>
      <c r="D25" s="84"/>
    </row>
    <row r="26" ht="16.5" customHeight="1" spans="1:4">
      <c r="A26" s="195"/>
      <c r="B26" s="84"/>
      <c r="C26" s="71" t="s">
        <v>164</v>
      </c>
      <c r="D26" s="185">
        <v>9072924</v>
      </c>
    </row>
    <row r="27" ht="16.5" customHeight="1" spans="1:4">
      <c r="A27" s="195"/>
      <c r="B27" s="84"/>
      <c r="C27" s="71" t="s">
        <v>165</v>
      </c>
      <c r="D27" s="84"/>
    </row>
    <row r="28" ht="16.5" customHeight="1" spans="1:4">
      <c r="A28" s="195"/>
      <c r="B28" s="84"/>
      <c r="C28" s="71" t="s">
        <v>166</v>
      </c>
      <c r="D28" s="84"/>
    </row>
    <row r="29" ht="16.5" customHeight="1" spans="1:4">
      <c r="A29" s="195"/>
      <c r="B29" s="84"/>
      <c r="C29" s="71" t="s">
        <v>167</v>
      </c>
      <c r="D29" s="84"/>
    </row>
    <row r="30" ht="16.5" customHeight="1" spans="1:4">
      <c r="A30" s="195"/>
      <c r="B30" s="84"/>
      <c r="C30" s="71" t="s">
        <v>168</v>
      </c>
      <c r="D30" s="84"/>
    </row>
    <row r="31" ht="16.5" customHeight="1" spans="1:4">
      <c r="A31" s="195"/>
      <c r="B31" s="84"/>
      <c r="C31" s="71" t="s">
        <v>169</v>
      </c>
      <c r="D31" s="84"/>
    </row>
    <row r="32" ht="16.5" customHeight="1" spans="1:4">
      <c r="A32" s="195"/>
      <c r="B32" s="84"/>
      <c r="C32" s="194" t="s">
        <v>170</v>
      </c>
      <c r="D32" s="84"/>
    </row>
    <row r="33" ht="16.5" customHeight="1" spans="1:4">
      <c r="A33" s="195"/>
      <c r="B33" s="84"/>
      <c r="C33" s="194" t="s">
        <v>171</v>
      </c>
      <c r="D33" s="84"/>
    </row>
    <row r="34" ht="16.5" customHeight="1" spans="1:4">
      <c r="A34" s="195"/>
      <c r="B34" s="84"/>
      <c r="C34" s="31" t="s">
        <v>172</v>
      </c>
      <c r="D34" s="84"/>
    </row>
    <row r="35" ht="15" customHeight="1" spans="1:4">
      <c r="A35" s="196" t="s">
        <v>51</v>
      </c>
      <c r="B35" s="197">
        <v>177164047</v>
      </c>
      <c r="C35" s="196" t="s">
        <v>52</v>
      </c>
      <c r="D35" s="197">
        <v>177164047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9"/>
  <sheetViews>
    <sheetView showZeros="0" workbookViewId="0">
      <pane ySplit="1" topLeftCell="A12" activePane="bottomLeft" state="frozen"/>
      <selection/>
      <selection pane="bottomLeft" activeCell="C28" sqref="C28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9"/>
      <c r="F2" s="75"/>
      <c r="G2" s="158" t="s">
        <v>173</v>
      </c>
    </row>
    <row r="3" ht="41.25" customHeight="1" spans="1:7">
      <c r="A3" s="137" t="str">
        <f>"2025"&amp;"年一般公共预算支出预算表（按功能科目分类）"</f>
        <v>2025年一般公共预算支出预算表（按功能科目分类）</v>
      </c>
      <c r="B3" s="137"/>
      <c r="C3" s="137"/>
      <c r="D3" s="137"/>
      <c r="E3" s="137"/>
      <c r="F3" s="137"/>
      <c r="G3" s="137"/>
    </row>
    <row r="4" ht="18" customHeight="1" spans="1:7">
      <c r="A4" s="5" t="s">
        <v>1</v>
      </c>
      <c r="F4" s="134"/>
      <c r="G4" s="158" t="s">
        <v>2</v>
      </c>
    </row>
    <row r="5" ht="20.25" customHeight="1" spans="1:7">
      <c r="A5" s="181" t="s">
        <v>174</v>
      </c>
      <c r="B5" s="182"/>
      <c r="C5" s="138" t="s">
        <v>56</v>
      </c>
      <c r="D5" s="166" t="s">
        <v>75</v>
      </c>
      <c r="E5" s="12"/>
      <c r="F5" s="13"/>
      <c r="G5" s="155" t="s">
        <v>76</v>
      </c>
    </row>
    <row r="6" ht="20.25" customHeight="1" spans="1:7">
      <c r="A6" s="183" t="s">
        <v>72</v>
      </c>
      <c r="B6" s="183" t="s">
        <v>73</v>
      </c>
      <c r="C6" s="19"/>
      <c r="D6" s="143" t="s">
        <v>58</v>
      </c>
      <c r="E6" s="143" t="s">
        <v>175</v>
      </c>
      <c r="F6" s="143" t="s">
        <v>176</v>
      </c>
      <c r="G6" s="157"/>
    </row>
    <row r="7" ht="15" customHeight="1" spans="1:7">
      <c r="A7" s="61" t="s">
        <v>82</v>
      </c>
      <c r="B7" s="61" t="s">
        <v>83</v>
      </c>
      <c r="C7" s="61" t="s">
        <v>84</v>
      </c>
      <c r="D7" s="61" t="s">
        <v>85</v>
      </c>
      <c r="E7" s="61" t="s">
        <v>86</v>
      </c>
      <c r="F7" s="61" t="s">
        <v>87</v>
      </c>
      <c r="G7" s="61" t="s">
        <v>88</v>
      </c>
    </row>
    <row r="8" ht="18" customHeight="1" spans="1:7">
      <c r="A8" s="184" t="s">
        <v>97</v>
      </c>
      <c r="B8" s="184" t="s">
        <v>98</v>
      </c>
      <c r="C8" s="185">
        <v>142254151</v>
      </c>
      <c r="D8" s="24">
        <v>140933269</v>
      </c>
      <c r="E8" s="24">
        <v>128656108</v>
      </c>
      <c r="F8" s="24">
        <v>12277161</v>
      </c>
      <c r="G8" s="24">
        <v>1320882</v>
      </c>
    </row>
    <row r="9" ht="18" customHeight="1" spans="1:7">
      <c r="A9" s="186" t="s">
        <v>99</v>
      </c>
      <c r="B9" s="186" t="s">
        <v>100</v>
      </c>
      <c r="C9" s="185">
        <v>142249183</v>
      </c>
      <c r="D9" s="24">
        <v>140928301</v>
      </c>
      <c r="E9" s="24">
        <v>128656108</v>
      </c>
      <c r="F9" s="24">
        <v>12272193</v>
      </c>
      <c r="G9" s="24">
        <v>1320882</v>
      </c>
    </row>
    <row r="10" ht="18" customHeight="1" spans="1:7">
      <c r="A10" s="187" t="s">
        <v>101</v>
      </c>
      <c r="B10" s="187" t="s">
        <v>102</v>
      </c>
      <c r="C10" s="185">
        <v>1065501</v>
      </c>
      <c r="D10" s="24">
        <v>1065501</v>
      </c>
      <c r="E10" s="24"/>
      <c r="F10" s="24">
        <v>1065501</v>
      </c>
      <c r="G10" s="24"/>
    </row>
    <row r="11" ht="18" customHeight="1" spans="1:7">
      <c r="A11" s="187" t="s">
        <v>103</v>
      </c>
      <c r="B11" s="187" t="s">
        <v>104</v>
      </c>
      <c r="C11" s="185">
        <v>100446589</v>
      </c>
      <c r="D11" s="24">
        <v>99725707</v>
      </c>
      <c r="E11" s="24">
        <v>93238817</v>
      </c>
      <c r="F11" s="24">
        <v>6486890</v>
      </c>
      <c r="G11" s="24">
        <v>720882</v>
      </c>
    </row>
    <row r="12" ht="18" customHeight="1" spans="1:7">
      <c r="A12" s="187" t="s">
        <v>105</v>
      </c>
      <c r="B12" s="187" t="s">
        <v>106</v>
      </c>
      <c r="C12" s="185">
        <v>40737093</v>
      </c>
      <c r="D12" s="24">
        <v>40137093</v>
      </c>
      <c r="E12" s="24">
        <v>35417291</v>
      </c>
      <c r="F12" s="24">
        <v>4719802</v>
      </c>
      <c r="G12" s="24">
        <v>600000</v>
      </c>
    </row>
    <row r="13" ht="18" customHeight="1" spans="1:7">
      <c r="A13" s="186" t="s">
        <v>107</v>
      </c>
      <c r="B13" s="188" t="s">
        <v>108</v>
      </c>
      <c r="C13" s="185">
        <v>4968</v>
      </c>
      <c r="D13" s="24">
        <v>4968</v>
      </c>
      <c r="E13" s="24"/>
      <c r="F13" s="24">
        <v>4968</v>
      </c>
      <c r="G13" s="24"/>
    </row>
    <row r="14" ht="18" customHeight="1" spans="1:7">
      <c r="A14" s="187" t="s">
        <v>109</v>
      </c>
      <c r="B14" s="188" t="s">
        <v>110</v>
      </c>
      <c r="C14" s="185">
        <v>4968</v>
      </c>
      <c r="D14" s="24">
        <v>4968</v>
      </c>
      <c r="E14" s="24"/>
      <c r="F14" s="24">
        <v>4968</v>
      </c>
      <c r="G14" s="24"/>
    </row>
    <row r="15" ht="18" customHeight="1" spans="1:7">
      <c r="A15" s="184" t="s">
        <v>111</v>
      </c>
      <c r="B15" s="184" t="s">
        <v>112</v>
      </c>
      <c r="C15" s="185">
        <v>17468524</v>
      </c>
      <c r="D15" s="24">
        <v>17468524</v>
      </c>
      <c r="E15" s="24">
        <v>16383724</v>
      </c>
      <c r="F15" s="24">
        <v>1084800</v>
      </c>
      <c r="G15" s="24"/>
    </row>
    <row r="16" ht="18" customHeight="1" spans="1:7">
      <c r="A16" s="186" t="s">
        <v>113</v>
      </c>
      <c r="B16" s="186" t="s">
        <v>114</v>
      </c>
      <c r="C16" s="185">
        <v>17445796</v>
      </c>
      <c r="D16" s="24">
        <v>17445796</v>
      </c>
      <c r="E16" s="24">
        <v>16360996</v>
      </c>
      <c r="F16" s="24">
        <v>1084800</v>
      </c>
      <c r="G16" s="24"/>
    </row>
    <row r="17" ht="18" customHeight="1" spans="1:7">
      <c r="A17" s="187" t="s">
        <v>115</v>
      </c>
      <c r="B17" s="187" t="s">
        <v>116</v>
      </c>
      <c r="C17" s="185">
        <v>7282800</v>
      </c>
      <c r="D17" s="24">
        <v>7282800</v>
      </c>
      <c r="E17" s="24">
        <v>6198000</v>
      </c>
      <c r="F17" s="24">
        <v>1084800</v>
      </c>
      <c r="G17" s="24"/>
    </row>
    <row r="18" ht="18" customHeight="1" spans="1:7">
      <c r="A18" s="187" t="s">
        <v>117</v>
      </c>
      <c r="B18" s="187" t="s">
        <v>118</v>
      </c>
      <c r="C18" s="185">
        <v>8262996</v>
      </c>
      <c r="D18" s="24">
        <v>8262996</v>
      </c>
      <c r="E18" s="24">
        <v>8262996</v>
      </c>
      <c r="F18" s="24"/>
      <c r="G18" s="24"/>
    </row>
    <row r="19" ht="18" customHeight="1" spans="1:7">
      <c r="A19" s="187" t="s">
        <v>119</v>
      </c>
      <c r="B19" s="187" t="s">
        <v>120</v>
      </c>
      <c r="C19" s="185">
        <v>1900000</v>
      </c>
      <c r="D19" s="24">
        <v>1900000</v>
      </c>
      <c r="E19" s="24">
        <v>1900000</v>
      </c>
      <c r="F19" s="24"/>
      <c r="G19" s="24"/>
    </row>
    <row r="20" ht="18" customHeight="1" spans="1:7">
      <c r="A20" s="186" t="s">
        <v>121</v>
      </c>
      <c r="B20" s="186" t="s">
        <v>122</v>
      </c>
      <c r="C20" s="185">
        <v>22728</v>
      </c>
      <c r="D20" s="24">
        <v>22728</v>
      </c>
      <c r="E20" s="24">
        <v>22728</v>
      </c>
      <c r="F20" s="24"/>
      <c r="G20" s="24"/>
    </row>
    <row r="21" ht="18" customHeight="1" spans="1:7">
      <c r="A21" s="187" t="s">
        <v>123</v>
      </c>
      <c r="B21" s="187" t="s">
        <v>124</v>
      </c>
      <c r="C21" s="185">
        <v>22728</v>
      </c>
      <c r="D21" s="24">
        <v>22728</v>
      </c>
      <c r="E21" s="24">
        <v>22728</v>
      </c>
      <c r="F21" s="24"/>
      <c r="G21" s="24"/>
    </row>
    <row r="22" ht="18" customHeight="1" spans="1:7">
      <c r="A22" s="184" t="s">
        <v>125</v>
      </c>
      <c r="B22" s="184" t="s">
        <v>126</v>
      </c>
      <c r="C22" s="185">
        <v>8368448</v>
      </c>
      <c r="D22" s="24">
        <v>8368448</v>
      </c>
      <c r="E22" s="24">
        <v>8368448</v>
      </c>
      <c r="F22" s="24"/>
      <c r="G22" s="24"/>
    </row>
    <row r="23" ht="18" customHeight="1" spans="1:7">
      <c r="A23" s="186" t="s">
        <v>127</v>
      </c>
      <c r="B23" s="186" t="s">
        <v>128</v>
      </c>
      <c r="C23" s="185">
        <v>8368448</v>
      </c>
      <c r="D23" s="24">
        <v>8368448</v>
      </c>
      <c r="E23" s="24">
        <v>8368448</v>
      </c>
      <c r="F23" s="24"/>
      <c r="G23" s="24"/>
    </row>
    <row r="24" ht="18" customHeight="1" spans="1:7">
      <c r="A24" s="187" t="s">
        <v>129</v>
      </c>
      <c r="B24" s="187" t="s">
        <v>130</v>
      </c>
      <c r="C24" s="185">
        <v>8268788</v>
      </c>
      <c r="D24" s="24">
        <v>8268788</v>
      </c>
      <c r="E24" s="24">
        <v>8268788</v>
      </c>
      <c r="F24" s="24"/>
      <c r="G24" s="24"/>
    </row>
    <row r="25" ht="18" customHeight="1" spans="1:7">
      <c r="A25" s="187" t="s">
        <v>131</v>
      </c>
      <c r="B25" s="187" t="s">
        <v>132</v>
      </c>
      <c r="C25" s="185">
        <v>99660</v>
      </c>
      <c r="D25" s="24">
        <v>99660</v>
      </c>
      <c r="E25" s="24">
        <v>99660</v>
      </c>
      <c r="F25" s="24"/>
      <c r="G25" s="24"/>
    </row>
    <row r="26" ht="18" customHeight="1" spans="1:7">
      <c r="A26" s="184" t="s">
        <v>133</v>
      </c>
      <c r="B26" s="184" t="s">
        <v>134</v>
      </c>
      <c r="C26" s="185">
        <v>9072924</v>
      </c>
      <c r="D26" s="24">
        <v>9072924</v>
      </c>
      <c r="E26" s="24">
        <v>9072924</v>
      </c>
      <c r="F26" s="24"/>
      <c r="G26" s="24"/>
    </row>
    <row r="27" ht="18" customHeight="1" spans="1:7">
      <c r="A27" s="186" t="s">
        <v>135</v>
      </c>
      <c r="B27" s="186" t="s">
        <v>136</v>
      </c>
      <c r="C27" s="185">
        <v>9072924</v>
      </c>
      <c r="D27" s="24">
        <v>9072924</v>
      </c>
      <c r="E27" s="24">
        <v>9072924</v>
      </c>
      <c r="F27" s="24"/>
      <c r="G27" s="24"/>
    </row>
    <row r="28" ht="18" customHeight="1" spans="1:7">
      <c r="A28" s="187" t="s">
        <v>137</v>
      </c>
      <c r="B28" s="187" t="s">
        <v>138</v>
      </c>
      <c r="C28" s="185">
        <v>9072924</v>
      </c>
      <c r="D28" s="24">
        <v>9072924</v>
      </c>
      <c r="E28" s="24">
        <v>9072924</v>
      </c>
      <c r="F28" s="24"/>
      <c r="G28" s="24"/>
    </row>
    <row r="29" ht="18" customHeight="1" spans="1:7">
      <c r="A29" s="83" t="s">
        <v>177</v>
      </c>
      <c r="B29" s="189" t="s">
        <v>177</v>
      </c>
      <c r="C29" s="24">
        <v>177164047</v>
      </c>
      <c r="D29" s="24">
        <v>175843165</v>
      </c>
      <c r="E29" s="24">
        <v>162481204</v>
      </c>
      <c r="F29" s="24">
        <v>13361961</v>
      </c>
      <c r="G29" s="24">
        <v>1320882</v>
      </c>
    </row>
  </sheetData>
  <mergeCells count="6">
    <mergeCell ref="A3:G3"/>
    <mergeCell ref="A5:B5"/>
    <mergeCell ref="D5:F5"/>
    <mergeCell ref="A29:B29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6"/>
      <c r="B2" s="46"/>
      <c r="C2" s="46"/>
      <c r="D2" s="46"/>
      <c r="E2" s="45"/>
      <c r="F2" s="175" t="s">
        <v>178</v>
      </c>
    </row>
    <row r="3" ht="41.25" customHeight="1" spans="1:6">
      <c r="A3" s="176" t="str">
        <f>"2025"&amp;"年一般公共预算“三公”经费支出预算表"</f>
        <v>2025年一般公共预算“三公”经费支出预算表</v>
      </c>
      <c r="B3" s="46"/>
      <c r="C3" s="46"/>
      <c r="D3" s="46"/>
      <c r="E3" s="45"/>
      <c r="F3" s="46"/>
    </row>
    <row r="4" customHeight="1" spans="1:6">
      <c r="A4" s="115" t="s">
        <v>1</v>
      </c>
      <c r="B4" s="177"/>
      <c r="D4" s="46"/>
      <c r="E4" s="45"/>
      <c r="F4" s="66" t="s">
        <v>2</v>
      </c>
    </row>
    <row r="5" ht="27" customHeight="1" spans="1:6">
      <c r="A5" s="50" t="s">
        <v>179</v>
      </c>
      <c r="B5" s="50" t="s">
        <v>180</v>
      </c>
      <c r="C5" s="52" t="s">
        <v>181</v>
      </c>
      <c r="D5" s="50"/>
      <c r="E5" s="51"/>
      <c r="F5" s="50" t="s">
        <v>182</v>
      </c>
    </row>
    <row r="6" ht="28.5" customHeight="1" spans="1:6">
      <c r="A6" s="178"/>
      <c r="B6" s="54"/>
      <c r="C6" s="51" t="s">
        <v>58</v>
      </c>
      <c r="D6" s="51" t="s">
        <v>183</v>
      </c>
      <c r="E6" s="51" t="s">
        <v>184</v>
      </c>
      <c r="F6" s="53"/>
    </row>
    <row r="7" ht="17.25" customHeight="1" spans="1:6">
      <c r="A7" s="30" t="s">
        <v>82</v>
      </c>
      <c r="B7" s="30" t="s">
        <v>83</v>
      </c>
      <c r="C7" s="30" t="s">
        <v>84</v>
      </c>
      <c r="D7" s="30" t="s">
        <v>85</v>
      </c>
      <c r="E7" s="30" t="s">
        <v>86</v>
      </c>
      <c r="F7" s="30" t="s">
        <v>87</v>
      </c>
    </row>
    <row r="8" ht="17.25" customHeight="1" spans="1:6">
      <c r="A8" s="179" t="s">
        <v>185</v>
      </c>
      <c r="B8" s="84"/>
      <c r="C8" s="84"/>
      <c r="D8" s="84"/>
      <c r="E8" s="84"/>
      <c r="F8" s="84"/>
    </row>
    <row r="10" customHeight="1" spans="1:6">
      <c r="A10" s="180" t="s">
        <v>186</v>
      </c>
      <c r="B10" s="180"/>
      <c r="C10" s="180"/>
      <c r="D10" s="180"/>
      <c r="E10" s="180"/>
      <c r="F10" s="180"/>
    </row>
  </sheetData>
  <mergeCells count="7">
    <mergeCell ref="A3:F3"/>
    <mergeCell ref="A4:B4"/>
    <mergeCell ref="C5:E5"/>
    <mergeCell ref="A10:F10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2"/>
  <sheetViews>
    <sheetView showZeros="0" workbookViewId="0">
      <pane ySplit="1" topLeftCell="A3" activePane="bottomLeft" state="frozen"/>
      <selection/>
      <selection pane="bottomLeft" activeCell="E13" sqref="E13"/>
    </sheetView>
  </sheetViews>
  <sheetFormatPr defaultColWidth="9.14166666666667" defaultRowHeight="14.25" customHeight="1"/>
  <cols>
    <col min="1" max="1" width="19.125" customWidth="1"/>
    <col min="2" max="2" width="16.2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9"/>
      <c r="C2" s="159"/>
      <c r="E2" s="160"/>
      <c r="F2" s="160"/>
      <c r="G2" s="160"/>
      <c r="H2" s="160"/>
      <c r="I2" s="87"/>
      <c r="J2" s="87"/>
      <c r="K2" s="87"/>
      <c r="L2" s="87"/>
      <c r="M2" s="87"/>
      <c r="N2" s="87"/>
      <c r="R2" s="87"/>
      <c r="V2" s="159"/>
      <c r="X2" s="3" t="s">
        <v>187</v>
      </c>
    </row>
    <row r="3" ht="45.75" customHeight="1" spans="1:24">
      <c r="A3" s="68" t="str">
        <f>"2025"&amp;"年部门基本支出预算表"</f>
        <v>2025年部门基本支出预算表</v>
      </c>
      <c r="B3" s="4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4"/>
      <c r="P3" s="4"/>
      <c r="Q3" s="4"/>
      <c r="R3" s="68"/>
      <c r="S3" s="68"/>
      <c r="T3" s="68"/>
      <c r="U3" s="68"/>
      <c r="V3" s="68"/>
      <c r="W3" s="68"/>
      <c r="X3" s="68"/>
    </row>
    <row r="4" ht="18.75" customHeight="1" spans="1:24">
      <c r="A4" s="5" t="s">
        <v>1</v>
      </c>
      <c r="B4" s="6"/>
      <c r="C4" s="161"/>
      <c r="D4" s="161"/>
      <c r="E4" s="161"/>
      <c r="F4" s="161"/>
      <c r="G4" s="161"/>
      <c r="H4" s="161"/>
      <c r="I4" s="89"/>
      <c r="J4" s="89"/>
      <c r="K4" s="89"/>
      <c r="L4" s="89"/>
      <c r="M4" s="89"/>
      <c r="N4" s="89"/>
      <c r="O4" s="7"/>
      <c r="P4" s="7"/>
      <c r="Q4" s="7"/>
      <c r="R4" s="89"/>
      <c r="V4" s="159"/>
      <c r="X4" s="3" t="s">
        <v>2</v>
      </c>
    </row>
    <row r="5" ht="18" customHeight="1" spans="1:24">
      <c r="A5" s="9" t="s">
        <v>188</v>
      </c>
      <c r="B5" s="9" t="s">
        <v>189</v>
      </c>
      <c r="C5" s="9" t="s">
        <v>190</v>
      </c>
      <c r="D5" s="9" t="s">
        <v>191</v>
      </c>
      <c r="E5" s="9" t="s">
        <v>192</v>
      </c>
      <c r="F5" s="9" t="s">
        <v>193</v>
      </c>
      <c r="G5" s="9" t="s">
        <v>194</v>
      </c>
      <c r="H5" s="9" t="s">
        <v>195</v>
      </c>
      <c r="I5" s="166" t="s">
        <v>196</v>
      </c>
      <c r="J5" s="112" t="s">
        <v>196</v>
      </c>
      <c r="K5" s="112"/>
      <c r="L5" s="112"/>
      <c r="M5" s="112"/>
      <c r="N5" s="112"/>
      <c r="O5" s="12"/>
      <c r="P5" s="12"/>
      <c r="Q5" s="12"/>
      <c r="R5" s="105" t="s">
        <v>62</v>
      </c>
      <c r="S5" s="112" t="s">
        <v>63</v>
      </c>
      <c r="T5" s="112"/>
      <c r="U5" s="112"/>
      <c r="V5" s="112"/>
      <c r="W5" s="112"/>
      <c r="X5" s="80"/>
    </row>
    <row r="6" ht="18" customHeight="1" spans="1:24">
      <c r="A6" s="14"/>
      <c r="B6" s="29"/>
      <c r="C6" s="140"/>
      <c r="D6" s="14"/>
      <c r="E6" s="14"/>
      <c r="F6" s="14"/>
      <c r="G6" s="14"/>
      <c r="H6" s="14"/>
      <c r="I6" s="138" t="s">
        <v>197</v>
      </c>
      <c r="J6" s="166" t="s">
        <v>59</v>
      </c>
      <c r="K6" s="112"/>
      <c r="L6" s="112"/>
      <c r="M6" s="112"/>
      <c r="N6" s="80"/>
      <c r="O6" s="11" t="s">
        <v>198</v>
      </c>
      <c r="P6" s="12"/>
      <c r="Q6" s="13"/>
      <c r="R6" s="9" t="s">
        <v>62</v>
      </c>
      <c r="S6" s="166" t="s">
        <v>63</v>
      </c>
      <c r="T6" s="105" t="s">
        <v>65</v>
      </c>
      <c r="U6" s="112" t="s">
        <v>63</v>
      </c>
      <c r="V6" s="105" t="s">
        <v>67</v>
      </c>
      <c r="W6" s="105" t="s">
        <v>68</v>
      </c>
      <c r="X6" s="170" t="s">
        <v>69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67" t="s">
        <v>199</v>
      </c>
      <c r="K7" s="9" t="s">
        <v>200</v>
      </c>
      <c r="L7" s="9" t="s">
        <v>201</v>
      </c>
      <c r="M7" s="9" t="s">
        <v>202</v>
      </c>
      <c r="N7" s="9" t="s">
        <v>203</v>
      </c>
      <c r="O7" s="9" t="s">
        <v>59</v>
      </c>
      <c r="P7" s="9" t="s">
        <v>60</v>
      </c>
      <c r="Q7" s="9" t="s">
        <v>61</v>
      </c>
      <c r="R7" s="29"/>
      <c r="S7" s="9" t="s">
        <v>58</v>
      </c>
      <c r="T7" s="9" t="s">
        <v>65</v>
      </c>
      <c r="U7" s="9" t="s">
        <v>204</v>
      </c>
      <c r="V7" s="9" t="s">
        <v>67</v>
      </c>
      <c r="W7" s="9" t="s">
        <v>68</v>
      </c>
      <c r="X7" s="9" t="s">
        <v>69</v>
      </c>
    </row>
    <row r="8" ht="37.5" customHeight="1" spans="1:24">
      <c r="A8" s="162"/>
      <c r="B8" s="19"/>
      <c r="C8" s="162"/>
      <c r="D8" s="162"/>
      <c r="E8" s="162"/>
      <c r="F8" s="162"/>
      <c r="G8" s="162"/>
      <c r="H8" s="162"/>
      <c r="I8" s="162"/>
      <c r="J8" s="168" t="s">
        <v>58</v>
      </c>
      <c r="K8" s="17" t="s">
        <v>205</v>
      </c>
      <c r="L8" s="17" t="s">
        <v>201</v>
      </c>
      <c r="M8" s="17" t="s">
        <v>202</v>
      </c>
      <c r="N8" s="17" t="s">
        <v>203</v>
      </c>
      <c r="O8" s="17" t="s">
        <v>201</v>
      </c>
      <c r="P8" s="17" t="s">
        <v>202</v>
      </c>
      <c r="Q8" s="17" t="s">
        <v>203</v>
      </c>
      <c r="R8" s="17" t="s">
        <v>62</v>
      </c>
      <c r="S8" s="17" t="s">
        <v>58</v>
      </c>
      <c r="T8" s="17" t="s">
        <v>65</v>
      </c>
      <c r="U8" s="17" t="s">
        <v>204</v>
      </c>
      <c r="V8" s="17" t="s">
        <v>67</v>
      </c>
      <c r="W8" s="17" t="s">
        <v>68</v>
      </c>
      <c r="X8" s="17" t="s">
        <v>69</v>
      </c>
    </row>
    <row r="9" customHeight="1" spans="1:24">
      <c r="A9" s="39">
        <v>1</v>
      </c>
      <c r="B9" s="39">
        <v>2</v>
      </c>
      <c r="C9" s="39">
        <v>3</v>
      </c>
      <c r="D9" s="39">
        <v>4</v>
      </c>
      <c r="E9" s="39">
        <v>5</v>
      </c>
      <c r="F9" s="39">
        <v>6</v>
      </c>
      <c r="G9" s="39">
        <v>7</v>
      </c>
      <c r="H9" s="39">
        <v>8</v>
      </c>
      <c r="I9" s="39">
        <v>9</v>
      </c>
      <c r="J9" s="39">
        <v>10</v>
      </c>
      <c r="K9" s="39">
        <v>11</v>
      </c>
      <c r="L9" s="39">
        <v>12</v>
      </c>
      <c r="M9" s="39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39">
        <v>21</v>
      </c>
      <c r="V9" s="39">
        <v>22</v>
      </c>
      <c r="W9" s="39">
        <v>23</v>
      </c>
      <c r="X9" s="39">
        <v>24</v>
      </c>
    </row>
    <row r="10" ht="20.25" customHeight="1" spans="1:24">
      <c r="A10" s="163" t="s">
        <v>206</v>
      </c>
      <c r="B10" s="163" t="s">
        <v>70</v>
      </c>
      <c r="C10" s="227" t="s">
        <v>207</v>
      </c>
      <c r="D10" s="164" t="s">
        <v>208</v>
      </c>
      <c r="E10" s="164" t="s">
        <v>103</v>
      </c>
      <c r="F10" s="164" t="s">
        <v>104</v>
      </c>
      <c r="G10" s="164" t="s">
        <v>209</v>
      </c>
      <c r="H10" s="164" t="s">
        <v>210</v>
      </c>
      <c r="I10" s="169">
        <v>242580</v>
      </c>
      <c r="J10" s="169">
        <v>242580</v>
      </c>
      <c r="K10" s="84"/>
      <c r="L10" s="84"/>
      <c r="M10" s="169">
        <v>242580</v>
      </c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ht="17.25" customHeight="1" spans="1:24">
      <c r="A11" s="163" t="s">
        <v>206</v>
      </c>
      <c r="B11" s="163" t="s">
        <v>70</v>
      </c>
      <c r="C11" s="228" t="s">
        <v>207</v>
      </c>
      <c r="D11" s="164" t="s">
        <v>208</v>
      </c>
      <c r="E11" s="164" t="s">
        <v>105</v>
      </c>
      <c r="F11" s="164" t="s">
        <v>106</v>
      </c>
      <c r="G11" s="164" t="s">
        <v>209</v>
      </c>
      <c r="H11" s="164" t="s">
        <v>210</v>
      </c>
      <c r="I11" s="169">
        <v>180180</v>
      </c>
      <c r="J11" s="169">
        <v>180180</v>
      </c>
      <c r="K11" s="84"/>
      <c r="L11" s="84"/>
      <c r="M11" s="169">
        <v>180180</v>
      </c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</row>
    <row r="12" ht="17.25" customHeight="1" spans="1:24">
      <c r="A12" s="163" t="s">
        <v>206</v>
      </c>
      <c r="B12" s="163" t="s">
        <v>70</v>
      </c>
      <c r="C12" s="228" t="s">
        <v>211</v>
      </c>
      <c r="D12" s="164" t="s">
        <v>212</v>
      </c>
      <c r="E12" s="164" t="s">
        <v>103</v>
      </c>
      <c r="F12" s="164" t="s">
        <v>104</v>
      </c>
      <c r="G12" s="164" t="s">
        <v>213</v>
      </c>
      <c r="H12" s="164" t="s">
        <v>214</v>
      </c>
      <c r="I12" s="169">
        <v>10080000</v>
      </c>
      <c r="J12" s="169">
        <v>10080000</v>
      </c>
      <c r="K12" s="84"/>
      <c r="L12" s="84"/>
      <c r="M12" s="169">
        <v>10080000</v>
      </c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ht="17.25" customHeight="1" spans="1:24">
      <c r="A13" s="163" t="s">
        <v>206</v>
      </c>
      <c r="B13" s="163" t="s">
        <v>70</v>
      </c>
      <c r="C13" s="228" t="s">
        <v>211</v>
      </c>
      <c r="D13" s="164" t="s">
        <v>215</v>
      </c>
      <c r="E13" s="164" t="s">
        <v>103</v>
      </c>
      <c r="F13" s="164" t="s">
        <v>104</v>
      </c>
      <c r="G13" s="164" t="s">
        <v>213</v>
      </c>
      <c r="H13" s="164" t="s">
        <v>214</v>
      </c>
      <c r="I13" s="169">
        <v>69600</v>
      </c>
      <c r="J13" s="169">
        <v>69600</v>
      </c>
      <c r="K13" s="84"/>
      <c r="L13" s="84"/>
      <c r="M13" s="169">
        <v>69600</v>
      </c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ht="17.25" customHeight="1" spans="1:24">
      <c r="A14" s="163" t="s">
        <v>206</v>
      </c>
      <c r="B14" s="163" t="s">
        <v>70</v>
      </c>
      <c r="C14" s="228" t="s">
        <v>211</v>
      </c>
      <c r="D14" s="164" t="s">
        <v>216</v>
      </c>
      <c r="E14" s="164" t="s">
        <v>103</v>
      </c>
      <c r="F14" s="164" t="s">
        <v>104</v>
      </c>
      <c r="G14" s="164" t="s">
        <v>213</v>
      </c>
      <c r="H14" s="164" t="s">
        <v>214</v>
      </c>
      <c r="I14" s="169">
        <v>31680000</v>
      </c>
      <c r="J14" s="169">
        <v>31680000</v>
      </c>
      <c r="K14" s="84"/>
      <c r="L14" s="84"/>
      <c r="M14" s="169">
        <v>31680000</v>
      </c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</row>
    <row r="15" ht="17.25" customHeight="1" spans="1:24">
      <c r="A15" s="163" t="s">
        <v>206</v>
      </c>
      <c r="B15" s="163" t="s">
        <v>70</v>
      </c>
      <c r="C15" s="228" t="s">
        <v>211</v>
      </c>
      <c r="D15" s="164" t="s">
        <v>217</v>
      </c>
      <c r="E15" s="164" t="s">
        <v>103</v>
      </c>
      <c r="F15" s="164" t="s">
        <v>104</v>
      </c>
      <c r="G15" s="164" t="s">
        <v>213</v>
      </c>
      <c r="H15" s="164" t="s">
        <v>214</v>
      </c>
      <c r="I15" s="169">
        <v>4270488</v>
      </c>
      <c r="J15" s="169">
        <v>4270488</v>
      </c>
      <c r="K15" s="84"/>
      <c r="L15" s="84"/>
      <c r="M15" s="169">
        <v>4270488</v>
      </c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</row>
    <row r="16" ht="17.25" customHeight="1" spans="1:24">
      <c r="A16" s="163" t="s">
        <v>206</v>
      </c>
      <c r="B16" s="163" t="s">
        <v>70</v>
      </c>
      <c r="C16" s="228" t="s">
        <v>218</v>
      </c>
      <c r="D16" s="164" t="s">
        <v>138</v>
      </c>
      <c r="E16" s="164" t="s">
        <v>137</v>
      </c>
      <c r="F16" s="164" t="s">
        <v>138</v>
      </c>
      <c r="G16" s="164" t="s">
        <v>219</v>
      </c>
      <c r="H16" s="164" t="s">
        <v>138</v>
      </c>
      <c r="I16" s="169">
        <v>9072924</v>
      </c>
      <c r="J16" s="169">
        <v>9072924</v>
      </c>
      <c r="K16" s="84"/>
      <c r="L16" s="84"/>
      <c r="M16" s="169">
        <v>9072924</v>
      </c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</row>
    <row r="17" ht="17.25" customHeight="1" spans="1:24">
      <c r="A17" s="163" t="s">
        <v>206</v>
      </c>
      <c r="B17" s="163" t="s">
        <v>70</v>
      </c>
      <c r="C17" s="228" t="s">
        <v>220</v>
      </c>
      <c r="D17" s="164" t="s">
        <v>221</v>
      </c>
      <c r="E17" s="164" t="s">
        <v>101</v>
      </c>
      <c r="F17" s="164" t="s">
        <v>102</v>
      </c>
      <c r="G17" s="164" t="s">
        <v>222</v>
      </c>
      <c r="H17" s="164" t="s">
        <v>223</v>
      </c>
      <c r="I17" s="169">
        <v>449844</v>
      </c>
      <c r="J17" s="169">
        <v>449844</v>
      </c>
      <c r="K17" s="84"/>
      <c r="L17" s="84"/>
      <c r="M17" s="169">
        <v>449844</v>
      </c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</row>
    <row r="18" ht="17.25" customHeight="1" spans="1:24">
      <c r="A18" s="163" t="s">
        <v>206</v>
      </c>
      <c r="B18" s="163" t="s">
        <v>70</v>
      </c>
      <c r="C18" s="228" t="s">
        <v>220</v>
      </c>
      <c r="D18" s="164" t="s">
        <v>224</v>
      </c>
      <c r="E18" s="164" t="s">
        <v>103</v>
      </c>
      <c r="F18" s="164" t="s">
        <v>104</v>
      </c>
      <c r="G18" s="164" t="s">
        <v>222</v>
      </c>
      <c r="H18" s="164" t="s">
        <v>223</v>
      </c>
      <c r="I18" s="169">
        <v>13000</v>
      </c>
      <c r="J18" s="169">
        <v>13000</v>
      </c>
      <c r="K18" s="84"/>
      <c r="L18" s="84"/>
      <c r="M18" s="169">
        <v>13000</v>
      </c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ht="17.25" customHeight="1" spans="1:24">
      <c r="A19" s="163" t="s">
        <v>206</v>
      </c>
      <c r="B19" s="163" t="s">
        <v>70</v>
      </c>
      <c r="C19" s="228" t="s">
        <v>220</v>
      </c>
      <c r="D19" s="164" t="s">
        <v>225</v>
      </c>
      <c r="E19" s="164" t="s">
        <v>103</v>
      </c>
      <c r="F19" s="164" t="s">
        <v>104</v>
      </c>
      <c r="G19" s="164" t="s">
        <v>222</v>
      </c>
      <c r="H19" s="164" t="s">
        <v>223</v>
      </c>
      <c r="I19" s="169">
        <v>1395784</v>
      </c>
      <c r="J19" s="169">
        <v>1395784</v>
      </c>
      <c r="K19" s="84"/>
      <c r="L19" s="84"/>
      <c r="M19" s="169">
        <v>1395784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</row>
    <row r="20" ht="17.25" customHeight="1" spans="1:24">
      <c r="A20" s="163" t="s">
        <v>206</v>
      </c>
      <c r="B20" s="163" t="s">
        <v>70</v>
      </c>
      <c r="C20" s="228" t="s">
        <v>220</v>
      </c>
      <c r="D20" s="164" t="s">
        <v>226</v>
      </c>
      <c r="E20" s="164" t="s">
        <v>103</v>
      </c>
      <c r="F20" s="164" t="s">
        <v>104</v>
      </c>
      <c r="G20" s="164" t="s">
        <v>222</v>
      </c>
      <c r="H20" s="164" t="s">
        <v>223</v>
      </c>
      <c r="I20" s="169">
        <v>340790</v>
      </c>
      <c r="J20" s="169">
        <v>340790</v>
      </c>
      <c r="K20" s="84"/>
      <c r="L20" s="84"/>
      <c r="M20" s="169">
        <v>340790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ht="17.25" customHeight="1" spans="1:24">
      <c r="A21" s="163" t="s">
        <v>206</v>
      </c>
      <c r="B21" s="163" t="s">
        <v>70</v>
      </c>
      <c r="C21" s="228" t="s">
        <v>220</v>
      </c>
      <c r="D21" s="164" t="s">
        <v>227</v>
      </c>
      <c r="E21" s="164" t="s">
        <v>103</v>
      </c>
      <c r="F21" s="164" t="s">
        <v>104</v>
      </c>
      <c r="G21" s="164" t="s">
        <v>222</v>
      </c>
      <c r="H21" s="164" t="s">
        <v>223</v>
      </c>
      <c r="I21" s="169">
        <v>10000</v>
      </c>
      <c r="J21" s="169">
        <v>10000</v>
      </c>
      <c r="K21" s="84"/>
      <c r="L21" s="84"/>
      <c r="M21" s="169">
        <v>10000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</row>
    <row r="22" ht="17.25" customHeight="1" spans="1:24">
      <c r="A22" s="163" t="s">
        <v>206</v>
      </c>
      <c r="B22" s="163" t="s">
        <v>70</v>
      </c>
      <c r="C22" s="228" t="s">
        <v>220</v>
      </c>
      <c r="D22" s="164" t="s">
        <v>228</v>
      </c>
      <c r="E22" s="164" t="s">
        <v>103</v>
      </c>
      <c r="F22" s="164" t="s">
        <v>104</v>
      </c>
      <c r="G22" s="164" t="s">
        <v>229</v>
      </c>
      <c r="H22" s="164" t="s">
        <v>230</v>
      </c>
      <c r="I22" s="169">
        <v>200000</v>
      </c>
      <c r="J22" s="169">
        <v>200000</v>
      </c>
      <c r="K22" s="84"/>
      <c r="L22" s="84"/>
      <c r="M22" s="169">
        <v>200000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</row>
    <row r="23" ht="17.25" customHeight="1" spans="1:24">
      <c r="A23" s="163" t="s">
        <v>206</v>
      </c>
      <c r="B23" s="163" t="s">
        <v>70</v>
      </c>
      <c r="C23" s="228" t="s">
        <v>220</v>
      </c>
      <c r="D23" s="164" t="s">
        <v>231</v>
      </c>
      <c r="E23" s="164" t="s">
        <v>103</v>
      </c>
      <c r="F23" s="164" t="s">
        <v>104</v>
      </c>
      <c r="G23" s="164" t="s">
        <v>229</v>
      </c>
      <c r="H23" s="164" t="s">
        <v>230</v>
      </c>
      <c r="I23" s="169">
        <v>210000</v>
      </c>
      <c r="J23" s="169">
        <v>210000</v>
      </c>
      <c r="K23" s="84"/>
      <c r="L23" s="84"/>
      <c r="M23" s="169">
        <v>210000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</row>
    <row r="24" ht="17.25" customHeight="1" spans="1:24">
      <c r="A24" s="163" t="s">
        <v>206</v>
      </c>
      <c r="B24" s="163" t="s">
        <v>70</v>
      </c>
      <c r="C24" s="228" t="s">
        <v>220</v>
      </c>
      <c r="D24" s="164" t="s">
        <v>232</v>
      </c>
      <c r="E24" s="164" t="s">
        <v>101</v>
      </c>
      <c r="F24" s="164" t="s">
        <v>102</v>
      </c>
      <c r="G24" s="164" t="s">
        <v>233</v>
      </c>
      <c r="H24" s="164" t="s">
        <v>234</v>
      </c>
      <c r="I24" s="169">
        <v>350000</v>
      </c>
      <c r="J24" s="169">
        <v>350000</v>
      </c>
      <c r="K24" s="84"/>
      <c r="L24" s="84"/>
      <c r="M24" s="169">
        <v>350000</v>
      </c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</row>
    <row r="25" ht="17.25" customHeight="1" spans="1:24">
      <c r="A25" s="163" t="s">
        <v>206</v>
      </c>
      <c r="B25" s="163" t="s">
        <v>70</v>
      </c>
      <c r="C25" s="228" t="s">
        <v>220</v>
      </c>
      <c r="D25" s="164" t="s">
        <v>235</v>
      </c>
      <c r="E25" s="164" t="s">
        <v>103</v>
      </c>
      <c r="F25" s="164" t="s">
        <v>104</v>
      </c>
      <c r="G25" s="164" t="s">
        <v>233</v>
      </c>
      <c r="H25" s="164" t="s">
        <v>234</v>
      </c>
      <c r="I25" s="169">
        <v>636000</v>
      </c>
      <c r="J25" s="169">
        <v>636000</v>
      </c>
      <c r="K25" s="84"/>
      <c r="L25" s="84"/>
      <c r="M25" s="169">
        <v>636000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</row>
    <row r="26" ht="17.25" customHeight="1" spans="1:24">
      <c r="A26" s="163" t="s">
        <v>206</v>
      </c>
      <c r="B26" s="163" t="s">
        <v>70</v>
      </c>
      <c r="C26" s="228" t="s">
        <v>220</v>
      </c>
      <c r="D26" s="164" t="s">
        <v>236</v>
      </c>
      <c r="E26" s="164" t="s">
        <v>103</v>
      </c>
      <c r="F26" s="164" t="s">
        <v>104</v>
      </c>
      <c r="G26" s="164" t="s">
        <v>233</v>
      </c>
      <c r="H26" s="164" t="s">
        <v>234</v>
      </c>
      <c r="I26" s="169">
        <v>180000</v>
      </c>
      <c r="J26" s="169">
        <v>180000</v>
      </c>
      <c r="K26" s="84"/>
      <c r="L26" s="84"/>
      <c r="M26" s="169">
        <v>180000</v>
      </c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</row>
    <row r="27" ht="17.25" customHeight="1" spans="1:24">
      <c r="A27" s="163" t="s">
        <v>206</v>
      </c>
      <c r="B27" s="163" t="s">
        <v>70</v>
      </c>
      <c r="C27" s="228" t="s">
        <v>220</v>
      </c>
      <c r="D27" s="164" t="s">
        <v>237</v>
      </c>
      <c r="E27" s="164" t="s">
        <v>103</v>
      </c>
      <c r="F27" s="164" t="s">
        <v>104</v>
      </c>
      <c r="G27" s="164" t="s">
        <v>238</v>
      </c>
      <c r="H27" s="164" t="s">
        <v>239</v>
      </c>
      <c r="I27" s="169">
        <v>528000</v>
      </c>
      <c r="J27" s="169">
        <v>528000</v>
      </c>
      <c r="K27" s="84"/>
      <c r="L27" s="84"/>
      <c r="M27" s="169">
        <v>528000</v>
      </c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</row>
    <row r="28" ht="17.25" customHeight="1" spans="1:24">
      <c r="A28" s="163" t="s">
        <v>206</v>
      </c>
      <c r="B28" s="163" t="s">
        <v>70</v>
      </c>
      <c r="C28" s="228" t="s">
        <v>220</v>
      </c>
      <c r="D28" s="164" t="s">
        <v>240</v>
      </c>
      <c r="E28" s="164" t="s">
        <v>103</v>
      </c>
      <c r="F28" s="164" t="s">
        <v>104</v>
      </c>
      <c r="G28" s="164" t="s">
        <v>238</v>
      </c>
      <c r="H28" s="164" t="s">
        <v>239</v>
      </c>
      <c r="I28" s="169">
        <v>203514</v>
      </c>
      <c r="J28" s="169">
        <v>203514</v>
      </c>
      <c r="K28" s="84"/>
      <c r="L28" s="84"/>
      <c r="M28" s="169">
        <v>203514</v>
      </c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</row>
    <row r="29" ht="17.25" customHeight="1" spans="1:24">
      <c r="A29" s="163" t="s">
        <v>206</v>
      </c>
      <c r="B29" s="163" t="s">
        <v>70</v>
      </c>
      <c r="C29" s="228" t="s">
        <v>220</v>
      </c>
      <c r="D29" s="164" t="s">
        <v>241</v>
      </c>
      <c r="E29" s="164" t="s">
        <v>103</v>
      </c>
      <c r="F29" s="164" t="s">
        <v>104</v>
      </c>
      <c r="G29" s="164" t="s">
        <v>242</v>
      </c>
      <c r="H29" s="164" t="s">
        <v>243</v>
      </c>
      <c r="I29" s="169">
        <v>60000</v>
      </c>
      <c r="J29" s="169">
        <v>60000</v>
      </c>
      <c r="K29" s="84"/>
      <c r="L29" s="84"/>
      <c r="M29" s="169">
        <v>60000</v>
      </c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</row>
    <row r="30" ht="17.25" customHeight="1" spans="1:24">
      <c r="A30" s="163" t="s">
        <v>206</v>
      </c>
      <c r="B30" s="163" t="s">
        <v>70</v>
      </c>
      <c r="C30" s="228" t="s">
        <v>220</v>
      </c>
      <c r="D30" s="164" t="s">
        <v>244</v>
      </c>
      <c r="E30" s="164" t="s">
        <v>103</v>
      </c>
      <c r="F30" s="164" t="s">
        <v>104</v>
      </c>
      <c r="G30" s="164" t="s">
        <v>242</v>
      </c>
      <c r="H30" s="164" t="s">
        <v>243</v>
      </c>
      <c r="I30" s="169">
        <v>54758</v>
      </c>
      <c r="J30" s="169">
        <v>54758</v>
      </c>
      <c r="K30" s="84"/>
      <c r="L30" s="84"/>
      <c r="M30" s="169">
        <v>54758</v>
      </c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</row>
    <row r="31" ht="17.25" customHeight="1" spans="1:24">
      <c r="A31" s="163" t="s">
        <v>206</v>
      </c>
      <c r="B31" s="163" t="s">
        <v>70</v>
      </c>
      <c r="C31" s="228" t="s">
        <v>220</v>
      </c>
      <c r="D31" s="164" t="s">
        <v>245</v>
      </c>
      <c r="E31" s="164" t="s">
        <v>103</v>
      </c>
      <c r="F31" s="164" t="s">
        <v>104</v>
      </c>
      <c r="G31" s="164" t="s">
        <v>242</v>
      </c>
      <c r="H31" s="164" t="s">
        <v>243</v>
      </c>
      <c r="I31" s="169">
        <v>30000</v>
      </c>
      <c r="J31" s="169">
        <v>30000</v>
      </c>
      <c r="K31" s="84"/>
      <c r="L31" s="84"/>
      <c r="M31" s="169">
        <v>30000</v>
      </c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</row>
    <row r="32" ht="17.25" customHeight="1" spans="1:24">
      <c r="A32" s="163" t="s">
        <v>206</v>
      </c>
      <c r="B32" s="163" t="s">
        <v>70</v>
      </c>
      <c r="C32" s="228" t="s">
        <v>220</v>
      </c>
      <c r="D32" s="164" t="s">
        <v>246</v>
      </c>
      <c r="E32" s="164" t="s">
        <v>101</v>
      </c>
      <c r="F32" s="164" t="s">
        <v>102</v>
      </c>
      <c r="G32" s="164" t="s">
        <v>247</v>
      </c>
      <c r="H32" s="164" t="s">
        <v>248</v>
      </c>
      <c r="I32" s="169">
        <v>12496</v>
      </c>
      <c r="J32" s="169">
        <v>12496</v>
      </c>
      <c r="K32" s="84"/>
      <c r="L32" s="84"/>
      <c r="M32" s="169">
        <v>12496</v>
      </c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</row>
    <row r="33" ht="17.25" customHeight="1" spans="1:24">
      <c r="A33" s="163" t="s">
        <v>206</v>
      </c>
      <c r="B33" s="163" t="s">
        <v>70</v>
      </c>
      <c r="C33" s="228" t="s">
        <v>220</v>
      </c>
      <c r="D33" s="164" t="s">
        <v>249</v>
      </c>
      <c r="E33" s="164" t="s">
        <v>103</v>
      </c>
      <c r="F33" s="164" t="s">
        <v>104</v>
      </c>
      <c r="G33" s="164" t="s">
        <v>247</v>
      </c>
      <c r="H33" s="164" t="s">
        <v>248</v>
      </c>
      <c r="I33" s="169">
        <v>98000</v>
      </c>
      <c r="J33" s="169">
        <v>98000</v>
      </c>
      <c r="K33" s="84"/>
      <c r="L33" s="84"/>
      <c r="M33" s="169">
        <v>98000</v>
      </c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ht="17.25" customHeight="1" spans="1:24">
      <c r="A34" s="163" t="s">
        <v>206</v>
      </c>
      <c r="B34" s="163" t="s">
        <v>70</v>
      </c>
      <c r="C34" s="228" t="s">
        <v>220</v>
      </c>
      <c r="D34" s="164" t="s">
        <v>250</v>
      </c>
      <c r="E34" s="164" t="s">
        <v>101</v>
      </c>
      <c r="F34" s="164" t="s">
        <v>102</v>
      </c>
      <c r="G34" s="164" t="s">
        <v>251</v>
      </c>
      <c r="H34" s="164" t="s">
        <v>252</v>
      </c>
      <c r="I34" s="169">
        <v>60000</v>
      </c>
      <c r="J34" s="169">
        <v>60000</v>
      </c>
      <c r="K34" s="84"/>
      <c r="L34" s="84"/>
      <c r="M34" s="169">
        <v>60000</v>
      </c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</row>
    <row r="35" ht="17.25" customHeight="1" spans="1:24">
      <c r="A35" s="163" t="s">
        <v>206</v>
      </c>
      <c r="B35" s="163" t="s">
        <v>70</v>
      </c>
      <c r="C35" s="228" t="s">
        <v>220</v>
      </c>
      <c r="D35" s="164" t="s">
        <v>253</v>
      </c>
      <c r="E35" s="164" t="s">
        <v>103</v>
      </c>
      <c r="F35" s="164" t="s">
        <v>104</v>
      </c>
      <c r="G35" s="164" t="s">
        <v>251</v>
      </c>
      <c r="H35" s="164" t="s">
        <v>252</v>
      </c>
      <c r="I35" s="169">
        <v>200000</v>
      </c>
      <c r="J35" s="169">
        <v>200000</v>
      </c>
      <c r="K35" s="84"/>
      <c r="L35" s="84"/>
      <c r="M35" s="169">
        <v>200000</v>
      </c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</row>
    <row r="36" ht="17.25" customHeight="1" spans="1:24">
      <c r="A36" s="163" t="s">
        <v>206</v>
      </c>
      <c r="B36" s="163" t="s">
        <v>70</v>
      </c>
      <c r="C36" s="228" t="s">
        <v>220</v>
      </c>
      <c r="D36" s="164" t="s">
        <v>254</v>
      </c>
      <c r="E36" s="164" t="s">
        <v>103</v>
      </c>
      <c r="F36" s="164" t="s">
        <v>104</v>
      </c>
      <c r="G36" s="164" t="s">
        <v>251</v>
      </c>
      <c r="H36" s="164" t="s">
        <v>252</v>
      </c>
      <c r="I36" s="169">
        <v>150000</v>
      </c>
      <c r="J36" s="169">
        <v>150000</v>
      </c>
      <c r="K36" s="84"/>
      <c r="L36" s="84"/>
      <c r="M36" s="169">
        <v>150000</v>
      </c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</row>
    <row r="37" ht="17.25" customHeight="1" spans="1:24">
      <c r="A37" s="163" t="s">
        <v>206</v>
      </c>
      <c r="B37" s="163" t="s">
        <v>70</v>
      </c>
      <c r="C37" s="228" t="s">
        <v>220</v>
      </c>
      <c r="D37" s="164" t="s">
        <v>255</v>
      </c>
      <c r="E37" s="164" t="s">
        <v>103</v>
      </c>
      <c r="F37" s="164" t="s">
        <v>104</v>
      </c>
      <c r="G37" s="164" t="s">
        <v>251</v>
      </c>
      <c r="H37" s="164" t="s">
        <v>252</v>
      </c>
      <c r="I37" s="169">
        <v>90000</v>
      </c>
      <c r="J37" s="169">
        <v>90000</v>
      </c>
      <c r="K37" s="84"/>
      <c r="L37" s="84"/>
      <c r="M37" s="169">
        <v>90000</v>
      </c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  <row r="38" ht="17.25" customHeight="1" spans="1:24">
      <c r="A38" s="163" t="s">
        <v>206</v>
      </c>
      <c r="B38" s="163" t="s">
        <v>70</v>
      </c>
      <c r="C38" s="228" t="s">
        <v>220</v>
      </c>
      <c r="D38" s="164" t="s">
        <v>256</v>
      </c>
      <c r="E38" s="164" t="s">
        <v>103</v>
      </c>
      <c r="F38" s="164" t="s">
        <v>104</v>
      </c>
      <c r="G38" s="164" t="s">
        <v>257</v>
      </c>
      <c r="H38" s="164" t="s">
        <v>258</v>
      </c>
      <c r="I38" s="169">
        <v>20000</v>
      </c>
      <c r="J38" s="169">
        <v>20000</v>
      </c>
      <c r="K38" s="84"/>
      <c r="L38" s="84"/>
      <c r="M38" s="169">
        <v>20000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</row>
    <row r="39" ht="17.25" customHeight="1" spans="1:24">
      <c r="A39" s="163" t="s">
        <v>206</v>
      </c>
      <c r="B39" s="163" t="s">
        <v>70</v>
      </c>
      <c r="C39" s="228" t="s">
        <v>220</v>
      </c>
      <c r="D39" s="164" t="s">
        <v>259</v>
      </c>
      <c r="E39" s="164" t="s">
        <v>103</v>
      </c>
      <c r="F39" s="164" t="s">
        <v>104</v>
      </c>
      <c r="G39" s="164" t="s">
        <v>257</v>
      </c>
      <c r="H39" s="164" t="s">
        <v>258</v>
      </c>
      <c r="I39" s="169">
        <v>20000</v>
      </c>
      <c r="J39" s="169">
        <v>20000</v>
      </c>
      <c r="K39" s="84"/>
      <c r="L39" s="84"/>
      <c r="M39" s="169">
        <v>20000</v>
      </c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</row>
    <row r="40" ht="17.25" customHeight="1" spans="1:24">
      <c r="A40" s="163" t="s">
        <v>206</v>
      </c>
      <c r="B40" s="163" t="s">
        <v>70</v>
      </c>
      <c r="C40" s="228" t="s">
        <v>220</v>
      </c>
      <c r="D40" s="164" t="s">
        <v>260</v>
      </c>
      <c r="E40" s="164" t="s">
        <v>103</v>
      </c>
      <c r="F40" s="164" t="s">
        <v>104</v>
      </c>
      <c r="G40" s="164" t="s">
        <v>261</v>
      </c>
      <c r="H40" s="164" t="s">
        <v>262</v>
      </c>
      <c r="I40" s="169">
        <v>933000</v>
      </c>
      <c r="J40" s="169">
        <v>933000</v>
      </c>
      <c r="K40" s="84"/>
      <c r="L40" s="84"/>
      <c r="M40" s="169">
        <v>933000</v>
      </c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</row>
    <row r="41" ht="17.25" customHeight="1" spans="1:24">
      <c r="A41" s="163" t="s">
        <v>206</v>
      </c>
      <c r="B41" s="163" t="s">
        <v>70</v>
      </c>
      <c r="C41" s="228" t="s">
        <v>220</v>
      </c>
      <c r="D41" s="164" t="s">
        <v>260</v>
      </c>
      <c r="E41" s="164" t="s">
        <v>105</v>
      </c>
      <c r="F41" s="164" t="s">
        <v>106</v>
      </c>
      <c r="G41" s="164" t="s">
        <v>261</v>
      </c>
      <c r="H41" s="164" t="s">
        <v>262</v>
      </c>
      <c r="I41" s="169">
        <v>693000</v>
      </c>
      <c r="J41" s="169">
        <v>693000</v>
      </c>
      <c r="K41" s="84"/>
      <c r="L41" s="84"/>
      <c r="M41" s="169">
        <v>693000</v>
      </c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</row>
    <row r="42" ht="17.25" customHeight="1" spans="1:24">
      <c r="A42" s="163" t="s">
        <v>206</v>
      </c>
      <c r="B42" s="163" t="s">
        <v>70</v>
      </c>
      <c r="C42" s="228" t="s">
        <v>220</v>
      </c>
      <c r="D42" s="164" t="s">
        <v>263</v>
      </c>
      <c r="E42" s="164" t="s">
        <v>115</v>
      </c>
      <c r="F42" s="164" t="s">
        <v>116</v>
      </c>
      <c r="G42" s="164" t="s">
        <v>264</v>
      </c>
      <c r="H42" s="164" t="s">
        <v>265</v>
      </c>
      <c r="I42" s="169">
        <v>3000</v>
      </c>
      <c r="J42" s="169">
        <v>3000</v>
      </c>
      <c r="K42" s="84"/>
      <c r="L42" s="84"/>
      <c r="M42" s="169">
        <v>3000</v>
      </c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</row>
    <row r="43" ht="17.25" customHeight="1" spans="1:24">
      <c r="A43" s="163" t="s">
        <v>206</v>
      </c>
      <c r="B43" s="163" t="s">
        <v>70</v>
      </c>
      <c r="C43" s="228" t="s">
        <v>220</v>
      </c>
      <c r="D43" s="164" t="s">
        <v>266</v>
      </c>
      <c r="E43" s="164" t="s">
        <v>115</v>
      </c>
      <c r="F43" s="164" t="s">
        <v>116</v>
      </c>
      <c r="G43" s="164" t="s">
        <v>264</v>
      </c>
      <c r="H43" s="164" t="s">
        <v>265</v>
      </c>
      <c r="I43" s="169">
        <v>178800</v>
      </c>
      <c r="J43" s="169">
        <v>178800</v>
      </c>
      <c r="K43" s="84"/>
      <c r="L43" s="84"/>
      <c r="M43" s="169">
        <v>178800</v>
      </c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</row>
    <row r="44" ht="17.25" customHeight="1" spans="1:24">
      <c r="A44" s="163" t="s">
        <v>206</v>
      </c>
      <c r="B44" s="163" t="s">
        <v>70</v>
      </c>
      <c r="C44" s="228" t="s">
        <v>220</v>
      </c>
      <c r="D44" s="164" t="s">
        <v>267</v>
      </c>
      <c r="E44" s="164" t="s">
        <v>103</v>
      </c>
      <c r="F44" s="164" t="s">
        <v>104</v>
      </c>
      <c r="G44" s="164" t="s">
        <v>268</v>
      </c>
      <c r="H44" s="164" t="s">
        <v>269</v>
      </c>
      <c r="I44" s="169">
        <v>52778</v>
      </c>
      <c r="J44" s="169">
        <v>52778</v>
      </c>
      <c r="K44" s="84"/>
      <c r="L44" s="84"/>
      <c r="M44" s="169">
        <v>52778</v>
      </c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</row>
    <row r="45" ht="17.25" customHeight="1" spans="1:24">
      <c r="A45" s="163" t="s">
        <v>206</v>
      </c>
      <c r="B45" s="163" t="s">
        <v>70</v>
      </c>
      <c r="C45" s="228" t="s">
        <v>270</v>
      </c>
      <c r="D45" s="164" t="s">
        <v>271</v>
      </c>
      <c r="E45" s="164" t="s">
        <v>115</v>
      </c>
      <c r="F45" s="164" t="s">
        <v>116</v>
      </c>
      <c r="G45" s="164" t="s">
        <v>272</v>
      </c>
      <c r="H45" s="164" t="s">
        <v>273</v>
      </c>
      <c r="I45" s="169">
        <v>118800</v>
      </c>
      <c r="J45" s="169">
        <v>118800</v>
      </c>
      <c r="K45" s="84"/>
      <c r="L45" s="84"/>
      <c r="M45" s="169">
        <v>118800</v>
      </c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</row>
    <row r="46" ht="17.25" customHeight="1" spans="1:24">
      <c r="A46" s="163" t="s">
        <v>206</v>
      </c>
      <c r="B46" s="163" t="s">
        <v>70</v>
      </c>
      <c r="C46" s="228" t="s">
        <v>270</v>
      </c>
      <c r="D46" s="164" t="s">
        <v>274</v>
      </c>
      <c r="E46" s="164" t="s">
        <v>115</v>
      </c>
      <c r="F46" s="164" t="s">
        <v>116</v>
      </c>
      <c r="G46" s="164" t="s">
        <v>272</v>
      </c>
      <c r="H46" s="164" t="s">
        <v>273</v>
      </c>
      <c r="I46" s="169">
        <v>6079200</v>
      </c>
      <c r="J46" s="169">
        <v>6079200</v>
      </c>
      <c r="K46" s="84"/>
      <c r="L46" s="84"/>
      <c r="M46" s="169">
        <v>6079200</v>
      </c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</row>
    <row r="47" ht="17.25" customHeight="1" spans="1:24">
      <c r="A47" s="163" t="s">
        <v>206</v>
      </c>
      <c r="B47" s="163" t="s">
        <v>70</v>
      </c>
      <c r="C47" s="228" t="s">
        <v>275</v>
      </c>
      <c r="D47" s="164" t="s">
        <v>276</v>
      </c>
      <c r="E47" s="164" t="s">
        <v>101</v>
      </c>
      <c r="F47" s="164" t="s">
        <v>102</v>
      </c>
      <c r="G47" s="164" t="s">
        <v>222</v>
      </c>
      <c r="H47" s="164" t="s">
        <v>223</v>
      </c>
      <c r="I47" s="169">
        <v>139919</v>
      </c>
      <c r="J47" s="169">
        <v>139919</v>
      </c>
      <c r="K47" s="84"/>
      <c r="L47" s="84"/>
      <c r="M47" s="169">
        <v>139919</v>
      </c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  <row r="48" ht="17.25" customHeight="1" spans="1:24">
      <c r="A48" s="163" t="s">
        <v>206</v>
      </c>
      <c r="B48" s="163" t="s">
        <v>70</v>
      </c>
      <c r="C48" s="228" t="s">
        <v>275</v>
      </c>
      <c r="D48" s="164" t="s">
        <v>225</v>
      </c>
      <c r="E48" s="164" t="s">
        <v>103</v>
      </c>
      <c r="F48" s="164" t="s">
        <v>104</v>
      </c>
      <c r="G48" s="164" t="s">
        <v>222</v>
      </c>
      <c r="H48" s="164" t="s">
        <v>223</v>
      </c>
      <c r="I48" s="169">
        <v>134176</v>
      </c>
      <c r="J48" s="169">
        <v>134176</v>
      </c>
      <c r="K48" s="84"/>
      <c r="L48" s="84"/>
      <c r="M48" s="169">
        <v>134176</v>
      </c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</row>
    <row r="49" ht="17.25" customHeight="1" spans="1:24">
      <c r="A49" s="163" t="s">
        <v>206</v>
      </c>
      <c r="B49" s="163" t="s">
        <v>70</v>
      </c>
      <c r="C49" s="228" t="s">
        <v>275</v>
      </c>
      <c r="D49" s="164" t="s">
        <v>277</v>
      </c>
      <c r="E49" s="164" t="s">
        <v>105</v>
      </c>
      <c r="F49" s="164" t="s">
        <v>106</v>
      </c>
      <c r="G49" s="164" t="s">
        <v>222</v>
      </c>
      <c r="H49" s="164" t="s">
        <v>223</v>
      </c>
      <c r="I49" s="169">
        <v>727817</v>
      </c>
      <c r="J49" s="169">
        <v>727817</v>
      </c>
      <c r="K49" s="84"/>
      <c r="L49" s="84"/>
      <c r="M49" s="169">
        <v>727817</v>
      </c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</row>
    <row r="50" ht="17.25" customHeight="1" spans="1:24">
      <c r="A50" s="163" t="s">
        <v>206</v>
      </c>
      <c r="B50" s="163" t="s">
        <v>70</v>
      </c>
      <c r="C50" s="228" t="s">
        <v>275</v>
      </c>
      <c r="D50" s="164" t="s">
        <v>278</v>
      </c>
      <c r="E50" s="164" t="s">
        <v>109</v>
      </c>
      <c r="F50" s="164" t="s">
        <v>279</v>
      </c>
      <c r="G50" s="164" t="s">
        <v>222</v>
      </c>
      <c r="H50" s="164" t="s">
        <v>223</v>
      </c>
      <c r="I50" s="169">
        <v>4968</v>
      </c>
      <c r="J50" s="169">
        <v>4968</v>
      </c>
      <c r="K50" s="84"/>
      <c r="L50" s="84"/>
      <c r="M50" s="169">
        <v>4968</v>
      </c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</row>
    <row r="51" ht="17.25" customHeight="1" spans="1:24">
      <c r="A51" s="163" t="s">
        <v>206</v>
      </c>
      <c r="B51" s="163" t="s">
        <v>70</v>
      </c>
      <c r="C51" s="228" t="s">
        <v>275</v>
      </c>
      <c r="D51" s="164" t="s">
        <v>280</v>
      </c>
      <c r="E51" s="164" t="s">
        <v>105</v>
      </c>
      <c r="F51" s="164" t="s">
        <v>106</v>
      </c>
      <c r="G51" s="164" t="s">
        <v>229</v>
      </c>
      <c r="H51" s="164" t="s">
        <v>230</v>
      </c>
      <c r="I51" s="169">
        <v>600000</v>
      </c>
      <c r="J51" s="169">
        <v>600000</v>
      </c>
      <c r="K51" s="84"/>
      <c r="L51" s="84"/>
      <c r="M51" s="169">
        <v>600000</v>
      </c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</row>
    <row r="52" ht="17.25" customHeight="1" spans="1:24">
      <c r="A52" s="163" t="s">
        <v>206</v>
      </c>
      <c r="B52" s="163" t="s">
        <v>70</v>
      </c>
      <c r="C52" s="228" t="s">
        <v>275</v>
      </c>
      <c r="D52" s="164" t="s">
        <v>240</v>
      </c>
      <c r="E52" s="164" t="s">
        <v>103</v>
      </c>
      <c r="F52" s="164" t="s">
        <v>104</v>
      </c>
      <c r="G52" s="164" t="s">
        <v>238</v>
      </c>
      <c r="H52" s="164" t="s">
        <v>239</v>
      </c>
      <c r="I52" s="169">
        <v>196486</v>
      </c>
      <c r="J52" s="169">
        <v>196486</v>
      </c>
      <c r="K52" s="84"/>
      <c r="L52" s="84"/>
      <c r="M52" s="169">
        <v>196486</v>
      </c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</row>
    <row r="53" ht="17.25" customHeight="1" spans="1:24">
      <c r="A53" s="163" t="s">
        <v>206</v>
      </c>
      <c r="B53" s="163" t="s">
        <v>70</v>
      </c>
      <c r="C53" s="228" t="s">
        <v>275</v>
      </c>
      <c r="D53" s="164" t="s">
        <v>281</v>
      </c>
      <c r="E53" s="164" t="s">
        <v>105</v>
      </c>
      <c r="F53" s="164" t="s">
        <v>106</v>
      </c>
      <c r="G53" s="164" t="s">
        <v>238</v>
      </c>
      <c r="H53" s="164" t="s">
        <v>239</v>
      </c>
      <c r="I53" s="169">
        <v>750000</v>
      </c>
      <c r="J53" s="169">
        <v>750000</v>
      </c>
      <c r="K53" s="84"/>
      <c r="L53" s="84"/>
      <c r="M53" s="169">
        <v>750000</v>
      </c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</row>
    <row r="54" ht="17.25" customHeight="1" spans="1:24">
      <c r="A54" s="163" t="s">
        <v>206</v>
      </c>
      <c r="B54" s="163" t="s">
        <v>70</v>
      </c>
      <c r="C54" s="228" t="s">
        <v>275</v>
      </c>
      <c r="D54" s="164" t="s">
        <v>282</v>
      </c>
      <c r="E54" s="164" t="s">
        <v>101</v>
      </c>
      <c r="F54" s="164" t="s">
        <v>102</v>
      </c>
      <c r="G54" s="164" t="s">
        <v>242</v>
      </c>
      <c r="H54" s="164" t="s">
        <v>243</v>
      </c>
      <c r="I54" s="169">
        <v>10242</v>
      </c>
      <c r="J54" s="169">
        <v>10242</v>
      </c>
      <c r="K54" s="84"/>
      <c r="L54" s="84"/>
      <c r="M54" s="169">
        <v>10242</v>
      </c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</row>
    <row r="55" ht="17.25" customHeight="1" spans="1:24">
      <c r="A55" s="163" t="s">
        <v>206</v>
      </c>
      <c r="B55" s="163" t="s">
        <v>70</v>
      </c>
      <c r="C55" s="228" t="s">
        <v>275</v>
      </c>
      <c r="D55" s="164" t="s">
        <v>241</v>
      </c>
      <c r="E55" s="164" t="s">
        <v>103</v>
      </c>
      <c r="F55" s="164" t="s">
        <v>104</v>
      </c>
      <c r="G55" s="164" t="s">
        <v>242</v>
      </c>
      <c r="H55" s="164" t="s">
        <v>243</v>
      </c>
      <c r="I55" s="169">
        <v>6720</v>
      </c>
      <c r="J55" s="169">
        <v>6720</v>
      </c>
      <c r="K55" s="84"/>
      <c r="L55" s="84"/>
      <c r="M55" s="169">
        <v>6720</v>
      </c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</row>
    <row r="56" ht="17.25" customHeight="1" spans="1:24">
      <c r="A56" s="163" t="s">
        <v>206</v>
      </c>
      <c r="B56" s="163" t="s">
        <v>70</v>
      </c>
      <c r="C56" s="228" t="s">
        <v>275</v>
      </c>
      <c r="D56" s="164" t="s">
        <v>283</v>
      </c>
      <c r="E56" s="164" t="s">
        <v>105</v>
      </c>
      <c r="F56" s="164" t="s">
        <v>106</v>
      </c>
      <c r="G56" s="164" t="s">
        <v>242</v>
      </c>
      <c r="H56" s="164" t="s">
        <v>243</v>
      </c>
      <c r="I56" s="169">
        <v>40000</v>
      </c>
      <c r="J56" s="169">
        <v>40000</v>
      </c>
      <c r="K56" s="84"/>
      <c r="L56" s="84"/>
      <c r="M56" s="169">
        <v>40000</v>
      </c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</row>
    <row r="57" ht="17.25" customHeight="1" spans="1:24">
      <c r="A57" s="163" t="s">
        <v>206</v>
      </c>
      <c r="B57" s="163" t="s">
        <v>70</v>
      </c>
      <c r="C57" s="228" t="s">
        <v>275</v>
      </c>
      <c r="D57" s="164" t="s">
        <v>284</v>
      </c>
      <c r="E57" s="164" t="s">
        <v>101</v>
      </c>
      <c r="F57" s="164" t="s">
        <v>102</v>
      </c>
      <c r="G57" s="164" t="s">
        <v>285</v>
      </c>
      <c r="H57" s="164" t="s">
        <v>286</v>
      </c>
      <c r="I57" s="169">
        <v>13000</v>
      </c>
      <c r="J57" s="169">
        <v>13000</v>
      </c>
      <c r="K57" s="84"/>
      <c r="L57" s="84"/>
      <c r="M57" s="169">
        <v>13000</v>
      </c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</row>
    <row r="58" ht="17.25" customHeight="1" spans="1:24">
      <c r="A58" s="163" t="s">
        <v>206</v>
      </c>
      <c r="B58" s="163" t="s">
        <v>70</v>
      </c>
      <c r="C58" s="228" t="s">
        <v>275</v>
      </c>
      <c r="D58" s="164" t="s">
        <v>287</v>
      </c>
      <c r="E58" s="164" t="s">
        <v>103</v>
      </c>
      <c r="F58" s="164" t="s">
        <v>104</v>
      </c>
      <c r="G58" s="164" t="s">
        <v>285</v>
      </c>
      <c r="H58" s="164" t="s">
        <v>286</v>
      </c>
      <c r="I58" s="169">
        <v>25000</v>
      </c>
      <c r="J58" s="169">
        <v>25000</v>
      </c>
      <c r="K58" s="84"/>
      <c r="L58" s="84"/>
      <c r="M58" s="169">
        <v>25000</v>
      </c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</row>
    <row r="59" ht="17.25" customHeight="1" spans="1:24">
      <c r="A59" s="163" t="s">
        <v>206</v>
      </c>
      <c r="B59" s="163" t="s">
        <v>70</v>
      </c>
      <c r="C59" s="228" t="s">
        <v>275</v>
      </c>
      <c r="D59" s="164" t="s">
        <v>288</v>
      </c>
      <c r="E59" s="164" t="s">
        <v>103</v>
      </c>
      <c r="F59" s="164" t="s">
        <v>104</v>
      </c>
      <c r="G59" s="164" t="s">
        <v>285</v>
      </c>
      <c r="H59" s="164" t="s">
        <v>286</v>
      </c>
      <c r="I59" s="169">
        <v>34000</v>
      </c>
      <c r="J59" s="169">
        <v>34000</v>
      </c>
      <c r="K59" s="84"/>
      <c r="L59" s="84"/>
      <c r="M59" s="169">
        <v>34000</v>
      </c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</row>
    <row r="60" ht="17.25" customHeight="1" spans="1:24">
      <c r="A60" s="163" t="s">
        <v>206</v>
      </c>
      <c r="B60" s="163" t="s">
        <v>70</v>
      </c>
      <c r="C60" s="228" t="s">
        <v>275</v>
      </c>
      <c r="D60" s="164" t="s">
        <v>289</v>
      </c>
      <c r="E60" s="164" t="s">
        <v>103</v>
      </c>
      <c r="F60" s="164" t="s">
        <v>104</v>
      </c>
      <c r="G60" s="164" t="s">
        <v>285</v>
      </c>
      <c r="H60" s="164" t="s">
        <v>286</v>
      </c>
      <c r="I60" s="169">
        <v>18000</v>
      </c>
      <c r="J60" s="169">
        <v>18000</v>
      </c>
      <c r="K60" s="84"/>
      <c r="L60" s="84"/>
      <c r="M60" s="169">
        <v>18000</v>
      </c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</row>
    <row r="61" ht="17.25" customHeight="1" spans="1:24">
      <c r="A61" s="163" t="s">
        <v>206</v>
      </c>
      <c r="B61" s="163" t="s">
        <v>70</v>
      </c>
      <c r="C61" s="228" t="s">
        <v>275</v>
      </c>
      <c r="D61" s="164" t="s">
        <v>290</v>
      </c>
      <c r="E61" s="164" t="s">
        <v>103</v>
      </c>
      <c r="F61" s="164" t="s">
        <v>104</v>
      </c>
      <c r="G61" s="164" t="s">
        <v>247</v>
      </c>
      <c r="H61" s="164" t="s">
        <v>248</v>
      </c>
      <c r="I61" s="169">
        <v>250000</v>
      </c>
      <c r="J61" s="169">
        <v>250000</v>
      </c>
      <c r="K61" s="84"/>
      <c r="L61" s="84"/>
      <c r="M61" s="169">
        <v>250000</v>
      </c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</row>
    <row r="62" ht="17.25" customHeight="1" spans="1:24">
      <c r="A62" s="163" t="s">
        <v>206</v>
      </c>
      <c r="B62" s="163" t="s">
        <v>70</v>
      </c>
      <c r="C62" s="228" t="s">
        <v>275</v>
      </c>
      <c r="D62" s="164" t="s">
        <v>291</v>
      </c>
      <c r="E62" s="164" t="s">
        <v>103</v>
      </c>
      <c r="F62" s="164" t="s">
        <v>104</v>
      </c>
      <c r="G62" s="164" t="s">
        <v>247</v>
      </c>
      <c r="H62" s="164" t="s">
        <v>248</v>
      </c>
      <c r="I62" s="169">
        <v>114304</v>
      </c>
      <c r="J62" s="169">
        <v>114304</v>
      </c>
      <c r="K62" s="84"/>
      <c r="L62" s="84"/>
      <c r="M62" s="169">
        <v>114304</v>
      </c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</row>
    <row r="63" ht="17.25" customHeight="1" spans="1:24">
      <c r="A63" s="163" t="s">
        <v>206</v>
      </c>
      <c r="B63" s="163" t="s">
        <v>70</v>
      </c>
      <c r="C63" s="228" t="s">
        <v>275</v>
      </c>
      <c r="D63" s="164" t="s">
        <v>292</v>
      </c>
      <c r="E63" s="164" t="s">
        <v>105</v>
      </c>
      <c r="F63" s="164" t="s">
        <v>106</v>
      </c>
      <c r="G63" s="164" t="s">
        <v>247</v>
      </c>
      <c r="H63" s="164" t="s">
        <v>248</v>
      </c>
      <c r="I63" s="169">
        <v>600000</v>
      </c>
      <c r="J63" s="169">
        <v>600000</v>
      </c>
      <c r="K63" s="84"/>
      <c r="L63" s="84"/>
      <c r="M63" s="169">
        <v>600000</v>
      </c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</row>
    <row r="64" ht="17.25" customHeight="1" spans="1:24">
      <c r="A64" s="163" t="s">
        <v>206</v>
      </c>
      <c r="B64" s="163" t="s">
        <v>70</v>
      </c>
      <c r="C64" s="228" t="s">
        <v>275</v>
      </c>
      <c r="D64" s="164" t="s">
        <v>255</v>
      </c>
      <c r="E64" s="164" t="s">
        <v>103</v>
      </c>
      <c r="F64" s="164" t="s">
        <v>104</v>
      </c>
      <c r="G64" s="164" t="s">
        <v>251</v>
      </c>
      <c r="H64" s="164" t="s">
        <v>252</v>
      </c>
      <c r="I64" s="169">
        <v>40000</v>
      </c>
      <c r="J64" s="169">
        <v>40000</v>
      </c>
      <c r="K64" s="84"/>
      <c r="L64" s="84"/>
      <c r="M64" s="169">
        <v>40000</v>
      </c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</row>
    <row r="65" ht="17.25" customHeight="1" spans="1:24">
      <c r="A65" s="163" t="s">
        <v>206</v>
      </c>
      <c r="B65" s="163" t="s">
        <v>70</v>
      </c>
      <c r="C65" s="228" t="s">
        <v>275</v>
      </c>
      <c r="D65" s="164" t="s">
        <v>293</v>
      </c>
      <c r="E65" s="164" t="s">
        <v>105</v>
      </c>
      <c r="F65" s="164" t="s">
        <v>106</v>
      </c>
      <c r="G65" s="164" t="s">
        <v>251</v>
      </c>
      <c r="H65" s="164" t="s">
        <v>252</v>
      </c>
      <c r="I65" s="169">
        <v>410000</v>
      </c>
      <c r="J65" s="169">
        <v>410000</v>
      </c>
      <c r="K65" s="84"/>
      <c r="L65" s="84"/>
      <c r="M65" s="169">
        <v>410000</v>
      </c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</row>
    <row r="66" ht="17.25" customHeight="1" spans="1:24">
      <c r="A66" s="163" t="s">
        <v>206</v>
      </c>
      <c r="B66" s="163" t="s">
        <v>70</v>
      </c>
      <c r="C66" s="228" t="s">
        <v>275</v>
      </c>
      <c r="D66" s="164" t="s">
        <v>294</v>
      </c>
      <c r="E66" s="164" t="s">
        <v>101</v>
      </c>
      <c r="F66" s="164" t="s">
        <v>102</v>
      </c>
      <c r="G66" s="164" t="s">
        <v>257</v>
      </c>
      <c r="H66" s="164" t="s">
        <v>258</v>
      </c>
      <c r="I66" s="169">
        <v>30000</v>
      </c>
      <c r="J66" s="169">
        <v>30000</v>
      </c>
      <c r="K66" s="84"/>
      <c r="L66" s="84"/>
      <c r="M66" s="169">
        <v>30000</v>
      </c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</row>
    <row r="67" ht="17.25" customHeight="1" spans="1:24">
      <c r="A67" s="163" t="s">
        <v>206</v>
      </c>
      <c r="B67" s="163" t="s">
        <v>70</v>
      </c>
      <c r="C67" s="228" t="s">
        <v>275</v>
      </c>
      <c r="D67" s="164" t="s">
        <v>295</v>
      </c>
      <c r="E67" s="164" t="s">
        <v>105</v>
      </c>
      <c r="F67" s="164" t="s">
        <v>106</v>
      </c>
      <c r="G67" s="164" t="s">
        <v>257</v>
      </c>
      <c r="H67" s="164" t="s">
        <v>258</v>
      </c>
      <c r="I67" s="169">
        <v>60000</v>
      </c>
      <c r="J67" s="169">
        <v>60000</v>
      </c>
      <c r="K67" s="84"/>
      <c r="L67" s="84"/>
      <c r="M67" s="169">
        <v>60000</v>
      </c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</row>
    <row r="68" ht="17.25" customHeight="1" spans="1:24">
      <c r="A68" s="163" t="s">
        <v>206</v>
      </c>
      <c r="B68" s="163" t="s">
        <v>70</v>
      </c>
      <c r="C68" s="228" t="s">
        <v>275</v>
      </c>
      <c r="D68" s="164" t="s">
        <v>296</v>
      </c>
      <c r="E68" s="164" t="s">
        <v>105</v>
      </c>
      <c r="F68" s="164" t="s">
        <v>106</v>
      </c>
      <c r="G68" s="164" t="s">
        <v>268</v>
      </c>
      <c r="H68" s="164" t="s">
        <v>269</v>
      </c>
      <c r="I68" s="169">
        <v>658805</v>
      </c>
      <c r="J68" s="169">
        <v>658805</v>
      </c>
      <c r="K68" s="84"/>
      <c r="L68" s="84"/>
      <c r="M68" s="169">
        <v>658805</v>
      </c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</row>
    <row r="69" ht="17.25" customHeight="1" spans="1:24">
      <c r="A69" s="163" t="s">
        <v>206</v>
      </c>
      <c r="B69" s="163" t="s">
        <v>70</v>
      </c>
      <c r="C69" s="228" t="s">
        <v>297</v>
      </c>
      <c r="D69" s="164" t="s">
        <v>298</v>
      </c>
      <c r="E69" s="164" t="s">
        <v>103</v>
      </c>
      <c r="F69" s="164" t="s">
        <v>104</v>
      </c>
      <c r="G69" s="164" t="s">
        <v>299</v>
      </c>
      <c r="H69" s="164" t="s">
        <v>300</v>
      </c>
      <c r="I69" s="169">
        <v>14367696</v>
      </c>
      <c r="J69" s="169">
        <v>14367696</v>
      </c>
      <c r="K69" s="84"/>
      <c r="L69" s="84"/>
      <c r="M69" s="169">
        <v>14367696</v>
      </c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</row>
    <row r="70" ht="17.25" customHeight="1" spans="1:24">
      <c r="A70" s="163" t="s">
        <v>206</v>
      </c>
      <c r="B70" s="163" t="s">
        <v>70</v>
      </c>
      <c r="C70" s="228" t="s">
        <v>297</v>
      </c>
      <c r="D70" s="164" t="s">
        <v>298</v>
      </c>
      <c r="E70" s="164" t="s">
        <v>105</v>
      </c>
      <c r="F70" s="164" t="s">
        <v>106</v>
      </c>
      <c r="G70" s="164" t="s">
        <v>299</v>
      </c>
      <c r="H70" s="164" t="s">
        <v>300</v>
      </c>
      <c r="I70" s="169">
        <v>11083236</v>
      </c>
      <c r="J70" s="169">
        <v>11083236</v>
      </c>
      <c r="K70" s="84"/>
      <c r="L70" s="84"/>
      <c r="M70" s="169">
        <v>11083236</v>
      </c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</row>
    <row r="71" ht="17.25" customHeight="1" spans="1:24">
      <c r="A71" s="163" t="s">
        <v>206</v>
      </c>
      <c r="B71" s="163" t="s">
        <v>70</v>
      </c>
      <c r="C71" s="228" t="s">
        <v>297</v>
      </c>
      <c r="D71" s="164" t="s">
        <v>301</v>
      </c>
      <c r="E71" s="164" t="s">
        <v>103</v>
      </c>
      <c r="F71" s="164" t="s">
        <v>104</v>
      </c>
      <c r="G71" s="164" t="s">
        <v>302</v>
      </c>
      <c r="H71" s="164" t="s">
        <v>303</v>
      </c>
      <c r="I71" s="169">
        <v>6201684</v>
      </c>
      <c r="J71" s="169">
        <v>6201684</v>
      </c>
      <c r="K71" s="84"/>
      <c r="L71" s="84"/>
      <c r="M71" s="169">
        <v>6201684</v>
      </c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</row>
    <row r="72" ht="17.25" customHeight="1" spans="1:24">
      <c r="A72" s="163" t="s">
        <v>206</v>
      </c>
      <c r="B72" s="163" t="s">
        <v>70</v>
      </c>
      <c r="C72" s="228" t="s">
        <v>297</v>
      </c>
      <c r="D72" s="164" t="s">
        <v>301</v>
      </c>
      <c r="E72" s="164" t="s">
        <v>105</v>
      </c>
      <c r="F72" s="164" t="s">
        <v>106</v>
      </c>
      <c r="G72" s="164" t="s">
        <v>302</v>
      </c>
      <c r="H72" s="164" t="s">
        <v>303</v>
      </c>
      <c r="I72" s="169">
        <v>4636572</v>
      </c>
      <c r="J72" s="169">
        <v>4636572</v>
      </c>
      <c r="K72" s="84"/>
      <c r="L72" s="84"/>
      <c r="M72" s="169">
        <v>4636572</v>
      </c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</row>
    <row r="73" ht="17.25" customHeight="1" spans="1:24">
      <c r="A73" s="163" t="s">
        <v>206</v>
      </c>
      <c r="B73" s="163" t="s">
        <v>70</v>
      </c>
      <c r="C73" s="228" t="s">
        <v>297</v>
      </c>
      <c r="D73" s="164" t="s">
        <v>304</v>
      </c>
      <c r="E73" s="164" t="s">
        <v>103</v>
      </c>
      <c r="F73" s="164" t="s">
        <v>104</v>
      </c>
      <c r="G73" s="164" t="s">
        <v>305</v>
      </c>
      <c r="H73" s="164" t="s">
        <v>306</v>
      </c>
      <c r="I73" s="169">
        <v>1197308</v>
      </c>
      <c r="J73" s="169">
        <v>1197308</v>
      </c>
      <c r="K73" s="84"/>
      <c r="L73" s="84"/>
      <c r="M73" s="169">
        <v>1197308</v>
      </c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</row>
    <row r="74" ht="17.25" customHeight="1" spans="1:24">
      <c r="A74" s="163" t="s">
        <v>206</v>
      </c>
      <c r="B74" s="163" t="s">
        <v>70</v>
      </c>
      <c r="C74" s="228" t="s">
        <v>297</v>
      </c>
      <c r="D74" s="164" t="s">
        <v>304</v>
      </c>
      <c r="E74" s="164" t="s">
        <v>105</v>
      </c>
      <c r="F74" s="164" t="s">
        <v>106</v>
      </c>
      <c r="G74" s="164" t="s">
        <v>305</v>
      </c>
      <c r="H74" s="164" t="s">
        <v>306</v>
      </c>
      <c r="I74" s="169">
        <v>923603</v>
      </c>
      <c r="J74" s="169">
        <v>923603</v>
      </c>
      <c r="K74" s="84"/>
      <c r="L74" s="84"/>
      <c r="M74" s="169">
        <v>923603</v>
      </c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</row>
    <row r="75" ht="17.25" customHeight="1" spans="1:24">
      <c r="A75" s="163" t="s">
        <v>206</v>
      </c>
      <c r="B75" s="163" t="s">
        <v>70</v>
      </c>
      <c r="C75" s="228" t="s">
        <v>297</v>
      </c>
      <c r="D75" s="164" t="s">
        <v>307</v>
      </c>
      <c r="E75" s="164" t="s">
        <v>103</v>
      </c>
      <c r="F75" s="164" t="s">
        <v>104</v>
      </c>
      <c r="G75" s="164" t="s">
        <v>308</v>
      </c>
      <c r="H75" s="164" t="s">
        <v>309</v>
      </c>
      <c r="I75" s="169">
        <v>5776116</v>
      </c>
      <c r="J75" s="169">
        <v>5776116</v>
      </c>
      <c r="K75" s="84"/>
      <c r="L75" s="84"/>
      <c r="M75" s="169">
        <v>5776116</v>
      </c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</row>
    <row r="76" ht="17.25" customHeight="1" spans="1:24">
      <c r="A76" s="163" t="s">
        <v>206</v>
      </c>
      <c r="B76" s="163" t="s">
        <v>70</v>
      </c>
      <c r="C76" s="228" t="s">
        <v>297</v>
      </c>
      <c r="D76" s="164" t="s">
        <v>310</v>
      </c>
      <c r="E76" s="164" t="s">
        <v>103</v>
      </c>
      <c r="F76" s="164" t="s">
        <v>104</v>
      </c>
      <c r="G76" s="164" t="s">
        <v>308</v>
      </c>
      <c r="H76" s="164" t="s">
        <v>309</v>
      </c>
      <c r="I76" s="169">
        <v>3087600</v>
      </c>
      <c r="J76" s="169">
        <v>3087600</v>
      </c>
      <c r="K76" s="84"/>
      <c r="L76" s="84"/>
      <c r="M76" s="169">
        <v>3087600</v>
      </c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</row>
    <row r="77" ht="17.25" customHeight="1" spans="1:24">
      <c r="A77" s="163" t="s">
        <v>206</v>
      </c>
      <c r="B77" s="163" t="s">
        <v>70</v>
      </c>
      <c r="C77" s="228" t="s">
        <v>297</v>
      </c>
      <c r="D77" s="164" t="s">
        <v>307</v>
      </c>
      <c r="E77" s="164" t="s">
        <v>105</v>
      </c>
      <c r="F77" s="164" t="s">
        <v>106</v>
      </c>
      <c r="G77" s="164" t="s">
        <v>308</v>
      </c>
      <c r="H77" s="164" t="s">
        <v>309</v>
      </c>
      <c r="I77" s="169">
        <v>4368720</v>
      </c>
      <c r="J77" s="169">
        <v>4368720</v>
      </c>
      <c r="K77" s="84"/>
      <c r="L77" s="84"/>
      <c r="M77" s="169">
        <v>4368720</v>
      </c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</row>
    <row r="78" ht="17.25" customHeight="1" spans="1:24">
      <c r="A78" s="163" t="s">
        <v>206</v>
      </c>
      <c r="B78" s="163" t="s">
        <v>70</v>
      </c>
      <c r="C78" s="228" t="s">
        <v>297</v>
      </c>
      <c r="D78" s="164" t="s">
        <v>310</v>
      </c>
      <c r="E78" s="164" t="s">
        <v>105</v>
      </c>
      <c r="F78" s="164" t="s">
        <v>106</v>
      </c>
      <c r="G78" s="164" t="s">
        <v>308</v>
      </c>
      <c r="H78" s="164" t="s">
        <v>309</v>
      </c>
      <c r="I78" s="169">
        <v>2300760</v>
      </c>
      <c r="J78" s="169">
        <v>2300760</v>
      </c>
      <c r="K78" s="84"/>
      <c r="L78" s="84"/>
      <c r="M78" s="169">
        <v>2300760</v>
      </c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</row>
    <row r="79" ht="17.25" customHeight="1" spans="1:24">
      <c r="A79" s="163" t="s">
        <v>206</v>
      </c>
      <c r="B79" s="163" t="s">
        <v>70</v>
      </c>
      <c r="C79" s="228" t="s">
        <v>311</v>
      </c>
      <c r="D79" s="164" t="s">
        <v>312</v>
      </c>
      <c r="E79" s="164" t="s">
        <v>103</v>
      </c>
      <c r="F79" s="164" t="s">
        <v>104</v>
      </c>
      <c r="G79" s="164" t="s">
        <v>305</v>
      </c>
      <c r="H79" s="164" t="s">
        <v>306</v>
      </c>
      <c r="I79" s="169">
        <v>10698400</v>
      </c>
      <c r="J79" s="169">
        <v>10698400</v>
      </c>
      <c r="K79" s="84"/>
      <c r="L79" s="84"/>
      <c r="M79" s="169">
        <v>10698400</v>
      </c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</row>
    <row r="80" ht="17.25" customHeight="1" spans="1:24">
      <c r="A80" s="163" t="s">
        <v>206</v>
      </c>
      <c r="B80" s="163" t="s">
        <v>70</v>
      </c>
      <c r="C80" s="228" t="s">
        <v>311</v>
      </c>
      <c r="D80" s="164" t="s">
        <v>312</v>
      </c>
      <c r="E80" s="164" t="s">
        <v>105</v>
      </c>
      <c r="F80" s="164" t="s">
        <v>106</v>
      </c>
      <c r="G80" s="164" t="s">
        <v>305</v>
      </c>
      <c r="H80" s="164" t="s">
        <v>306</v>
      </c>
      <c r="I80" s="169">
        <v>7946400</v>
      </c>
      <c r="J80" s="169">
        <v>7946400</v>
      </c>
      <c r="K80" s="84"/>
      <c r="L80" s="84"/>
      <c r="M80" s="169">
        <v>7946400</v>
      </c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</row>
    <row r="81" ht="17.25" customHeight="1" spans="1:24">
      <c r="A81" s="163" t="s">
        <v>206</v>
      </c>
      <c r="B81" s="163" t="s">
        <v>70</v>
      </c>
      <c r="C81" s="228" t="s">
        <v>311</v>
      </c>
      <c r="D81" s="164" t="s">
        <v>313</v>
      </c>
      <c r="E81" s="164" t="s">
        <v>103</v>
      </c>
      <c r="F81" s="164" t="s">
        <v>104</v>
      </c>
      <c r="G81" s="164" t="s">
        <v>308</v>
      </c>
      <c r="H81" s="164" t="s">
        <v>309</v>
      </c>
      <c r="I81" s="169">
        <v>2604000</v>
      </c>
      <c r="J81" s="169">
        <v>2604000</v>
      </c>
      <c r="K81" s="84"/>
      <c r="L81" s="84"/>
      <c r="M81" s="169">
        <v>2604000</v>
      </c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</row>
    <row r="82" ht="17.25" customHeight="1" spans="1:24">
      <c r="A82" s="163" t="s">
        <v>206</v>
      </c>
      <c r="B82" s="163" t="s">
        <v>70</v>
      </c>
      <c r="C82" s="228" t="s">
        <v>311</v>
      </c>
      <c r="D82" s="164" t="s">
        <v>314</v>
      </c>
      <c r="E82" s="164" t="s">
        <v>103</v>
      </c>
      <c r="F82" s="164" t="s">
        <v>104</v>
      </c>
      <c r="G82" s="164" t="s">
        <v>308</v>
      </c>
      <c r="H82" s="164" t="s">
        <v>309</v>
      </c>
      <c r="I82" s="169">
        <v>2976000</v>
      </c>
      <c r="J82" s="169">
        <v>2976000</v>
      </c>
      <c r="K82" s="84"/>
      <c r="L82" s="84"/>
      <c r="M82" s="169">
        <v>2976000</v>
      </c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</row>
    <row r="83" ht="17.25" customHeight="1" spans="1:24">
      <c r="A83" s="163" t="s">
        <v>206</v>
      </c>
      <c r="B83" s="163" t="s">
        <v>70</v>
      </c>
      <c r="C83" s="228" t="s">
        <v>311</v>
      </c>
      <c r="D83" s="164" t="s">
        <v>313</v>
      </c>
      <c r="E83" s="164" t="s">
        <v>105</v>
      </c>
      <c r="F83" s="164" t="s">
        <v>106</v>
      </c>
      <c r="G83" s="164" t="s">
        <v>308</v>
      </c>
      <c r="H83" s="164" t="s">
        <v>309</v>
      </c>
      <c r="I83" s="169">
        <v>1940400</v>
      </c>
      <c r="J83" s="169">
        <v>1940400</v>
      </c>
      <c r="K83" s="84"/>
      <c r="L83" s="84"/>
      <c r="M83" s="169">
        <v>1940400</v>
      </c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</row>
    <row r="84" ht="17.25" customHeight="1" spans="1:24">
      <c r="A84" s="163" t="s">
        <v>206</v>
      </c>
      <c r="B84" s="163" t="s">
        <v>70</v>
      </c>
      <c r="C84" s="228" t="s">
        <v>311</v>
      </c>
      <c r="D84" s="164" t="s">
        <v>314</v>
      </c>
      <c r="E84" s="164" t="s">
        <v>105</v>
      </c>
      <c r="F84" s="164" t="s">
        <v>106</v>
      </c>
      <c r="G84" s="164" t="s">
        <v>308</v>
      </c>
      <c r="H84" s="164" t="s">
        <v>309</v>
      </c>
      <c r="I84" s="169">
        <v>2217600</v>
      </c>
      <c r="J84" s="169">
        <v>2217600</v>
      </c>
      <c r="K84" s="84"/>
      <c r="L84" s="84"/>
      <c r="M84" s="169">
        <v>2217600</v>
      </c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</row>
    <row r="85" ht="17.25" customHeight="1" spans="1:24">
      <c r="A85" s="163" t="s">
        <v>206</v>
      </c>
      <c r="B85" s="163" t="s">
        <v>70</v>
      </c>
      <c r="C85" s="228" t="s">
        <v>315</v>
      </c>
      <c r="D85" s="164" t="s">
        <v>316</v>
      </c>
      <c r="E85" s="164" t="s">
        <v>117</v>
      </c>
      <c r="F85" s="164" t="s">
        <v>118</v>
      </c>
      <c r="G85" s="164" t="s">
        <v>317</v>
      </c>
      <c r="H85" s="164" t="s">
        <v>318</v>
      </c>
      <c r="I85" s="169">
        <v>8262996</v>
      </c>
      <c r="J85" s="169">
        <v>8262996</v>
      </c>
      <c r="K85" s="84"/>
      <c r="L85" s="84"/>
      <c r="M85" s="169">
        <v>8262996</v>
      </c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</row>
    <row r="86" ht="17.25" customHeight="1" spans="1:24">
      <c r="A86" s="163" t="s">
        <v>206</v>
      </c>
      <c r="B86" s="163" t="s">
        <v>70</v>
      </c>
      <c r="C86" s="228" t="s">
        <v>315</v>
      </c>
      <c r="D86" s="164" t="s">
        <v>319</v>
      </c>
      <c r="E86" s="164" t="s">
        <v>119</v>
      </c>
      <c r="F86" s="164" t="s">
        <v>120</v>
      </c>
      <c r="G86" s="164" t="s">
        <v>320</v>
      </c>
      <c r="H86" s="164" t="s">
        <v>319</v>
      </c>
      <c r="I86" s="169">
        <v>1900000</v>
      </c>
      <c r="J86" s="169">
        <v>1900000</v>
      </c>
      <c r="K86" s="84"/>
      <c r="L86" s="84"/>
      <c r="M86" s="169">
        <v>1900000</v>
      </c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</row>
    <row r="87" ht="17.25" customHeight="1" spans="1:24">
      <c r="A87" s="163" t="s">
        <v>206</v>
      </c>
      <c r="B87" s="163" t="s">
        <v>70</v>
      </c>
      <c r="C87" s="228" t="s">
        <v>315</v>
      </c>
      <c r="D87" s="164" t="s">
        <v>321</v>
      </c>
      <c r="E87" s="164" t="s">
        <v>129</v>
      </c>
      <c r="F87" s="164" t="s">
        <v>322</v>
      </c>
      <c r="G87" s="164" t="s">
        <v>323</v>
      </c>
      <c r="H87" s="164" t="s">
        <v>324</v>
      </c>
      <c r="I87" s="169">
        <v>8268788</v>
      </c>
      <c r="J87" s="169">
        <v>8268788</v>
      </c>
      <c r="K87" s="84"/>
      <c r="L87" s="84"/>
      <c r="M87" s="169">
        <v>8268788</v>
      </c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</row>
    <row r="88" ht="17.25" customHeight="1" spans="1:24">
      <c r="A88" s="163" t="s">
        <v>206</v>
      </c>
      <c r="B88" s="163" t="s">
        <v>70</v>
      </c>
      <c r="C88" s="228" t="s">
        <v>315</v>
      </c>
      <c r="D88" s="164" t="s">
        <v>325</v>
      </c>
      <c r="E88" s="164" t="s">
        <v>103</v>
      </c>
      <c r="F88" s="164" t="s">
        <v>104</v>
      </c>
      <c r="G88" s="164" t="s">
        <v>326</v>
      </c>
      <c r="H88" s="164" t="s">
        <v>327</v>
      </c>
      <c r="I88" s="169">
        <v>229925</v>
      </c>
      <c r="J88" s="169">
        <v>229925</v>
      </c>
      <c r="K88" s="84"/>
      <c r="L88" s="84"/>
      <c r="M88" s="169">
        <v>229925</v>
      </c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</row>
    <row r="89" ht="17.25" customHeight="1" spans="1:24">
      <c r="A89" s="163" t="s">
        <v>206</v>
      </c>
      <c r="B89" s="163" t="s">
        <v>70</v>
      </c>
      <c r="C89" s="228" t="s">
        <v>315</v>
      </c>
      <c r="D89" s="164" t="s">
        <v>328</v>
      </c>
      <c r="E89" s="164" t="s">
        <v>131</v>
      </c>
      <c r="F89" s="164" t="s">
        <v>132</v>
      </c>
      <c r="G89" s="164" t="s">
        <v>326</v>
      </c>
      <c r="H89" s="164" t="s">
        <v>327</v>
      </c>
      <c r="I89" s="169">
        <v>99660</v>
      </c>
      <c r="J89" s="169">
        <v>99660</v>
      </c>
      <c r="K89" s="84"/>
      <c r="L89" s="84"/>
      <c r="M89" s="169">
        <v>99660</v>
      </c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</row>
    <row r="90" ht="17.25" customHeight="1" spans="1:24">
      <c r="A90" s="163" t="s">
        <v>206</v>
      </c>
      <c r="B90" s="163" t="s">
        <v>70</v>
      </c>
      <c r="C90" s="228" t="s">
        <v>329</v>
      </c>
      <c r="D90" s="164" t="s">
        <v>330</v>
      </c>
      <c r="E90" s="164" t="s">
        <v>115</v>
      </c>
      <c r="F90" s="164" t="s">
        <v>116</v>
      </c>
      <c r="G90" s="164" t="s">
        <v>261</v>
      </c>
      <c r="H90" s="164" t="s">
        <v>262</v>
      </c>
      <c r="I90" s="169">
        <v>903000</v>
      </c>
      <c r="J90" s="169">
        <v>903000</v>
      </c>
      <c r="K90" s="84"/>
      <c r="L90" s="84"/>
      <c r="M90" s="169">
        <v>903000</v>
      </c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</row>
    <row r="91" ht="17.25" customHeight="1" spans="1:24">
      <c r="A91" s="163" t="s">
        <v>206</v>
      </c>
      <c r="B91" s="163" t="s">
        <v>70</v>
      </c>
      <c r="C91" s="229" t="s">
        <v>331</v>
      </c>
      <c r="D91" s="164" t="s">
        <v>332</v>
      </c>
      <c r="E91" s="164" t="s">
        <v>123</v>
      </c>
      <c r="F91" s="164" t="s">
        <v>124</v>
      </c>
      <c r="G91" s="164" t="s">
        <v>272</v>
      </c>
      <c r="H91" s="164" t="s">
        <v>273</v>
      </c>
      <c r="I91" s="169">
        <v>22728</v>
      </c>
      <c r="J91" s="169">
        <v>22728</v>
      </c>
      <c r="K91" s="84"/>
      <c r="L91" s="84"/>
      <c r="M91" s="169">
        <v>22728</v>
      </c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</row>
    <row r="92" ht="17.25" customHeight="1" spans="1:24">
      <c r="A92" s="35" t="s">
        <v>177</v>
      </c>
      <c r="B92" s="36"/>
      <c r="C92" s="172"/>
      <c r="D92" s="172"/>
      <c r="E92" s="172"/>
      <c r="F92" s="172"/>
      <c r="G92" s="172"/>
      <c r="H92" s="173"/>
      <c r="I92" s="174">
        <v>175843165</v>
      </c>
      <c r="J92" s="174">
        <v>175843165</v>
      </c>
      <c r="K92" s="84"/>
      <c r="L92" s="84"/>
      <c r="M92" s="174">
        <v>175843165</v>
      </c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</row>
  </sheetData>
  <mergeCells count="31">
    <mergeCell ref="A3:X3"/>
    <mergeCell ref="A4:H4"/>
    <mergeCell ref="I5:X5"/>
    <mergeCell ref="J6:N6"/>
    <mergeCell ref="O6:Q6"/>
    <mergeCell ref="S6:X6"/>
    <mergeCell ref="A92:H9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4"/>
  <sheetViews>
    <sheetView showZeros="0" tabSelected="1" workbookViewId="0">
      <pane ySplit="1" topLeftCell="A7" activePane="bottomLeft" state="frozen"/>
      <selection/>
      <selection pane="bottomLeft" activeCell="G21" sqref="G21"/>
    </sheetView>
  </sheetViews>
  <sheetFormatPr defaultColWidth="9.14166666666667" defaultRowHeight="14.25" customHeight="1"/>
  <cols>
    <col min="1" max="1" width="15.5" customWidth="1"/>
    <col min="2" max="2" width="19.7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9"/>
      <c r="E2" s="2"/>
      <c r="F2" s="2"/>
      <c r="G2" s="2"/>
      <c r="H2" s="2"/>
      <c r="U2" s="149"/>
      <c r="W2" s="158" t="s">
        <v>333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9"/>
      <c r="W4" s="131" t="s">
        <v>2</v>
      </c>
    </row>
    <row r="5" ht="21.75" customHeight="1" spans="1:23">
      <c r="A5" s="9" t="s">
        <v>334</v>
      </c>
      <c r="B5" s="10" t="s">
        <v>190</v>
      </c>
      <c r="C5" s="9" t="s">
        <v>191</v>
      </c>
      <c r="D5" s="9" t="s">
        <v>335</v>
      </c>
      <c r="E5" s="10" t="s">
        <v>192</v>
      </c>
      <c r="F5" s="10" t="s">
        <v>193</v>
      </c>
      <c r="G5" s="10" t="s">
        <v>336</v>
      </c>
      <c r="H5" s="10" t="s">
        <v>337</v>
      </c>
      <c r="I5" s="28" t="s">
        <v>56</v>
      </c>
      <c r="J5" s="11" t="s">
        <v>338</v>
      </c>
      <c r="K5" s="12"/>
      <c r="L5" s="12"/>
      <c r="M5" s="13"/>
      <c r="N5" s="11" t="s">
        <v>198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54" t="s">
        <v>59</v>
      </c>
      <c r="K6" s="155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204</v>
      </c>
      <c r="U6" s="10" t="s">
        <v>67</v>
      </c>
      <c r="V6" s="10" t="s">
        <v>68</v>
      </c>
      <c r="W6" s="10" t="s">
        <v>69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56" t="s">
        <v>58</v>
      </c>
      <c r="K7" s="157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9" t="s">
        <v>58</v>
      </c>
      <c r="K8" s="69" t="s">
        <v>339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9">
        <v>12</v>
      </c>
      <c r="M9" s="39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20">
        <v>21</v>
      </c>
      <c r="V9" s="39">
        <v>22</v>
      </c>
      <c r="W9" s="20">
        <v>23</v>
      </c>
    </row>
    <row r="10" ht="25" customHeight="1" spans="1:23">
      <c r="A10" s="150" t="s">
        <v>340</v>
      </c>
      <c r="B10" s="230" t="s">
        <v>341</v>
      </c>
      <c r="C10" s="23" t="s">
        <v>342</v>
      </c>
      <c r="D10" s="150" t="s">
        <v>70</v>
      </c>
      <c r="E10" s="21" t="s">
        <v>103</v>
      </c>
      <c r="F10" s="21" t="s">
        <v>104</v>
      </c>
      <c r="G10" s="21" t="s">
        <v>343</v>
      </c>
      <c r="H10" s="21" t="s">
        <v>344</v>
      </c>
      <c r="I10" s="24">
        <v>50000</v>
      </c>
      <c r="J10" s="24">
        <v>50000</v>
      </c>
      <c r="K10" s="24">
        <v>50000</v>
      </c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</row>
    <row r="11" ht="26" customHeight="1" spans="1:23">
      <c r="A11" s="152" t="s">
        <v>345</v>
      </c>
      <c r="B11" s="230" t="s">
        <v>346</v>
      </c>
      <c r="C11" s="23" t="s">
        <v>347</v>
      </c>
      <c r="D11" s="150" t="s">
        <v>70</v>
      </c>
      <c r="E11" s="21" t="s">
        <v>103</v>
      </c>
      <c r="F11" s="21" t="s">
        <v>104</v>
      </c>
      <c r="G11" s="21" t="s">
        <v>264</v>
      </c>
      <c r="H11" s="21" t="s">
        <v>265</v>
      </c>
      <c r="I11" s="24">
        <v>594082</v>
      </c>
      <c r="J11" s="24">
        <v>594082</v>
      </c>
      <c r="K11" s="24">
        <v>594082</v>
      </c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</row>
    <row r="12" ht="18.75" customHeight="1" spans="1:23">
      <c r="A12" s="152" t="s">
        <v>348</v>
      </c>
      <c r="B12" s="230" t="s">
        <v>349</v>
      </c>
      <c r="C12" s="23" t="s">
        <v>350</v>
      </c>
      <c r="D12" s="150" t="s">
        <v>70</v>
      </c>
      <c r="E12" s="21" t="s">
        <v>105</v>
      </c>
      <c r="F12" s="21" t="s">
        <v>106</v>
      </c>
      <c r="G12" s="21" t="s">
        <v>257</v>
      </c>
      <c r="H12" s="21" t="s">
        <v>258</v>
      </c>
      <c r="I12" s="24">
        <v>600000</v>
      </c>
      <c r="J12" s="24">
        <v>600000</v>
      </c>
      <c r="K12" s="24">
        <v>600000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ht="26" customHeight="1" spans="1:23">
      <c r="A13" s="153" t="s">
        <v>345</v>
      </c>
      <c r="B13" s="230" t="s">
        <v>351</v>
      </c>
      <c r="C13" s="23" t="s">
        <v>352</v>
      </c>
      <c r="D13" s="150" t="s">
        <v>70</v>
      </c>
      <c r="E13" s="21" t="s">
        <v>103</v>
      </c>
      <c r="F13" s="21" t="s">
        <v>104</v>
      </c>
      <c r="G13" s="21" t="s">
        <v>222</v>
      </c>
      <c r="H13" s="21" t="s">
        <v>223</v>
      </c>
      <c r="I13" s="24">
        <v>76800</v>
      </c>
      <c r="J13" s="24">
        <v>76800</v>
      </c>
      <c r="K13" s="24">
        <v>76800</v>
      </c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</row>
    <row r="14" ht="18.75" customHeight="1" spans="1:23">
      <c r="A14" s="35" t="s">
        <v>177</v>
      </c>
      <c r="B14" s="36"/>
      <c r="C14" s="36"/>
      <c r="D14" s="36"/>
      <c r="E14" s="36"/>
      <c r="F14" s="36"/>
      <c r="G14" s="36"/>
      <c r="H14" s="37"/>
      <c r="I14" s="24">
        <v>1320882</v>
      </c>
      <c r="J14" s="24">
        <v>1320882</v>
      </c>
      <c r="K14" s="24">
        <v>1320882</v>
      </c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8"/>
  <sheetViews>
    <sheetView showZeros="0" workbookViewId="0">
      <pane ySplit="1" topLeftCell="A12" activePane="bottomLeft" state="frozen"/>
      <selection/>
      <selection pane="bottomLeft" activeCell="E11" sqref="E1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353</v>
      </c>
    </row>
    <row r="3" ht="39.75" customHeight="1" spans="1:10">
      <c r="A3" s="67" t="str">
        <f>"2025"&amp;"年部门项目支出绩效目标表"</f>
        <v>2025年部门项目支出绩效目标表</v>
      </c>
      <c r="B3" s="4"/>
      <c r="C3" s="4"/>
      <c r="D3" s="4"/>
      <c r="E3" s="4"/>
      <c r="F3" s="68"/>
      <c r="G3" s="4"/>
      <c r="H3" s="68"/>
      <c r="I3" s="68"/>
      <c r="J3" s="4"/>
    </row>
    <row r="4" ht="17.25" customHeight="1" spans="1:1">
      <c r="A4" s="5" t="s">
        <v>1</v>
      </c>
    </row>
    <row r="5" ht="44.25" customHeight="1" spans="1:10">
      <c r="A5" s="69" t="s">
        <v>191</v>
      </c>
      <c r="B5" s="69" t="s">
        <v>354</v>
      </c>
      <c r="C5" s="69" t="s">
        <v>355</v>
      </c>
      <c r="D5" s="69" t="s">
        <v>356</v>
      </c>
      <c r="E5" s="69" t="s">
        <v>357</v>
      </c>
      <c r="F5" s="70" t="s">
        <v>358</v>
      </c>
      <c r="G5" s="69" t="s">
        <v>359</v>
      </c>
      <c r="H5" s="70" t="s">
        <v>360</v>
      </c>
      <c r="I5" s="70" t="s">
        <v>361</v>
      </c>
      <c r="J5" s="69" t="s">
        <v>362</v>
      </c>
    </row>
    <row r="6" ht="18.75" customHeight="1" spans="1:10">
      <c r="A6" s="147">
        <v>1</v>
      </c>
      <c r="B6" s="147">
        <v>2</v>
      </c>
      <c r="C6" s="147">
        <v>3</v>
      </c>
      <c r="D6" s="147">
        <v>4</v>
      </c>
      <c r="E6" s="147">
        <v>5</v>
      </c>
      <c r="F6" s="39">
        <v>6</v>
      </c>
      <c r="G6" s="147">
        <v>7</v>
      </c>
      <c r="H6" s="39">
        <v>8</v>
      </c>
      <c r="I6" s="39">
        <v>9</v>
      </c>
      <c r="J6" s="147">
        <v>10</v>
      </c>
    </row>
    <row r="7" ht="42" customHeight="1" spans="1:10">
      <c r="A7" s="148" t="s">
        <v>350</v>
      </c>
      <c r="B7" s="148" t="s">
        <v>363</v>
      </c>
      <c r="C7" s="148" t="s">
        <v>364</v>
      </c>
      <c r="D7" s="148" t="s">
        <v>365</v>
      </c>
      <c r="E7" s="148" t="s">
        <v>366</v>
      </c>
      <c r="F7" s="148" t="s">
        <v>367</v>
      </c>
      <c r="G7" s="148" t="s">
        <v>84</v>
      </c>
      <c r="H7" s="148" t="s">
        <v>368</v>
      </c>
      <c r="I7" s="148" t="s">
        <v>369</v>
      </c>
      <c r="J7" s="148" t="s">
        <v>370</v>
      </c>
    </row>
    <row r="8" ht="42" customHeight="1" spans="1:10">
      <c r="A8" s="148"/>
      <c r="B8" s="148" t="s">
        <v>363</v>
      </c>
      <c r="C8" s="148" t="s">
        <v>364</v>
      </c>
      <c r="D8" s="148" t="s">
        <v>371</v>
      </c>
      <c r="E8" s="148" t="s">
        <v>372</v>
      </c>
      <c r="F8" s="148" t="s">
        <v>367</v>
      </c>
      <c r="G8" s="148" t="s">
        <v>373</v>
      </c>
      <c r="H8" s="148" t="s">
        <v>374</v>
      </c>
      <c r="I8" s="148" t="s">
        <v>369</v>
      </c>
      <c r="J8" s="148" t="s">
        <v>375</v>
      </c>
    </row>
    <row r="9" ht="20" customHeight="1" spans="1:10">
      <c r="A9" s="148"/>
      <c r="B9" s="148" t="s">
        <v>363</v>
      </c>
      <c r="C9" s="148" t="s">
        <v>364</v>
      </c>
      <c r="D9" s="148" t="s">
        <v>371</v>
      </c>
      <c r="E9" s="148" t="s">
        <v>376</v>
      </c>
      <c r="F9" s="148" t="s">
        <v>367</v>
      </c>
      <c r="G9" s="148" t="s">
        <v>373</v>
      </c>
      <c r="H9" s="148" t="s">
        <v>374</v>
      </c>
      <c r="I9" s="148" t="s">
        <v>369</v>
      </c>
      <c r="J9" s="148" t="s">
        <v>377</v>
      </c>
    </row>
    <row r="10" ht="20" customHeight="1" spans="1:10">
      <c r="A10" s="148"/>
      <c r="B10" s="148" t="s">
        <v>363</v>
      </c>
      <c r="C10" s="148" t="s">
        <v>364</v>
      </c>
      <c r="D10" s="148" t="s">
        <v>378</v>
      </c>
      <c r="E10" s="148" t="s">
        <v>379</v>
      </c>
      <c r="F10" s="148" t="s">
        <v>367</v>
      </c>
      <c r="G10" s="148" t="s">
        <v>373</v>
      </c>
      <c r="H10" s="148" t="s">
        <v>374</v>
      </c>
      <c r="I10" s="148" t="s">
        <v>369</v>
      </c>
      <c r="J10" s="148" t="s">
        <v>380</v>
      </c>
    </row>
    <row r="11" ht="20" customHeight="1" spans="1:10">
      <c r="A11" s="148"/>
      <c r="B11" s="148" t="s">
        <v>363</v>
      </c>
      <c r="C11" s="148" t="s">
        <v>364</v>
      </c>
      <c r="D11" s="148" t="s">
        <v>381</v>
      </c>
      <c r="E11" s="148" t="s">
        <v>382</v>
      </c>
      <c r="F11" s="148" t="s">
        <v>367</v>
      </c>
      <c r="G11" s="148" t="s">
        <v>383</v>
      </c>
      <c r="H11" s="148" t="s">
        <v>384</v>
      </c>
      <c r="I11" s="148" t="s">
        <v>369</v>
      </c>
      <c r="J11" s="148" t="s">
        <v>385</v>
      </c>
    </row>
    <row r="12" ht="20" customHeight="1" spans="1:10">
      <c r="A12" s="148"/>
      <c r="B12" s="148" t="s">
        <v>363</v>
      </c>
      <c r="C12" s="148" t="s">
        <v>386</v>
      </c>
      <c r="D12" s="148" t="s">
        <v>387</v>
      </c>
      <c r="E12" s="148" t="s">
        <v>388</v>
      </c>
      <c r="F12" s="148" t="s">
        <v>389</v>
      </c>
      <c r="G12" s="148" t="s">
        <v>373</v>
      </c>
      <c r="H12" s="148" t="s">
        <v>374</v>
      </c>
      <c r="I12" s="148" t="s">
        <v>369</v>
      </c>
      <c r="J12" s="148" t="s">
        <v>390</v>
      </c>
    </row>
    <row r="13" ht="20" customHeight="1" spans="1:10">
      <c r="A13" s="148"/>
      <c r="B13" s="148" t="s">
        <v>363</v>
      </c>
      <c r="C13" s="148" t="s">
        <v>386</v>
      </c>
      <c r="D13" s="148" t="s">
        <v>387</v>
      </c>
      <c r="E13" s="148" t="s">
        <v>391</v>
      </c>
      <c r="F13" s="148" t="s">
        <v>367</v>
      </c>
      <c r="G13" s="148" t="s">
        <v>392</v>
      </c>
      <c r="H13" s="148" t="s">
        <v>393</v>
      </c>
      <c r="I13" s="148" t="s">
        <v>394</v>
      </c>
      <c r="J13" s="148" t="s">
        <v>395</v>
      </c>
    </row>
    <row r="14" ht="20" customHeight="1" spans="1:10">
      <c r="A14" s="148"/>
      <c r="B14" s="148" t="s">
        <v>363</v>
      </c>
      <c r="C14" s="148" t="s">
        <v>396</v>
      </c>
      <c r="D14" s="148" t="s">
        <v>397</v>
      </c>
      <c r="E14" s="148" t="s">
        <v>398</v>
      </c>
      <c r="F14" s="148" t="s">
        <v>367</v>
      </c>
      <c r="G14" s="148" t="s">
        <v>399</v>
      </c>
      <c r="H14" s="148" t="s">
        <v>374</v>
      </c>
      <c r="I14" s="148" t="s">
        <v>394</v>
      </c>
      <c r="J14" s="148" t="s">
        <v>400</v>
      </c>
    </row>
    <row r="15" ht="19" customHeight="1" spans="1:10">
      <c r="A15" s="148" t="s">
        <v>342</v>
      </c>
      <c r="B15" s="148" t="s">
        <v>401</v>
      </c>
      <c r="C15" s="148" t="s">
        <v>364</v>
      </c>
      <c r="D15" s="148" t="s">
        <v>378</v>
      </c>
      <c r="E15" s="148" t="s">
        <v>402</v>
      </c>
      <c r="F15" s="148" t="s">
        <v>367</v>
      </c>
      <c r="G15" s="148" t="s">
        <v>403</v>
      </c>
      <c r="H15" s="148" t="s">
        <v>404</v>
      </c>
      <c r="I15" s="148" t="s">
        <v>369</v>
      </c>
      <c r="J15" s="148" t="s">
        <v>402</v>
      </c>
    </row>
    <row r="16" ht="19" customHeight="1" spans="1:10">
      <c r="A16" s="148"/>
      <c r="B16" s="148" t="s">
        <v>401</v>
      </c>
      <c r="C16" s="148" t="s">
        <v>386</v>
      </c>
      <c r="D16" s="148" t="s">
        <v>387</v>
      </c>
      <c r="E16" s="148" t="s">
        <v>405</v>
      </c>
      <c r="F16" s="148" t="s">
        <v>367</v>
      </c>
      <c r="G16" s="148" t="s">
        <v>373</v>
      </c>
      <c r="H16" s="148" t="s">
        <v>374</v>
      </c>
      <c r="I16" s="148" t="s">
        <v>369</v>
      </c>
      <c r="J16" s="148" t="s">
        <v>405</v>
      </c>
    </row>
    <row r="17" ht="19" customHeight="1" spans="1:10">
      <c r="A17" s="148"/>
      <c r="B17" s="148" t="s">
        <v>401</v>
      </c>
      <c r="C17" s="148" t="s">
        <v>396</v>
      </c>
      <c r="D17" s="148" t="s">
        <v>397</v>
      </c>
      <c r="E17" s="148" t="s">
        <v>397</v>
      </c>
      <c r="F17" s="148" t="s">
        <v>389</v>
      </c>
      <c r="G17" s="148" t="s">
        <v>399</v>
      </c>
      <c r="H17" s="148" t="s">
        <v>374</v>
      </c>
      <c r="I17" s="148" t="s">
        <v>369</v>
      </c>
      <c r="J17" s="148" t="s">
        <v>397</v>
      </c>
    </row>
    <row r="18" ht="19" customHeight="1" spans="1:10">
      <c r="A18" s="148" t="s">
        <v>347</v>
      </c>
      <c r="B18" s="148" t="s">
        <v>406</v>
      </c>
      <c r="C18" s="148" t="s">
        <v>364</v>
      </c>
      <c r="D18" s="148" t="s">
        <v>365</v>
      </c>
      <c r="E18" s="148" t="s">
        <v>407</v>
      </c>
      <c r="F18" s="148" t="s">
        <v>389</v>
      </c>
      <c r="G18" s="148" t="s">
        <v>408</v>
      </c>
      <c r="H18" s="148" t="s">
        <v>409</v>
      </c>
      <c r="I18" s="148" t="s">
        <v>369</v>
      </c>
      <c r="J18" s="148" t="s">
        <v>410</v>
      </c>
    </row>
    <row r="19" ht="19" customHeight="1" spans="1:10">
      <c r="A19" s="148"/>
      <c r="B19" s="148" t="s">
        <v>406</v>
      </c>
      <c r="C19" s="148" t="s">
        <v>364</v>
      </c>
      <c r="D19" s="148" t="s">
        <v>378</v>
      </c>
      <c r="E19" s="148" t="s">
        <v>411</v>
      </c>
      <c r="F19" s="148" t="s">
        <v>367</v>
      </c>
      <c r="G19" s="148" t="s">
        <v>373</v>
      </c>
      <c r="H19" s="148" t="s">
        <v>374</v>
      </c>
      <c r="I19" s="148" t="s">
        <v>369</v>
      </c>
      <c r="J19" s="148" t="s">
        <v>411</v>
      </c>
    </row>
    <row r="20" ht="19" customHeight="1" spans="1:10">
      <c r="A20" s="148"/>
      <c r="B20" s="148" t="s">
        <v>406</v>
      </c>
      <c r="C20" s="148" t="s">
        <v>386</v>
      </c>
      <c r="D20" s="148" t="s">
        <v>387</v>
      </c>
      <c r="E20" s="148" t="s">
        <v>412</v>
      </c>
      <c r="F20" s="148" t="s">
        <v>389</v>
      </c>
      <c r="G20" s="148" t="s">
        <v>373</v>
      </c>
      <c r="H20" s="148" t="s">
        <v>374</v>
      </c>
      <c r="I20" s="148" t="s">
        <v>369</v>
      </c>
      <c r="J20" s="148" t="s">
        <v>412</v>
      </c>
    </row>
    <row r="21" ht="76" customHeight="1" spans="1:10">
      <c r="A21" s="148"/>
      <c r="B21" s="148" t="s">
        <v>406</v>
      </c>
      <c r="C21" s="148" t="s">
        <v>396</v>
      </c>
      <c r="D21" s="148" t="s">
        <v>397</v>
      </c>
      <c r="E21" s="148" t="s">
        <v>398</v>
      </c>
      <c r="F21" s="148" t="s">
        <v>389</v>
      </c>
      <c r="G21" s="148" t="s">
        <v>399</v>
      </c>
      <c r="H21" s="148" t="s">
        <v>374</v>
      </c>
      <c r="I21" s="148" t="s">
        <v>369</v>
      </c>
      <c r="J21" s="148" t="s">
        <v>400</v>
      </c>
    </row>
    <row r="22" ht="21" customHeight="1" spans="1:10">
      <c r="A22" s="148" t="s">
        <v>352</v>
      </c>
      <c r="B22" s="148" t="s">
        <v>413</v>
      </c>
      <c r="C22" s="148" t="s">
        <v>364</v>
      </c>
      <c r="D22" s="148" t="s">
        <v>365</v>
      </c>
      <c r="E22" s="148" t="s">
        <v>414</v>
      </c>
      <c r="F22" s="148" t="s">
        <v>367</v>
      </c>
      <c r="G22" s="148" t="s">
        <v>415</v>
      </c>
      <c r="H22" s="148" t="s">
        <v>368</v>
      </c>
      <c r="I22" s="148" t="s">
        <v>369</v>
      </c>
      <c r="J22" s="148" t="s">
        <v>416</v>
      </c>
    </row>
    <row r="23" ht="21" customHeight="1" spans="1:10">
      <c r="A23" s="148"/>
      <c r="B23" s="148" t="s">
        <v>413</v>
      </c>
      <c r="C23" s="148" t="s">
        <v>364</v>
      </c>
      <c r="D23" s="148" t="s">
        <v>365</v>
      </c>
      <c r="E23" s="148" t="s">
        <v>417</v>
      </c>
      <c r="F23" s="148" t="s">
        <v>389</v>
      </c>
      <c r="G23" s="148" t="s">
        <v>418</v>
      </c>
      <c r="H23" s="148" t="s">
        <v>419</v>
      </c>
      <c r="I23" s="148" t="s">
        <v>369</v>
      </c>
      <c r="J23" s="148" t="s">
        <v>420</v>
      </c>
    </row>
    <row r="24" ht="21" customHeight="1" spans="1:10">
      <c r="A24" s="148"/>
      <c r="B24" s="148" t="s">
        <v>413</v>
      </c>
      <c r="C24" s="148" t="s">
        <v>364</v>
      </c>
      <c r="D24" s="148" t="s">
        <v>365</v>
      </c>
      <c r="E24" s="148" t="s">
        <v>421</v>
      </c>
      <c r="F24" s="148" t="s">
        <v>367</v>
      </c>
      <c r="G24" s="148" t="s">
        <v>418</v>
      </c>
      <c r="H24" s="148" t="s">
        <v>422</v>
      </c>
      <c r="I24" s="148" t="s">
        <v>369</v>
      </c>
      <c r="J24" s="148" t="s">
        <v>423</v>
      </c>
    </row>
    <row r="25" ht="21" customHeight="1" spans="1:10">
      <c r="A25" s="148"/>
      <c r="B25" s="148" t="s">
        <v>413</v>
      </c>
      <c r="C25" s="148" t="s">
        <v>386</v>
      </c>
      <c r="D25" s="148" t="s">
        <v>387</v>
      </c>
      <c r="E25" s="148" t="s">
        <v>424</v>
      </c>
      <c r="F25" s="148" t="s">
        <v>367</v>
      </c>
      <c r="G25" s="148" t="s">
        <v>425</v>
      </c>
      <c r="H25" s="148"/>
      <c r="I25" s="148" t="s">
        <v>394</v>
      </c>
      <c r="J25" s="148" t="s">
        <v>426</v>
      </c>
    </row>
    <row r="26" ht="21" customHeight="1" spans="1:10">
      <c r="A26" s="148"/>
      <c r="B26" s="148" t="s">
        <v>413</v>
      </c>
      <c r="C26" s="148" t="s">
        <v>386</v>
      </c>
      <c r="D26" s="148" t="s">
        <v>387</v>
      </c>
      <c r="E26" s="148" t="s">
        <v>427</v>
      </c>
      <c r="F26" s="148" t="s">
        <v>367</v>
      </c>
      <c r="G26" s="148" t="s">
        <v>428</v>
      </c>
      <c r="H26" s="148"/>
      <c r="I26" s="148" t="s">
        <v>394</v>
      </c>
      <c r="J26" s="148" t="s">
        <v>429</v>
      </c>
    </row>
    <row r="27" ht="21" customHeight="1" spans="1:10">
      <c r="A27" s="148"/>
      <c r="B27" s="148" t="s">
        <v>413</v>
      </c>
      <c r="C27" s="148" t="s">
        <v>396</v>
      </c>
      <c r="D27" s="148" t="s">
        <v>397</v>
      </c>
      <c r="E27" s="148" t="s">
        <v>430</v>
      </c>
      <c r="F27" s="148" t="s">
        <v>389</v>
      </c>
      <c r="G27" s="148" t="s">
        <v>399</v>
      </c>
      <c r="H27" s="148" t="s">
        <v>374</v>
      </c>
      <c r="I27" s="148" t="s">
        <v>369</v>
      </c>
      <c r="J27" s="148" t="s">
        <v>431</v>
      </c>
    </row>
    <row r="28" ht="21" customHeight="1" spans="1:10">
      <c r="A28" s="148"/>
      <c r="B28" s="148" t="s">
        <v>413</v>
      </c>
      <c r="C28" s="148" t="s">
        <v>396</v>
      </c>
      <c r="D28" s="148" t="s">
        <v>397</v>
      </c>
      <c r="E28" s="148" t="s">
        <v>432</v>
      </c>
      <c r="F28" s="148" t="s">
        <v>389</v>
      </c>
      <c r="G28" s="148" t="s">
        <v>399</v>
      </c>
      <c r="H28" s="148" t="s">
        <v>374</v>
      </c>
      <c r="I28" s="148" t="s">
        <v>369</v>
      </c>
      <c r="J28" s="148" t="s">
        <v>433</v>
      </c>
    </row>
  </sheetData>
  <mergeCells count="10">
    <mergeCell ref="A3:J3"/>
    <mergeCell ref="A4:H4"/>
    <mergeCell ref="A7:A14"/>
    <mergeCell ref="A15:A17"/>
    <mergeCell ref="A18:A21"/>
    <mergeCell ref="A22:A28"/>
    <mergeCell ref="B7:B14"/>
    <mergeCell ref="B15:B17"/>
    <mergeCell ref="B18:B21"/>
    <mergeCell ref="B22:B2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32">
        <v>1</v>
      </c>
      <c r="B2" s="133">
        <v>0</v>
      </c>
      <c r="C2" s="132">
        <v>1</v>
      </c>
      <c r="D2" s="134"/>
      <c r="E2" s="134"/>
      <c r="F2" s="131" t="s">
        <v>434</v>
      </c>
    </row>
    <row r="3" ht="42" customHeight="1" spans="1:6">
      <c r="A3" s="135" t="str">
        <f>"2025"&amp;"年部门政府性基金预算支出预算表"</f>
        <v>2025年部门政府性基金预算支出预算表</v>
      </c>
      <c r="B3" s="135" t="s">
        <v>435</v>
      </c>
      <c r="C3" s="136"/>
      <c r="D3" s="137"/>
      <c r="E3" s="137"/>
      <c r="F3" s="137"/>
    </row>
    <row r="4" ht="13.5" customHeight="1" spans="1:6">
      <c r="A4" s="5" t="s">
        <v>1</v>
      </c>
      <c r="B4" s="5" t="s">
        <v>436</v>
      </c>
      <c r="C4" s="132"/>
      <c r="D4" s="134"/>
      <c r="E4" s="134"/>
      <c r="F4" s="131" t="s">
        <v>2</v>
      </c>
    </row>
    <row r="5" ht="19.5" customHeight="1" spans="1:6">
      <c r="A5" s="138" t="s">
        <v>189</v>
      </c>
      <c r="B5" s="139" t="s">
        <v>72</v>
      </c>
      <c r="C5" s="138" t="s">
        <v>73</v>
      </c>
      <c r="D5" s="11" t="s">
        <v>437</v>
      </c>
      <c r="E5" s="12"/>
      <c r="F5" s="13"/>
    </row>
    <row r="6" ht="18.75" customHeight="1" spans="1:6">
      <c r="A6" s="140"/>
      <c r="B6" s="141"/>
      <c r="C6" s="140"/>
      <c r="D6" s="16" t="s">
        <v>56</v>
      </c>
      <c r="E6" s="11" t="s">
        <v>75</v>
      </c>
      <c r="F6" s="16" t="s">
        <v>76</v>
      </c>
    </row>
    <row r="7" ht="18.75" customHeight="1" spans="1:6">
      <c r="A7" s="70">
        <v>1</v>
      </c>
      <c r="B7" s="142" t="s">
        <v>83</v>
      </c>
      <c r="C7" s="70">
        <v>3</v>
      </c>
      <c r="D7" s="143">
        <v>4</v>
      </c>
      <c r="E7" s="143">
        <v>5</v>
      </c>
      <c r="F7" s="143">
        <v>6</v>
      </c>
    </row>
    <row r="8" ht="21" customHeight="1" spans="1:6">
      <c r="A8" s="30" t="s">
        <v>185</v>
      </c>
      <c r="B8" s="21"/>
      <c r="C8" s="21"/>
      <c r="D8" s="84"/>
      <c r="E8" s="84"/>
      <c r="F8" s="84"/>
    </row>
    <row r="9" ht="21" customHeight="1" spans="1:6">
      <c r="A9" s="21"/>
      <c r="B9" s="21"/>
      <c r="C9" s="21"/>
      <c r="D9" s="84"/>
      <c r="E9" s="84"/>
      <c r="F9" s="84"/>
    </row>
    <row r="10" ht="18.75" customHeight="1" spans="1:6">
      <c r="A10" s="144" t="s">
        <v>177</v>
      </c>
      <c r="B10" s="144" t="s">
        <v>177</v>
      </c>
      <c r="C10" s="145" t="s">
        <v>177</v>
      </c>
      <c r="D10" s="84"/>
      <c r="E10" s="84"/>
      <c r="F10" s="84"/>
    </row>
    <row r="12" customHeight="1" spans="1:1">
      <c r="A12" s="146" t="s">
        <v>438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26"/>
  <sheetViews>
    <sheetView showZeros="0" workbookViewId="0">
      <pane ySplit="1" topLeftCell="A10" activePane="bottomLeft" state="frozen"/>
      <selection/>
      <selection pane="bottomLeft" activeCell="E9" sqref="E9"/>
    </sheetView>
  </sheetViews>
  <sheetFormatPr defaultColWidth="9.14166666666667" defaultRowHeight="14.25" customHeight="1"/>
  <cols>
    <col min="1" max="1" width="16.75" customWidth="1"/>
    <col min="2" max="2" width="18" customWidth="1"/>
    <col min="3" max="3" width="15.875" customWidth="1"/>
    <col min="4" max="4" width="38.5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7"/>
      <c r="C2" s="87"/>
      <c r="R2" s="3"/>
      <c r="S2" s="3" t="s">
        <v>439</v>
      </c>
    </row>
    <row r="3" ht="41.25" customHeight="1" spans="1:19">
      <c r="A3" s="76" t="str">
        <f>"2025"&amp;"年部门政府采购预算表"</f>
        <v>2025年部门政府采购预算表</v>
      </c>
      <c r="B3" s="68"/>
      <c r="C3" s="68"/>
      <c r="D3" s="4"/>
      <c r="E3" s="4"/>
      <c r="F3" s="4"/>
      <c r="G3" s="4"/>
      <c r="H3" s="4"/>
      <c r="I3" s="4"/>
      <c r="J3" s="4"/>
      <c r="K3" s="4"/>
      <c r="L3" s="4"/>
      <c r="M3" s="68"/>
      <c r="N3" s="4"/>
      <c r="O3" s="4"/>
      <c r="P3" s="68"/>
      <c r="Q3" s="4"/>
      <c r="R3" s="68"/>
      <c r="S3" s="68"/>
    </row>
    <row r="4" ht="18.75" customHeight="1" spans="1:19">
      <c r="A4" s="115" t="s">
        <v>1</v>
      </c>
      <c r="B4" s="89"/>
      <c r="C4" s="89"/>
      <c r="D4" s="7"/>
      <c r="E4" s="7"/>
      <c r="F4" s="7"/>
      <c r="G4" s="7"/>
      <c r="H4" s="7"/>
      <c r="I4" s="7"/>
      <c r="J4" s="7"/>
      <c r="K4" s="7"/>
      <c r="L4" s="7"/>
      <c r="R4" s="8"/>
      <c r="S4" s="131" t="s">
        <v>2</v>
      </c>
    </row>
    <row r="5" ht="15.75" customHeight="1" spans="1:19">
      <c r="A5" s="10" t="s">
        <v>188</v>
      </c>
      <c r="B5" s="90" t="s">
        <v>189</v>
      </c>
      <c r="C5" s="90" t="s">
        <v>440</v>
      </c>
      <c r="D5" s="91" t="s">
        <v>441</v>
      </c>
      <c r="E5" s="91" t="s">
        <v>442</v>
      </c>
      <c r="F5" s="91" t="s">
        <v>443</v>
      </c>
      <c r="G5" s="91" t="s">
        <v>444</v>
      </c>
      <c r="H5" s="91" t="s">
        <v>445</v>
      </c>
      <c r="I5" s="104" t="s">
        <v>196</v>
      </c>
      <c r="J5" s="104"/>
      <c r="K5" s="104"/>
      <c r="L5" s="104"/>
      <c r="M5" s="105"/>
      <c r="N5" s="104"/>
      <c r="O5" s="104"/>
      <c r="P5" s="112"/>
      <c r="Q5" s="104"/>
      <c r="R5" s="105"/>
      <c r="S5" s="80"/>
    </row>
    <row r="6" ht="17.25" customHeight="1" spans="1:19">
      <c r="A6" s="15"/>
      <c r="B6" s="92"/>
      <c r="C6" s="92"/>
      <c r="D6" s="93"/>
      <c r="E6" s="93"/>
      <c r="F6" s="93"/>
      <c r="G6" s="93"/>
      <c r="H6" s="93"/>
      <c r="I6" s="93" t="s">
        <v>56</v>
      </c>
      <c r="J6" s="93" t="s">
        <v>59</v>
      </c>
      <c r="K6" s="93" t="s">
        <v>446</v>
      </c>
      <c r="L6" s="93" t="s">
        <v>447</v>
      </c>
      <c r="M6" s="106" t="s">
        <v>448</v>
      </c>
      <c r="N6" s="107" t="s">
        <v>449</v>
      </c>
      <c r="O6" s="107"/>
      <c r="P6" s="113"/>
      <c r="Q6" s="107"/>
      <c r="R6" s="114"/>
      <c r="S6" s="94"/>
    </row>
    <row r="7" ht="54" customHeight="1" spans="1:19">
      <c r="A7" s="18"/>
      <c r="B7" s="94"/>
      <c r="C7" s="94"/>
      <c r="D7" s="95"/>
      <c r="E7" s="95"/>
      <c r="F7" s="95"/>
      <c r="G7" s="95"/>
      <c r="H7" s="95"/>
      <c r="I7" s="95"/>
      <c r="J7" s="95" t="s">
        <v>58</v>
      </c>
      <c r="K7" s="95"/>
      <c r="L7" s="95"/>
      <c r="M7" s="108"/>
      <c r="N7" s="95" t="s">
        <v>58</v>
      </c>
      <c r="O7" s="95" t="s">
        <v>65</v>
      </c>
      <c r="P7" s="94" t="s">
        <v>66</v>
      </c>
      <c r="Q7" s="95" t="s">
        <v>67</v>
      </c>
      <c r="R7" s="108" t="s">
        <v>68</v>
      </c>
      <c r="S7" s="94" t="s">
        <v>69</v>
      </c>
    </row>
    <row r="8" ht="18" customHeight="1" spans="1:19">
      <c r="A8" s="116">
        <v>1</v>
      </c>
      <c r="B8" s="116" t="s">
        <v>83</v>
      </c>
      <c r="C8" s="117">
        <v>3</v>
      </c>
      <c r="D8" s="117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116">
        <v>17</v>
      </c>
      <c r="R8" s="116">
        <v>18</v>
      </c>
      <c r="S8" s="116">
        <v>19</v>
      </c>
    </row>
    <row r="9" ht="21" customHeight="1" spans="1:19">
      <c r="A9" s="118" t="s">
        <v>206</v>
      </c>
      <c r="B9" s="119" t="s">
        <v>70</v>
      </c>
      <c r="C9" s="119" t="s">
        <v>450</v>
      </c>
      <c r="D9" s="120" t="s">
        <v>451</v>
      </c>
      <c r="E9" s="121" t="s">
        <v>452</v>
      </c>
      <c r="F9" s="121" t="s">
        <v>453</v>
      </c>
      <c r="G9" s="122">
        <v>1</v>
      </c>
      <c r="H9" s="123">
        <v>52778</v>
      </c>
      <c r="I9" s="123">
        <v>52778</v>
      </c>
      <c r="J9" s="123">
        <v>52778</v>
      </c>
      <c r="K9" s="84"/>
      <c r="L9" s="84"/>
      <c r="M9" s="84"/>
      <c r="N9" s="84"/>
      <c r="O9" s="84"/>
      <c r="P9" s="84"/>
      <c r="Q9" s="84"/>
      <c r="R9" s="84"/>
      <c r="S9" s="84"/>
    </row>
    <row r="10" ht="21" customHeight="1" spans="1:19">
      <c r="A10" s="118" t="s">
        <v>206</v>
      </c>
      <c r="B10" s="119" t="s">
        <v>70</v>
      </c>
      <c r="C10" s="119" t="s">
        <v>450</v>
      </c>
      <c r="D10" s="120" t="s">
        <v>454</v>
      </c>
      <c r="E10" s="121" t="s">
        <v>455</v>
      </c>
      <c r="F10" s="121" t="s">
        <v>453</v>
      </c>
      <c r="G10" s="122">
        <v>1</v>
      </c>
      <c r="H10" s="123">
        <v>13000</v>
      </c>
      <c r="I10" s="123">
        <v>13000</v>
      </c>
      <c r="J10" s="123">
        <v>13000</v>
      </c>
      <c r="K10" s="84"/>
      <c r="L10" s="84"/>
      <c r="M10" s="84"/>
      <c r="N10" s="84"/>
      <c r="O10" s="84"/>
      <c r="P10" s="84"/>
      <c r="Q10" s="84"/>
      <c r="R10" s="84"/>
      <c r="S10" s="84"/>
    </row>
    <row r="11" ht="21" customHeight="1" spans="1:19">
      <c r="A11" s="118" t="s">
        <v>206</v>
      </c>
      <c r="B11" s="119" t="s">
        <v>70</v>
      </c>
      <c r="C11" s="119" t="s">
        <v>450</v>
      </c>
      <c r="D11" s="124" t="s">
        <v>454</v>
      </c>
      <c r="E11" s="125" t="s">
        <v>456</v>
      </c>
      <c r="F11" s="125" t="s">
        <v>453</v>
      </c>
      <c r="G11" s="126">
        <v>1</v>
      </c>
      <c r="H11" s="127">
        <v>210000</v>
      </c>
      <c r="I11" s="123">
        <v>210000</v>
      </c>
      <c r="J11" s="123">
        <v>210000</v>
      </c>
      <c r="K11" s="84"/>
      <c r="L11" s="84"/>
      <c r="M11" s="84"/>
      <c r="N11" s="84"/>
      <c r="O11" s="84"/>
      <c r="P11" s="84"/>
      <c r="Q11" s="84"/>
      <c r="R11" s="84"/>
      <c r="S11" s="84"/>
    </row>
    <row r="12" ht="21" customHeight="1" spans="1:19">
      <c r="A12" s="118" t="s">
        <v>206</v>
      </c>
      <c r="B12" s="119" t="s">
        <v>70</v>
      </c>
      <c r="C12" s="119" t="s">
        <v>450</v>
      </c>
      <c r="D12" s="124" t="s">
        <v>457</v>
      </c>
      <c r="E12" s="125" t="s">
        <v>456</v>
      </c>
      <c r="F12" s="125" t="s">
        <v>453</v>
      </c>
      <c r="G12" s="126">
        <v>1</v>
      </c>
      <c r="H12" s="127">
        <v>200000</v>
      </c>
      <c r="I12" s="123">
        <v>200000</v>
      </c>
      <c r="J12" s="123">
        <v>200000</v>
      </c>
      <c r="K12" s="84"/>
      <c r="L12" s="84"/>
      <c r="M12" s="84"/>
      <c r="N12" s="84"/>
      <c r="O12" s="84"/>
      <c r="P12" s="84"/>
      <c r="Q12" s="84"/>
      <c r="R12" s="84"/>
      <c r="S12" s="84"/>
    </row>
    <row r="13" ht="21" customHeight="1" spans="1:19">
      <c r="A13" s="118" t="s">
        <v>206</v>
      </c>
      <c r="B13" s="119" t="s">
        <v>70</v>
      </c>
      <c r="C13" s="119" t="s">
        <v>450</v>
      </c>
      <c r="D13" s="120" t="s">
        <v>458</v>
      </c>
      <c r="E13" s="121" t="s">
        <v>455</v>
      </c>
      <c r="F13" s="121" t="s">
        <v>453</v>
      </c>
      <c r="G13" s="122">
        <v>1</v>
      </c>
      <c r="H13" s="123">
        <v>10000</v>
      </c>
      <c r="I13" s="123">
        <v>10000</v>
      </c>
      <c r="J13" s="123">
        <v>10000</v>
      </c>
      <c r="K13" s="84"/>
      <c r="L13" s="84"/>
      <c r="M13" s="84"/>
      <c r="N13" s="84"/>
      <c r="O13" s="84"/>
      <c r="P13" s="84"/>
      <c r="Q13" s="84"/>
      <c r="R13" s="84"/>
      <c r="S13" s="84"/>
    </row>
    <row r="14" ht="21" customHeight="1" spans="1:19">
      <c r="A14" s="118" t="s">
        <v>206</v>
      </c>
      <c r="B14" s="119" t="s">
        <v>70</v>
      </c>
      <c r="C14" s="119" t="s">
        <v>450</v>
      </c>
      <c r="D14" s="120" t="s">
        <v>459</v>
      </c>
      <c r="E14" s="121" t="s">
        <v>460</v>
      </c>
      <c r="F14" s="121" t="s">
        <v>453</v>
      </c>
      <c r="G14" s="122">
        <v>1</v>
      </c>
      <c r="H14" s="123">
        <v>30000</v>
      </c>
      <c r="I14" s="123">
        <v>30000</v>
      </c>
      <c r="J14" s="123">
        <v>30000</v>
      </c>
      <c r="K14" s="84"/>
      <c r="L14" s="84"/>
      <c r="M14" s="84"/>
      <c r="N14" s="84"/>
      <c r="O14" s="84"/>
      <c r="P14" s="84"/>
      <c r="Q14" s="84"/>
      <c r="R14" s="84"/>
      <c r="S14" s="84"/>
    </row>
    <row r="15" ht="21" customHeight="1" spans="1:19">
      <c r="A15" s="118" t="s">
        <v>206</v>
      </c>
      <c r="B15" s="119" t="s">
        <v>70</v>
      </c>
      <c r="C15" s="119" t="s">
        <v>450</v>
      </c>
      <c r="D15" s="120" t="s">
        <v>461</v>
      </c>
      <c r="E15" s="121" t="s">
        <v>460</v>
      </c>
      <c r="F15" s="121" t="s">
        <v>453</v>
      </c>
      <c r="G15" s="122">
        <v>1</v>
      </c>
      <c r="H15" s="123">
        <v>60000</v>
      </c>
      <c r="I15" s="123">
        <v>60000</v>
      </c>
      <c r="J15" s="123">
        <v>60000</v>
      </c>
      <c r="K15" s="84"/>
      <c r="L15" s="84"/>
      <c r="M15" s="84"/>
      <c r="N15" s="84"/>
      <c r="O15" s="84"/>
      <c r="P15" s="84"/>
      <c r="Q15" s="84"/>
      <c r="R15" s="84"/>
      <c r="S15" s="84"/>
    </row>
    <row r="16" ht="21" customHeight="1" spans="1:19">
      <c r="A16" s="118" t="s">
        <v>206</v>
      </c>
      <c r="B16" s="119" t="s">
        <v>70</v>
      </c>
      <c r="C16" s="119" t="s">
        <v>450</v>
      </c>
      <c r="D16" s="120" t="s">
        <v>462</v>
      </c>
      <c r="E16" s="121" t="s">
        <v>460</v>
      </c>
      <c r="F16" s="121" t="s">
        <v>453</v>
      </c>
      <c r="G16" s="122">
        <v>1</v>
      </c>
      <c r="H16" s="123">
        <v>54758</v>
      </c>
      <c r="I16" s="123">
        <v>54758</v>
      </c>
      <c r="J16" s="123">
        <v>54758</v>
      </c>
      <c r="K16" s="84"/>
      <c r="L16" s="84"/>
      <c r="M16" s="84"/>
      <c r="N16" s="84"/>
      <c r="O16" s="84"/>
      <c r="P16" s="84"/>
      <c r="Q16" s="84"/>
      <c r="R16" s="84"/>
      <c r="S16" s="84"/>
    </row>
    <row r="17" ht="21" customHeight="1" spans="1:19">
      <c r="A17" s="118" t="s">
        <v>206</v>
      </c>
      <c r="B17" s="119" t="s">
        <v>70</v>
      </c>
      <c r="C17" s="119" t="s">
        <v>463</v>
      </c>
      <c r="D17" s="120" t="s">
        <v>464</v>
      </c>
      <c r="E17" s="121" t="s">
        <v>452</v>
      </c>
      <c r="F17" s="121" t="s">
        <v>453</v>
      </c>
      <c r="G17" s="122">
        <v>1</v>
      </c>
      <c r="H17" s="123">
        <v>658805</v>
      </c>
      <c r="I17" s="123">
        <v>658805</v>
      </c>
      <c r="J17" s="123">
        <v>658805</v>
      </c>
      <c r="K17" s="84"/>
      <c r="L17" s="84"/>
      <c r="M17" s="84"/>
      <c r="N17" s="84"/>
      <c r="O17" s="84"/>
      <c r="P17" s="84"/>
      <c r="Q17" s="84"/>
      <c r="R17" s="84"/>
      <c r="S17" s="84"/>
    </row>
    <row r="18" ht="21" customHeight="1" spans="1:19">
      <c r="A18" s="118" t="s">
        <v>206</v>
      </c>
      <c r="B18" s="119" t="s">
        <v>70</v>
      </c>
      <c r="C18" s="119" t="s">
        <v>463</v>
      </c>
      <c r="D18" s="121" t="s">
        <v>465</v>
      </c>
      <c r="E18" s="121" t="s">
        <v>466</v>
      </c>
      <c r="F18" s="121" t="s">
        <v>453</v>
      </c>
      <c r="G18" s="122">
        <v>1</v>
      </c>
      <c r="H18" s="123">
        <v>4000</v>
      </c>
      <c r="I18" s="123">
        <v>4000</v>
      </c>
      <c r="J18" s="123">
        <v>4000</v>
      </c>
      <c r="K18" s="84"/>
      <c r="L18" s="84"/>
      <c r="M18" s="84"/>
      <c r="N18" s="84"/>
      <c r="O18" s="84"/>
      <c r="P18" s="84"/>
      <c r="Q18" s="84"/>
      <c r="R18" s="84"/>
      <c r="S18" s="84"/>
    </row>
    <row r="19" ht="21" customHeight="1" spans="1:19">
      <c r="A19" s="118" t="s">
        <v>206</v>
      </c>
      <c r="B19" s="119" t="s">
        <v>70</v>
      </c>
      <c r="C19" s="119" t="s">
        <v>463</v>
      </c>
      <c r="D19" s="121" t="s">
        <v>467</v>
      </c>
      <c r="E19" s="121" t="s">
        <v>468</v>
      </c>
      <c r="F19" s="121" t="s">
        <v>453</v>
      </c>
      <c r="G19" s="122">
        <v>1</v>
      </c>
      <c r="H19" s="123">
        <v>8000</v>
      </c>
      <c r="I19" s="123">
        <v>8000</v>
      </c>
      <c r="J19" s="123">
        <v>8000</v>
      </c>
      <c r="K19" s="84"/>
      <c r="L19" s="84"/>
      <c r="M19" s="84"/>
      <c r="N19" s="84"/>
      <c r="O19" s="84"/>
      <c r="P19" s="84"/>
      <c r="Q19" s="84"/>
      <c r="R19" s="84"/>
      <c r="S19" s="84"/>
    </row>
    <row r="20" ht="21" customHeight="1" spans="1:19">
      <c r="A20" s="118" t="s">
        <v>206</v>
      </c>
      <c r="B20" s="119" t="s">
        <v>70</v>
      </c>
      <c r="C20" s="119" t="s">
        <v>463</v>
      </c>
      <c r="D20" s="121" t="s">
        <v>469</v>
      </c>
      <c r="E20" s="121" t="s">
        <v>470</v>
      </c>
      <c r="F20" s="121" t="s">
        <v>453</v>
      </c>
      <c r="G20" s="122">
        <v>1</v>
      </c>
      <c r="H20" s="123">
        <v>8000</v>
      </c>
      <c r="I20" s="123">
        <v>8000</v>
      </c>
      <c r="J20" s="123">
        <v>8000</v>
      </c>
      <c r="K20" s="84"/>
      <c r="L20" s="84"/>
      <c r="M20" s="84"/>
      <c r="N20" s="84"/>
      <c r="O20" s="84"/>
      <c r="P20" s="84"/>
      <c r="Q20" s="84"/>
      <c r="R20" s="84"/>
      <c r="S20" s="84"/>
    </row>
    <row r="21" ht="21" customHeight="1" spans="1:19">
      <c r="A21" s="118" t="s">
        <v>206</v>
      </c>
      <c r="B21" s="119" t="s">
        <v>70</v>
      </c>
      <c r="C21" s="119" t="s">
        <v>463</v>
      </c>
      <c r="D21" s="121" t="s">
        <v>471</v>
      </c>
      <c r="E21" s="121" t="s">
        <v>460</v>
      </c>
      <c r="F21" s="121" t="s">
        <v>453</v>
      </c>
      <c r="G21" s="122">
        <v>1</v>
      </c>
      <c r="H21" s="123">
        <v>40000</v>
      </c>
      <c r="I21" s="123">
        <v>40000</v>
      </c>
      <c r="J21" s="123">
        <v>40000</v>
      </c>
      <c r="K21" s="84"/>
      <c r="L21" s="84"/>
      <c r="M21" s="84"/>
      <c r="N21" s="84"/>
      <c r="O21" s="84"/>
      <c r="P21" s="84"/>
      <c r="Q21" s="84"/>
      <c r="R21" s="84"/>
      <c r="S21" s="84"/>
    </row>
    <row r="22" ht="21" customHeight="1" spans="1:19">
      <c r="A22" s="118" t="s">
        <v>206</v>
      </c>
      <c r="B22" s="119" t="s">
        <v>70</v>
      </c>
      <c r="C22" s="119" t="s">
        <v>463</v>
      </c>
      <c r="D22" s="121" t="s">
        <v>462</v>
      </c>
      <c r="E22" s="121" t="s">
        <v>460</v>
      </c>
      <c r="F22" s="121" t="s">
        <v>453</v>
      </c>
      <c r="G22" s="122">
        <v>1</v>
      </c>
      <c r="H22" s="123">
        <v>5242</v>
      </c>
      <c r="I22" s="123">
        <v>5242</v>
      </c>
      <c r="J22" s="123">
        <v>5242</v>
      </c>
      <c r="K22" s="84"/>
      <c r="L22" s="84"/>
      <c r="M22" s="84"/>
      <c r="N22" s="84"/>
      <c r="O22" s="84"/>
      <c r="P22" s="84"/>
      <c r="Q22" s="84"/>
      <c r="R22" s="84"/>
      <c r="S22" s="84"/>
    </row>
    <row r="23" ht="21" customHeight="1" spans="1:19">
      <c r="A23" s="118" t="s">
        <v>206</v>
      </c>
      <c r="B23" s="119" t="s">
        <v>70</v>
      </c>
      <c r="C23" s="119" t="s">
        <v>463</v>
      </c>
      <c r="D23" s="121" t="s">
        <v>472</v>
      </c>
      <c r="E23" s="121" t="s">
        <v>456</v>
      </c>
      <c r="F23" s="121" t="s">
        <v>453</v>
      </c>
      <c r="G23" s="122">
        <v>1</v>
      </c>
      <c r="H23" s="123">
        <v>413000</v>
      </c>
      <c r="I23" s="123">
        <v>413000</v>
      </c>
      <c r="J23" s="123">
        <v>413000</v>
      </c>
      <c r="K23" s="84"/>
      <c r="L23" s="84"/>
      <c r="M23" s="84"/>
      <c r="N23" s="84"/>
      <c r="O23" s="84"/>
      <c r="P23" s="84"/>
      <c r="Q23" s="84"/>
      <c r="R23" s="84"/>
      <c r="S23" s="84"/>
    </row>
    <row r="24" ht="21" customHeight="1" spans="1:19">
      <c r="A24" s="118" t="s">
        <v>206</v>
      </c>
      <c r="B24" s="119" t="s">
        <v>70</v>
      </c>
      <c r="C24" s="119" t="s">
        <v>463</v>
      </c>
      <c r="D24" s="121" t="s">
        <v>473</v>
      </c>
      <c r="E24" s="121" t="s">
        <v>456</v>
      </c>
      <c r="F24" s="121" t="s">
        <v>453</v>
      </c>
      <c r="G24" s="122">
        <v>1</v>
      </c>
      <c r="H24" s="123">
        <v>187000</v>
      </c>
      <c r="I24" s="123">
        <v>187000</v>
      </c>
      <c r="J24" s="123">
        <v>187000</v>
      </c>
      <c r="K24" s="84"/>
      <c r="L24" s="84"/>
      <c r="M24" s="84"/>
      <c r="N24" s="84"/>
      <c r="O24" s="84"/>
      <c r="P24" s="84"/>
      <c r="Q24" s="84"/>
      <c r="R24" s="84"/>
      <c r="S24" s="84"/>
    </row>
    <row r="25" ht="21" customHeight="1" spans="1:19">
      <c r="A25" s="98" t="s">
        <v>177</v>
      </c>
      <c r="B25" s="99"/>
      <c r="C25" s="99"/>
      <c r="D25" s="100"/>
      <c r="E25" s="100"/>
      <c r="F25" s="100"/>
      <c r="G25" s="128"/>
      <c r="H25" s="123">
        <v>1954583</v>
      </c>
      <c r="I25" s="123">
        <v>1954583</v>
      </c>
      <c r="J25" s="123">
        <v>1954583</v>
      </c>
      <c r="K25" s="84"/>
      <c r="L25" s="84"/>
      <c r="M25" s="84"/>
      <c r="N25" s="84"/>
      <c r="O25" s="84"/>
      <c r="P25" s="84"/>
      <c r="Q25" s="84"/>
      <c r="R25" s="84"/>
      <c r="S25" s="84"/>
    </row>
    <row r="26" ht="21" customHeight="1" spans="1:19">
      <c r="A26" s="115" t="s">
        <v>474</v>
      </c>
      <c r="B26" s="5"/>
      <c r="C26" s="5"/>
      <c r="D26" s="115"/>
      <c r="E26" s="115"/>
      <c r="F26" s="115"/>
      <c r="G26" s="129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</row>
  </sheetData>
  <mergeCells count="19">
    <mergeCell ref="A3:S3"/>
    <mergeCell ref="A4:H4"/>
    <mergeCell ref="I5:S5"/>
    <mergeCell ref="N6:S6"/>
    <mergeCell ref="A25:G25"/>
    <mergeCell ref="A26:S26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6"/>
      <c r="B2" s="87"/>
      <c r="C2" s="87"/>
      <c r="D2" s="87"/>
      <c r="E2" s="87"/>
      <c r="F2" s="87"/>
      <c r="G2" s="87"/>
      <c r="H2" s="86"/>
      <c r="I2" s="86"/>
      <c r="J2" s="86"/>
      <c r="K2" s="86"/>
      <c r="L2" s="86"/>
      <c r="M2" s="86"/>
      <c r="N2" s="102"/>
      <c r="O2" s="86"/>
      <c r="P2" s="86"/>
      <c r="Q2" s="87"/>
      <c r="R2" s="86"/>
      <c r="S2" s="110"/>
      <c r="T2" s="110" t="s">
        <v>475</v>
      </c>
    </row>
    <row r="3" ht="41.25" customHeight="1" spans="1:20">
      <c r="A3" s="76" t="str">
        <f>"2025"&amp;"年部门政府购买服务预算表"</f>
        <v>2025年部门政府购买服务预算表</v>
      </c>
      <c r="B3" s="68"/>
      <c r="C3" s="68"/>
      <c r="D3" s="68"/>
      <c r="E3" s="68"/>
      <c r="F3" s="68"/>
      <c r="G3" s="68"/>
      <c r="H3" s="88"/>
      <c r="I3" s="88"/>
      <c r="J3" s="88"/>
      <c r="K3" s="88"/>
      <c r="L3" s="88"/>
      <c r="M3" s="88"/>
      <c r="N3" s="103"/>
      <c r="O3" s="88"/>
      <c r="P3" s="88"/>
      <c r="Q3" s="68"/>
      <c r="R3" s="88"/>
      <c r="S3" s="103"/>
      <c r="T3" s="68"/>
    </row>
    <row r="4" ht="22.5" customHeight="1" spans="1:20">
      <c r="A4" s="77" t="s">
        <v>1</v>
      </c>
      <c r="B4" s="89"/>
      <c r="C4" s="89"/>
      <c r="D4" s="89"/>
      <c r="E4" s="89"/>
      <c r="F4" s="89"/>
      <c r="G4" s="89"/>
      <c r="H4" s="78"/>
      <c r="I4" s="78"/>
      <c r="J4" s="78"/>
      <c r="K4" s="78"/>
      <c r="L4" s="78"/>
      <c r="M4" s="78"/>
      <c r="N4" s="102"/>
      <c r="O4" s="86"/>
      <c r="P4" s="86"/>
      <c r="Q4" s="87"/>
      <c r="R4" s="86"/>
      <c r="S4" s="111"/>
      <c r="T4" s="110" t="s">
        <v>2</v>
      </c>
    </row>
    <row r="5" ht="24" customHeight="1" spans="1:20">
      <c r="A5" s="10" t="s">
        <v>188</v>
      </c>
      <c r="B5" s="90" t="s">
        <v>189</v>
      </c>
      <c r="C5" s="90" t="s">
        <v>440</v>
      </c>
      <c r="D5" s="90" t="s">
        <v>476</v>
      </c>
      <c r="E5" s="90" t="s">
        <v>477</v>
      </c>
      <c r="F5" s="90" t="s">
        <v>478</v>
      </c>
      <c r="G5" s="90" t="s">
        <v>479</v>
      </c>
      <c r="H5" s="91" t="s">
        <v>480</v>
      </c>
      <c r="I5" s="91" t="s">
        <v>481</v>
      </c>
      <c r="J5" s="104" t="s">
        <v>196</v>
      </c>
      <c r="K5" s="104"/>
      <c r="L5" s="104"/>
      <c r="M5" s="104"/>
      <c r="N5" s="105"/>
      <c r="O5" s="104"/>
      <c r="P5" s="104"/>
      <c r="Q5" s="112"/>
      <c r="R5" s="104"/>
      <c r="S5" s="105"/>
      <c r="T5" s="80"/>
    </row>
    <row r="6" ht="24" customHeight="1" spans="1:20">
      <c r="A6" s="15"/>
      <c r="B6" s="92"/>
      <c r="C6" s="92"/>
      <c r="D6" s="92"/>
      <c r="E6" s="92"/>
      <c r="F6" s="92"/>
      <c r="G6" s="92"/>
      <c r="H6" s="93"/>
      <c r="I6" s="93"/>
      <c r="J6" s="93" t="s">
        <v>56</v>
      </c>
      <c r="K6" s="93" t="s">
        <v>59</v>
      </c>
      <c r="L6" s="93" t="s">
        <v>446</v>
      </c>
      <c r="M6" s="93" t="s">
        <v>447</v>
      </c>
      <c r="N6" s="106" t="s">
        <v>448</v>
      </c>
      <c r="O6" s="107" t="s">
        <v>449</v>
      </c>
      <c r="P6" s="107"/>
      <c r="Q6" s="113"/>
      <c r="R6" s="107"/>
      <c r="S6" s="114"/>
      <c r="T6" s="94"/>
    </row>
    <row r="7" ht="54" customHeight="1" spans="1:20">
      <c r="A7" s="18"/>
      <c r="B7" s="94"/>
      <c r="C7" s="94"/>
      <c r="D7" s="94"/>
      <c r="E7" s="94"/>
      <c r="F7" s="94"/>
      <c r="G7" s="94"/>
      <c r="H7" s="95"/>
      <c r="I7" s="95"/>
      <c r="J7" s="95"/>
      <c r="K7" s="95" t="s">
        <v>58</v>
      </c>
      <c r="L7" s="95"/>
      <c r="M7" s="95"/>
      <c r="N7" s="108"/>
      <c r="O7" s="95" t="s">
        <v>58</v>
      </c>
      <c r="P7" s="95" t="s">
        <v>65</v>
      </c>
      <c r="Q7" s="94" t="s">
        <v>66</v>
      </c>
      <c r="R7" s="95" t="s">
        <v>67</v>
      </c>
      <c r="S7" s="108" t="s">
        <v>68</v>
      </c>
      <c r="T7" s="94" t="s">
        <v>69</v>
      </c>
    </row>
    <row r="8" ht="17.25" customHeight="1" spans="1:20">
      <c r="A8" s="19">
        <v>1</v>
      </c>
      <c r="B8" s="94">
        <v>2</v>
      </c>
      <c r="C8" s="19">
        <v>3</v>
      </c>
      <c r="D8" s="19">
        <v>4</v>
      </c>
      <c r="E8" s="94">
        <v>5</v>
      </c>
      <c r="F8" s="19">
        <v>6</v>
      </c>
      <c r="G8" s="19">
        <v>7</v>
      </c>
      <c r="H8" s="94">
        <v>8</v>
      </c>
      <c r="I8" s="19">
        <v>9</v>
      </c>
      <c r="J8" s="19">
        <v>10</v>
      </c>
      <c r="K8" s="94">
        <v>11</v>
      </c>
      <c r="L8" s="19">
        <v>12</v>
      </c>
      <c r="M8" s="19">
        <v>13</v>
      </c>
      <c r="N8" s="94">
        <v>14</v>
      </c>
      <c r="O8" s="19">
        <v>15</v>
      </c>
      <c r="P8" s="19">
        <v>16</v>
      </c>
      <c r="Q8" s="94">
        <v>17</v>
      </c>
      <c r="R8" s="19">
        <v>18</v>
      </c>
      <c r="S8" s="19">
        <v>19</v>
      </c>
      <c r="T8" s="19">
        <v>20</v>
      </c>
    </row>
    <row r="9" ht="21" customHeight="1" spans="1:20">
      <c r="A9" s="30" t="s">
        <v>185</v>
      </c>
      <c r="B9" s="96"/>
      <c r="C9" s="96"/>
      <c r="D9" s="96"/>
      <c r="E9" s="96"/>
      <c r="F9" s="96"/>
      <c r="G9" s="96"/>
      <c r="H9" s="97"/>
      <c r="I9" s="97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ht="21" customHeight="1" spans="1:20">
      <c r="A10" s="98" t="s">
        <v>177</v>
      </c>
      <c r="B10" s="99"/>
      <c r="C10" s="99"/>
      <c r="D10" s="99"/>
      <c r="E10" s="99"/>
      <c r="F10" s="99"/>
      <c r="G10" s="99"/>
      <c r="H10" s="100"/>
      <c r="I10" s="109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2" customHeight="1" spans="1:4">
      <c r="A12" s="101" t="s">
        <v>482</v>
      </c>
      <c r="B12" s="101"/>
      <c r="C12" s="101"/>
      <c r="D12" s="101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1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4166666666667" defaultRowHeight="14.25" customHeight="1" outlineLevelCol="4"/>
  <cols>
    <col min="1" max="1" width="37.7083333333333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75"/>
      <c r="E2" s="3" t="s">
        <v>483</v>
      </c>
    </row>
    <row r="3" ht="41.25" customHeight="1" spans="1:5">
      <c r="A3" s="76" t="str">
        <f>"2025"&amp;"年区对下转移支付预算表"</f>
        <v>2025年区对下转移支付预算表</v>
      </c>
      <c r="B3" s="4"/>
      <c r="C3" s="4"/>
      <c r="D3" s="4"/>
      <c r="E3" s="68"/>
    </row>
    <row r="4" ht="18" customHeight="1" spans="1:5">
      <c r="A4" s="77" t="s">
        <v>1</v>
      </c>
      <c r="B4" s="78"/>
      <c r="C4" s="78"/>
      <c r="D4" s="79"/>
      <c r="E4" s="8" t="s">
        <v>2</v>
      </c>
    </row>
    <row r="5" ht="19.5" customHeight="1" spans="1:5">
      <c r="A5" s="28" t="s">
        <v>484</v>
      </c>
      <c r="B5" s="11" t="s">
        <v>196</v>
      </c>
      <c r="C5" s="12"/>
      <c r="D5" s="12"/>
      <c r="E5" s="80"/>
    </row>
    <row r="6" ht="40.5" customHeight="1" spans="1:5">
      <c r="A6" s="19"/>
      <c r="B6" s="29" t="s">
        <v>56</v>
      </c>
      <c r="C6" s="10" t="s">
        <v>59</v>
      </c>
      <c r="D6" s="81" t="s">
        <v>446</v>
      </c>
      <c r="E6" s="82" t="s">
        <v>485</v>
      </c>
    </row>
    <row r="7" ht="19.5" customHeight="1" spans="1:5">
      <c r="A7" s="20">
        <v>1</v>
      </c>
      <c r="B7" s="20">
        <v>2</v>
      </c>
      <c r="C7" s="20">
        <v>3</v>
      </c>
      <c r="D7" s="83">
        <v>4</v>
      </c>
      <c r="E7" s="39">
        <v>5</v>
      </c>
    </row>
    <row r="8" ht="19.5" customHeight="1" spans="1:5">
      <c r="A8" s="30" t="s">
        <v>185</v>
      </c>
      <c r="B8" s="84"/>
      <c r="C8" s="84"/>
      <c r="D8" s="84"/>
      <c r="E8" s="84"/>
    </row>
    <row r="9" ht="19.5" customHeight="1" spans="1:5">
      <c r="A9" s="71"/>
      <c r="B9" s="84"/>
      <c r="C9" s="84"/>
      <c r="D9" s="84"/>
      <c r="E9" s="84"/>
    </row>
    <row r="11" customHeight="1" spans="1:1">
      <c r="A11" s="85" t="s">
        <v>486</v>
      </c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3" activePane="bottomLeft" state="frozen"/>
      <selection/>
      <selection pane="bottomLeft" activeCell="B17" sqref="B17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487</v>
      </c>
    </row>
    <row r="3" ht="41.25" customHeight="1" spans="1:10">
      <c r="A3" s="67" t="str">
        <f>"2025"&amp;"年市对下转移支付绩效目标表"</f>
        <v>2025年市对下转移支付绩效目标表</v>
      </c>
      <c r="B3" s="4"/>
      <c r="C3" s="4"/>
      <c r="D3" s="4"/>
      <c r="E3" s="4"/>
      <c r="F3" s="68"/>
      <c r="G3" s="4"/>
      <c r="H3" s="68"/>
      <c r="I3" s="68"/>
      <c r="J3" s="4"/>
    </row>
    <row r="4" ht="17.25" customHeight="1" spans="1:1">
      <c r="A4" s="5" t="s">
        <v>1</v>
      </c>
    </row>
    <row r="5" ht="44.25" customHeight="1" spans="1:10">
      <c r="A5" s="69" t="s">
        <v>484</v>
      </c>
      <c r="B5" s="69" t="s">
        <v>354</v>
      </c>
      <c r="C5" s="69" t="s">
        <v>355</v>
      </c>
      <c r="D5" s="69" t="s">
        <v>356</v>
      </c>
      <c r="E5" s="69" t="s">
        <v>357</v>
      </c>
      <c r="F5" s="70" t="s">
        <v>358</v>
      </c>
      <c r="G5" s="69" t="s">
        <v>359</v>
      </c>
      <c r="H5" s="70" t="s">
        <v>360</v>
      </c>
      <c r="I5" s="70" t="s">
        <v>361</v>
      </c>
      <c r="J5" s="69" t="s">
        <v>362</v>
      </c>
    </row>
    <row r="6" ht="14.25" customHeight="1" spans="1:10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70">
        <v>6</v>
      </c>
      <c r="G6" s="69">
        <v>7</v>
      </c>
      <c r="H6" s="70">
        <v>8</v>
      </c>
      <c r="I6" s="70">
        <v>9</v>
      </c>
      <c r="J6" s="69">
        <v>10</v>
      </c>
    </row>
    <row r="7" ht="42" customHeight="1" spans="1:10">
      <c r="A7" s="30" t="s">
        <v>185</v>
      </c>
      <c r="B7" s="71"/>
      <c r="C7" s="71"/>
      <c r="D7" s="71"/>
      <c r="E7" s="72"/>
      <c r="F7" s="73"/>
      <c r="G7" s="72"/>
      <c r="H7" s="73"/>
      <c r="I7" s="73"/>
      <c r="J7" s="72"/>
    </row>
    <row r="8" ht="42" customHeight="1" spans="1:10">
      <c r="A8" s="31"/>
      <c r="B8" s="21"/>
      <c r="C8" s="21"/>
      <c r="D8" s="21"/>
      <c r="E8" s="31"/>
      <c r="F8" s="21"/>
      <c r="G8" s="31"/>
      <c r="H8" s="21"/>
      <c r="I8" s="21"/>
      <c r="J8" s="31"/>
    </row>
    <row r="10" customHeight="1" spans="1:1">
      <c r="A10" s="74" t="s">
        <v>486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1" t="s">
        <v>488</v>
      </c>
      <c r="B2" s="42"/>
      <c r="C2" s="42"/>
      <c r="D2" s="43"/>
      <c r="E2" s="43"/>
      <c r="F2" s="43"/>
      <c r="G2" s="42"/>
      <c r="H2" s="42"/>
      <c r="I2" s="43"/>
    </row>
    <row r="3" ht="41.25" customHeight="1" spans="1:9">
      <c r="A3" s="44" t="str">
        <f>"2025"&amp;"年新增资产配置预算表"</f>
        <v>2025年新增资产配置预算表</v>
      </c>
      <c r="B3" s="45"/>
      <c r="C3" s="45"/>
      <c r="D3" s="46"/>
      <c r="E3" s="46"/>
      <c r="F3" s="46"/>
      <c r="G3" s="45"/>
      <c r="H3" s="45"/>
      <c r="I3" s="46"/>
    </row>
    <row r="4" customHeight="1" spans="1:9">
      <c r="A4" s="47" t="s">
        <v>1</v>
      </c>
      <c r="B4" s="48"/>
      <c r="C4" s="48"/>
      <c r="D4" s="49"/>
      <c r="F4" s="46"/>
      <c r="G4" s="45"/>
      <c r="H4" s="45"/>
      <c r="I4" s="66" t="s">
        <v>2</v>
      </c>
    </row>
    <row r="5" ht="28.5" customHeight="1" spans="1:9">
      <c r="A5" s="50" t="s">
        <v>188</v>
      </c>
      <c r="B5" s="51" t="s">
        <v>189</v>
      </c>
      <c r="C5" s="52" t="s">
        <v>489</v>
      </c>
      <c r="D5" s="50" t="s">
        <v>490</v>
      </c>
      <c r="E5" s="50" t="s">
        <v>491</v>
      </c>
      <c r="F5" s="50" t="s">
        <v>492</v>
      </c>
      <c r="G5" s="51" t="s">
        <v>493</v>
      </c>
      <c r="H5" s="39"/>
      <c r="I5" s="50"/>
    </row>
    <row r="6" ht="21" customHeight="1" spans="1:9">
      <c r="A6" s="52"/>
      <c r="B6" s="53"/>
      <c r="C6" s="53"/>
      <c r="D6" s="54"/>
      <c r="E6" s="53"/>
      <c r="F6" s="53"/>
      <c r="G6" s="51" t="s">
        <v>444</v>
      </c>
      <c r="H6" s="51" t="s">
        <v>494</v>
      </c>
      <c r="I6" s="51" t="s">
        <v>495</v>
      </c>
    </row>
    <row r="7" ht="17.25" customHeight="1" spans="1:9">
      <c r="A7" s="55" t="s">
        <v>82</v>
      </c>
      <c r="B7" s="56"/>
      <c r="C7" s="57" t="s">
        <v>83</v>
      </c>
      <c r="D7" s="55" t="s">
        <v>84</v>
      </c>
      <c r="E7" s="58" t="s">
        <v>85</v>
      </c>
      <c r="F7" s="55" t="s">
        <v>86</v>
      </c>
      <c r="G7" s="57" t="s">
        <v>87</v>
      </c>
      <c r="H7" s="30" t="s">
        <v>88</v>
      </c>
      <c r="I7" s="58" t="s">
        <v>89</v>
      </c>
    </row>
    <row r="8" ht="19.5" customHeight="1" spans="1:9">
      <c r="A8" s="30" t="s">
        <v>185</v>
      </c>
      <c r="B8" s="33"/>
      <c r="C8" s="33"/>
      <c r="D8" s="31"/>
      <c r="E8" s="21"/>
      <c r="F8" s="30"/>
      <c r="G8" s="59"/>
      <c r="H8" s="60"/>
      <c r="I8" s="60"/>
    </row>
    <row r="9" ht="19.5" customHeight="1" spans="1:9">
      <c r="A9" s="61" t="s">
        <v>56</v>
      </c>
      <c r="B9" s="62"/>
      <c r="C9" s="62"/>
      <c r="D9" s="63"/>
      <c r="E9" s="64"/>
      <c r="F9" s="64"/>
      <c r="G9" s="59"/>
      <c r="H9" s="60"/>
      <c r="I9" s="60"/>
    </row>
    <row r="11" customHeight="1" spans="1:1">
      <c r="A11" s="65" t="s">
        <v>496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D17" sqref="D17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497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334</v>
      </c>
      <c r="B5" s="9" t="s">
        <v>191</v>
      </c>
      <c r="C5" s="9" t="s">
        <v>335</v>
      </c>
      <c r="D5" s="10" t="s">
        <v>192</v>
      </c>
      <c r="E5" s="10" t="s">
        <v>193</v>
      </c>
      <c r="F5" s="10" t="s">
        <v>336</v>
      </c>
      <c r="G5" s="10" t="s">
        <v>337</v>
      </c>
      <c r="H5" s="28" t="s">
        <v>56</v>
      </c>
      <c r="I5" s="11" t="s">
        <v>498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9">
        <v>10</v>
      </c>
      <c r="K8" s="39">
        <v>11</v>
      </c>
    </row>
    <row r="9" ht="18.75" customHeight="1" spans="1:11">
      <c r="A9" s="30" t="s">
        <v>185</v>
      </c>
      <c r="B9" s="21"/>
      <c r="C9" s="31"/>
      <c r="D9" s="31"/>
      <c r="E9" s="31"/>
      <c r="F9" s="31"/>
      <c r="G9" s="31"/>
      <c r="H9" s="32"/>
      <c r="I9" s="40"/>
      <c r="J9" s="40"/>
      <c r="K9" s="32"/>
    </row>
    <row r="10" ht="18.75" customHeight="1" spans="1:11">
      <c r="A10" s="33"/>
      <c r="B10" s="21"/>
      <c r="C10" s="21"/>
      <c r="D10" s="21"/>
      <c r="E10" s="21"/>
      <c r="F10" s="21"/>
      <c r="G10" s="21"/>
      <c r="H10" s="34"/>
      <c r="I10" s="34"/>
      <c r="J10" s="34"/>
      <c r="K10" s="32"/>
    </row>
    <row r="11" ht="18.75" customHeight="1" spans="1:11">
      <c r="A11" s="35" t="s">
        <v>177</v>
      </c>
      <c r="B11" s="36"/>
      <c r="C11" s="36"/>
      <c r="D11" s="36"/>
      <c r="E11" s="36"/>
      <c r="F11" s="36"/>
      <c r="G11" s="37"/>
      <c r="H11" s="34"/>
      <c r="I11" s="34"/>
      <c r="J11" s="34"/>
      <c r="K11" s="32"/>
    </row>
    <row r="13" customHeight="1" spans="1:1">
      <c r="A13" s="38" t="s">
        <v>499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workbookViewId="0">
      <pane ySplit="1" topLeftCell="A3" activePane="bottomLeft" state="frozen"/>
      <selection/>
      <selection pane="bottomLeft" activeCell="A18" sqref="A18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500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335</v>
      </c>
      <c r="B5" s="9" t="s">
        <v>334</v>
      </c>
      <c r="C5" s="9" t="s">
        <v>191</v>
      </c>
      <c r="D5" s="10" t="s">
        <v>501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 t="s">
        <v>502</v>
      </c>
      <c r="C9" s="23" t="s">
        <v>342</v>
      </c>
      <c r="D9" s="22" t="s">
        <v>503</v>
      </c>
      <c r="E9" s="24">
        <v>50000</v>
      </c>
      <c r="F9" s="24">
        <v>50000</v>
      </c>
      <c r="G9" s="24">
        <v>50000</v>
      </c>
    </row>
    <row r="10" ht="18.75" customHeight="1" spans="1:7">
      <c r="A10" s="21" t="s">
        <v>70</v>
      </c>
      <c r="B10" s="22" t="s">
        <v>502</v>
      </c>
      <c r="C10" s="23" t="s">
        <v>347</v>
      </c>
      <c r="D10" s="22" t="s">
        <v>503</v>
      </c>
      <c r="E10" s="24">
        <v>594082</v>
      </c>
      <c r="F10" s="24">
        <v>594082</v>
      </c>
      <c r="G10" s="24">
        <v>594082</v>
      </c>
    </row>
    <row r="11" ht="18.75" customHeight="1" spans="1:7">
      <c r="A11" s="21" t="s">
        <v>70</v>
      </c>
      <c r="B11" s="22" t="s">
        <v>502</v>
      </c>
      <c r="C11" s="23" t="s">
        <v>350</v>
      </c>
      <c r="D11" s="22" t="s">
        <v>503</v>
      </c>
      <c r="E11" s="24">
        <v>600000</v>
      </c>
      <c r="F11" s="24">
        <v>600000</v>
      </c>
      <c r="G11" s="24">
        <v>600000</v>
      </c>
    </row>
    <row r="12" ht="18.75" customHeight="1" spans="1:7">
      <c r="A12" s="21" t="s">
        <v>70</v>
      </c>
      <c r="B12" s="22" t="s">
        <v>502</v>
      </c>
      <c r="C12" s="23" t="s">
        <v>352</v>
      </c>
      <c r="D12" s="22" t="s">
        <v>503</v>
      </c>
      <c r="E12" s="24">
        <v>76800</v>
      </c>
      <c r="F12" s="24">
        <v>76800</v>
      </c>
      <c r="G12" s="24">
        <v>76800</v>
      </c>
    </row>
    <row r="13" ht="18.75" customHeight="1" spans="1:7">
      <c r="A13" s="25" t="s">
        <v>56</v>
      </c>
      <c r="B13" s="26" t="s">
        <v>504</v>
      </c>
      <c r="C13" s="26"/>
      <c r="D13" s="27"/>
      <c r="E13" s="24">
        <v>1320882</v>
      </c>
      <c r="F13" s="24">
        <v>1320882</v>
      </c>
      <c r="G13" s="24">
        <v>1320882</v>
      </c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张晓</cp:lastModifiedBy>
  <dcterms:created xsi:type="dcterms:W3CDTF">2025-02-06T07:09:00Z</dcterms:created>
  <dcterms:modified xsi:type="dcterms:W3CDTF">2025-03-24T02:18:05Z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2052-12.1.0.18276</vt:lpwstr>
  </property>
</Properties>
</file>