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 tabRatio="894" firstSheet="3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'区对下转移支付绩效目标表09-2'!$A:$A,'区对下转移支付绩效目标表09-2'!$1:$1</definedName>
    <definedName name="_xlnm.Print_Titles" localSheetId="12">'区对下转移支付预算表09-1'!$A:$A,'区对下转移支付预算表09-1'!$1:$1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44525"/>
</workbook>
</file>

<file path=xl/sharedStrings.xml><?xml version="1.0" encoding="utf-8"?>
<sst xmlns="http://schemas.openxmlformats.org/spreadsheetml/2006/main" count="909" uniqueCount="358">
  <si>
    <t>预算01-1表</t>
  </si>
  <si>
    <t>单位名称：昆明市五华区第三幼儿园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</si>
  <si>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</si>
  <si>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</si>
  <si>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</si>
  <si>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</si>
  <si>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</si>
  <si>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</si>
  <si>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</si>
  <si>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</si>
  <si>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</si>
  <si>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</si>
  <si>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</si>
  <si>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</si>
  <si>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</si>
  <si>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</si>
  <si>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</si>
  <si>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</si>
  <si>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</si>
  <si>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</si>
  <si>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</si>
  <si>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</si>
  <si>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</si>
  <si>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</si>
  <si>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</si>
  <si>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</si>
  <si>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</si>
  <si>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</si>
  <si>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</si>
  <si>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</si>
  <si>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</si>
  <si>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</si>
  <si>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</si>
  <si>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</si>
  <si>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</si>
  <si>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</si>
  <si>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</si>
  <si>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</si>
  <si>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</si>
  <si>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</si>
  <si>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</si>
  <si>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</si>
  <si>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</si>
  <si>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</si>
  <si>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</si>
  <si>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</si>
  <si>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</si>
  <si>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</si>
  <si>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</si>
  <si>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</si>
  <si>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</si>
  <si>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</si>
  <si>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</si>
  <si>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</si>
  <si>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</si>
  <si>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</si>
  <si>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</si>
  <si>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</si>
  <si>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</si>
  <si>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</si>
  <si>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</si>
  <si>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</si>
  <si>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</si>
  <si>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</si>
  <si>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</si>
  <si>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</si>
  <si>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</si>
  <si>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</si>
  <si>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</si>
  <si>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</si>
  <si>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昆明市五华区第三幼儿园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</si>
  <si>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</si>
  <si>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</si>
  <si>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</si>
  <si>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</si>
  <si>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</si>
  <si>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</si>
  <si>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</si>
  <si>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</si>
  <si>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</si>
  <si>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</si>
  <si>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</si>
  <si>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</si>
  <si>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</si>
  <si>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</si>
  <si>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</si>
  <si>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</si>
  <si>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</si>
  <si>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</si>
  <si>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</si>
  <si>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</si>
  <si>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</si>
  <si>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</si>
  <si>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</si>
  <si>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</si>
  <si>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</si>
  <si>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</si>
  <si>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</si>
  <si>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</si>
  <si>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</si>
  <si>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</si>
  <si>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</si>
  <si>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</si>
  <si>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</si>
  <si>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</si>
  <si>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</si>
  <si>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</si>
  <si>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</si>
  <si>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</si>
  <si>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</si>
  <si>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</si>
  <si>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</si>
  <si>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</si>
  <si>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</si>
  <si>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</si>
  <si>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</si>
  <si>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</si>
  <si>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</si>
  <si>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</si>
  <si>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</si>
  <si>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</si>
  <si>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</si>
  <si>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</si>
  <si>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</si>
  <si>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</si>
  <si>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</si>
  <si>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</si>
  <si>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 xml:space="preserve"> 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</si>
  <si>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</si>
  <si>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</si>
  <si>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</si>
  <si>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</si>
  <si>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</si>
  <si>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</si>
  <si>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</si>
  <si>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</si>
  <si>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</si>
  <si>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</si>
  <si>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</si>
  <si>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</si>
  <si>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</si>
  <si>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</si>
  <si>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</si>
  <si>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</si>
  <si>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</si>
  <si>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</si>
  <si>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</si>
  <si>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</si>
  <si>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</si>
  <si>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</si>
  <si>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</si>
  <si>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</si>
  <si>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</si>
  <si>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</si>
  <si>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</si>
  <si>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</si>
  <si>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</si>
  <si>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</si>
  <si>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</si>
  <si>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</si>
  <si>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</si>
  <si>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</si>
  <si>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</si>
  <si>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</si>
  <si>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</si>
  <si>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</si>
  <si>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</si>
  <si>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</si>
  <si>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</si>
  <si>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</si>
  <si>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</si>
  <si>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</si>
  <si>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</si>
  <si>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备注：昆明市五华区第三幼儿园无“三公”经费支出。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</si>
  <si>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</si>
  <si>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</si>
  <si>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</si>
  <si>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</si>
  <si>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</si>
  <si>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</si>
  <si>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</si>
  <si>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</si>
  <si>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</si>
  <si>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</si>
  <si>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</si>
  <si>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</si>
  <si>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</si>
  <si>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</si>
  <si>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</si>
  <si>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</si>
  <si>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</si>
  <si>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</si>
  <si>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</si>
  <si>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</si>
  <si>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530102210000000001324</t>
  </si>
  <si>
    <t>社会保障缴费</t>
  </si>
  <si>
    <t>50501</t>
  </si>
  <si>
    <t>机关事业单位基本养老保险缴费</t>
  </si>
  <si>
    <t>职业年金缴费</t>
  </si>
  <si>
    <t>职工基本医疗保险缴费</t>
  </si>
  <si>
    <t>其他社会保障缴费</t>
  </si>
  <si>
    <t>530102210000000001329</t>
  </si>
  <si>
    <t>工会经费</t>
  </si>
  <si>
    <t>50502</t>
  </si>
  <si>
    <t>530102210000000001332</t>
  </si>
  <si>
    <t>一般公用经费</t>
  </si>
  <si>
    <t>办公费</t>
  </si>
  <si>
    <t>水费</t>
  </si>
  <si>
    <t>电费</t>
  </si>
  <si>
    <t>邮电费</t>
  </si>
  <si>
    <t>维修（护）费</t>
  </si>
  <si>
    <t>委托业务费</t>
  </si>
  <si>
    <t>福利费</t>
  </si>
  <si>
    <t>其他商品和服务支出</t>
  </si>
  <si>
    <t>530102231100001448065</t>
  </si>
  <si>
    <t>离退休及特殊人员福利费</t>
  </si>
  <si>
    <t>530102241100002233463</t>
  </si>
  <si>
    <t>其他人员支出</t>
  </si>
  <si>
    <t>其他工资福利支出</t>
  </si>
  <si>
    <t>离退休人员支出</t>
  </si>
  <si>
    <t>50901</t>
  </si>
  <si>
    <t>生活补助</t>
  </si>
  <si>
    <t>530102210000000001325</t>
  </si>
  <si>
    <t>530102231100001448062</t>
  </si>
  <si>
    <t>事业人员绩效奖励</t>
  </si>
  <si>
    <t>奖金</t>
  </si>
  <si>
    <t>绩效工资</t>
  </si>
  <si>
    <t>530102210000000001323</t>
  </si>
  <si>
    <t>事业人员工资支出</t>
  </si>
  <si>
    <t>基本工资</t>
  </si>
  <si>
    <t>津贴补贴</t>
  </si>
  <si>
    <t>合  计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</si>
  <si>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</si>
  <si>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</si>
  <si>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</si>
  <si>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</si>
  <si>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</si>
  <si>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</si>
  <si>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</si>
  <si>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216 其他公用支出</t>
  </si>
  <si>
    <t>530102251100003654011</t>
  </si>
  <si>
    <t>2025年残疾人保障经费</t>
  </si>
  <si>
    <t>30299</t>
  </si>
  <si>
    <t>530102251100003865671</t>
  </si>
  <si>
    <t>2025年党建经费</t>
  </si>
  <si>
    <t>30201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</si>
  <si>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</si>
  <si>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</si>
  <si>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</si>
  <si>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</si>
  <si>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</si>
  <si>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</si>
  <si>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</si>
  <si>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</si>
  <si>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</si>
  <si>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</si>
  <si>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2025年残疾人保障经费。</t>
  </si>
  <si>
    <t>产出指标</t>
  </si>
  <si>
    <t>数量指标</t>
  </si>
  <si>
    <t>工资福利发放事业人数</t>
  </si>
  <si>
    <t>=</t>
  </si>
  <si>
    <t>25</t>
  </si>
  <si>
    <t>人</t>
  </si>
  <si>
    <t>定量指标</t>
  </si>
  <si>
    <t>在编人数</t>
  </si>
  <si>
    <t>效益指标</t>
  </si>
  <si>
    <t>可持续影响</t>
  </si>
  <si>
    <t>幼儿教育的持续发展</t>
  </si>
  <si>
    <t>&gt;=</t>
  </si>
  <si>
    <t>90</t>
  </si>
  <si>
    <t>%</t>
  </si>
  <si>
    <t>幼儿教育活动正常开展</t>
  </si>
  <si>
    <t>满意度指标</t>
  </si>
  <si>
    <t>服务对象满意度</t>
  </si>
  <si>
    <t>定性指标</t>
  </si>
  <si>
    <t>社会公众满意度</t>
  </si>
  <si>
    <t>2025年党建活动的正常开展。</t>
  </si>
  <si>
    <t>保障人数</t>
  </si>
  <si>
    <t>反映经费保障部门（单位）正常运转的党员人数情况。</t>
  </si>
  <si>
    <t>社会效益</t>
  </si>
  <si>
    <t>部门运转</t>
  </si>
  <si>
    <t>正常运转</t>
  </si>
  <si>
    <t>部门全年正常运转，得分，反之，不得分。</t>
  </si>
  <si>
    <t>单位人员满意度</t>
  </si>
  <si>
    <t>① 满意度≥90%，得满分；② 满意度介于60%（含）至90%（不含）之间，满意度×指标分值；③ 满意度＜60%，不得分。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</si>
  <si>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</si>
  <si>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</si>
  <si>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</si>
  <si>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</si>
  <si>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备注：昆明市五华区第三幼儿园无政府性基金支出预算。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</si>
  <si>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</si>
  <si>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</si>
  <si>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</si>
  <si>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</si>
  <si>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</si>
  <si>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</si>
  <si>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</si>
  <si>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</si>
  <si>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</si>
  <si>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</si>
  <si>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</si>
  <si>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复印纸采购</t>
  </si>
  <si>
    <t>复印纸</t>
  </si>
  <si>
    <t>件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</si>
  <si>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</si>
  <si>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</si>
  <si>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</si>
  <si>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</si>
  <si>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</si>
  <si>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</si>
  <si>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</si>
  <si>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</si>
  <si>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备注：昆明市五华区第三幼儿园无政府购买服务支出预算。</t>
  </si>
  <si>
    <t>预算09-1表</t>
  </si>
  <si>
    <t>单位名称（项目）</t>
  </si>
  <si>
    <t>地区</t>
  </si>
  <si>
    <t>备注：昆明市五华区第三幼儿园无区对下转移支付预算。</t>
  </si>
  <si>
    <t>预算09-2表</t>
  </si>
  <si>
    <t>备注：昆明市五华区第三幼儿园无市对下转移支付绩效目标。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</si>
  <si>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</si>
  <si>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</si>
  <si>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</si>
  <si>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</si>
  <si>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</si>
  <si>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</si>
  <si>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</si>
  <si>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</si>
  <si>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备注：昆明市五华区第三幼儿园无新增资产配置。</t>
  </si>
  <si>
    <t>预算11表</t>
  </si>
  <si>
    <t>上级补助</t>
  </si>
  <si>
    <t>备注：昆明市五华区第三幼儿园无上级补助项目支出。</t>
  </si>
  <si>
    <t>预算12表</t>
  </si>
  <si>
    <t>项目级次</t>
  </si>
  <si>
    <t>经常性项目</t>
  </si>
  <si>
    <t>对机关事业单位养老保险补助</t>
  </si>
  <si>
    <t>1本级</t>
  </si>
  <si>
    <t>事业职工基本医疗保险缴费</t>
  </si>
  <si>
    <t>事业失业保险缴费</t>
  </si>
  <si>
    <t>事业人员工伤保险</t>
  </si>
  <si>
    <t>工会经费（事业）</t>
  </si>
  <si>
    <t>生均公用经费</t>
  </si>
  <si>
    <t>维修费</t>
  </si>
  <si>
    <t>业务咨询费</t>
  </si>
  <si>
    <t>教育部门福利费</t>
  </si>
  <si>
    <t>事业退休公用经费</t>
  </si>
  <si>
    <t>离退休人员福利费</t>
  </si>
  <si>
    <t>工勤工人工资</t>
  </si>
  <si>
    <t>合同制教师工资</t>
  </si>
  <si>
    <t>事业退休人员生活补助</t>
  </si>
  <si>
    <t>事业政府综合考核工作目标奖</t>
  </si>
  <si>
    <t>绩效考核奖励2017提高部分</t>
  </si>
  <si>
    <t>绩效工资2017提高部分</t>
  </si>
  <si>
    <t>事业基本工资</t>
  </si>
  <si>
    <t>事业津贴补贴</t>
  </si>
  <si>
    <t>事业年终一次性奖金</t>
  </si>
  <si>
    <t>基础性绩效</t>
  </si>
  <si>
    <t>奖励性绩效</t>
  </si>
  <si>
    <t/>
  </si>
</sst>
</file>

<file path=xl/styles.xml><?xml version="1.0" encoding="utf-8"?>
<styleSheet xmlns="http://schemas.openxmlformats.org/spreadsheetml/2006/main">
  <numFmts count="9">
    <numFmt numFmtId="176" formatCode="hh:mm:ss"/>
    <numFmt numFmtId="177" formatCode="yyyy\-mm\-dd\ hh:mm:ss"/>
    <numFmt numFmtId="178" formatCode="#,##0;\-#,##0;;@"/>
    <numFmt numFmtId="179" formatCode="yyyy\-mm\-dd"/>
    <numFmt numFmtId="180" formatCode="#,##0.00;\-#,##0.00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1.25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</font>
    <font>
      <sz val="11"/>
      <color rgb="FF000000"/>
      <name val="SimSun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theme="1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5" fillId="0" borderId="7">
      <alignment horizontal="right" vertical="center"/>
    </xf>
    <xf numFmtId="0" fontId="22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5" fillId="0" borderId="7">
      <alignment horizontal="right" vertical="center"/>
    </xf>
    <xf numFmtId="0" fontId="38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7" fillId="19" borderId="19" applyNumberFormat="0" applyAlignment="0" applyProtection="0">
      <alignment vertical="center"/>
    </xf>
    <xf numFmtId="0" fontId="31" fillId="19" borderId="15" applyNumberFormat="0" applyAlignment="0" applyProtection="0">
      <alignment vertical="center"/>
    </xf>
    <xf numFmtId="0" fontId="40" fillId="35" borderId="20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10" fontId="5" fillId="0" borderId="7">
      <alignment horizontal="right" vertical="center"/>
    </xf>
    <xf numFmtId="0" fontId="22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78" fontId="5" fillId="0" borderId="7">
      <alignment horizontal="right" vertical="center"/>
    </xf>
    <xf numFmtId="180" fontId="5" fillId="0" borderId="7">
      <alignment horizontal="right" vertical="center"/>
    </xf>
    <xf numFmtId="0" fontId="5" fillId="0" borderId="0">
      <alignment vertical="top"/>
      <protection locked="0"/>
    </xf>
    <xf numFmtId="180" fontId="5" fillId="0" borderId="7">
      <alignment horizontal="right" vertical="center"/>
    </xf>
    <xf numFmtId="49" fontId="5" fillId="0" borderId="7">
      <alignment horizontal="left" vertical="center" wrapText="1"/>
    </xf>
    <xf numFmtId="176" fontId="5" fillId="0" borderId="7">
      <alignment horizontal="right" vertical="center"/>
    </xf>
    <xf numFmtId="0" fontId="7" fillId="0" borderId="0"/>
  </cellStyleXfs>
  <cellXfs count="248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3" borderId="7" xfId="55" applyFont="1" applyFill="1" applyBorder="1" applyAlignment="1">
      <alignment horizontal="left" vertical="center" wrapText="1"/>
      <protection locked="0"/>
    </xf>
    <xf numFmtId="0" fontId="5" fillId="0" borderId="7" xfId="55" applyBorder="1" applyAlignment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180" fontId="5" fillId="0" borderId="7" xfId="0" applyNumberFormat="1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7" fillId="0" borderId="0" xfId="0" applyFont="1"/>
    <xf numFmtId="0" fontId="1" fillId="0" borderId="7" xfId="0" applyFont="1" applyBorder="1" applyAlignment="1" applyProtection="1">
      <alignment horizontal="center" vertical="center"/>
      <protection locked="0"/>
    </xf>
    <xf numFmtId="4" fontId="8" fillId="0" borderId="7" xfId="54" applyNumberFormat="1" applyFont="1">
      <alignment horizontal="right" vertical="center"/>
    </xf>
    <xf numFmtId="0" fontId="7" fillId="0" borderId="0" xfId="59" applyAlignment="1">
      <alignment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>
      <alignment vertical="top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9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5" fillId="0" borderId="0" xfId="55">
      <alignment vertical="top"/>
      <protection locked="0"/>
    </xf>
    <xf numFmtId="0" fontId="1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7" fillId="0" borderId="0" xfId="55" applyFont="1" applyAlignment="1" applyProtection="1">
      <alignment vertical="center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80" fontId="8" fillId="0" borderId="7" xfId="0" applyNumberFormat="1" applyFont="1" applyBorder="1" applyAlignment="1">
      <alignment horizontal="right" vertical="center"/>
    </xf>
    <xf numFmtId="0" fontId="7" fillId="0" borderId="0" xfId="55" applyFont="1" applyAlignment="1" applyProtection="1"/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178" fontId="8" fillId="0" borderId="7" xfId="53" applyFont="1" applyAlignment="1">
      <alignment horizontal="center" vertical="center"/>
    </xf>
    <xf numFmtId="178" fontId="8" fillId="0" borderId="7" xfId="0" applyNumberFormat="1" applyFont="1" applyBorder="1" applyAlignment="1">
      <alignment horizontal="center" vertical="center"/>
    </xf>
    <xf numFmtId="49" fontId="12" fillId="0" borderId="7" xfId="57" applyFont="1">
      <alignment horizontal="left" vertical="center" wrapText="1"/>
    </xf>
    <xf numFmtId="180" fontId="12" fillId="0" borderId="7" xfId="54" applyFont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180" fontId="8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/>
    </xf>
    <xf numFmtId="0" fontId="13" fillId="0" borderId="0" xfId="0" applyFont="1" applyAlignment="1" applyProtection="1">
      <alignment horizontal="right"/>
      <protection locked="0"/>
    </xf>
    <xf numFmtId="49" fontId="13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7" fillId="0" borderId="0" xfId="55" applyNumberFormat="1" applyFont="1" applyAlignment="1" applyProtection="1"/>
    <xf numFmtId="0" fontId="1" fillId="0" borderId="7" xfId="0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left" vertical="center" wrapText="1"/>
    </xf>
    <xf numFmtId="0" fontId="0" fillId="0" borderId="0" xfId="0" applyFill="1"/>
    <xf numFmtId="0" fontId="1" fillId="0" borderId="0" xfId="0" applyFont="1" applyAlignment="1">
      <alignment vertical="top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3" fontId="1" fillId="0" borderId="7" xfId="9" applyFont="1" applyBorder="1" applyAlignment="1">
      <alignment vertical="center"/>
    </xf>
    <xf numFmtId="43" fontId="1" fillId="0" borderId="7" xfId="9" applyFont="1" applyFill="1" applyBorder="1" applyAlignment="1">
      <alignment vertical="center"/>
    </xf>
    <xf numFmtId="43" fontId="16" fillId="0" borderId="7" xfId="9" applyFont="1" applyBorder="1" applyAlignment="1">
      <alignment vertical="center"/>
    </xf>
    <xf numFmtId="43" fontId="16" fillId="0" borderId="7" xfId="9" applyFont="1" applyFill="1" applyBorder="1" applyAlignment="1">
      <alignment vertical="center"/>
    </xf>
    <xf numFmtId="180" fontId="8" fillId="0" borderId="7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1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180" fontId="5" fillId="0" borderId="7" xfId="0" applyNumberFormat="1" applyFont="1" applyFill="1" applyBorder="1" applyAlignment="1" applyProtection="1">
      <alignment horizontal="right" vertical="center"/>
      <protection locked="0"/>
    </xf>
    <xf numFmtId="180" fontId="5" fillId="0" borderId="7" xfId="54" applyProtection="1">
      <alignment horizontal="right" vertical="center"/>
      <protection locked="0"/>
    </xf>
    <xf numFmtId="180" fontId="5" fillId="0" borderId="7" xfId="54" applyFill="1" applyProtection="1">
      <alignment horizontal="right" vertical="center"/>
      <protection locked="0"/>
    </xf>
    <xf numFmtId="0" fontId="0" fillId="4" borderId="0" xfId="0" applyFill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9" fillId="2" borderId="7" xfId="0" applyFont="1" applyFill="1" applyBorder="1" applyAlignment="1" applyProtection="1">
      <alignment vertical="top" wrapText="1"/>
      <protection locked="0"/>
    </xf>
    <xf numFmtId="0" fontId="9" fillId="2" borderId="0" xfId="0" applyFont="1" applyFill="1" applyAlignment="1">
      <alignment horizontal="left" vertical="center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4" fontId="2" fillId="0" borderId="7" xfId="0" applyNumberFormat="1" applyFont="1" applyBorder="1" applyAlignment="1">
      <alignment horizontal="right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7" xfId="0" applyBorder="1"/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180" fontId="20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1" fillId="0" borderId="7" xfId="0" applyFont="1" applyBorder="1" applyAlignment="1">
      <alignment horizontal="center" vertical="center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 applyProtection="1">
      <alignment horizontal="right" vertical="center" wrapText="1"/>
      <protection locked="0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left" vertical="center" wrapText="1"/>
      <protection locked="0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/>
      <protection locked="0"/>
    </xf>
    <xf numFmtId="0" fontId="19" fillId="4" borderId="4" xfId="0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9" fillId="4" borderId="6" xfId="0" applyFont="1" applyFill="1" applyBorder="1" applyAlignment="1" applyProtection="1">
      <alignment horizontal="center" vertical="center" wrapText="1"/>
      <protection locked="0"/>
    </xf>
    <xf numFmtId="0" fontId="19" fillId="4" borderId="6" xfId="0" applyFont="1" applyFill="1" applyBorder="1" applyAlignment="1" applyProtection="1">
      <alignment horizontal="center" vertical="center"/>
      <protection locked="0"/>
    </xf>
    <xf numFmtId="0" fontId="19" fillId="4" borderId="7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>
      <alignment vertical="center" wrapText="1"/>
    </xf>
    <xf numFmtId="4" fontId="2" fillId="4" borderId="7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 applyAlignment="1" applyProtection="1">
      <alignment horizontal="right" vertical="center"/>
      <protection locked="0"/>
    </xf>
    <xf numFmtId="180" fontId="8" fillId="4" borderId="7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right" vertical="center"/>
    </xf>
    <xf numFmtId="0" fontId="2" fillId="4" borderId="7" xfId="0" applyFont="1" applyFill="1" applyBorder="1" applyAlignment="1">
      <alignment horizontal="center" vertical="center"/>
    </xf>
    <xf numFmtId="0" fontId="1" fillId="4" borderId="2" xfId="55" applyFont="1" applyFill="1" applyBorder="1" applyAlignment="1" applyProtection="1">
      <alignment horizontal="center" vertical="center"/>
    </xf>
    <xf numFmtId="0" fontId="1" fillId="4" borderId="7" xfId="55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 quotePrefix="1">
      <alignment horizontal="center" vertical="center"/>
      <protection locked="0"/>
    </xf>
    <xf numFmtId="0" fontId="1" fillId="0" borderId="7" xfId="0" applyFont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IntegralNumberStyle" xfId="53"/>
    <cellStyle name="MoneyStyle" xfId="54"/>
    <cellStyle name="Normal" xfId="55"/>
    <cellStyle name="NumberStyle" xfId="56"/>
    <cellStyle name="TextStyle" xfId="57"/>
    <cellStyle name="TimeStyle" xfId="58"/>
    <cellStyle name="常规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D10" sqref="D10:D30"/>
    </sheetView>
  </sheetViews>
  <sheetFormatPr defaultColWidth="8.55833333333333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51"/>
      <c r="B2" s="51"/>
      <c r="C2" s="51"/>
      <c r="D2" s="69" t="s">
        <v>0</v>
      </c>
    </row>
    <row r="3" ht="41.25" customHeight="1" spans="1:1">
      <c r="A3" s="46" t="str">
        <f>"2025"&amp;"年部门财务收支预算总表"</f>
        <v>2025年部门财务收支预算总表</v>
      </c>
    </row>
    <row r="4" ht="17.25" customHeight="1" spans="1:4">
      <c r="A4" s="49" t="s">
        <v>1</v>
      </c>
      <c r="B4" s="189"/>
      <c r="D4" s="164" t="s">
        <v>2</v>
      </c>
    </row>
    <row r="5" ht="23.25" customHeight="1" spans="1:4">
      <c r="A5" s="196" t="s">
        <v>3</v>
      </c>
      <c r="B5" s="197"/>
      <c r="C5" s="196" t="s">
        <v>4</v>
      </c>
      <c r="D5" s="197"/>
    </row>
    <row r="6" ht="24" customHeight="1" spans="1:4">
      <c r="A6" s="196" t="s">
        <v>5</v>
      </c>
      <c r="B6" s="196" t="s">
        <v>6</v>
      </c>
      <c r="C6" s="196" t="s">
        <v>7</v>
      </c>
      <c r="D6" s="196" t="s">
        <v>6</v>
      </c>
    </row>
    <row r="7" ht="17.25" customHeight="1" spans="1:4">
      <c r="A7" s="198" t="s">
        <v>8</v>
      </c>
      <c r="B7" s="88">
        <v>7899399</v>
      </c>
      <c r="C7" s="198" t="s">
        <v>9</v>
      </c>
      <c r="D7" s="88"/>
    </row>
    <row r="8" ht="17.25" customHeight="1" spans="1:4">
      <c r="A8" s="198" t="s">
        <v>10</v>
      </c>
      <c r="B8" s="88"/>
      <c r="C8" s="198" t="s">
        <v>11</v>
      </c>
      <c r="D8" s="88"/>
    </row>
    <row r="9" ht="17.25" customHeight="1" spans="1:4">
      <c r="A9" s="198" t="s">
        <v>12</v>
      </c>
      <c r="B9" s="88"/>
      <c r="C9" s="247" t="s">
        <v>13</v>
      </c>
      <c r="D9" s="88"/>
    </row>
    <row r="10" ht="17.25" customHeight="1" spans="1:4">
      <c r="A10" s="198" t="s">
        <v>14</v>
      </c>
      <c r="B10" s="88"/>
      <c r="C10" s="247" t="s">
        <v>15</v>
      </c>
      <c r="D10" s="88"/>
    </row>
    <row r="11" ht="17.25" customHeight="1" spans="1:4">
      <c r="A11" s="198" t="s">
        <v>16</v>
      </c>
      <c r="B11" s="88"/>
      <c r="C11" s="247" t="s">
        <v>17</v>
      </c>
      <c r="D11" s="88">
        <v>5920032</v>
      </c>
    </row>
    <row r="12" ht="17.25" customHeight="1" spans="1:4">
      <c r="A12" s="198" t="s">
        <v>18</v>
      </c>
      <c r="B12" s="88"/>
      <c r="C12" s="247" t="s">
        <v>19</v>
      </c>
      <c r="D12" s="88"/>
    </row>
    <row r="13" ht="17.25" customHeight="1" spans="1:4">
      <c r="A13" s="198" t="s">
        <v>20</v>
      </c>
      <c r="B13" s="88"/>
      <c r="C13" s="34" t="s">
        <v>21</v>
      </c>
      <c r="D13" s="88"/>
    </row>
    <row r="14" ht="17.25" customHeight="1" spans="1:4">
      <c r="A14" s="198" t="s">
        <v>22</v>
      </c>
      <c r="B14" s="88"/>
      <c r="C14" s="34" t="s">
        <v>23</v>
      </c>
      <c r="D14" s="88">
        <v>1140072</v>
      </c>
    </row>
    <row r="15" ht="17.25" customHeight="1" spans="1:4">
      <c r="A15" s="198" t="s">
        <v>24</v>
      </c>
      <c r="B15" s="88"/>
      <c r="C15" s="34" t="s">
        <v>25</v>
      </c>
      <c r="D15" s="88">
        <v>418407</v>
      </c>
    </row>
    <row r="16" ht="17.25" customHeight="1" spans="1:4">
      <c r="A16" s="198" t="s">
        <v>26</v>
      </c>
      <c r="B16" s="88"/>
      <c r="C16" s="34" t="s">
        <v>27</v>
      </c>
      <c r="D16" s="88"/>
    </row>
    <row r="17" ht="17.25" customHeight="1" spans="1:4">
      <c r="A17" s="200"/>
      <c r="B17" s="88"/>
      <c r="C17" s="34" t="s">
        <v>28</v>
      </c>
      <c r="D17" s="88"/>
    </row>
    <row r="18" ht="17.25" customHeight="1" spans="1:4">
      <c r="A18" s="201"/>
      <c r="B18" s="88"/>
      <c r="C18" s="34" t="s">
        <v>29</v>
      </c>
      <c r="D18" s="88"/>
    </row>
    <row r="19" ht="17.25" customHeight="1" spans="1:4">
      <c r="A19" s="201"/>
      <c r="B19" s="88"/>
      <c r="C19" s="34" t="s">
        <v>30</v>
      </c>
      <c r="D19" s="88"/>
    </row>
    <row r="20" ht="17.25" customHeight="1" spans="1:4">
      <c r="A20" s="201"/>
      <c r="B20" s="88"/>
      <c r="C20" s="34" t="s">
        <v>31</v>
      </c>
      <c r="D20" s="88"/>
    </row>
    <row r="21" ht="17.25" customHeight="1" spans="1:4">
      <c r="A21" s="201"/>
      <c r="B21" s="88"/>
      <c r="C21" s="34" t="s">
        <v>32</v>
      </c>
      <c r="D21" s="88"/>
    </row>
    <row r="22" ht="17.25" customHeight="1" spans="1:4">
      <c r="A22" s="201"/>
      <c r="B22" s="88"/>
      <c r="C22" s="34" t="s">
        <v>33</v>
      </c>
      <c r="D22" s="88"/>
    </row>
    <row r="23" ht="17.25" customHeight="1" spans="1:4">
      <c r="A23" s="201"/>
      <c r="B23" s="88"/>
      <c r="C23" s="34" t="s">
        <v>34</v>
      </c>
      <c r="D23" s="88"/>
    </row>
    <row r="24" ht="17.25" customHeight="1" spans="1:4">
      <c r="A24" s="201"/>
      <c r="B24" s="88"/>
      <c r="C24" s="34" t="s">
        <v>35</v>
      </c>
      <c r="D24" s="88"/>
    </row>
    <row r="25" ht="17.25" customHeight="1" spans="1:4">
      <c r="A25" s="201"/>
      <c r="B25" s="88"/>
      <c r="C25" s="34" t="s">
        <v>36</v>
      </c>
      <c r="D25" s="88">
        <v>420888</v>
      </c>
    </row>
    <row r="26" ht="17.25" customHeight="1" spans="1:4">
      <c r="A26" s="201"/>
      <c r="B26" s="88"/>
      <c r="C26" s="34" t="s">
        <v>37</v>
      </c>
      <c r="D26" s="88"/>
    </row>
    <row r="27" ht="17.25" customHeight="1" spans="1:4">
      <c r="A27" s="201"/>
      <c r="B27" s="88"/>
      <c r="C27" s="200" t="s">
        <v>38</v>
      </c>
      <c r="D27" s="88"/>
    </row>
    <row r="28" ht="17.25" customHeight="1" spans="1:4">
      <c r="A28" s="201"/>
      <c r="B28" s="88"/>
      <c r="C28" s="34" t="s">
        <v>39</v>
      </c>
      <c r="D28" s="88"/>
    </row>
    <row r="29" ht="16.5" customHeight="1" spans="1:4">
      <c r="A29" s="201"/>
      <c r="B29" s="88"/>
      <c r="C29" s="34" t="s">
        <v>40</v>
      </c>
      <c r="D29" s="88"/>
    </row>
    <row r="30" ht="16.5" customHeight="1" spans="1:4">
      <c r="A30" s="201"/>
      <c r="B30" s="88"/>
      <c r="C30" s="200" t="s">
        <v>41</v>
      </c>
      <c r="D30" s="88"/>
    </row>
    <row r="31" ht="17.25" customHeight="1" spans="1:4">
      <c r="A31" s="201"/>
      <c r="B31" s="88"/>
      <c r="C31" s="200" t="s">
        <v>42</v>
      </c>
      <c r="D31" s="88"/>
    </row>
    <row r="32" ht="17.25" customHeight="1" spans="1:4">
      <c r="A32" s="201"/>
      <c r="B32" s="88"/>
      <c r="C32" s="34" t="s">
        <v>43</v>
      </c>
      <c r="D32" s="88"/>
    </row>
    <row r="33" ht="16.5" customHeight="1" spans="1:4">
      <c r="A33" s="201" t="s">
        <v>44</v>
      </c>
      <c r="B33" s="88">
        <v>7899399</v>
      </c>
      <c r="C33" s="201" t="s">
        <v>45</v>
      </c>
      <c r="D33" s="88">
        <v>7899399</v>
      </c>
    </row>
    <row r="34" ht="16.5" customHeight="1" spans="1:4">
      <c r="A34" s="200" t="s">
        <v>46</v>
      </c>
      <c r="B34" s="88"/>
      <c r="C34" s="200" t="s">
        <v>47</v>
      </c>
      <c r="D34" s="88"/>
    </row>
    <row r="35" ht="16.5" customHeight="1" spans="1:4">
      <c r="A35" s="34" t="s">
        <v>48</v>
      </c>
      <c r="B35" s="88"/>
      <c r="C35" s="34" t="s">
        <v>48</v>
      </c>
      <c r="D35" s="88"/>
    </row>
    <row r="36" ht="16.5" customHeight="1" spans="1:4">
      <c r="A36" s="34" t="s">
        <v>49</v>
      </c>
      <c r="B36" s="88"/>
      <c r="C36" s="34" t="s">
        <v>50</v>
      </c>
      <c r="D36" s="88"/>
    </row>
    <row r="37" ht="16.5" customHeight="1" spans="1:4">
      <c r="A37" s="202" t="s">
        <v>51</v>
      </c>
      <c r="B37" s="88">
        <v>7899399</v>
      </c>
      <c r="C37" s="202" t="s">
        <v>52</v>
      </c>
      <c r="D37" s="88">
        <v>7899399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E17" sqref="E17"/>
    </sheetView>
  </sheetViews>
  <sheetFormatPr defaultColWidth="8.55833333333333" defaultRowHeight="12.75" customHeight="1"/>
  <cols>
    <col min="1" max="1" width="15.8833333333333" style="184" customWidth="1"/>
    <col min="2" max="2" width="35" style="184" customWidth="1"/>
    <col min="3" max="19" width="22" style="184" customWidth="1"/>
    <col min="20" max="16384" width="8.55833333333333" style="184"/>
  </cols>
  <sheetData>
    <row r="1" customHeight="1" spans="1:19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ht="17.25" customHeight="1" spans="1:1">
      <c r="A2" s="226" t="s">
        <v>53</v>
      </c>
    </row>
    <row r="3" ht="41.25" customHeight="1" spans="1:1">
      <c r="A3" s="205" t="str">
        <f>"2025"&amp;"年部门收入预算表"</f>
        <v>2025年部门收入预算表</v>
      </c>
    </row>
    <row r="4" ht="17.25" customHeight="1" spans="1:19">
      <c r="A4" s="206" t="s">
        <v>1</v>
      </c>
      <c r="S4" s="204" t="s">
        <v>2</v>
      </c>
    </row>
    <row r="5" ht="21.75" customHeight="1" spans="1:19">
      <c r="A5" s="227" t="s">
        <v>54</v>
      </c>
      <c r="B5" s="228" t="s">
        <v>55</v>
      </c>
      <c r="C5" s="228" t="s">
        <v>56</v>
      </c>
      <c r="D5" s="229" t="s">
        <v>57</v>
      </c>
      <c r="E5" s="229"/>
      <c r="F5" s="229"/>
      <c r="G5" s="229"/>
      <c r="H5" s="229"/>
      <c r="I5" s="240"/>
      <c r="J5" s="229"/>
      <c r="K5" s="229"/>
      <c r="L5" s="229"/>
      <c r="M5" s="229"/>
      <c r="N5" s="241"/>
      <c r="O5" s="229" t="s">
        <v>46</v>
      </c>
      <c r="P5" s="229"/>
      <c r="Q5" s="229"/>
      <c r="R5" s="229"/>
      <c r="S5" s="241"/>
    </row>
    <row r="6" ht="27" customHeight="1" spans="1:19">
      <c r="A6" s="230"/>
      <c r="B6" s="231"/>
      <c r="C6" s="231"/>
      <c r="D6" s="231" t="s">
        <v>58</v>
      </c>
      <c r="E6" s="231" t="s">
        <v>59</v>
      </c>
      <c r="F6" s="231" t="s">
        <v>60</v>
      </c>
      <c r="G6" s="231" t="s">
        <v>61</v>
      </c>
      <c r="H6" s="231" t="s">
        <v>62</v>
      </c>
      <c r="I6" s="242" t="s">
        <v>63</v>
      </c>
      <c r="J6" s="243"/>
      <c r="K6" s="243"/>
      <c r="L6" s="243"/>
      <c r="M6" s="243"/>
      <c r="N6" s="244"/>
      <c r="O6" s="231" t="s">
        <v>58</v>
      </c>
      <c r="P6" s="231" t="s">
        <v>59</v>
      </c>
      <c r="Q6" s="231" t="s">
        <v>60</v>
      </c>
      <c r="R6" s="231" t="s">
        <v>61</v>
      </c>
      <c r="S6" s="231" t="s">
        <v>64</v>
      </c>
    </row>
    <row r="7" ht="30" customHeight="1" spans="1:19">
      <c r="A7" s="232"/>
      <c r="B7" s="233"/>
      <c r="C7" s="234"/>
      <c r="D7" s="234"/>
      <c r="E7" s="234"/>
      <c r="F7" s="234"/>
      <c r="G7" s="234"/>
      <c r="H7" s="234"/>
      <c r="I7" s="245" t="s">
        <v>58</v>
      </c>
      <c r="J7" s="244" t="s">
        <v>65</v>
      </c>
      <c r="K7" s="244" t="s">
        <v>66</v>
      </c>
      <c r="L7" s="244" t="s">
        <v>67</v>
      </c>
      <c r="M7" s="244" t="s">
        <v>68</v>
      </c>
      <c r="N7" s="244" t="s">
        <v>69</v>
      </c>
      <c r="O7" s="246"/>
      <c r="P7" s="246"/>
      <c r="Q7" s="246"/>
      <c r="R7" s="246"/>
      <c r="S7" s="234"/>
    </row>
    <row r="8" ht="15" customHeight="1" spans="1:19">
      <c r="A8" s="235">
        <v>1</v>
      </c>
      <c r="B8" s="235">
        <v>2</v>
      </c>
      <c r="C8" s="235">
        <v>3</v>
      </c>
      <c r="D8" s="235">
        <v>4</v>
      </c>
      <c r="E8" s="235">
        <v>5</v>
      </c>
      <c r="F8" s="235">
        <v>6</v>
      </c>
      <c r="G8" s="235">
        <v>7</v>
      </c>
      <c r="H8" s="235">
        <v>8</v>
      </c>
      <c r="I8" s="245">
        <v>9</v>
      </c>
      <c r="J8" s="235">
        <v>10</v>
      </c>
      <c r="K8" s="235">
        <v>11</v>
      </c>
      <c r="L8" s="235">
        <v>12</v>
      </c>
      <c r="M8" s="235">
        <v>13</v>
      </c>
      <c r="N8" s="235">
        <v>14</v>
      </c>
      <c r="O8" s="235">
        <v>15</v>
      </c>
      <c r="P8" s="235">
        <v>16</v>
      </c>
      <c r="Q8" s="235">
        <v>17</v>
      </c>
      <c r="R8" s="235">
        <v>18</v>
      </c>
      <c r="S8" s="235">
        <v>19</v>
      </c>
    </row>
    <row r="9" ht="18" customHeight="1" spans="1:19">
      <c r="A9" s="236">
        <v>105054</v>
      </c>
      <c r="B9" s="237" t="s">
        <v>70</v>
      </c>
      <c r="C9" s="218">
        <v>5920032</v>
      </c>
      <c r="D9" s="218">
        <v>5920032</v>
      </c>
      <c r="E9" s="218">
        <v>5920032</v>
      </c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</row>
    <row r="10" ht="18" customHeight="1" spans="1:19">
      <c r="A10" s="236">
        <v>105054</v>
      </c>
      <c r="B10" s="237" t="s">
        <v>70</v>
      </c>
      <c r="C10" s="220">
        <v>1140072</v>
      </c>
      <c r="D10" s="220">
        <v>1140072</v>
      </c>
      <c r="E10" s="220">
        <v>1140072</v>
      </c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</row>
    <row r="11" ht="18" customHeight="1" spans="1:19">
      <c r="A11" s="236">
        <v>105054</v>
      </c>
      <c r="B11" s="237" t="s">
        <v>70</v>
      </c>
      <c r="C11" s="220">
        <v>418407</v>
      </c>
      <c r="D11" s="220">
        <v>418407</v>
      </c>
      <c r="E11" s="220">
        <v>418407</v>
      </c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</row>
    <row r="12" ht="18" customHeight="1" spans="1:19">
      <c r="A12" s="236">
        <v>105054</v>
      </c>
      <c r="B12" s="237" t="s">
        <v>70</v>
      </c>
      <c r="C12" s="220">
        <v>420888</v>
      </c>
      <c r="D12" s="220">
        <v>420888</v>
      </c>
      <c r="E12" s="220">
        <v>420888</v>
      </c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</row>
    <row r="13" ht="18" customHeight="1" spans="1:19">
      <c r="A13" s="238" t="s">
        <v>56</v>
      </c>
      <c r="B13" s="239"/>
      <c r="C13" s="220">
        <v>7899399</v>
      </c>
      <c r="D13" s="220">
        <v>7899399</v>
      </c>
      <c r="E13" s="220">
        <v>7899399</v>
      </c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11" activePane="bottomLeft" state="frozen"/>
      <selection/>
      <selection pane="bottomLeft" activeCell="F32" sqref="F32"/>
    </sheetView>
  </sheetViews>
  <sheetFormatPr defaultColWidth="8.55833333333333" defaultRowHeight="12.75" customHeight="1"/>
  <cols>
    <col min="1" max="1" width="14.3333333333333" style="184" customWidth="1"/>
    <col min="2" max="2" width="37.5583333333333" style="184" customWidth="1"/>
    <col min="3" max="8" width="24.5583333333333" style="184" customWidth="1"/>
    <col min="9" max="9" width="26.6666666666667" style="184" customWidth="1"/>
    <col min="10" max="11" width="24.4416666666667" style="184" customWidth="1"/>
    <col min="12" max="15" width="24.5583333333333" style="184" customWidth="1"/>
    <col min="16" max="16384" width="8.55833333333333" style="184"/>
  </cols>
  <sheetData>
    <row r="1" customHeight="1" spans="1:15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ht="17.25" customHeight="1" spans="1:1">
      <c r="A2" s="204" t="s">
        <v>71</v>
      </c>
    </row>
    <row r="3" ht="41.25" customHeight="1" spans="1:1">
      <c r="A3" s="205" t="str">
        <f>"2025"&amp;"年部门支出预算表"</f>
        <v>2025年部门支出预算表</v>
      </c>
    </row>
    <row r="4" ht="17.25" customHeight="1" spans="1:15">
      <c r="A4" s="206" t="s">
        <v>1</v>
      </c>
      <c r="O4" s="204" t="s">
        <v>2</v>
      </c>
    </row>
    <row r="5" ht="27" customHeight="1" spans="1:15">
      <c r="A5" s="207" t="s">
        <v>72</v>
      </c>
      <c r="B5" s="207" t="s">
        <v>73</v>
      </c>
      <c r="C5" s="207" t="s">
        <v>56</v>
      </c>
      <c r="D5" s="208" t="s">
        <v>59</v>
      </c>
      <c r="E5" s="209"/>
      <c r="F5" s="210"/>
      <c r="G5" s="211" t="s">
        <v>60</v>
      </c>
      <c r="H5" s="211" t="s">
        <v>61</v>
      </c>
      <c r="I5" s="211" t="s">
        <v>74</v>
      </c>
      <c r="J5" s="208" t="s">
        <v>63</v>
      </c>
      <c r="K5" s="209"/>
      <c r="L5" s="209"/>
      <c r="M5" s="209"/>
      <c r="N5" s="223"/>
      <c r="O5" s="224"/>
    </row>
    <row r="6" ht="42" customHeight="1" spans="1:15">
      <c r="A6" s="212"/>
      <c r="B6" s="212"/>
      <c r="C6" s="213"/>
      <c r="D6" s="214" t="s">
        <v>58</v>
      </c>
      <c r="E6" s="214" t="s">
        <v>75</v>
      </c>
      <c r="F6" s="214" t="s">
        <v>76</v>
      </c>
      <c r="G6" s="213"/>
      <c r="H6" s="213"/>
      <c r="I6" s="212"/>
      <c r="J6" s="214" t="s">
        <v>58</v>
      </c>
      <c r="K6" s="225" t="s">
        <v>77</v>
      </c>
      <c r="L6" s="225" t="s">
        <v>78</v>
      </c>
      <c r="M6" s="225" t="s">
        <v>79</v>
      </c>
      <c r="N6" s="225" t="s">
        <v>80</v>
      </c>
      <c r="O6" s="225" t="s">
        <v>81</v>
      </c>
    </row>
    <row r="7" ht="18" customHeight="1" spans="1:15">
      <c r="A7" s="215" t="s">
        <v>82</v>
      </c>
      <c r="B7" s="215" t="s">
        <v>83</v>
      </c>
      <c r="C7" s="215" t="s">
        <v>84</v>
      </c>
      <c r="D7" s="216" t="s">
        <v>85</v>
      </c>
      <c r="E7" s="216" t="s">
        <v>86</v>
      </c>
      <c r="F7" s="216" t="s">
        <v>87</v>
      </c>
      <c r="G7" s="216" t="s">
        <v>88</v>
      </c>
      <c r="H7" s="216" t="s">
        <v>89</v>
      </c>
      <c r="I7" s="216" t="s">
        <v>90</v>
      </c>
      <c r="J7" s="216" t="s">
        <v>91</v>
      </c>
      <c r="K7" s="216" t="s">
        <v>92</v>
      </c>
      <c r="L7" s="216" t="s">
        <v>93</v>
      </c>
      <c r="M7" s="216" t="s">
        <v>94</v>
      </c>
      <c r="N7" s="215" t="s">
        <v>95</v>
      </c>
      <c r="O7" s="216" t="s">
        <v>96</v>
      </c>
    </row>
    <row r="8" ht="18" customHeight="1" spans="1:15">
      <c r="A8" s="217" t="s">
        <v>97</v>
      </c>
      <c r="B8" s="217" t="s">
        <v>98</v>
      </c>
      <c r="C8" s="218">
        <v>5920032</v>
      </c>
      <c r="D8" s="218">
        <v>5920032</v>
      </c>
      <c r="E8" s="219">
        <v>5889005</v>
      </c>
      <c r="F8" s="219">
        <v>31027</v>
      </c>
      <c r="G8" s="216"/>
      <c r="H8" s="216"/>
      <c r="I8" s="216"/>
      <c r="J8" s="216"/>
      <c r="K8" s="216"/>
      <c r="L8" s="216"/>
      <c r="M8" s="216"/>
      <c r="N8" s="215"/>
      <c r="O8" s="216"/>
    </row>
    <row r="9" ht="18" customHeight="1" spans="1:15">
      <c r="A9" s="217" t="s">
        <v>99</v>
      </c>
      <c r="B9" s="217" t="s">
        <v>100</v>
      </c>
      <c r="C9" s="218">
        <v>5920032</v>
      </c>
      <c r="D9" s="218">
        <v>5920032</v>
      </c>
      <c r="E9" s="219">
        <v>5889005</v>
      </c>
      <c r="F9" s="219">
        <v>31027</v>
      </c>
      <c r="G9" s="216"/>
      <c r="H9" s="216"/>
      <c r="I9" s="216"/>
      <c r="J9" s="216"/>
      <c r="K9" s="216"/>
      <c r="L9" s="216"/>
      <c r="M9" s="216"/>
      <c r="N9" s="215"/>
      <c r="O9" s="216"/>
    </row>
    <row r="10" ht="18" customHeight="1" spans="1:15">
      <c r="A10" s="217" t="s">
        <v>101</v>
      </c>
      <c r="B10" s="217" t="s">
        <v>102</v>
      </c>
      <c r="C10" s="218">
        <v>5920032</v>
      </c>
      <c r="D10" s="218">
        <v>5920032</v>
      </c>
      <c r="E10" s="219">
        <v>5889005</v>
      </c>
      <c r="F10" s="219">
        <v>31027</v>
      </c>
      <c r="G10" s="216"/>
      <c r="H10" s="216"/>
      <c r="I10" s="216"/>
      <c r="J10" s="216"/>
      <c r="K10" s="216"/>
      <c r="L10" s="216"/>
      <c r="M10" s="216"/>
      <c r="N10" s="215"/>
      <c r="O10" s="216"/>
    </row>
    <row r="11" ht="18" customHeight="1" spans="1:15">
      <c r="A11" s="217" t="s">
        <v>103</v>
      </c>
      <c r="B11" s="217" t="s">
        <v>104</v>
      </c>
      <c r="C11" s="218">
        <v>1140072</v>
      </c>
      <c r="D11" s="218">
        <v>1140072</v>
      </c>
      <c r="E11" s="219">
        <v>1140072</v>
      </c>
      <c r="F11" s="219">
        <v>31027</v>
      </c>
      <c r="G11" s="216"/>
      <c r="H11" s="216"/>
      <c r="I11" s="216"/>
      <c r="J11" s="216"/>
      <c r="K11" s="216"/>
      <c r="L11" s="216"/>
      <c r="M11" s="216"/>
      <c r="N11" s="215"/>
      <c r="O11" s="216"/>
    </row>
    <row r="12" ht="18" customHeight="1" spans="1:15">
      <c r="A12" s="217" t="s">
        <v>105</v>
      </c>
      <c r="B12" s="217" t="s">
        <v>106</v>
      </c>
      <c r="C12" s="218">
        <v>1140072</v>
      </c>
      <c r="D12" s="218">
        <v>1140072</v>
      </c>
      <c r="E12" s="219">
        <v>1140072</v>
      </c>
      <c r="F12" s="216"/>
      <c r="G12" s="216"/>
      <c r="H12" s="216"/>
      <c r="I12" s="216"/>
      <c r="J12" s="216"/>
      <c r="K12" s="216"/>
      <c r="L12" s="216"/>
      <c r="M12" s="216"/>
      <c r="N12" s="215"/>
      <c r="O12" s="216"/>
    </row>
    <row r="13" ht="18" customHeight="1" spans="1:15">
      <c r="A13" s="217" t="s">
        <v>107</v>
      </c>
      <c r="B13" s="217" t="s">
        <v>108</v>
      </c>
      <c r="C13" s="218">
        <v>576000</v>
      </c>
      <c r="D13" s="218">
        <v>576000</v>
      </c>
      <c r="E13" s="219">
        <v>576000</v>
      </c>
      <c r="F13" s="216"/>
      <c r="G13" s="216"/>
      <c r="H13" s="216"/>
      <c r="I13" s="216"/>
      <c r="J13" s="216"/>
      <c r="K13" s="216"/>
      <c r="L13" s="216"/>
      <c r="M13" s="216"/>
      <c r="N13" s="215"/>
      <c r="O13" s="216"/>
    </row>
    <row r="14" ht="18" customHeight="1" spans="1:15">
      <c r="A14" s="217" t="s">
        <v>109</v>
      </c>
      <c r="B14" s="217" t="s">
        <v>110</v>
      </c>
      <c r="C14" s="218">
        <v>364072</v>
      </c>
      <c r="D14" s="218">
        <v>364072</v>
      </c>
      <c r="E14" s="219">
        <v>364072</v>
      </c>
      <c r="F14" s="216"/>
      <c r="G14" s="216"/>
      <c r="H14" s="216"/>
      <c r="I14" s="216"/>
      <c r="J14" s="216"/>
      <c r="K14" s="216"/>
      <c r="L14" s="216"/>
      <c r="M14" s="216"/>
      <c r="N14" s="215"/>
      <c r="O14" s="216"/>
    </row>
    <row r="15" ht="18" customHeight="1" spans="1:15">
      <c r="A15" s="217" t="s">
        <v>111</v>
      </c>
      <c r="B15" s="217" t="s">
        <v>112</v>
      </c>
      <c r="C15" s="218">
        <v>200000</v>
      </c>
      <c r="D15" s="218">
        <v>200000</v>
      </c>
      <c r="E15" s="219">
        <v>200000</v>
      </c>
      <c r="F15" s="216"/>
      <c r="G15" s="216"/>
      <c r="H15" s="216"/>
      <c r="I15" s="216"/>
      <c r="J15" s="216"/>
      <c r="K15" s="216"/>
      <c r="L15" s="216"/>
      <c r="M15" s="216"/>
      <c r="N15" s="215"/>
      <c r="O15" s="216"/>
    </row>
    <row r="16" ht="18" customHeight="1" spans="1:15">
      <c r="A16" s="217" t="s">
        <v>113</v>
      </c>
      <c r="B16" s="217" t="s">
        <v>114</v>
      </c>
      <c r="C16" s="218">
        <v>418407</v>
      </c>
      <c r="D16" s="218">
        <v>418407</v>
      </c>
      <c r="E16" s="219">
        <v>418407</v>
      </c>
      <c r="F16" s="216"/>
      <c r="G16" s="216"/>
      <c r="H16" s="216"/>
      <c r="I16" s="216"/>
      <c r="J16" s="216"/>
      <c r="K16" s="216"/>
      <c r="L16" s="216"/>
      <c r="M16" s="216"/>
      <c r="N16" s="215"/>
      <c r="O16" s="216"/>
    </row>
    <row r="17" ht="18" customHeight="1" spans="1:15">
      <c r="A17" s="217" t="s">
        <v>115</v>
      </c>
      <c r="B17" s="217" t="s">
        <v>116</v>
      </c>
      <c r="C17" s="218">
        <v>418407</v>
      </c>
      <c r="D17" s="218">
        <v>418407</v>
      </c>
      <c r="E17" s="219">
        <v>418407</v>
      </c>
      <c r="F17" s="216"/>
      <c r="G17" s="216"/>
      <c r="H17" s="216"/>
      <c r="I17" s="216"/>
      <c r="J17" s="216"/>
      <c r="K17" s="216"/>
      <c r="L17" s="216"/>
      <c r="M17" s="216"/>
      <c r="N17" s="215"/>
      <c r="O17" s="216"/>
    </row>
    <row r="18" ht="18" customHeight="1" spans="1:15">
      <c r="A18" s="217" t="s">
        <v>117</v>
      </c>
      <c r="B18" s="217" t="s">
        <v>118</v>
      </c>
      <c r="C18" s="218">
        <v>413857</v>
      </c>
      <c r="D18" s="218">
        <v>413857</v>
      </c>
      <c r="E18" s="219">
        <v>413857</v>
      </c>
      <c r="F18" s="216"/>
      <c r="G18" s="216"/>
      <c r="H18" s="216"/>
      <c r="I18" s="216"/>
      <c r="J18" s="216"/>
      <c r="K18" s="216"/>
      <c r="L18" s="216"/>
      <c r="M18" s="216"/>
      <c r="N18" s="215"/>
      <c r="O18" s="216"/>
    </row>
    <row r="19" ht="18" customHeight="1" spans="1:15">
      <c r="A19" s="217" t="s">
        <v>119</v>
      </c>
      <c r="B19" s="217" t="s">
        <v>120</v>
      </c>
      <c r="C19" s="218">
        <v>4550</v>
      </c>
      <c r="D19" s="218">
        <v>4550</v>
      </c>
      <c r="E19" s="219">
        <v>4550</v>
      </c>
      <c r="F19" s="216"/>
      <c r="G19" s="216"/>
      <c r="H19" s="216"/>
      <c r="I19" s="216"/>
      <c r="J19" s="216"/>
      <c r="K19" s="216"/>
      <c r="L19" s="216"/>
      <c r="M19" s="216"/>
      <c r="N19" s="215"/>
      <c r="O19" s="216"/>
    </row>
    <row r="20" ht="18" customHeight="1" spans="1:15">
      <c r="A20" s="217" t="s">
        <v>121</v>
      </c>
      <c r="B20" s="217" t="s">
        <v>122</v>
      </c>
      <c r="C20" s="218">
        <v>420888</v>
      </c>
      <c r="D20" s="218">
        <v>420888</v>
      </c>
      <c r="E20" s="219">
        <v>420888</v>
      </c>
      <c r="F20" s="216"/>
      <c r="G20" s="216"/>
      <c r="H20" s="216"/>
      <c r="I20" s="216"/>
      <c r="J20" s="216"/>
      <c r="K20" s="216"/>
      <c r="L20" s="216"/>
      <c r="M20" s="216"/>
      <c r="N20" s="215"/>
      <c r="O20" s="216"/>
    </row>
    <row r="21" ht="18" customHeight="1" spans="1:15">
      <c r="A21" s="217" t="s">
        <v>123</v>
      </c>
      <c r="B21" s="217" t="s">
        <v>124</v>
      </c>
      <c r="C21" s="218">
        <v>420888</v>
      </c>
      <c r="D21" s="218">
        <v>420888</v>
      </c>
      <c r="E21" s="219">
        <v>420888</v>
      </c>
      <c r="F21" s="216"/>
      <c r="G21" s="216"/>
      <c r="H21" s="216"/>
      <c r="I21" s="216"/>
      <c r="J21" s="216"/>
      <c r="K21" s="216"/>
      <c r="L21" s="216"/>
      <c r="M21" s="216"/>
      <c r="N21" s="215"/>
      <c r="O21" s="216"/>
    </row>
    <row r="22" ht="21" customHeight="1" spans="1:15">
      <c r="A22" s="217" t="s">
        <v>125</v>
      </c>
      <c r="B22" s="217" t="s">
        <v>126</v>
      </c>
      <c r="C22" s="218">
        <v>420888</v>
      </c>
      <c r="D22" s="218">
        <v>420888</v>
      </c>
      <c r="E22" s="219">
        <v>420888</v>
      </c>
      <c r="F22" s="220"/>
      <c r="G22" s="220"/>
      <c r="H22" s="220"/>
      <c r="I22" s="220"/>
      <c r="J22" s="220"/>
      <c r="K22" s="220"/>
      <c r="L22" s="220"/>
      <c r="M22" s="220"/>
      <c r="N22" s="220"/>
      <c r="O22" s="220"/>
    </row>
    <row r="23" ht="21" customHeight="1" spans="1:15">
      <c r="A23" s="221" t="s">
        <v>56</v>
      </c>
      <c r="B23" s="222"/>
      <c r="C23" s="219">
        <v>7899399</v>
      </c>
      <c r="D23" s="219">
        <v>7899399</v>
      </c>
      <c r="E23" s="219">
        <v>7868372</v>
      </c>
      <c r="F23" s="219">
        <v>31027</v>
      </c>
      <c r="G23" s="220"/>
      <c r="H23" s="220"/>
      <c r="I23" s="220"/>
      <c r="J23" s="220"/>
      <c r="K23" s="220"/>
      <c r="L23" s="220"/>
      <c r="M23" s="220"/>
      <c r="N23" s="220"/>
      <c r="O23" s="220"/>
    </row>
    <row r="26" customHeight="1" spans="3:3">
      <c r="C26" s="184" t="s">
        <v>127</v>
      </c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0" activePane="bottomLeft" state="frozen"/>
      <selection/>
      <selection pane="bottomLeft" activeCell="G13" sqref="G13"/>
    </sheetView>
  </sheetViews>
  <sheetFormatPr defaultColWidth="8.55833333333333" defaultRowHeight="12.75" customHeight="1" outlineLevelCol="3"/>
  <cols>
    <col min="1" max="4" width="35.5583333333333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51"/>
      <c r="C2" s="51"/>
      <c r="D2" s="51" t="s">
        <v>128</v>
      </c>
    </row>
    <row r="3" ht="41.25" customHeight="1" spans="1:1">
      <c r="A3" s="46" t="str">
        <f>"2025"&amp;"年部门财政拨款收支预算总表"</f>
        <v>2025年部门财政拨款收支预算总表</v>
      </c>
    </row>
    <row r="4" ht="17.25" customHeight="1" spans="1:4">
      <c r="A4" s="49" t="s">
        <v>1</v>
      </c>
      <c r="B4" s="189"/>
      <c r="D4" s="51" t="s">
        <v>2</v>
      </c>
    </row>
    <row r="5" ht="17.25" customHeight="1" spans="1:4">
      <c r="A5" s="196" t="s">
        <v>3</v>
      </c>
      <c r="B5" s="197"/>
      <c r="C5" s="196" t="s">
        <v>4</v>
      </c>
      <c r="D5" s="197"/>
    </row>
    <row r="6" ht="18.75" customHeight="1" spans="1:4">
      <c r="A6" s="196" t="s">
        <v>5</v>
      </c>
      <c r="B6" s="196" t="s">
        <v>6</v>
      </c>
      <c r="C6" s="196" t="s">
        <v>7</v>
      </c>
      <c r="D6" s="196" t="s">
        <v>6</v>
      </c>
    </row>
    <row r="7" ht="16.5" customHeight="1" spans="1:4">
      <c r="A7" s="198" t="s">
        <v>129</v>
      </c>
      <c r="B7" s="199">
        <v>7899399</v>
      </c>
      <c r="C7" s="198" t="s">
        <v>130</v>
      </c>
      <c r="D7" s="199">
        <v>7899399</v>
      </c>
    </row>
    <row r="8" ht="16.5" customHeight="1" spans="1:4">
      <c r="A8" s="198" t="s">
        <v>131</v>
      </c>
      <c r="B8" s="88"/>
      <c r="C8" s="198" t="s">
        <v>132</v>
      </c>
      <c r="D8" s="88"/>
    </row>
    <row r="9" ht="16.5" customHeight="1" spans="1:4">
      <c r="A9" s="198" t="s">
        <v>133</v>
      </c>
      <c r="B9" s="88"/>
      <c r="C9" s="198" t="s">
        <v>134</v>
      </c>
      <c r="D9" s="88"/>
    </row>
    <row r="10" ht="16.5" customHeight="1" spans="1:4">
      <c r="A10" s="198" t="s">
        <v>135</v>
      </c>
      <c r="B10" s="88"/>
      <c r="C10" s="198" t="s">
        <v>136</v>
      </c>
      <c r="D10" s="88"/>
    </row>
    <row r="11" ht="16.5" customHeight="1" spans="1:4">
      <c r="A11" s="198" t="s">
        <v>137</v>
      </c>
      <c r="B11" s="88"/>
      <c r="C11" s="198" t="s">
        <v>138</v>
      </c>
      <c r="D11" s="88"/>
    </row>
    <row r="12" ht="16.5" customHeight="1" spans="1:4">
      <c r="A12" s="198" t="s">
        <v>131</v>
      </c>
      <c r="B12" s="88"/>
      <c r="C12" s="198" t="s">
        <v>139</v>
      </c>
      <c r="D12" s="64">
        <v>5920032</v>
      </c>
    </row>
    <row r="13" ht="16.5" customHeight="1" spans="1:4">
      <c r="A13" s="200" t="s">
        <v>133</v>
      </c>
      <c r="B13" s="88"/>
      <c r="C13" s="75" t="s">
        <v>140</v>
      </c>
      <c r="D13" s="88"/>
    </row>
    <row r="14" ht="16.5" customHeight="1" spans="1:4">
      <c r="A14" s="200" t="s">
        <v>135</v>
      </c>
      <c r="B14" s="88"/>
      <c r="C14" s="75" t="s">
        <v>141</v>
      </c>
      <c r="D14" s="88"/>
    </row>
    <row r="15" ht="16.5" customHeight="1" spans="1:4">
      <c r="A15" s="201"/>
      <c r="B15" s="88"/>
      <c r="C15" s="75" t="s">
        <v>142</v>
      </c>
      <c r="D15" s="64">
        <v>1140072</v>
      </c>
    </row>
    <row r="16" ht="16.5" customHeight="1" spans="1:4">
      <c r="A16" s="201"/>
      <c r="B16" s="88"/>
      <c r="C16" s="75" t="s">
        <v>143</v>
      </c>
      <c r="D16" s="64">
        <v>418407</v>
      </c>
    </row>
    <row r="17" ht="16.5" customHeight="1" spans="1:4">
      <c r="A17" s="201"/>
      <c r="B17" s="88"/>
      <c r="C17" s="75" t="s">
        <v>144</v>
      </c>
      <c r="D17" s="88"/>
    </row>
    <row r="18" ht="16.5" customHeight="1" spans="1:4">
      <c r="A18" s="201"/>
      <c r="B18" s="88"/>
      <c r="C18" s="75" t="s">
        <v>145</v>
      </c>
      <c r="D18" s="88"/>
    </row>
    <row r="19" ht="16.5" customHeight="1" spans="1:4">
      <c r="A19" s="201"/>
      <c r="B19" s="88"/>
      <c r="C19" s="75" t="s">
        <v>146</v>
      </c>
      <c r="D19" s="88"/>
    </row>
    <row r="20" ht="16.5" customHeight="1" spans="1:4">
      <c r="A20" s="201"/>
      <c r="B20" s="88"/>
      <c r="C20" s="75" t="s">
        <v>147</v>
      </c>
      <c r="D20" s="88"/>
    </row>
    <row r="21" ht="16.5" customHeight="1" spans="1:4">
      <c r="A21" s="201"/>
      <c r="B21" s="88"/>
      <c r="C21" s="75" t="s">
        <v>148</v>
      </c>
      <c r="D21" s="88"/>
    </row>
    <row r="22" ht="16.5" customHeight="1" spans="1:4">
      <c r="A22" s="201"/>
      <c r="B22" s="88"/>
      <c r="C22" s="75" t="s">
        <v>149</v>
      </c>
      <c r="D22" s="88"/>
    </row>
    <row r="23" ht="16.5" customHeight="1" spans="1:4">
      <c r="A23" s="201"/>
      <c r="B23" s="88"/>
      <c r="C23" s="75" t="s">
        <v>150</v>
      </c>
      <c r="D23" s="88"/>
    </row>
    <row r="24" ht="16.5" customHeight="1" spans="1:4">
      <c r="A24" s="201"/>
      <c r="B24" s="88"/>
      <c r="C24" s="75" t="s">
        <v>151</v>
      </c>
      <c r="D24" s="88"/>
    </row>
    <row r="25" ht="16.5" customHeight="1" spans="1:4">
      <c r="A25" s="201"/>
      <c r="B25" s="88"/>
      <c r="C25" s="75" t="s">
        <v>152</v>
      </c>
      <c r="D25" s="88"/>
    </row>
    <row r="26" ht="16.5" customHeight="1" spans="1:4">
      <c r="A26" s="201"/>
      <c r="B26" s="88"/>
      <c r="C26" s="75" t="s">
        <v>153</v>
      </c>
      <c r="D26" s="193">
        <v>420888</v>
      </c>
    </row>
    <row r="27" ht="16.5" customHeight="1" spans="1:4">
      <c r="A27" s="201"/>
      <c r="B27" s="88"/>
      <c r="C27" s="75" t="s">
        <v>154</v>
      </c>
      <c r="D27" s="88"/>
    </row>
    <row r="28" ht="16.5" customHeight="1" spans="1:4">
      <c r="A28" s="201"/>
      <c r="B28" s="88"/>
      <c r="C28" s="75" t="s">
        <v>155</v>
      </c>
      <c r="D28" s="88"/>
    </row>
    <row r="29" ht="16.5" customHeight="1" spans="1:4">
      <c r="A29" s="201"/>
      <c r="B29" s="88"/>
      <c r="C29" s="75" t="s">
        <v>156</v>
      </c>
      <c r="D29" s="88"/>
    </row>
    <row r="30" ht="16.5" customHeight="1" spans="1:4">
      <c r="A30" s="201"/>
      <c r="B30" s="88"/>
      <c r="C30" s="75" t="s">
        <v>157</v>
      </c>
      <c r="D30" s="88"/>
    </row>
    <row r="31" ht="16.5" customHeight="1" spans="1:4">
      <c r="A31" s="201"/>
      <c r="B31" s="88"/>
      <c r="C31" s="75" t="s">
        <v>158</v>
      </c>
      <c r="D31" s="88"/>
    </row>
    <row r="32" ht="16.5" customHeight="1" spans="1:4">
      <c r="A32" s="201"/>
      <c r="B32" s="88"/>
      <c r="C32" s="200" t="s">
        <v>159</v>
      </c>
      <c r="D32" s="88"/>
    </row>
    <row r="33" ht="16.5" customHeight="1" spans="1:4">
      <c r="A33" s="201"/>
      <c r="B33" s="88"/>
      <c r="C33" s="200" t="s">
        <v>160</v>
      </c>
      <c r="D33" s="88"/>
    </row>
    <row r="34" ht="16.5" customHeight="1" spans="1:4">
      <c r="A34" s="201"/>
      <c r="B34" s="88"/>
      <c r="C34" s="31" t="s">
        <v>161</v>
      </c>
      <c r="D34" s="88"/>
    </row>
    <row r="35" ht="15" customHeight="1" spans="1:4">
      <c r="A35" s="202" t="s">
        <v>51</v>
      </c>
      <c r="B35" s="199">
        <v>7899399</v>
      </c>
      <c r="C35" s="202" t="s">
        <v>52</v>
      </c>
      <c r="D35" s="199">
        <v>7899399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8" activePane="bottomLeft" state="frozen"/>
      <selection/>
      <selection pane="bottomLeft" activeCell="E23" sqref="E23"/>
    </sheetView>
  </sheetViews>
  <sheetFormatPr defaultColWidth="9.10833333333333" defaultRowHeight="14.25" customHeight="1" outlineLevelCol="6"/>
  <cols>
    <col min="1" max="1" width="20.1083333333333" customWidth="1"/>
    <col min="2" max="2" width="44" customWidth="1"/>
    <col min="3" max="7" width="24.108333333333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7"/>
      <c r="F2" s="79"/>
      <c r="G2" s="164" t="s">
        <v>162</v>
      </c>
    </row>
    <row r="3" ht="41.25" customHeight="1" spans="1:7">
      <c r="A3" s="134" t="str">
        <f>"2025"&amp;"年一般公共预算支出预算表（按功能科目分类）"</f>
        <v>2025年一般公共预算支出预算表（按功能科目分类）</v>
      </c>
      <c r="B3" s="134"/>
      <c r="C3" s="134"/>
      <c r="D3" s="134"/>
      <c r="E3" s="134"/>
      <c r="F3" s="134"/>
      <c r="G3" s="134"/>
    </row>
    <row r="4" ht="17.25" customHeight="1" spans="1:7">
      <c r="A4" s="49" t="s">
        <v>1</v>
      </c>
      <c r="B4" s="189"/>
      <c r="G4" s="51" t="s">
        <v>2</v>
      </c>
    </row>
    <row r="5" ht="20.25" customHeight="1" spans="1:7">
      <c r="A5" s="190" t="s">
        <v>163</v>
      </c>
      <c r="B5" s="190"/>
      <c r="C5" s="74" t="s">
        <v>56</v>
      </c>
      <c r="D5" s="74" t="s">
        <v>75</v>
      </c>
      <c r="E5" s="140"/>
      <c r="F5" s="140"/>
      <c r="G5" s="140" t="s">
        <v>76</v>
      </c>
    </row>
    <row r="6" ht="20.25" customHeight="1" spans="1:7">
      <c r="A6" s="191" t="s">
        <v>72</v>
      </c>
      <c r="B6" s="191" t="s">
        <v>73</v>
      </c>
      <c r="C6" s="140"/>
      <c r="D6" s="140" t="s">
        <v>58</v>
      </c>
      <c r="E6" s="140" t="s">
        <v>164</v>
      </c>
      <c r="F6" s="140" t="s">
        <v>165</v>
      </c>
      <c r="G6" s="140"/>
    </row>
    <row r="7" ht="15" customHeight="1" spans="1:7">
      <c r="A7" s="65" t="s">
        <v>82</v>
      </c>
      <c r="B7" s="65" t="s">
        <v>83</v>
      </c>
      <c r="C7" s="65" t="s">
        <v>84</v>
      </c>
      <c r="D7" s="65" t="s">
        <v>85</v>
      </c>
      <c r="E7" s="65" t="s">
        <v>86</v>
      </c>
      <c r="F7" s="65" t="s">
        <v>87</v>
      </c>
      <c r="G7" s="65" t="s">
        <v>88</v>
      </c>
    </row>
    <row r="8" ht="15" customHeight="1" spans="1:7">
      <c r="A8" s="192" t="s">
        <v>97</v>
      </c>
      <c r="B8" s="192" t="s">
        <v>98</v>
      </c>
      <c r="C8" s="193">
        <v>5920032</v>
      </c>
      <c r="D8" s="193">
        <v>5920032</v>
      </c>
      <c r="E8" s="194">
        <v>5889005</v>
      </c>
      <c r="F8" s="194"/>
      <c r="G8" s="194">
        <v>31027</v>
      </c>
    </row>
    <row r="9" ht="15" customHeight="1" spans="1:7">
      <c r="A9" s="192" t="s">
        <v>99</v>
      </c>
      <c r="B9" s="192" t="s">
        <v>100</v>
      </c>
      <c r="C9" s="193">
        <v>5920032</v>
      </c>
      <c r="D9" s="193">
        <v>5920032</v>
      </c>
      <c r="E9" s="194">
        <v>5889005</v>
      </c>
      <c r="F9" s="194"/>
      <c r="G9" s="194">
        <v>31027</v>
      </c>
    </row>
    <row r="10" ht="15" customHeight="1" spans="1:7">
      <c r="A10" s="192" t="s">
        <v>101</v>
      </c>
      <c r="B10" s="192" t="s">
        <v>102</v>
      </c>
      <c r="C10" s="193">
        <v>5920032</v>
      </c>
      <c r="D10" s="193">
        <v>5920032</v>
      </c>
      <c r="E10" s="194">
        <v>5889005</v>
      </c>
      <c r="F10" s="194"/>
      <c r="G10" s="194">
        <v>31027</v>
      </c>
    </row>
    <row r="11" ht="15" customHeight="1" spans="1:7">
      <c r="A11" s="192" t="s">
        <v>103</v>
      </c>
      <c r="B11" s="192" t="s">
        <v>104</v>
      </c>
      <c r="C11" s="193">
        <v>1140072</v>
      </c>
      <c r="D11" s="193">
        <v>1140072</v>
      </c>
      <c r="E11" s="194">
        <v>1140072</v>
      </c>
      <c r="F11" s="194"/>
      <c r="G11" s="194">
        <v>31027</v>
      </c>
    </row>
    <row r="12" ht="15" customHeight="1" spans="1:7">
      <c r="A12" s="192" t="s">
        <v>105</v>
      </c>
      <c r="B12" s="192" t="s">
        <v>106</v>
      </c>
      <c r="C12" s="193">
        <v>1140072</v>
      </c>
      <c r="D12" s="193">
        <v>1140072</v>
      </c>
      <c r="E12" s="194">
        <v>1140072</v>
      </c>
      <c r="F12" s="61"/>
      <c r="G12" s="65"/>
    </row>
    <row r="13" ht="15" customHeight="1" spans="1:7">
      <c r="A13" s="192" t="s">
        <v>107</v>
      </c>
      <c r="B13" s="192" t="s">
        <v>108</v>
      </c>
      <c r="C13" s="193">
        <v>576000</v>
      </c>
      <c r="D13" s="193">
        <v>576000</v>
      </c>
      <c r="E13" s="194">
        <v>576000</v>
      </c>
      <c r="F13" s="61"/>
      <c r="G13" s="65"/>
    </row>
    <row r="14" ht="18" customHeight="1" spans="1:7">
      <c r="A14" s="192" t="s">
        <v>109</v>
      </c>
      <c r="B14" s="192" t="s">
        <v>110</v>
      </c>
      <c r="C14" s="193">
        <v>364072</v>
      </c>
      <c r="D14" s="193">
        <v>364072</v>
      </c>
      <c r="E14" s="194">
        <v>364072</v>
      </c>
      <c r="F14" s="61"/>
      <c r="G14" s="88"/>
    </row>
    <row r="15" ht="18" customHeight="1" spans="1:7">
      <c r="A15" s="192" t="s">
        <v>111</v>
      </c>
      <c r="B15" s="192" t="s">
        <v>112</v>
      </c>
      <c r="C15" s="193">
        <v>200000</v>
      </c>
      <c r="D15" s="193">
        <v>200000</v>
      </c>
      <c r="E15" s="194">
        <v>200000</v>
      </c>
      <c r="F15" s="61"/>
      <c r="G15" s="194"/>
    </row>
    <row r="16" customHeight="1" spans="1:7">
      <c r="A16" s="192" t="s">
        <v>113</v>
      </c>
      <c r="B16" s="192" t="s">
        <v>114</v>
      </c>
      <c r="C16" s="193">
        <v>418407</v>
      </c>
      <c r="D16" s="193">
        <v>418407</v>
      </c>
      <c r="E16" s="194">
        <v>418407</v>
      </c>
      <c r="F16" s="61"/>
      <c r="G16" s="195"/>
    </row>
    <row r="17" customHeight="1" spans="1:7">
      <c r="A17" s="192" t="s">
        <v>115</v>
      </c>
      <c r="B17" s="192" t="s">
        <v>116</v>
      </c>
      <c r="C17" s="193">
        <v>418407</v>
      </c>
      <c r="D17" s="193">
        <v>418407</v>
      </c>
      <c r="E17" s="194">
        <v>418407</v>
      </c>
      <c r="F17" s="61"/>
      <c r="G17" s="195"/>
    </row>
    <row r="18" customHeight="1" spans="1:7">
      <c r="A18" s="192" t="s">
        <v>117</v>
      </c>
      <c r="B18" s="192" t="s">
        <v>118</v>
      </c>
      <c r="C18" s="193">
        <v>413857</v>
      </c>
      <c r="D18" s="193">
        <v>413857</v>
      </c>
      <c r="E18" s="194">
        <v>413857</v>
      </c>
      <c r="F18" s="61"/>
      <c r="G18" s="195"/>
    </row>
    <row r="19" customHeight="1" spans="1:7">
      <c r="A19" s="192" t="s">
        <v>119</v>
      </c>
      <c r="B19" s="192" t="s">
        <v>120</v>
      </c>
      <c r="C19" s="193">
        <v>4550</v>
      </c>
      <c r="D19" s="193">
        <v>4550</v>
      </c>
      <c r="E19" s="194">
        <v>4550</v>
      </c>
      <c r="F19" s="61"/>
      <c r="G19" s="195"/>
    </row>
    <row r="20" customHeight="1" spans="1:7">
      <c r="A20" s="192" t="s">
        <v>121</v>
      </c>
      <c r="B20" s="192" t="s">
        <v>122</v>
      </c>
      <c r="C20" s="193">
        <v>420888</v>
      </c>
      <c r="D20" s="193">
        <v>420888</v>
      </c>
      <c r="E20" s="194">
        <v>420888</v>
      </c>
      <c r="F20" s="61"/>
      <c r="G20" s="195"/>
    </row>
    <row r="21" customHeight="1" spans="1:7">
      <c r="A21" s="192" t="s">
        <v>123</v>
      </c>
      <c r="B21" s="192" t="s">
        <v>124</v>
      </c>
      <c r="C21" s="193">
        <v>420888</v>
      </c>
      <c r="D21" s="193">
        <v>420888</v>
      </c>
      <c r="E21" s="194">
        <v>420888</v>
      </c>
      <c r="F21" s="61"/>
      <c r="G21" s="195"/>
    </row>
    <row r="22" customHeight="1" spans="1:7">
      <c r="A22" s="192" t="s">
        <v>125</v>
      </c>
      <c r="B22" s="192" t="s">
        <v>126</v>
      </c>
      <c r="C22" s="193">
        <v>420888</v>
      </c>
      <c r="D22" s="193">
        <v>420888</v>
      </c>
      <c r="E22" s="194">
        <v>420888</v>
      </c>
      <c r="F22" s="88"/>
      <c r="G22" s="195"/>
    </row>
    <row r="23" customHeight="1" spans="1:7">
      <c r="A23" s="195"/>
      <c r="B23" s="195" t="s">
        <v>56</v>
      </c>
      <c r="C23" s="194">
        <v>7899399</v>
      </c>
      <c r="D23" s="194">
        <v>7899399</v>
      </c>
      <c r="E23" s="194">
        <v>7868372</v>
      </c>
      <c r="F23" s="194"/>
      <c r="G23" s="194">
        <v>31027</v>
      </c>
    </row>
  </sheetData>
  <mergeCells count="6">
    <mergeCell ref="A3:G3"/>
    <mergeCell ref="A4:B4"/>
    <mergeCell ref="A5:B5"/>
    <mergeCell ref="D5:F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11" sqref="B11"/>
    </sheetView>
  </sheetViews>
  <sheetFormatPr defaultColWidth="10.4416666666667" defaultRowHeight="14.25" customHeight="1" outlineLevelCol="5"/>
  <cols>
    <col min="1" max="6" width="28.1083333333333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8"/>
      <c r="B2" s="48"/>
      <c r="C2" s="48"/>
      <c r="D2" s="48"/>
      <c r="E2" s="47"/>
      <c r="F2" s="186" t="s">
        <v>166</v>
      </c>
    </row>
    <row r="3" ht="41.25" customHeight="1" spans="1:6">
      <c r="A3" s="187" t="str">
        <f>"2025"&amp;"年一般公共预算“三公”经费支出预算表"</f>
        <v>2025年一般公共预算“三公”经费支出预算表</v>
      </c>
      <c r="B3" s="48"/>
      <c r="C3" s="48"/>
      <c r="D3" s="48"/>
      <c r="E3" s="47"/>
      <c r="F3" s="48"/>
    </row>
    <row r="4" ht="15" customHeight="1" spans="1:6">
      <c r="A4" s="167" t="str">
        <f>"单位名称："&amp;"昆明市五华区第三幼儿园"</f>
        <v>单位名称：昆明市五华区第三幼儿园</v>
      </c>
      <c r="B4" s="167"/>
      <c r="C4" s="167"/>
      <c r="D4" s="167"/>
      <c r="F4" s="168" t="s">
        <v>2</v>
      </c>
    </row>
    <row r="5" ht="27" customHeight="1" spans="1:6">
      <c r="A5" s="52" t="s">
        <v>167</v>
      </c>
      <c r="B5" s="52" t="s">
        <v>168</v>
      </c>
      <c r="C5" s="54" t="s">
        <v>169</v>
      </c>
      <c r="D5" s="52"/>
      <c r="E5" s="53"/>
      <c r="F5" s="52" t="s">
        <v>170</v>
      </c>
    </row>
    <row r="6" ht="28.5" customHeight="1" spans="1:6">
      <c r="A6" s="188"/>
      <c r="B6" s="56"/>
      <c r="C6" s="53" t="s">
        <v>58</v>
      </c>
      <c r="D6" s="53" t="s">
        <v>171</v>
      </c>
      <c r="E6" s="53" t="s">
        <v>172</v>
      </c>
      <c r="F6" s="55"/>
    </row>
    <row r="7" ht="17.25" customHeight="1" spans="1:6">
      <c r="A7" s="61" t="s">
        <v>82</v>
      </c>
      <c r="B7" s="61" t="s">
        <v>83</v>
      </c>
      <c r="C7" s="61" t="s">
        <v>84</v>
      </c>
      <c r="D7" s="61" t="s">
        <v>85</v>
      </c>
      <c r="E7" s="61" t="s">
        <v>86</v>
      </c>
      <c r="F7" s="61" t="s">
        <v>87</v>
      </c>
    </row>
    <row r="8" ht="17.25" customHeight="1" spans="1:6">
      <c r="A8" s="88"/>
      <c r="B8" s="88"/>
      <c r="C8" s="88"/>
      <c r="D8" s="88"/>
      <c r="E8" s="88"/>
      <c r="F8" s="88"/>
    </row>
    <row r="9" customHeight="1" spans="1:1">
      <c r="A9" t="s">
        <v>173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outlinePr summaryRight="0"/>
    <pageSetUpPr fitToPage="1"/>
  </sheetPr>
  <dimension ref="A1:X41"/>
  <sheetViews>
    <sheetView showZeros="0" topLeftCell="E1" workbookViewId="0">
      <pane ySplit="1" topLeftCell="A8" activePane="bottomLeft" state="frozen"/>
      <selection/>
      <selection pane="bottomLeft" activeCell="I44" sqref="I44"/>
    </sheetView>
  </sheetViews>
  <sheetFormatPr defaultColWidth="9.10833333333333" defaultRowHeight="14.25" customHeight="1"/>
  <cols>
    <col min="1" max="2" width="32.8833333333333" customWidth="1"/>
    <col min="3" max="3" width="26.775" customWidth="1"/>
    <col min="4" max="4" width="31.3333333333333" customWidth="1"/>
    <col min="5" max="5" width="10.1083333333333" customWidth="1"/>
    <col min="6" max="6" width="34.3333333333333" customWidth="1"/>
    <col min="7" max="7" width="10.3333333333333" customWidth="1"/>
    <col min="8" max="8" width="32.775" customWidth="1"/>
    <col min="9" max="12" width="18.6666666666667" customWidth="1"/>
    <col min="13" max="13" width="18.6666666666667" style="146" customWidth="1"/>
    <col min="14" max="24" width="18.666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49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7"/>
      <c r="C2" s="165"/>
      <c r="E2" s="166"/>
      <c r="F2" s="166"/>
      <c r="G2" s="166"/>
      <c r="H2" s="166"/>
      <c r="I2" s="91"/>
      <c r="J2" s="91"/>
      <c r="K2" s="91"/>
      <c r="L2" s="91"/>
      <c r="M2" s="172"/>
      <c r="N2" s="91"/>
      <c r="R2" s="91"/>
      <c r="V2" s="165"/>
      <c r="X2" s="3" t="s">
        <v>174</v>
      </c>
    </row>
    <row r="3" ht="45.75" customHeight="1" spans="1:24">
      <c r="A3" s="72" t="str">
        <f>"2025"&amp;"年部门基本支出预算表"</f>
        <v>2025年部门基本支出预算表</v>
      </c>
      <c r="B3" s="4"/>
      <c r="C3" s="72"/>
      <c r="D3" s="72"/>
      <c r="E3" s="72"/>
      <c r="F3" s="72"/>
      <c r="G3" s="72"/>
      <c r="H3" s="72"/>
      <c r="I3" s="72"/>
      <c r="J3" s="72"/>
      <c r="K3" s="72"/>
      <c r="L3" s="72"/>
      <c r="M3" s="173"/>
      <c r="N3" s="72"/>
      <c r="O3" s="4"/>
      <c r="P3" s="4"/>
      <c r="Q3" s="4"/>
      <c r="R3" s="72"/>
      <c r="S3" s="72"/>
      <c r="T3" s="72"/>
      <c r="U3" s="72"/>
      <c r="V3" s="72"/>
      <c r="W3" s="72"/>
      <c r="X3" s="72"/>
    </row>
    <row r="4" ht="15" customHeight="1" spans="1:5">
      <c r="A4" s="167" t="str">
        <f>"单位名称："&amp;"昆明市五华区第三幼儿园"</f>
        <v>单位名称：昆明市五华区第三幼儿园</v>
      </c>
      <c r="B4" s="167"/>
      <c r="C4" s="167"/>
      <c r="D4" s="167"/>
      <c r="E4" s="168" t="s">
        <v>2</v>
      </c>
    </row>
    <row r="5" ht="18" customHeight="1" spans="1:24">
      <c r="A5" s="9" t="s">
        <v>175</v>
      </c>
      <c r="B5" s="9" t="s">
        <v>176</v>
      </c>
      <c r="C5" s="9" t="s">
        <v>177</v>
      </c>
      <c r="D5" s="9" t="s">
        <v>178</v>
      </c>
      <c r="E5" s="9" t="s">
        <v>179</v>
      </c>
      <c r="F5" s="9" t="s">
        <v>180</v>
      </c>
      <c r="G5" s="9" t="s">
        <v>181</v>
      </c>
      <c r="H5" s="9" t="s">
        <v>182</v>
      </c>
      <c r="I5" s="174" t="s">
        <v>183</v>
      </c>
      <c r="J5" s="117" t="s">
        <v>183</v>
      </c>
      <c r="K5" s="117"/>
      <c r="L5" s="117"/>
      <c r="M5" s="175"/>
      <c r="N5" s="117"/>
      <c r="O5" s="12"/>
      <c r="P5" s="12"/>
      <c r="Q5" s="12"/>
      <c r="R5" s="110" t="s">
        <v>62</v>
      </c>
      <c r="S5" s="117" t="s">
        <v>63</v>
      </c>
      <c r="T5" s="117"/>
      <c r="U5" s="117"/>
      <c r="V5" s="117"/>
      <c r="W5" s="117"/>
      <c r="X5" s="84"/>
    </row>
    <row r="6" ht="18" customHeight="1" spans="1:24">
      <c r="A6" s="14"/>
      <c r="B6" s="30"/>
      <c r="C6" s="137"/>
      <c r="D6" s="14"/>
      <c r="E6" s="14"/>
      <c r="F6" s="14"/>
      <c r="G6" s="14"/>
      <c r="H6" s="14"/>
      <c r="I6" s="135" t="s">
        <v>184</v>
      </c>
      <c r="J6" s="174" t="s">
        <v>59</v>
      </c>
      <c r="K6" s="117"/>
      <c r="L6" s="117"/>
      <c r="M6" s="175"/>
      <c r="N6" s="84"/>
      <c r="O6" s="11" t="s">
        <v>185</v>
      </c>
      <c r="P6" s="12"/>
      <c r="Q6" s="13"/>
      <c r="R6" s="9" t="s">
        <v>62</v>
      </c>
      <c r="S6" s="174" t="s">
        <v>63</v>
      </c>
      <c r="T6" s="110" t="s">
        <v>65</v>
      </c>
      <c r="U6" s="117" t="s">
        <v>63</v>
      </c>
      <c r="V6" s="110" t="s">
        <v>67</v>
      </c>
      <c r="W6" s="110" t="s">
        <v>68</v>
      </c>
      <c r="X6" s="185" t="s">
        <v>69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76" t="s">
        <v>186</v>
      </c>
      <c r="K7" s="9" t="s">
        <v>187</v>
      </c>
      <c r="L7" s="9" t="s">
        <v>188</v>
      </c>
      <c r="M7" s="177" t="s">
        <v>189</v>
      </c>
      <c r="N7" s="9" t="s">
        <v>190</v>
      </c>
      <c r="O7" s="9" t="s">
        <v>59</v>
      </c>
      <c r="P7" s="9" t="s">
        <v>60</v>
      </c>
      <c r="Q7" s="9" t="s">
        <v>61</v>
      </c>
      <c r="R7" s="30"/>
      <c r="S7" s="9" t="s">
        <v>58</v>
      </c>
      <c r="T7" s="9" t="s">
        <v>65</v>
      </c>
      <c r="U7" s="9" t="s">
        <v>191</v>
      </c>
      <c r="V7" s="9" t="s">
        <v>67</v>
      </c>
      <c r="W7" s="9" t="s">
        <v>68</v>
      </c>
      <c r="X7" s="9" t="s">
        <v>69</v>
      </c>
    </row>
    <row r="8" ht="37.5" customHeight="1" spans="1:24">
      <c r="A8" s="169"/>
      <c r="B8" s="19"/>
      <c r="C8" s="169"/>
      <c r="D8" s="169"/>
      <c r="E8" s="169"/>
      <c r="F8" s="169"/>
      <c r="G8" s="169"/>
      <c r="H8" s="169"/>
      <c r="I8" s="169"/>
      <c r="J8" s="178" t="s">
        <v>58</v>
      </c>
      <c r="K8" s="17" t="s">
        <v>192</v>
      </c>
      <c r="L8" s="17" t="s">
        <v>188</v>
      </c>
      <c r="M8" s="179" t="s">
        <v>189</v>
      </c>
      <c r="N8" s="17" t="s">
        <v>190</v>
      </c>
      <c r="O8" s="17" t="s">
        <v>188</v>
      </c>
      <c r="P8" s="17" t="s">
        <v>189</v>
      </c>
      <c r="Q8" s="17" t="s">
        <v>190</v>
      </c>
      <c r="R8" s="17" t="s">
        <v>62</v>
      </c>
      <c r="S8" s="17" t="s">
        <v>58</v>
      </c>
      <c r="T8" s="17" t="s">
        <v>65</v>
      </c>
      <c r="U8" s="17" t="s">
        <v>191</v>
      </c>
      <c r="V8" s="17" t="s">
        <v>67</v>
      </c>
      <c r="W8" s="17" t="s">
        <v>68</v>
      </c>
      <c r="X8" s="17" t="s">
        <v>69</v>
      </c>
    </row>
    <row r="9" customHeight="1" spans="1:24">
      <c r="A9" s="40">
        <v>1</v>
      </c>
      <c r="B9" s="40">
        <v>2</v>
      </c>
      <c r="C9" s="40">
        <v>3</v>
      </c>
      <c r="D9" s="40">
        <v>4</v>
      </c>
      <c r="E9" s="40">
        <v>5</v>
      </c>
      <c r="F9" s="40">
        <v>6</v>
      </c>
      <c r="G9" s="40">
        <v>7</v>
      </c>
      <c r="H9" s="40">
        <v>8</v>
      </c>
      <c r="I9" s="40">
        <v>9</v>
      </c>
      <c r="J9" s="40">
        <v>10</v>
      </c>
      <c r="K9" s="40">
        <v>11</v>
      </c>
      <c r="L9" s="40">
        <v>12</v>
      </c>
      <c r="M9" s="180">
        <v>13</v>
      </c>
      <c r="N9" s="40">
        <v>14</v>
      </c>
      <c r="O9" s="40">
        <v>15</v>
      </c>
      <c r="P9" s="40">
        <v>16</v>
      </c>
      <c r="Q9" s="40">
        <v>17</v>
      </c>
      <c r="R9" s="40">
        <v>18</v>
      </c>
      <c r="S9" s="40">
        <v>19</v>
      </c>
      <c r="T9" s="40">
        <v>20</v>
      </c>
      <c r="U9" s="40">
        <v>21</v>
      </c>
      <c r="V9" s="40">
        <v>22</v>
      </c>
      <c r="W9" s="40">
        <v>23</v>
      </c>
      <c r="X9" s="40">
        <v>24</v>
      </c>
    </row>
    <row r="10" customHeight="1" spans="1:24">
      <c r="A10" s="40" t="s">
        <v>193</v>
      </c>
      <c r="B10" s="40" t="s">
        <v>70</v>
      </c>
      <c r="C10" s="248" t="s">
        <v>194</v>
      </c>
      <c r="D10" s="23" t="s">
        <v>195</v>
      </c>
      <c r="E10" s="23" t="s">
        <v>109</v>
      </c>
      <c r="F10" s="23" t="s">
        <v>110</v>
      </c>
      <c r="G10" s="23" t="s">
        <v>196</v>
      </c>
      <c r="H10" s="23" t="s">
        <v>197</v>
      </c>
      <c r="I10" s="24">
        <v>364072</v>
      </c>
      <c r="J10" s="24">
        <v>364072</v>
      </c>
      <c r="K10" s="40"/>
      <c r="L10" s="40"/>
      <c r="M10" s="181">
        <v>364072</v>
      </c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</row>
    <row r="11" customHeight="1" spans="1:24">
      <c r="A11" s="40" t="s">
        <v>193</v>
      </c>
      <c r="B11" s="40" t="s">
        <v>70</v>
      </c>
      <c r="C11" s="248" t="s">
        <v>194</v>
      </c>
      <c r="D11" s="23" t="s">
        <v>195</v>
      </c>
      <c r="E11" s="23" t="s">
        <v>111</v>
      </c>
      <c r="F11" s="23" t="s">
        <v>112</v>
      </c>
      <c r="G11" s="23" t="s">
        <v>196</v>
      </c>
      <c r="H11" s="23" t="s">
        <v>198</v>
      </c>
      <c r="I11" s="24">
        <v>200000</v>
      </c>
      <c r="J11" s="24">
        <v>200000</v>
      </c>
      <c r="K11" s="40"/>
      <c r="L11" s="40"/>
      <c r="M11" s="181">
        <v>200000</v>
      </c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</row>
    <row r="12" customHeight="1" spans="1:24">
      <c r="A12" s="40" t="s">
        <v>193</v>
      </c>
      <c r="B12" s="40" t="s">
        <v>70</v>
      </c>
      <c r="C12" s="248" t="s">
        <v>194</v>
      </c>
      <c r="D12" s="23" t="s">
        <v>195</v>
      </c>
      <c r="E12" s="23" t="s">
        <v>117</v>
      </c>
      <c r="F12" s="23" t="s">
        <v>118</v>
      </c>
      <c r="G12" s="23" t="s">
        <v>196</v>
      </c>
      <c r="H12" s="23" t="s">
        <v>199</v>
      </c>
      <c r="I12" s="24">
        <v>413857</v>
      </c>
      <c r="J12" s="24">
        <v>413857</v>
      </c>
      <c r="K12" s="40"/>
      <c r="L12" s="40"/>
      <c r="M12" s="181">
        <v>413857</v>
      </c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</row>
    <row r="13" customHeight="1" spans="1:24">
      <c r="A13" s="40" t="s">
        <v>193</v>
      </c>
      <c r="B13" s="40" t="s">
        <v>70</v>
      </c>
      <c r="C13" s="248" t="s">
        <v>194</v>
      </c>
      <c r="D13" s="23" t="s">
        <v>195</v>
      </c>
      <c r="E13" s="23" t="s">
        <v>101</v>
      </c>
      <c r="F13" s="23" t="s">
        <v>102</v>
      </c>
      <c r="G13" s="23" t="s">
        <v>196</v>
      </c>
      <c r="H13" s="23" t="s">
        <v>200</v>
      </c>
      <c r="I13" s="24">
        <v>9567</v>
      </c>
      <c r="J13" s="24">
        <v>9567</v>
      </c>
      <c r="K13" s="40"/>
      <c r="L13" s="40"/>
      <c r="M13" s="181">
        <v>9567</v>
      </c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customHeight="1" spans="1:24">
      <c r="A14" s="40" t="s">
        <v>193</v>
      </c>
      <c r="B14" s="40" t="s">
        <v>70</v>
      </c>
      <c r="C14" s="248" t="s">
        <v>194</v>
      </c>
      <c r="D14" s="23" t="s">
        <v>195</v>
      </c>
      <c r="E14" s="23" t="s">
        <v>119</v>
      </c>
      <c r="F14" s="23" t="s">
        <v>120</v>
      </c>
      <c r="G14" s="23" t="s">
        <v>196</v>
      </c>
      <c r="H14" s="23" t="s">
        <v>200</v>
      </c>
      <c r="I14" s="24">
        <v>4550</v>
      </c>
      <c r="J14" s="24">
        <v>4550</v>
      </c>
      <c r="K14" s="40"/>
      <c r="L14" s="40"/>
      <c r="M14" s="181">
        <v>4550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</row>
    <row r="15" customHeight="1" spans="1:24">
      <c r="A15" s="40" t="s">
        <v>193</v>
      </c>
      <c r="B15" s="40" t="s">
        <v>70</v>
      </c>
      <c r="C15" s="248" t="s">
        <v>201</v>
      </c>
      <c r="D15" s="23" t="s">
        <v>202</v>
      </c>
      <c r="E15" s="23" t="s">
        <v>101</v>
      </c>
      <c r="F15" s="23" t="s">
        <v>102</v>
      </c>
      <c r="G15" s="23" t="s">
        <v>203</v>
      </c>
      <c r="H15" s="23" t="s">
        <v>202</v>
      </c>
      <c r="I15" s="24">
        <v>19500</v>
      </c>
      <c r="J15" s="24">
        <v>19500</v>
      </c>
      <c r="K15" s="40"/>
      <c r="L15" s="40"/>
      <c r="M15" s="181">
        <v>19500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customHeight="1" spans="1:24">
      <c r="A16" s="40" t="s">
        <v>193</v>
      </c>
      <c r="B16" s="40" t="s">
        <v>70</v>
      </c>
      <c r="C16" s="248" t="s">
        <v>204</v>
      </c>
      <c r="D16" s="23" t="s">
        <v>205</v>
      </c>
      <c r="E16" s="23" t="s">
        <v>101</v>
      </c>
      <c r="F16" s="23" t="s">
        <v>102</v>
      </c>
      <c r="G16" s="23" t="s">
        <v>203</v>
      </c>
      <c r="H16" s="23" t="s">
        <v>206</v>
      </c>
      <c r="I16" s="24">
        <v>3900</v>
      </c>
      <c r="J16" s="24">
        <v>3900</v>
      </c>
      <c r="K16" s="40"/>
      <c r="L16" s="40"/>
      <c r="M16" s="181">
        <v>3900</v>
      </c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customHeight="1" spans="1:24">
      <c r="A17" s="40" t="s">
        <v>193</v>
      </c>
      <c r="B17" s="40" t="s">
        <v>70</v>
      </c>
      <c r="C17" s="248" t="s">
        <v>204</v>
      </c>
      <c r="D17" s="23" t="s">
        <v>205</v>
      </c>
      <c r="E17" s="23" t="s">
        <v>101</v>
      </c>
      <c r="F17" s="23" t="s">
        <v>102</v>
      </c>
      <c r="G17" s="23" t="s">
        <v>203</v>
      </c>
      <c r="H17" s="23" t="s">
        <v>206</v>
      </c>
      <c r="I17" s="24">
        <v>58186</v>
      </c>
      <c r="J17" s="24">
        <v>58186</v>
      </c>
      <c r="K17" s="40"/>
      <c r="L17" s="40"/>
      <c r="M17" s="181">
        <v>58186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customHeight="1" spans="1:24">
      <c r="A18" s="40" t="s">
        <v>193</v>
      </c>
      <c r="B18" s="40" t="s">
        <v>70</v>
      </c>
      <c r="C18" s="248" t="s">
        <v>204</v>
      </c>
      <c r="D18" s="23" t="s">
        <v>205</v>
      </c>
      <c r="E18" s="23" t="s">
        <v>101</v>
      </c>
      <c r="F18" s="23" t="s">
        <v>102</v>
      </c>
      <c r="G18" s="23" t="s">
        <v>203</v>
      </c>
      <c r="H18" s="23" t="s">
        <v>207</v>
      </c>
      <c r="I18" s="24">
        <v>16500</v>
      </c>
      <c r="J18" s="24">
        <v>16500</v>
      </c>
      <c r="K18" s="40"/>
      <c r="L18" s="40"/>
      <c r="M18" s="181">
        <v>16500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customHeight="1" spans="1:24">
      <c r="A19" s="40" t="s">
        <v>193</v>
      </c>
      <c r="B19" s="40" t="s">
        <v>70</v>
      </c>
      <c r="C19" s="248" t="s">
        <v>204</v>
      </c>
      <c r="D19" s="23" t="s">
        <v>205</v>
      </c>
      <c r="E19" s="23" t="s">
        <v>101</v>
      </c>
      <c r="F19" s="23" t="s">
        <v>102</v>
      </c>
      <c r="G19" s="23" t="s">
        <v>203</v>
      </c>
      <c r="H19" s="23" t="s">
        <v>208</v>
      </c>
      <c r="I19" s="24">
        <v>27600</v>
      </c>
      <c r="J19" s="24">
        <v>27600</v>
      </c>
      <c r="K19" s="40"/>
      <c r="L19" s="40"/>
      <c r="M19" s="181">
        <v>27600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customHeight="1" spans="1:24">
      <c r="A20" s="40" t="s">
        <v>193</v>
      </c>
      <c r="B20" s="40" t="s">
        <v>70</v>
      </c>
      <c r="C20" s="248" t="s">
        <v>204</v>
      </c>
      <c r="D20" s="23" t="s">
        <v>205</v>
      </c>
      <c r="E20" s="23" t="s">
        <v>101</v>
      </c>
      <c r="F20" s="23" t="s">
        <v>102</v>
      </c>
      <c r="G20" s="23" t="s">
        <v>203</v>
      </c>
      <c r="H20" s="23" t="s">
        <v>209</v>
      </c>
      <c r="I20" s="24">
        <v>2600</v>
      </c>
      <c r="J20" s="24">
        <v>2600</v>
      </c>
      <c r="K20" s="40"/>
      <c r="L20" s="40"/>
      <c r="M20" s="181">
        <v>2600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customHeight="1" spans="1:24">
      <c r="A21" s="40" t="s">
        <v>193</v>
      </c>
      <c r="B21" s="40" t="s">
        <v>70</v>
      </c>
      <c r="C21" s="248" t="s">
        <v>204</v>
      </c>
      <c r="D21" s="23" t="s">
        <v>205</v>
      </c>
      <c r="E21" s="23" t="s">
        <v>101</v>
      </c>
      <c r="F21" s="23" t="s">
        <v>102</v>
      </c>
      <c r="G21" s="23" t="s">
        <v>203</v>
      </c>
      <c r="H21" s="23" t="s">
        <v>210</v>
      </c>
      <c r="I21" s="24">
        <v>15000</v>
      </c>
      <c r="J21" s="24">
        <v>15000</v>
      </c>
      <c r="K21" s="40"/>
      <c r="L21" s="40"/>
      <c r="M21" s="181">
        <v>15000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customHeight="1" spans="1:24">
      <c r="A22" s="40" t="s">
        <v>193</v>
      </c>
      <c r="B22" s="40" t="s">
        <v>70</v>
      </c>
      <c r="C22" s="248" t="s">
        <v>204</v>
      </c>
      <c r="D22" s="23" t="s">
        <v>205</v>
      </c>
      <c r="E22" s="23" t="s">
        <v>101</v>
      </c>
      <c r="F22" s="23" t="s">
        <v>102</v>
      </c>
      <c r="G22" s="23" t="s">
        <v>203</v>
      </c>
      <c r="H22" s="23" t="s">
        <v>211</v>
      </c>
      <c r="I22" s="24">
        <v>22500</v>
      </c>
      <c r="J22" s="24">
        <v>22500</v>
      </c>
      <c r="K22" s="40"/>
      <c r="L22" s="40"/>
      <c r="M22" s="181">
        <v>22500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customHeight="1" spans="1:24">
      <c r="A23" s="40" t="s">
        <v>193</v>
      </c>
      <c r="B23" s="40" t="s">
        <v>70</v>
      </c>
      <c r="C23" s="248" t="s">
        <v>204</v>
      </c>
      <c r="D23" s="23" t="s">
        <v>205</v>
      </c>
      <c r="E23" s="23" t="s">
        <v>101</v>
      </c>
      <c r="F23" s="23" t="s">
        <v>102</v>
      </c>
      <c r="G23" s="23" t="s">
        <v>203</v>
      </c>
      <c r="H23" s="23" t="s">
        <v>212</v>
      </c>
      <c r="I23" s="24">
        <v>75000</v>
      </c>
      <c r="J23" s="24">
        <v>75000</v>
      </c>
      <c r="K23" s="40"/>
      <c r="L23" s="40"/>
      <c r="M23" s="181">
        <v>75000</v>
      </c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customHeight="1" spans="1:24">
      <c r="A24" s="40" t="s">
        <v>193</v>
      </c>
      <c r="B24" s="40" t="s">
        <v>70</v>
      </c>
      <c r="C24" s="248" t="s">
        <v>204</v>
      </c>
      <c r="D24" s="23" t="s">
        <v>205</v>
      </c>
      <c r="E24" s="23" t="s">
        <v>107</v>
      </c>
      <c r="F24" s="23" t="s">
        <v>108</v>
      </c>
      <c r="G24" s="23" t="s">
        <v>203</v>
      </c>
      <c r="H24" s="23" t="s">
        <v>213</v>
      </c>
      <c r="I24" s="24">
        <v>14400</v>
      </c>
      <c r="J24" s="24">
        <v>14400</v>
      </c>
      <c r="K24" s="40"/>
      <c r="L24" s="40"/>
      <c r="M24" s="181">
        <v>14400</v>
      </c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customHeight="1" spans="1:24">
      <c r="A25" s="40" t="s">
        <v>193</v>
      </c>
      <c r="B25" s="40" t="s">
        <v>70</v>
      </c>
      <c r="C25" s="248" t="s">
        <v>214</v>
      </c>
      <c r="D25" s="23" t="s">
        <v>215</v>
      </c>
      <c r="E25" s="23" t="s">
        <v>107</v>
      </c>
      <c r="F25" s="23" t="s">
        <v>108</v>
      </c>
      <c r="G25" s="23" t="s">
        <v>203</v>
      </c>
      <c r="H25" s="23" t="s">
        <v>212</v>
      </c>
      <c r="I25" s="24">
        <v>72000</v>
      </c>
      <c r="J25" s="24">
        <v>72000</v>
      </c>
      <c r="K25" s="40"/>
      <c r="L25" s="40"/>
      <c r="M25" s="181">
        <v>72000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customHeight="1" spans="1:24">
      <c r="A26" s="40" t="s">
        <v>193</v>
      </c>
      <c r="B26" s="40" t="s">
        <v>70</v>
      </c>
      <c r="C26" s="248" t="s">
        <v>216</v>
      </c>
      <c r="D26" s="23" t="s">
        <v>217</v>
      </c>
      <c r="E26" s="23" t="s">
        <v>101</v>
      </c>
      <c r="F26" s="23" t="s">
        <v>102</v>
      </c>
      <c r="G26" s="23" t="s">
        <v>196</v>
      </c>
      <c r="H26" s="23" t="s">
        <v>218</v>
      </c>
      <c r="I26" s="24">
        <v>409536</v>
      </c>
      <c r="J26" s="24">
        <v>409536</v>
      </c>
      <c r="K26" s="40"/>
      <c r="L26" s="40"/>
      <c r="M26" s="181">
        <v>409536</v>
      </c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customHeight="1" spans="1:24">
      <c r="A27" s="40" t="s">
        <v>193</v>
      </c>
      <c r="B27" s="40" t="s">
        <v>70</v>
      </c>
      <c r="C27" s="248" t="s">
        <v>216</v>
      </c>
      <c r="D27" s="23" t="s">
        <v>217</v>
      </c>
      <c r="E27" s="23" t="s">
        <v>101</v>
      </c>
      <c r="F27" s="23" t="s">
        <v>102</v>
      </c>
      <c r="G27" s="23" t="s">
        <v>196</v>
      </c>
      <c r="H27" s="23" t="s">
        <v>218</v>
      </c>
      <c r="I27" s="24">
        <v>1539912</v>
      </c>
      <c r="J27" s="24">
        <v>1539912</v>
      </c>
      <c r="K27" s="40"/>
      <c r="L27" s="40"/>
      <c r="M27" s="181">
        <v>1539912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customHeight="1" spans="1:24">
      <c r="A28" s="40" t="s">
        <v>193</v>
      </c>
      <c r="B28" s="40" t="s">
        <v>70</v>
      </c>
      <c r="C28" s="248" t="s">
        <v>216</v>
      </c>
      <c r="D28" s="23" t="s">
        <v>219</v>
      </c>
      <c r="E28" s="23" t="s">
        <v>107</v>
      </c>
      <c r="F28" s="23" t="s">
        <v>108</v>
      </c>
      <c r="G28" s="23" t="s">
        <v>220</v>
      </c>
      <c r="H28" s="23" t="s">
        <v>221</v>
      </c>
      <c r="I28" s="24">
        <v>489600</v>
      </c>
      <c r="J28" s="24">
        <v>489600</v>
      </c>
      <c r="K28" s="40"/>
      <c r="L28" s="40"/>
      <c r="M28" s="181">
        <v>489600</v>
      </c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customHeight="1" spans="1:24">
      <c r="A29" s="40" t="s">
        <v>193</v>
      </c>
      <c r="B29" s="40" t="s">
        <v>70</v>
      </c>
      <c r="C29" s="248" t="s">
        <v>222</v>
      </c>
      <c r="D29" s="23" t="s">
        <v>126</v>
      </c>
      <c r="E29" s="23" t="s">
        <v>125</v>
      </c>
      <c r="F29" s="23" t="s">
        <v>126</v>
      </c>
      <c r="G29" s="23" t="s">
        <v>196</v>
      </c>
      <c r="H29" s="23" t="s">
        <v>126</v>
      </c>
      <c r="I29" s="24">
        <v>420888</v>
      </c>
      <c r="J29" s="24">
        <v>420888</v>
      </c>
      <c r="K29" s="40"/>
      <c r="L29" s="40"/>
      <c r="M29" s="181">
        <v>420888</v>
      </c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customHeight="1" spans="1:24">
      <c r="A30" s="40" t="s">
        <v>193</v>
      </c>
      <c r="B30" s="40" t="s">
        <v>70</v>
      </c>
      <c r="C30" s="248" t="s">
        <v>223</v>
      </c>
      <c r="D30" s="23" t="s">
        <v>224</v>
      </c>
      <c r="E30" s="23" t="s">
        <v>101</v>
      </c>
      <c r="F30" s="23" t="s">
        <v>102</v>
      </c>
      <c r="G30" s="23" t="s">
        <v>196</v>
      </c>
      <c r="H30" s="23" t="s">
        <v>225</v>
      </c>
      <c r="I30" s="24">
        <v>860000</v>
      </c>
      <c r="J30" s="24">
        <v>860000</v>
      </c>
      <c r="K30" s="40"/>
      <c r="L30" s="40"/>
      <c r="M30" s="181">
        <v>860000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customHeight="1" spans="1:24">
      <c r="A31" s="40" t="s">
        <v>193</v>
      </c>
      <c r="B31" s="40" t="s">
        <v>70</v>
      </c>
      <c r="C31" s="248" t="s">
        <v>223</v>
      </c>
      <c r="D31" s="23" t="s">
        <v>224</v>
      </c>
      <c r="E31" s="23" t="s">
        <v>101</v>
      </c>
      <c r="F31" s="23" t="s">
        <v>102</v>
      </c>
      <c r="G31" s="23" t="s">
        <v>196</v>
      </c>
      <c r="H31" s="23" t="s">
        <v>226</v>
      </c>
      <c r="I31" s="24">
        <v>240000</v>
      </c>
      <c r="J31" s="24">
        <v>240000</v>
      </c>
      <c r="K31" s="40"/>
      <c r="L31" s="40"/>
      <c r="M31" s="181">
        <v>240000</v>
      </c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customHeight="1" spans="1:24">
      <c r="A32" s="40" t="s">
        <v>193</v>
      </c>
      <c r="B32" s="40" t="s">
        <v>70</v>
      </c>
      <c r="C32" s="248" t="s">
        <v>223</v>
      </c>
      <c r="D32" s="23" t="s">
        <v>224</v>
      </c>
      <c r="E32" s="23" t="s">
        <v>101</v>
      </c>
      <c r="F32" s="23" t="s">
        <v>102</v>
      </c>
      <c r="G32" s="23" t="s">
        <v>196</v>
      </c>
      <c r="H32" s="23" t="s">
        <v>226</v>
      </c>
      <c r="I32" s="24">
        <v>210000</v>
      </c>
      <c r="J32" s="24">
        <v>210000</v>
      </c>
      <c r="K32" s="40"/>
      <c r="L32" s="40"/>
      <c r="M32" s="181">
        <v>210000</v>
      </c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</row>
    <row r="33" customHeight="1" spans="1:24">
      <c r="A33" s="40" t="s">
        <v>193</v>
      </c>
      <c r="B33" s="40" t="s">
        <v>70</v>
      </c>
      <c r="C33" s="248" t="s">
        <v>227</v>
      </c>
      <c r="D33" s="23" t="s">
        <v>228</v>
      </c>
      <c r="E33" s="23" t="s">
        <v>101</v>
      </c>
      <c r="F33" s="23" t="s">
        <v>102</v>
      </c>
      <c r="G33" s="23" t="s">
        <v>196</v>
      </c>
      <c r="H33" s="23" t="s">
        <v>229</v>
      </c>
      <c r="I33" s="24">
        <v>1091520</v>
      </c>
      <c r="J33" s="24">
        <v>1091520</v>
      </c>
      <c r="K33" s="40"/>
      <c r="L33" s="40"/>
      <c r="M33" s="181">
        <v>1091520</v>
      </c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</row>
    <row r="34" customHeight="1" spans="1:24">
      <c r="A34" s="40" t="s">
        <v>193</v>
      </c>
      <c r="B34" s="40" t="s">
        <v>70</v>
      </c>
      <c r="C34" s="248" t="s">
        <v>227</v>
      </c>
      <c r="D34" s="23" t="s">
        <v>228</v>
      </c>
      <c r="E34" s="23" t="s">
        <v>101</v>
      </c>
      <c r="F34" s="23" t="s">
        <v>102</v>
      </c>
      <c r="G34" s="23" t="s">
        <v>196</v>
      </c>
      <c r="H34" s="23" t="s">
        <v>230</v>
      </c>
      <c r="I34" s="24">
        <v>492408</v>
      </c>
      <c r="J34" s="24">
        <v>492408</v>
      </c>
      <c r="K34" s="40"/>
      <c r="L34" s="40"/>
      <c r="M34" s="181">
        <v>492408</v>
      </c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</row>
    <row r="35" customHeight="1" spans="1:24">
      <c r="A35" s="40" t="s">
        <v>193</v>
      </c>
      <c r="B35" s="40" t="s">
        <v>70</v>
      </c>
      <c r="C35" s="248" t="s">
        <v>227</v>
      </c>
      <c r="D35" s="23" t="s">
        <v>228</v>
      </c>
      <c r="E35" s="23" t="s">
        <v>101</v>
      </c>
      <c r="F35" s="23" t="s">
        <v>102</v>
      </c>
      <c r="G35" s="23" t="s">
        <v>196</v>
      </c>
      <c r="H35" s="23" t="s">
        <v>225</v>
      </c>
      <c r="I35" s="24">
        <v>90960</v>
      </c>
      <c r="J35" s="24">
        <v>90960</v>
      </c>
      <c r="K35" s="40"/>
      <c r="L35" s="40"/>
      <c r="M35" s="181">
        <v>90960</v>
      </c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</row>
    <row r="36" customHeight="1" spans="1:24">
      <c r="A36" s="40" t="s">
        <v>193</v>
      </c>
      <c r="B36" s="40" t="s">
        <v>70</v>
      </c>
      <c r="C36" s="248" t="s">
        <v>227</v>
      </c>
      <c r="D36" s="23" t="s">
        <v>228</v>
      </c>
      <c r="E36" s="23" t="s">
        <v>101</v>
      </c>
      <c r="F36" s="23" t="s">
        <v>102</v>
      </c>
      <c r="G36" s="23" t="s">
        <v>196</v>
      </c>
      <c r="H36" s="23" t="s">
        <v>226</v>
      </c>
      <c r="I36" s="24">
        <v>455316</v>
      </c>
      <c r="J36" s="24">
        <v>455316</v>
      </c>
      <c r="K36" s="40"/>
      <c r="L36" s="40"/>
      <c r="M36" s="181">
        <v>455316</v>
      </c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</row>
    <row r="37" customHeight="1" spans="1:24">
      <c r="A37" s="40" t="s">
        <v>193</v>
      </c>
      <c r="B37" s="40" t="s">
        <v>70</v>
      </c>
      <c r="C37" s="248" t="s">
        <v>227</v>
      </c>
      <c r="D37" s="23" t="s">
        <v>228</v>
      </c>
      <c r="E37" s="23" t="s">
        <v>101</v>
      </c>
      <c r="F37" s="23" t="s">
        <v>102</v>
      </c>
      <c r="G37" s="23" t="s">
        <v>196</v>
      </c>
      <c r="H37" s="23" t="s">
        <v>226</v>
      </c>
      <c r="I37" s="24">
        <v>249000</v>
      </c>
      <c r="J37" s="24">
        <v>249000</v>
      </c>
      <c r="K37" s="40"/>
      <c r="L37" s="40"/>
      <c r="M37" s="181">
        <v>249000</v>
      </c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</row>
    <row r="38" ht="17.25" customHeight="1" spans="1:24">
      <c r="A38" s="36" t="s">
        <v>231</v>
      </c>
      <c r="B38" s="37"/>
      <c r="C38" s="170"/>
      <c r="D38" s="170"/>
      <c r="E38" s="170"/>
      <c r="F38" s="170"/>
      <c r="G38" s="170"/>
      <c r="H38" s="171"/>
      <c r="I38" s="182">
        <v>7868372</v>
      </c>
      <c r="J38" s="182">
        <v>7868372</v>
      </c>
      <c r="K38" s="88"/>
      <c r="L38" s="88"/>
      <c r="M38" s="183">
        <v>7868372</v>
      </c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41" customHeight="1" spans="10:10">
      <c r="J41" s="184"/>
    </row>
  </sheetData>
  <mergeCells count="31">
    <mergeCell ref="A3:X3"/>
    <mergeCell ref="A4:D4"/>
    <mergeCell ref="I5:X5"/>
    <mergeCell ref="J6:N6"/>
    <mergeCell ref="O6:Q6"/>
    <mergeCell ref="S6:X6"/>
    <mergeCell ref="A38:H3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outlinePr summaryRight="0"/>
    <pageSetUpPr fitToPage="1"/>
  </sheetPr>
  <dimension ref="A1:W12"/>
  <sheetViews>
    <sheetView showZeros="0" tabSelected="1" topLeftCell="D1" workbookViewId="0">
      <pane ySplit="1" topLeftCell="A2" activePane="bottomLeft" state="frozen"/>
      <selection/>
      <selection pane="bottomLeft" activeCell="L29" sqref="L29"/>
    </sheetView>
  </sheetViews>
  <sheetFormatPr defaultColWidth="9.10833333333333" defaultRowHeight="14.25" customHeight="1"/>
  <cols>
    <col min="1" max="1" width="28.1083333333333" customWidth="1"/>
    <col min="2" max="2" width="28.5583333333333" customWidth="1"/>
    <col min="3" max="3" width="32.8833333333333" customWidth="1"/>
    <col min="4" max="4" width="23.8833333333333" customWidth="1"/>
    <col min="5" max="5" width="11.1083333333333" customWidth="1"/>
    <col min="6" max="6" width="17.6666666666667" customWidth="1"/>
    <col min="7" max="7" width="9.88333333333333" customWidth="1"/>
    <col min="8" max="8" width="17.6666666666667" customWidth="1"/>
    <col min="9" max="10" width="20" customWidth="1"/>
    <col min="11" max="11" width="20" style="146" customWidth="1"/>
    <col min="12" max="13" width="20" customWidth="1"/>
    <col min="14" max="14" width="12.3333333333333" customWidth="1"/>
    <col min="15" max="15" width="12.6666666666667" customWidth="1"/>
    <col min="16" max="16" width="11.1083333333333" customWidth="1"/>
    <col min="17" max="21" width="19.8833333333333" customWidth="1"/>
    <col min="22" max="22" width="20" customWidth="1"/>
    <col min="23" max="23" width="19.8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4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7"/>
      <c r="E2" s="2"/>
      <c r="F2" s="2"/>
      <c r="G2" s="2"/>
      <c r="H2" s="2"/>
      <c r="U2" s="147"/>
      <c r="W2" s="164" t="s">
        <v>232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150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"单位名称："&amp;"昆明市五华区第三幼儿园"</f>
        <v>单位名称：昆明市五华区第三幼儿园</v>
      </c>
      <c r="B4" s="6"/>
      <c r="C4" s="6"/>
      <c r="D4" s="6"/>
      <c r="E4" s="6"/>
      <c r="F4" s="6"/>
      <c r="G4" s="6"/>
      <c r="H4" s="6"/>
      <c r="I4" s="7"/>
      <c r="J4" s="7"/>
      <c r="K4" s="151"/>
      <c r="L4" s="7"/>
      <c r="M4" s="7"/>
      <c r="N4" s="7"/>
      <c r="O4" s="7"/>
      <c r="P4" s="7"/>
      <c r="Q4" s="7"/>
      <c r="U4" s="147"/>
      <c r="W4" s="128" t="s">
        <v>2</v>
      </c>
    </row>
    <row r="5" ht="21.75" customHeight="1" spans="1:23">
      <c r="A5" s="9" t="s">
        <v>233</v>
      </c>
      <c r="B5" s="10" t="s">
        <v>177</v>
      </c>
      <c r="C5" s="9" t="s">
        <v>178</v>
      </c>
      <c r="D5" s="9" t="s">
        <v>234</v>
      </c>
      <c r="E5" s="10" t="s">
        <v>179</v>
      </c>
      <c r="F5" s="10" t="s">
        <v>180</v>
      </c>
      <c r="G5" s="10" t="s">
        <v>235</v>
      </c>
      <c r="H5" s="10" t="s">
        <v>236</v>
      </c>
      <c r="I5" s="29" t="s">
        <v>56</v>
      </c>
      <c r="J5" s="11" t="s">
        <v>237</v>
      </c>
      <c r="K5" s="152"/>
      <c r="L5" s="12"/>
      <c r="M5" s="13"/>
      <c r="N5" s="11" t="s">
        <v>185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53" t="s">
        <v>59</v>
      </c>
      <c r="K6" s="154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191</v>
      </c>
      <c r="U6" s="10" t="s">
        <v>67</v>
      </c>
      <c r="V6" s="10" t="s">
        <v>68</v>
      </c>
      <c r="W6" s="10" t="s">
        <v>69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55" t="s">
        <v>58</v>
      </c>
      <c r="K7" s="156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3" t="s">
        <v>58</v>
      </c>
      <c r="K8" s="157" t="s">
        <v>238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158">
        <v>11</v>
      </c>
      <c r="L9" s="40">
        <v>12</v>
      </c>
      <c r="M9" s="40">
        <v>13</v>
      </c>
      <c r="N9" s="40">
        <v>14</v>
      </c>
      <c r="O9" s="40">
        <v>15</v>
      </c>
      <c r="P9" s="40">
        <v>16</v>
      </c>
      <c r="Q9" s="40">
        <v>17</v>
      </c>
      <c r="R9" s="40">
        <v>18</v>
      </c>
      <c r="S9" s="40">
        <v>19</v>
      </c>
      <c r="T9" s="40">
        <v>20</v>
      </c>
      <c r="U9" s="20">
        <v>21</v>
      </c>
      <c r="V9" s="40">
        <v>22</v>
      </c>
      <c r="W9" s="20">
        <v>23</v>
      </c>
    </row>
    <row r="10" ht="15" customHeight="1" spans="1:23">
      <c r="A10" s="32" t="s">
        <v>239</v>
      </c>
      <c r="B10" s="249" t="s">
        <v>240</v>
      </c>
      <c r="C10" s="148" t="s">
        <v>241</v>
      </c>
      <c r="D10" s="20" t="s">
        <v>70</v>
      </c>
      <c r="E10" s="20">
        <v>2050201</v>
      </c>
      <c r="F10" s="20" t="s">
        <v>102</v>
      </c>
      <c r="G10" s="32" t="s">
        <v>242</v>
      </c>
      <c r="H10" s="32" t="s">
        <v>213</v>
      </c>
      <c r="I10" s="159">
        <v>28027</v>
      </c>
      <c r="J10" s="159">
        <v>28027</v>
      </c>
      <c r="K10" s="160">
        <v>28027</v>
      </c>
      <c r="L10" s="40"/>
      <c r="M10" s="40"/>
      <c r="N10" s="40"/>
      <c r="O10" s="40"/>
      <c r="P10" s="40"/>
      <c r="Q10" s="40"/>
      <c r="R10" s="40"/>
      <c r="S10" s="40"/>
      <c r="T10" s="40"/>
      <c r="U10" s="20"/>
      <c r="V10" s="40"/>
      <c r="W10" s="20"/>
    </row>
    <row r="11" ht="21.75" customHeight="1" spans="1:23">
      <c r="A11" s="32" t="s">
        <v>239</v>
      </c>
      <c r="B11" s="249" t="s">
        <v>243</v>
      </c>
      <c r="C11" s="148" t="s">
        <v>244</v>
      </c>
      <c r="D11" s="20" t="s">
        <v>70</v>
      </c>
      <c r="E11" s="20">
        <v>2050201</v>
      </c>
      <c r="F11" s="20" t="s">
        <v>102</v>
      </c>
      <c r="G11" s="32" t="s">
        <v>245</v>
      </c>
      <c r="H11" s="32" t="s">
        <v>206</v>
      </c>
      <c r="I11" s="161">
        <v>3000</v>
      </c>
      <c r="J11" s="161">
        <v>3000</v>
      </c>
      <c r="K11" s="162">
        <v>3000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</row>
    <row r="12" ht="18.75" customHeight="1" spans="1:23">
      <c r="A12" s="36" t="s">
        <v>231</v>
      </c>
      <c r="B12" s="37"/>
      <c r="C12" s="37"/>
      <c r="D12" s="37"/>
      <c r="E12" s="37"/>
      <c r="F12" s="37"/>
      <c r="G12" s="37"/>
      <c r="H12" s="38"/>
      <c r="I12" s="88">
        <v>31027</v>
      </c>
      <c r="J12" s="88">
        <v>31027</v>
      </c>
      <c r="K12" s="163">
        <v>31027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3"/>
  <sheetViews>
    <sheetView showZeros="0" topLeftCell="B1" workbookViewId="0">
      <pane ySplit="1" topLeftCell="A8" activePane="bottomLeft" state="frozen"/>
      <selection/>
      <selection pane="bottomLeft" activeCell="E21" sqref="E21"/>
    </sheetView>
  </sheetViews>
  <sheetFormatPr defaultColWidth="9.10833333333333" defaultRowHeight="12" customHeight="1"/>
  <cols>
    <col min="1" max="1" width="34.3333333333333" customWidth="1"/>
    <col min="2" max="2" width="29" customWidth="1"/>
    <col min="3" max="5" width="23.5583333333333" customWidth="1"/>
    <col min="6" max="6" width="11.3333333333333" customWidth="1"/>
    <col min="7" max="7" width="25.1083333333333" customWidth="1"/>
    <col min="8" max="8" width="15.5583333333333" customWidth="1"/>
    <col min="9" max="9" width="13.4416666666667" customWidth="1"/>
    <col min="10" max="10" width="31.333333333333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246</v>
      </c>
    </row>
    <row r="3" ht="39.75" customHeight="1" spans="1:10">
      <c r="A3" s="71" t="str">
        <f>"2025"&amp;"年部门项目支出绩效目标表"</f>
        <v>2025年部门项目支出绩效目标表</v>
      </c>
      <c r="B3" s="4"/>
      <c r="C3" s="4"/>
      <c r="D3" s="4"/>
      <c r="E3" s="4"/>
      <c r="F3" s="72"/>
      <c r="G3" s="4"/>
      <c r="H3" s="72"/>
      <c r="I3" s="72"/>
      <c r="J3" s="4"/>
    </row>
    <row r="4" ht="17.25" customHeight="1" spans="1:1">
      <c r="A4" s="5" t="str">
        <f>"单位名称："&amp;"昆明市五华区第三幼儿园"</f>
        <v>单位名称：昆明市五华区第三幼儿园</v>
      </c>
    </row>
    <row r="5" ht="44.25" customHeight="1" spans="1:10">
      <c r="A5" s="73" t="s">
        <v>178</v>
      </c>
      <c r="B5" s="73" t="s">
        <v>247</v>
      </c>
      <c r="C5" s="73" t="s">
        <v>248</v>
      </c>
      <c r="D5" s="73" t="s">
        <v>249</v>
      </c>
      <c r="E5" s="73" t="s">
        <v>250</v>
      </c>
      <c r="F5" s="74" t="s">
        <v>251</v>
      </c>
      <c r="G5" s="73" t="s">
        <v>252</v>
      </c>
      <c r="H5" s="74" t="s">
        <v>253</v>
      </c>
      <c r="I5" s="74" t="s">
        <v>254</v>
      </c>
      <c r="J5" s="73" t="s">
        <v>255</v>
      </c>
    </row>
    <row r="6" ht="18.75" customHeight="1" spans="1:10">
      <c r="A6" s="144">
        <v>1</v>
      </c>
      <c r="B6" s="144">
        <v>2</v>
      </c>
      <c r="C6" s="144">
        <v>3</v>
      </c>
      <c r="D6" s="144">
        <v>4</v>
      </c>
      <c r="E6" s="144">
        <v>5</v>
      </c>
      <c r="F6" s="40">
        <v>6</v>
      </c>
      <c r="G6" s="144">
        <v>7</v>
      </c>
      <c r="H6" s="40">
        <v>8</v>
      </c>
      <c r="I6" s="40">
        <v>9</v>
      </c>
      <c r="J6" s="144">
        <v>10</v>
      </c>
    </row>
    <row r="7" ht="42" customHeight="1" spans="1:10">
      <c r="A7" s="145" t="s">
        <v>70</v>
      </c>
      <c r="B7" s="145"/>
      <c r="C7" s="145"/>
      <c r="D7" s="145"/>
      <c r="E7" s="145"/>
      <c r="F7" s="145"/>
      <c r="G7" s="145"/>
      <c r="H7" s="145"/>
      <c r="I7" s="145"/>
      <c r="J7" s="145"/>
    </row>
    <row r="8" ht="42" customHeight="1" spans="1:10">
      <c r="A8" s="145" t="s">
        <v>241</v>
      </c>
      <c r="B8" s="145" t="s">
        <v>256</v>
      </c>
      <c r="C8" s="145" t="s">
        <v>257</v>
      </c>
      <c r="D8" s="145" t="s">
        <v>258</v>
      </c>
      <c r="E8" s="145" t="s">
        <v>259</v>
      </c>
      <c r="F8" s="145" t="s">
        <v>260</v>
      </c>
      <c r="G8" s="145" t="s">
        <v>261</v>
      </c>
      <c r="H8" s="145" t="s">
        <v>262</v>
      </c>
      <c r="I8" s="145" t="s">
        <v>263</v>
      </c>
      <c r="J8" s="145" t="s">
        <v>264</v>
      </c>
    </row>
    <row r="9" ht="42" customHeight="1" spans="1:10">
      <c r="A9" s="145"/>
      <c r="B9" s="145"/>
      <c r="C9" s="145" t="s">
        <v>265</v>
      </c>
      <c r="D9" s="145" t="s">
        <v>266</v>
      </c>
      <c r="E9" s="145" t="s">
        <v>267</v>
      </c>
      <c r="F9" s="145" t="s">
        <v>268</v>
      </c>
      <c r="G9" s="145" t="s">
        <v>269</v>
      </c>
      <c r="H9" s="145" t="s">
        <v>270</v>
      </c>
      <c r="I9" s="145" t="s">
        <v>263</v>
      </c>
      <c r="J9" s="145" t="s">
        <v>271</v>
      </c>
    </row>
    <row r="10" ht="42" customHeight="1" spans="1:10">
      <c r="A10" s="145"/>
      <c r="B10" s="145"/>
      <c r="C10" s="145" t="s">
        <v>272</v>
      </c>
      <c r="D10" s="145" t="s">
        <v>273</v>
      </c>
      <c r="E10" s="145" t="s">
        <v>273</v>
      </c>
      <c r="F10" s="145" t="s">
        <v>268</v>
      </c>
      <c r="G10" s="145" t="s">
        <v>269</v>
      </c>
      <c r="H10" s="145" t="s">
        <v>270</v>
      </c>
      <c r="I10" s="145" t="s">
        <v>274</v>
      </c>
      <c r="J10" s="145" t="s">
        <v>275</v>
      </c>
    </row>
    <row r="11" ht="42" customHeight="1" spans="1:10">
      <c r="A11" s="145" t="s">
        <v>244</v>
      </c>
      <c r="B11" s="145" t="s">
        <v>276</v>
      </c>
      <c r="C11" s="145" t="s">
        <v>257</v>
      </c>
      <c r="D11" s="145" t="s">
        <v>258</v>
      </c>
      <c r="E11" s="145" t="s">
        <v>277</v>
      </c>
      <c r="F11" s="145" t="s">
        <v>260</v>
      </c>
      <c r="G11" s="145" t="s">
        <v>96</v>
      </c>
      <c r="H11" s="145" t="s">
        <v>262</v>
      </c>
      <c r="I11" s="145" t="s">
        <v>263</v>
      </c>
      <c r="J11" s="145" t="s">
        <v>278</v>
      </c>
    </row>
    <row r="12" ht="42" customHeight="1" spans="1:10">
      <c r="A12" s="145"/>
      <c r="B12" s="145"/>
      <c r="C12" s="145" t="s">
        <v>265</v>
      </c>
      <c r="D12" s="145" t="s">
        <v>279</v>
      </c>
      <c r="E12" s="145" t="s">
        <v>280</v>
      </c>
      <c r="F12" s="145" t="s">
        <v>260</v>
      </c>
      <c r="G12" s="145" t="s">
        <v>281</v>
      </c>
      <c r="H12" s="145"/>
      <c r="I12" s="145" t="s">
        <v>274</v>
      </c>
      <c r="J12" s="145" t="s">
        <v>282</v>
      </c>
    </row>
    <row r="13" ht="90.6" customHeight="1" spans="1:10">
      <c r="A13" s="145"/>
      <c r="B13" s="145"/>
      <c r="C13" s="145" t="s">
        <v>272</v>
      </c>
      <c r="D13" s="145" t="s">
        <v>273</v>
      </c>
      <c r="E13" s="145" t="s">
        <v>283</v>
      </c>
      <c r="F13" s="145" t="s">
        <v>268</v>
      </c>
      <c r="G13" s="145" t="s">
        <v>269</v>
      </c>
      <c r="H13" s="145" t="s">
        <v>270</v>
      </c>
      <c r="I13" s="145" t="s">
        <v>274</v>
      </c>
      <c r="J13" s="145" t="s">
        <v>284</v>
      </c>
    </row>
  </sheetData>
  <mergeCells count="6">
    <mergeCell ref="A3:J3"/>
    <mergeCell ref="A4:H4"/>
    <mergeCell ref="A8:A10"/>
    <mergeCell ref="A11:A13"/>
    <mergeCell ref="B8:B10"/>
    <mergeCell ref="B11:B1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F13" sqref="F13"/>
    </sheetView>
  </sheetViews>
  <sheetFormatPr defaultColWidth="9.10833333333333" defaultRowHeight="14.25" customHeight="1" outlineLevelCol="6"/>
  <cols>
    <col min="1" max="1" width="32.1083333333333" customWidth="1"/>
    <col min="2" max="2" width="20.6666666666667" customWidth="1"/>
    <col min="3" max="3" width="32.1083333333333" customWidth="1"/>
    <col min="4" max="4" width="27.6666666666667" customWidth="1"/>
    <col min="5" max="6" width="36.666666666666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9">
        <v>1</v>
      </c>
      <c r="B2" s="130">
        <v>0</v>
      </c>
      <c r="C2" s="129">
        <v>1</v>
      </c>
      <c r="D2" s="131"/>
      <c r="E2" s="131"/>
      <c r="F2" s="128" t="s">
        <v>285</v>
      </c>
    </row>
    <row r="3" ht="42" customHeight="1" spans="1:6">
      <c r="A3" s="132" t="str">
        <f>"2025"&amp;"年部门政府性基金预算支出预算表"</f>
        <v>2025年部门政府性基金预算支出预算表</v>
      </c>
      <c r="B3" s="132" t="s">
        <v>286</v>
      </c>
      <c r="C3" s="133"/>
      <c r="D3" s="134"/>
      <c r="E3" s="134"/>
      <c r="F3" s="134"/>
    </row>
    <row r="4" ht="13.5" customHeight="1" spans="1:6">
      <c r="A4" s="5" t="str">
        <f>"单位名称："&amp;"昆明市五华区第三幼儿园"</f>
        <v>单位名称：昆明市五华区第三幼儿园</v>
      </c>
      <c r="B4" s="5" t="s">
        <v>287</v>
      </c>
      <c r="C4" s="129"/>
      <c r="D4" s="131"/>
      <c r="E4" s="131"/>
      <c r="F4" s="128" t="s">
        <v>2</v>
      </c>
    </row>
    <row r="5" ht="19.5" customHeight="1" spans="1:6">
      <c r="A5" s="135" t="s">
        <v>176</v>
      </c>
      <c r="B5" s="136" t="s">
        <v>72</v>
      </c>
      <c r="C5" s="135" t="s">
        <v>73</v>
      </c>
      <c r="D5" s="11" t="s">
        <v>288</v>
      </c>
      <c r="E5" s="12"/>
      <c r="F5" s="13"/>
    </row>
    <row r="6" ht="18.75" customHeight="1" spans="1:6">
      <c r="A6" s="137"/>
      <c r="B6" s="138"/>
      <c r="C6" s="137"/>
      <c r="D6" s="16" t="s">
        <v>56</v>
      </c>
      <c r="E6" s="11" t="s">
        <v>75</v>
      </c>
      <c r="F6" s="16" t="s">
        <v>76</v>
      </c>
    </row>
    <row r="7" ht="18.75" customHeight="1" spans="1:6">
      <c r="A7" s="74">
        <v>1</v>
      </c>
      <c r="B7" s="139" t="s">
        <v>83</v>
      </c>
      <c r="C7" s="74">
        <v>3</v>
      </c>
      <c r="D7" s="140">
        <v>4</v>
      </c>
      <c r="E7" s="140">
        <v>5</v>
      </c>
      <c r="F7" s="140">
        <v>6</v>
      </c>
    </row>
    <row r="8" ht="21" customHeight="1" spans="1:6">
      <c r="A8" s="32"/>
      <c r="B8" s="32"/>
      <c r="C8" s="32"/>
      <c r="D8" s="88"/>
      <c r="E8" s="88"/>
      <c r="F8" s="88"/>
    </row>
    <row r="9" ht="21" customHeight="1" spans="1:6">
      <c r="A9" s="32"/>
      <c r="B9" s="32"/>
      <c r="C9" s="32"/>
      <c r="D9" s="88"/>
      <c r="E9" s="88"/>
      <c r="F9" s="88"/>
    </row>
    <row r="10" ht="18.75" customHeight="1" spans="1:6">
      <c r="A10" s="141" t="s">
        <v>231</v>
      </c>
      <c r="B10" s="141" t="s">
        <v>231</v>
      </c>
      <c r="C10" s="142" t="s">
        <v>231</v>
      </c>
      <c r="D10" s="88"/>
      <c r="E10" s="88"/>
      <c r="F10" s="88"/>
    </row>
    <row r="11" s="28" customFormat="1" customHeight="1" spans="1:7">
      <c r="A11" s="143" t="s">
        <v>289</v>
      </c>
      <c r="B11" s="143"/>
      <c r="C11" s="143"/>
      <c r="D11" s="143"/>
      <c r="E11" s="143"/>
      <c r="F11" s="143"/>
      <c r="G11" s="143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F15" sqref="F15"/>
    </sheetView>
  </sheetViews>
  <sheetFormatPr defaultColWidth="9.10833333333333" defaultRowHeight="14.25" customHeight="1"/>
  <cols>
    <col min="1" max="2" width="32.5583333333333" customWidth="1"/>
    <col min="3" max="3" width="41.1083333333333" customWidth="1"/>
    <col min="4" max="4" width="21.6666666666667" customWidth="1"/>
    <col min="5" max="5" width="35.3333333333333" customWidth="1"/>
    <col min="6" max="6" width="7.66666666666667" customWidth="1"/>
    <col min="7" max="7" width="11.1083333333333" customWidth="1"/>
    <col min="8" max="8" width="13.3333333333333" customWidth="1"/>
    <col min="9" max="18" width="20" customWidth="1"/>
    <col min="19" max="19" width="19.8833333333333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91"/>
      <c r="C2" s="91"/>
      <c r="R2" s="3"/>
      <c r="S2" s="3" t="s">
        <v>290</v>
      </c>
    </row>
    <row r="3" ht="41.25" customHeight="1" spans="1:19">
      <c r="A3" s="80" t="str">
        <f>"2025"&amp;"年部门政府采购预算表"</f>
        <v>2025年部门政府采购预算表</v>
      </c>
      <c r="B3" s="72"/>
      <c r="C3" s="72"/>
      <c r="D3" s="4"/>
      <c r="E3" s="4"/>
      <c r="F3" s="4"/>
      <c r="G3" s="4"/>
      <c r="H3" s="4"/>
      <c r="I3" s="4"/>
      <c r="J3" s="4"/>
      <c r="K3" s="4"/>
      <c r="L3" s="4"/>
      <c r="M3" s="72"/>
      <c r="N3" s="4"/>
      <c r="O3" s="4"/>
      <c r="P3" s="72"/>
      <c r="Q3" s="4"/>
      <c r="R3" s="72"/>
      <c r="S3" s="72"/>
    </row>
    <row r="4" ht="18.75" customHeight="1" spans="1:19">
      <c r="A4" s="120" t="str">
        <f>"单位名称："&amp;"昆明市五华区第三幼儿园"</f>
        <v>单位名称：昆明市五华区第三幼儿园</v>
      </c>
      <c r="B4" s="93"/>
      <c r="C4" s="93"/>
      <c r="D4" s="7"/>
      <c r="E4" s="7"/>
      <c r="F4" s="7"/>
      <c r="G4" s="7"/>
      <c r="H4" s="7"/>
      <c r="I4" s="7"/>
      <c r="J4" s="7"/>
      <c r="K4" s="7"/>
      <c r="L4" s="7"/>
      <c r="R4" s="8"/>
      <c r="S4" s="128" t="s">
        <v>2</v>
      </c>
    </row>
    <row r="5" ht="15.75" customHeight="1" spans="1:19">
      <c r="A5" s="10" t="s">
        <v>175</v>
      </c>
      <c r="B5" s="94" t="s">
        <v>176</v>
      </c>
      <c r="C5" s="94" t="s">
        <v>291</v>
      </c>
      <c r="D5" s="95" t="s">
        <v>292</v>
      </c>
      <c r="E5" s="95" t="s">
        <v>293</v>
      </c>
      <c r="F5" s="95" t="s">
        <v>294</v>
      </c>
      <c r="G5" s="95" t="s">
        <v>295</v>
      </c>
      <c r="H5" s="95" t="s">
        <v>296</v>
      </c>
      <c r="I5" s="109" t="s">
        <v>183</v>
      </c>
      <c r="J5" s="109"/>
      <c r="K5" s="109"/>
      <c r="L5" s="109"/>
      <c r="M5" s="110"/>
      <c r="N5" s="109"/>
      <c r="O5" s="109"/>
      <c r="P5" s="117"/>
      <c r="Q5" s="109"/>
      <c r="R5" s="110"/>
      <c r="S5" s="84"/>
    </row>
    <row r="6" ht="17.25" customHeight="1" spans="1:19">
      <c r="A6" s="15"/>
      <c r="B6" s="96"/>
      <c r="C6" s="96"/>
      <c r="D6" s="97"/>
      <c r="E6" s="97"/>
      <c r="F6" s="97"/>
      <c r="G6" s="97"/>
      <c r="H6" s="97"/>
      <c r="I6" s="97" t="s">
        <v>56</v>
      </c>
      <c r="J6" s="97" t="s">
        <v>59</v>
      </c>
      <c r="K6" s="97" t="s">
        <v>297</v>
      </c>
      <c r="L6" s="97" t="s">
        <v>298</v>
      </c>
      <c r="M6" s="111" t="s">
        <v>299</v>
      </c>
      <c r="N6" s="112" t="s">
        <v>300</v>
      </c>
      <c r="O6" s="112"/>
      <c r="P6" s="118"/>
      <c r="Q6" s="112"/>
      <c r="R6" s="119"/>
      <c r="S6" s="98"/>
    </row>
    <row r="7" ht="54" customHeight="1" spans="1:19">
      <c r="A7" s="18"/>
      <c r="B7" s="98"/>
      <c r="C7" s="98"/>
      <c r="D7" s="99"/>
      <c r="E7" s="99"/>
      <c r="F7" s="99"/>
      <c r="G7" s="99"/>
      <c r="H7" s="99"/>
      <c r="I7" s="99"/>
      <c r="J7" s="99" t="s">
        <v>58</v>
      </c>
      <c r="K7" s="99"/>
      <c r="L7" s="99"/>
      <c r="M7" s="113"/>
      <c r="N7" s="99" t="s">
        <v>58</v>
      </c>
      <c r="O7" s="99" t="s">
        <v>65</v>
      </c>
      <c r="P7" s="98" t="s">
        <v>66</v>
      </c>
      <c r="Q7" s="99" t="s">
        <v>67</v>
      </c>
      <c r="R7" s="113" t="s">
        <v>68</v>
      </c>
      <c r="S7" s="98" t="s">
        <v>69</v>
      </c>
    </row>
    <row r="8" ht="18" customHeight="1" spans="1:19">
      <c r="A8" s="121">
        <v>1</v>
      </c>
      <c r="B8" s="121" t="s">
        <v>83</v>
      </c>
      <c r="C8" s="122">
        <v>3</v>
      </c>
      <c r="D8" s="122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</row>
    <row r="9" ht="21" customHeight="1" spans="1:19">
      <c r="A9" s="100" t="s">
        <v>193</v>
      </c>
      <c r="B9" s="101" t="s">
        <v>70</v>
      </c>
      <c r="C9" s="101" t="s">
        <v>205</v>
      </c>
      <c r="D9" s="102" t="s">
        <v>301</v>
      </c>
      <c r="E9" s="102" t="s">
        <v>302</v>
      </c>
      <c r="F9" s="123" t="s">
        <v>303</v>
      </c>
      <c r="G9" s="124">
        <v>30</v>
      </c>
      <c r="H9" s="88">
        <v>3900</v>
      </c>
      <c r="I9" s="88">
        <v>3900</v>
      </c>
      <c r="J9" s="88">
        <v>3900</v>
      </c>
      <c r="K9" s="88"/>
      <c r="L9" s="88"/>
      <c r="M9" s="88"/>
      <c r="N9" s="88"/>
      <c r="O9" s="88"/>
      <c r="P9" s="88"/>
      <c r="Q9" s="88"/>
      <c r="R9" s="88"/>
      <c r="S9" s="88"/>
    </row>
    <row r="10" ht="21" customHeight="1" spans="1:19">
      <c r="A10" s="103" t="s">
        <v>231</v>
      </c>
      <c r="B10" s="104"/>
      <c r="C10" s="104"/>
      <c r="D10" s="105"/>
      <c r="E10" s="105"/>
      <c r="F10" s="105"/>
      <c r="G10" s="125"/>
      <c r="H10" s="88">
        <v>3900</v>
      </c>
      <c r="I10" s="88">
        <v>3900</v>
      </c>
      <c r="J10" s="88">
        <v>3900</v>
      </c>
      <c r="K10" s="88"/>
      <c r="L10" s="88"/>
      <c r="M10" s="88"/>
      <c r="N10" s="88"/>
      <c r="O10" s="88"/>
      <c r="P10" s="88"/>
      <c r="Q10" s="88"/>
      <c r="R10" s="88"/>
      <c r="S10" s="88"/>
    </row>
    <row r="11" ht="21" customHeight="1" spans="1:19">
      <c r="A11" s="120" t="s">
        <v>304</v>
      </c>
      <c r="B11" s="5"/>
      <c r="C11" s="5"/>
      <c r="D11" s="120"/>
      <c r="E11" s="120"/>
      <c r="F11" s="120"/>
      <c r="G11" s="126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0833333333333" defaultRowHeight="14.25" customHeight="1"/>
  <cols>
    <col min="1" max="5" width="39.1083333333333" customWidth="1"/>
    <col min="6" max="6" width="27.5583333333333" customWidth="1"/>
    <col min="7" max="7" width="28.5583333333333" customWidth="1"/>
    <col min="8" max="8" width="28.1083333333333" customWidth="1"/>
    <col min="9" max="9" width="39.1083333333333" customWidth="1"/>
    <col min="10" max="18" width="20.4416666666667" customWidth="1"/>
    <col min="19" max="20" width="20.33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90"/>
      <c r="B2" s="91"/>
      <c r="C2" s="91"/>
      <c r="D2" s="91"/>
      <c r="E2" s="91"/>
      <c r="F2" s="91"/>
      <c r="G2" s="91"/>
      <c r="H2" s="90"/>
      <c r="I2" s="90"/>
      <c r="J2" s="90"/>
      <c r="K2" s="90"/>
      <c r="L2" s="90"/>
      <c r="M2" s="90"/>
      <c r="N2" s="107"/>
      <c r="O2" s="90"/>
      <c r="P2" s="90"/>
      <c r="Q2" s="91"/>
      <c r="R2" s="90"/>
      <c r="S2" s="115"/>
      <c r="T2" s="115" t="s">
        <v>305</v>
      </c>
    </row>
    <row r="3" ht="41.25" customHeight="1" spans="1:20">
      <c r="A3" s="80" t="str">
        <f>"2025"&amp;"年部门政府购买服务预算表"</f>
        <v>2025年部门政府购买服务预算表</v>
      </c>
      <c r="B3" s="72"/>
      <c r="C3" s="72"/>
      <c r="D3" s="72"/>
      <c r="E3" s="72"/>
      <c r="F3" s="72"/>
      <c r="G3" s="72"/>
      <c r="H3" s="92"/>
      <c r="I3" s="92"/>
      <c r="J3" s="92"/>
      <c r="K3" s="92"/>
      <c r="L3" s="92"/>
      <c r="M3" s="92"/>
      <c r="N3" s="108"/>
      <c r="O3" s="92"/>
      <c r="P3" s="92"/>
      <c r="Q3" s="72"/>
      <c r="R3" s="92"/>
      <c r="S3" s="108"/>
      <c r="T3" s="72"/>
    </row>
    <row r="4" ht="22.5" customHeight="1" spans="1:20">
      <c r="A4" s="81" t="str">
        <f>"单位名称："&amp;"昆明市五华区第三幼儿园"</f>
        <v>单位名称：昆明市五华区第三幼儿园</v>
      </c>
      <c r="B4" s="93"/>
      <c r="C4" s="93"/>
      <c r="D4" s="93"/>
      <c r="E4" s="93"/>
      <c r="F4" s="93"/>
      <c r="G4" s="93"/>
      <c r="H4" s="82"/>
      <c r="I4" s="82"/>
      <c r="J4" s="82"/>
      <c r="K4" s="82"/>
      <c r="L4" s="82"/>
      <c r="M4" s="82"/>
      <c r="N4" s="107"/>
      <c r="O4" s="90"/>
      <c r="P4" s="90"/>
      <c r="Q4" s="91"/>
      <c r="R4" s="90"/>
      <c r="S4" s="116"/>
      <c r="T4" s="115" t="s">
        <v>2</v>
      </c>
    </row>
    <row r="5" ht="24" customHeight="1" spans="1:20">
      <c r="A5" s="10" t="s">
        <v>175</v>
      </c>
      <c r="B5" s="94" t="s">
        <v>176</v>
      </c>
      <c r="C5" s="94" t="s">
        <v>291</v>
      </c>
      <c r="D5" s="94" t="s">
        <v>306</v>
      </c>
      <c r="E5" s="94" t="s">
        <v>307</v>
      </c>
      <c r="F5" s="94" t="s">
        <v>308</v>
      </c>
      <c r="G5" s="94" t="s">
        <v>309</v>
      </c>
      <c r="H5" s="95" t="s">
        <v>310</v>
      </c>
      <c r="I5" s="95" t="s">
        <v>311</v>
      </c>
      <c r="J5" s="109" t="s">
        <v>183</v>
      </c>
      <c r="K5" s="109"/>
      <c r="L5" s="109"/>
      <c r="M5" s="109"/>
      <c r="N5" s="110"/>
      <c r="O5" s="109"/>
      <c r="P5" s="109"/>
      <c r="Q5" s="117"/>
      <c r="R5" s="109"/>
      <c r="S5" s="110"/>
      <c r="T5" s="84"/>
    </row>
    <row r="6" ht="24" customHeight="1" spans="1:20">
      <c r="A6" s="15"/>
      <c r="B6" s="96"/>
      <c r="C6" s="96"/>
      <c r="D6" s="96"/>
      <c r="E6" s="96"/>
      <c r="F6" s="96"/>
      <c r="G6" s="96"/>
      <c r="H6" s="97"/>
      <c r="I6" s="97"/>
      <c r="J6" s="97" t="s">
        <v>56</v>
      </c>
      <c r="K6" s="97" t="s">
        <v>59</v>
      </c>
      <c r="L6" s="97" t="s">
        <v>297</v>
      </c>
      <c r="M6" s="97" t="s">
        <v>298</v>
      </c>
      <c r="N6" s="111" t="s">
        <v>299</v>
      </c>
      <c r="O6" s="112" t="s">
        <v>300</v>
      </c>
      <c r="P6" s="112"/>
      <c r="Q6" s="118"/>
      <c r="R6" s="112"/>
      <c r="S6" s="119"/>
      <c r="T6" s="98"/>
    </row>
    <row r="7" ht="54" customHeight="1" spans="1:20">
      <c r="A7" s="18"/>
      <c r="B7" s="98"/>
      <c r="C7" s="98"/>
      <c r="D7" s="98"/>
      <c r="E7" s="98"/>
      <c r="F7" s="98"/>
      <c r="G7" s="98"/>
      <c r="H7" s="99"/>
      <c r="I7" s="99"/>
      <c r="J7" s="99"/>
      <c r="K7" s="99" t="s">
        <v>58</v>
      </c>
      <c r="L7" s="99"/>
      <c r="M7" s="99"/>
      <c r="N7" s="113"/>
      <c r="O7" s="99" t="s">
        <v>58</v>
      </c>
      <c r="P7" s="99" t="s">
        <v>65</v>
      </c>
      <c r="Q7" s="98" t="s">
        <v>66</v>
      </c>
      <c r="R7" s="99" t="s">
        <v>67</v>
      </c>
      <c r="S7" s="113" t="s">
        <v>68</v>
      </c>
      <c r="T7" s="98" t="s">
        <v>69</v>
      </c>
    </row>
    <row r="8" ht="17.25" customHeight="1" spans="1:20">
      <c r="A8" s="19">
        <v>1</v>
      </c>
      <c r="B8" s="98">
        <v>2</v>
      </c>
      <c r="C8" s="19">
        <v>3</v>
      </c>
      <c r="D8" s="19">
        <v>4</v>
      </c>
      <c r="E8" s="98">
        <v>5</v>
      </c>
      <c r="F8" s="19">
        <v>6</v>
      </c>
      <c r="G8" s="19">
        <v>7</v>
      </c>
      <c r="H8" s="98">
        <v>8</v>
      </c>
      <c r="I8" s="19">
        <v>9</v>
      </c>
      <c r="J8" s="19">
        <v>10</v>
      </c>
      <c r="K8" s="98">
        <v>11</v>
      </c>
      <c r="L8" s="19">
        <v>12</v>
      </c>
      <c r="M8" s="19">
        <v>13</v>
      </c>
      <c r="N8" s="98">
        <v>14</v>
      </c>
      <c r="O8" s="19">
        <v>15</v>
      </c>
      <c r="P8" s="19">
        <v>16</v>
      </c>
      <c r="Q8" s="98">
        <v>17</v>
      </c>
      <c r="R8" s="19">
        <v>18</v>
      </c>
      <c r="S8" s="19">
        <v>19</v>
      </c>
      <c r="T8" s="19">
        <v>20</v>
      </c>
    </row>
    <row r="9" ht="21" customHeight="1" spans="1:20">
      <c r="A9" s="100"/>
      <c r="B9" s="101"/>
      <c r="C9" s="101"/>
      <c r="D9" s="101"/>
      <c r="E9" s="101"/>
      <c r="F9" s="101"/>
      <c r="G9" s="101"/>
      <c r="H9" s="102"/>
      <c r="I9" s="102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</row>
    <row r="10" ht="21" customHeight="1" spans="1:20">
      <c r="A10" s="103" t="s">
        <v>231</v>
      </c>
      <c r="B10" s="104"/>
      <c r="C10" s="104"/>
      <c r="D10" s="104"/>
      <c r="E10" s="104"/>
      <c r="F10" s="104"/>
      <c r="G10" s="104"/>
      <c r="H10" s="105"/>
      <c r="I10" s="114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</row>
    <row r="11" s="70" customFormat="1" customHeight="1" spans="1:17">
      <c r="A11" s="106" t="s">
        <v>312</v>
      </c>
      <c r="B11" s="106"/>
      <c r="C11" s="106"/>
      <c r="D11" s="106"/>
      <c r="E11" s="106"/>
      <c r="F11" s="106"/>
      <c r="G11" s="89"/>
      <c r="H11" s="89"/>
      <c r="I11" s="89"/>
      <c r="J11" s="89"/>
      <c r="L11" s="89"/>
      <c r="M11" s="89"/>
      <c r="N11" s="89"/>
      <c r="O11" s="89"/>
      <c r="Q11" s="89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J11" sqref="J11"/>
    </sheetView>
  </sheetViews>
  <sheetFormatPr defaultColWidth="9.10833333333333" defaultRowHeight="14.25" customHeight="1" outlineLevelCol="5"/>
  <cols>
    <col min="1" max="1" width="37.6666666666667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9"/>
      <c r="E2" s="3" t="s">
        <v>313</v>
      </c>
    </row>
    <row r="3" ht="41.25" customHeight="1" spans="1:5">
      <c r="A3" s="80" t="str">
        <f>"2025"&amp;"年区对下转移支付预算表"</f>
        <v>2025年区对下转移支付预算表</v>
      </c>
      <c r="B3" s="4"/>
      <c r="C3" s="4"/>
      <c r="D3" s="4"/>
      <c r="E3" s="72"/>
    </row>
    <row r="4" ht="18" customHeight="1" spans="1:5">
      <c r="A4" s="81" t="str">
        <f>"单位名称："&amp;"昆明市五华区第三幼儿园"</f>
        <v>单位名称：昆明市五华区第三幼儿园</v>
      </c>
      <c r="B4" s="82"/>
      <c r="C4" s="82"/>
      <c r="D4" s="83"/>
      <c r="E4" s="8" t="s">
        <v>2</v>
      </c>
    </row>
    <row r="5" ht="19.5" customHeight="1" spans="1:5">
      <c r="A5" s="29" t="s">
        <v>314</v>
      </c>
      <c r="B5" s="11" t="s">
        <v>183</v>
      </c>
      <c r="C5" s="12"/>
      <c r="D5" s="12"/>
      <c r="E5" s="84"/>
    </row>
    <row r="6" ht="40.5" customHeight="1" spans="1:5">
      <c r="A6" s="19"/>
      <c r="B6" s="30" t="s">
        <v>56</v>
      </c>
      <c r="C6" s="10" t="s">
        <v>59</v>
      </c>
      <c r="D6" s="85" t="s">
        <v>297</v>
      </c>
      <c r="E6" s="86" t="s">
        <v>315</v>
      </c>
    </row>
    <row r="7" ht="19.5" customHeight="1" spans="1:5">
      <c r="A7" s="20">
        <v>1</v>
      </c>
      <c r="B7" s="20">
        <v>2</v>
      </c>
      <c r="C7" s="20">
        <v>3</v>
      </c>
      <c r="D7" s="87">
        <v>4</v>
      </c>
      <c r="E7" s="40">
        <v>5</v>
      </c>
    </row>
    <row r="8" ht="19.5" customHeight="1" spans="1:5">
      <c r="A8" s="31"/>
      <c r="B8" s="88"/>
      <c r="C8" s="88"/>
      <c r="D8" s="88"/>
      <c r="E8" s="88"/>
    </row>
    <row r="9" ht="19.5" customHeight="1" spans="1:5">
      <c r="A9" s="75"/>
      <c r="B9" s="88"/>
      <c r="C9" s="88"/>
      <c r="D9" s="88"/>
      <c r="E9" s="88"/>
    </row>
    <row r="10" s="70" customFormat="1" customHeight="1" spans="1:6">
      <c r="A10" s="89" t="s">
        <v>316</v>
      </c>
      <c r="B10" s="89"/>
      <c r="C10" s="89"/>
      <c r="D10" s="89"/>
      <c r="E10" s="89"/>
      <c r="F10" s="89"/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G22" sqref="G22"/>
    </sheetView>
  </sheetViews>
  <sheetFormatPr defaultColWidth="9.10833333333333" defaultRowHeight="12" customHeight="1"/>
  <cols>
    <col min="1" max="1" width="34.3333333333333" customWidth="1"/>
    <col min="2" max="2" width="29" customWidth="1"/>
    <col min="3" max="5" width="23.5583333333333" customWidth="1"/>
    <col min="6" max="6" width="11.3333333333333" customWidth="1"/>
    <col min="7" max="7" width="25.1083333333333" customWidth="1"/>
    <col min="8" max="8" width="15.5583333333333" customWidth="1"/>
    <col min="9" max="9" width="13.4416666666667" customWidth="1"/>
    <col min="10" max="10" width="18.883333333333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317</v>
      </c>
    </row>
    <row r="3" ht="41.25" customHeight="1" spans="1:10">
      <c r="A3" s="71" t="str">
        <f>"2025"&amp;"年市对下转移支付绩效目标表"</f>
        <v>2025年市对下转移支付绩效目标表</v>
      </c>
      <c r="B3" s="4"/>
      <c r="C3" s="4"/>
      <c r="D3" s="4"/>
      <c r="E3" s="4"/>
      <c r="F3" s="72"/>
      <c r="G3" s="4"/>
      <c r="H3" s="72"/>
      <c r="I3" s="72"/>
      <c r="J3" s="4"/>
    </row>
    <row r="4" ht="17.25" customHeight="1" spans="1:1">
      <c r="A4" s="5" t="str">
        <f>"单位名称："&amp;"昆明市五华区第三幼儿园"</f>
        <v>单位名称：昆明市五华区第三幼儿园</v>
      </c>
    </row>
    <row r="5" ht="44.25" customHeight="1" spans="1:10">
      <c r="A5" s="73" t="s">
        <v>314</v>
      </c>
      <c r="B5" s="73" t="s">
        <v>247</v>
      </c>
      <c r="C5" s="73" t="s">
        <v>248</v>
      </c>
      <c r="D5" s="73" t="s">
        <v>249</v>
      </c>
      <c r="E5" s="73" t="s">
        <v>250</v>
      </c>
      <c r="F5" s="74" t="s">
        <v>251</v>
      </c>
      <c r="G5" s="73" t="s">
        <v>252</v>
      </c>
      <c r="H5" s="74" t="s">
        <v>253</v>
      </c>
      <c r="I5" s="74" t="s">
        <v>254</v>
      </c>
      <c r="J5" s="73" t="s">
        <v>255</v>
      </c>
    </row>
    <row r="6" ht="14.25" customHeight="1" spans="1:10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4">
        <v>6</v>
      </c>
      <c r="G6" s="73">
        <v>7</v>
      </c>
      <c r="H6" s="74">
        <v>8</v>
      </c>
      <c r="I6" s="74">
        <v>9</v>
      </c>
      <c r="J6" s="73">
        <v>10</v>
      </c>
    </row>
    <row r="7" ht="42" customHeight="1" spans="1:10">
      <c r="A7" s="31"/>
      <c r="B7" s="75"/>
      <c r="C7" s="75"/>
      <c r="D7" s="75"/>
      <c r="E7" s="76"/>
      <c r="F7" s="77"/>
      <c r="G7" s="76"/>
      <c r="H7" s="77"/>
      <c r="I7" s="77"/>
      <c r="J7" s="76"/>
    </row>
    <row r="8" ht="42" customHeight="1" spans="1:10">
      <c r="A8" s="31"/>
      <c r="B8" s="32"/>
      <c r="C8" s="32"/>
      <c r="D8" s="32"/>
      <c r="E8" s="31"/>
      <c r="F8" s="32"/>
      <c r="G8" s="31"/>
      <c r="H8" s="32"/>
      <c r="I8" s="32"/>
      <c r="J8" s="31"/>
    </row>
    <row r="9" s="70" customFormat="1" spans="1:10">
      <c r="A9" s="78" t="s">
        <v>318</v>
      </c>
      <c r="B9" s="78"/>
      <c r="C9" s="78"/>
      <c r="D9" s="78"/>
      <c r="E9" s="78"/>
      <c r="G9" s="78"/>
      <c r="J9" s="78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10.4416666666667" defaultRowHeight="14.25" customHeight="1"/>
  <cols>
    <col min="1" max="3" width="33.6666666666667" customWidth="1"/>
    <col min="4" max="4" width="45.5583333333333" customWidth="1"/>
    <col min="5" max="5" width="27.5583333333333" customWidth="1"/>
    <col min="6" max="6" width="21.6666666666667" customWidth="1"/>
    <col min="7" max="9" width="26.33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3" t="s">
        <v>319</v>
      </c>
      <c r="B2" s="44"/>
      <c r="C2" s="44"/>
      <c r="D2" s="45"/>
      <c r="E2" s="45"/>
      <c r="F2" s="45"/>
      <c r="G2" s="44"/>
      <c r="H2" s="44"/>
      <c r="I2" s="45"/>
    </row>
    <row r="3" ht="41.25" customHeight="1" spans="1:9">
      <c r="A3" s="46" t="str">
        <f>"2025"&amp;"年新增资产配置预算表"</f>
        <v>2025年新增资产配置预算表</v>
      </c>
      <c r="B3" s="47"/>
      <c r="C3" s="47"/>
      <c r="D3" s="48"/>
      <c r="E3" s="48"/>
      <c r="F3" s="48"/>
      <c r="G3" s="47"/>
      <c r="H3" s="47"/>
      <c r="I3" s="48"/>
    </row>
    <row r="4" customHeight="1" spans="1:9">
      <c r="A4" s="49" t="str">
        <f>"单位名称："&amp;"昆明市五华区第三幼儿园"</f>
        <v>单位名称：昆明市五华区第三幼儿园</v>
      </c>
      <c r="B4" s="50"/>
      <c r="C4" s="50"/>
      <c r="D4" s="51"/>
      <c r="F4" s="48"/>
      <c r="G4" s="47"/>
      <c r="H4" s="47"/>
      <c r="I4" s="69" t="s">
        <v>2</v>
      </c>
    </row>
    <row r="5" ht="28.5" customHeight="1" spans="1:9">
      <c r="A5" s="52" t="s">
        <v>175</v>
      </c>
      <c r="B5" s="53" t="s">
        <v>176</v>
      </c>
      <c r="C5" s="54" t="s">
        <v>320</v>
      </c>
      <c r="D5" s="52" t="s">
        <v>321</v>
      </c>
      <c r="E5" s="52" t="s">
        <v>322</v>
      </c>
      <c r="F5" s="52" t="s">
        <v>323</v>
      </c>
      <c r="G5" s="53" t="s">
        <v>324</v>
      </c>
      <c r="H5" s="40"/>
      <c r="I5" s="52"/>
    </row>
    <row r="6" ht="21" customHeight="1" spans="1:9">
      <c r="A6" s="54"/>
      <c r="B6" s="55"/>
      <c r="C6" s="55"/>
      <c r="D6" s="56"/>
      <c r="E6" s="55"/>
      <c r="F6" s="55"/>
      <c r="G6" s="53" t="s">
        <v>295</v>
      </c>
      <c r="H6" s="53" t="s">
        <v>325</v>
      </c>
      <c r="I6" s="53" t="s">
        <v>326</v>
      </c>
    </row>
    <row r="7" ht="17.25" customHeight="1" spans="1:9">
      <c r="A7" s="57" t="s">
        <v>82</v>
      </c>
      <c r="B7" s="58"/>
      <c r="C7" s="59" t="s">
        <v>83</v>
      </c>
      <c r="D7" s="57" t="s">
        <v>84</v>
      </c>
      <c r="E7" s="60" t="s">
        <v>85</v>
      </c>
      <c r="F7" s="57" t="s">
        <v>86</v>
      </c>
      <c r="G7" s="59" t="s">
        <v>87</v>
      </c>
      <c r="H7" s="61" t="s">
        <v>88</v>
      </c>
      <c r="I7" s="60" t="s">
        <v>89</v>
      </c>
    </row>
    <row r="8" ht="19.5" customHeight="1" spans="1:9">
      <c r="A8" s="62"/>
      <c r="B8" s="34"/>
      <c r="C8" s="34"/>
      <c r="D8" s="31"/>
      <c r="E8" s="32"/>
      <c r="F8" s="61"/>
      <c r="G8" s="63"/>
      <c r="H8" s="64"/>
      <c r="I8" s="64"/>
    </row>
    <row r="9" ht="19.5" customHeight="1" spans="1:9">
      <c r="A9" s="65" t="s">
        <v>56</v>
      </c>
      <c r="B9" s="66"/>
      <c r="C9" s="66"/>
      <c r="D9" s="67"/>
      <c r="E9" s="68"/>
      <c r="F9" s="68"/>
      <c r="G9" s="63"/>
      <c r="H9" s="64"/>
      <c r="I9" s="64"/>
    </row>
    <row r="10" s="42" customFormat="1" ht="12" spans="1:1">
      <c r="A10" s="42" t="s">
        <v>327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I21" sqref="I21"/>
    </sheetView>
  </sheetViews>
  <sheetFormatPr defaultColWidth="9.10833333333333" defaultRowHeight="14.25" customHeight="1"/>
  <cols>
    <col min="1" max="1" width="19.3333333333333" customWidth="1"/>
    <col min="2" max="2" width="33.8833333333333" customWidth="1"/>
    <col min="3" max="3" width="23.8833333333333" customWidth="1"/>
    <col min="4" max="4" width="11.1083333333333" customWidth="1"/>
    <col min="5" max="5" width="17.6666666666667" customWidth="1"/>
    <col min="6" max="6" width="9.88333333333333" customWidth="1"/>
    <col min="7" max="7" width="17.6666666666667" customWidth="1"/>
    <col min="8" max="11" width="23.108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328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"单位名称："&amp;"昆明市五华区第三幼儿园"</f>
        <v>单位名称：昆明市五华区第三幼儿园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233</v>
      </c>
      <c r="B5" s="9" t="s">
        <v>178</v>
      </c>
      <c r="C5" s="9" t="s">
        <v>234</v>
      </c>
      <c r="D5" s="10" t="s">
        <v>179</v>
      </c>
      <c r="E5" s="10" t="s">
        <v>180</v>
      </c>
      <c r="F5" s="10" t="s">
        <v>235</v>
      </c>
      <c r="G5" s="10" t="s">
        <v>236</v>
      </c>
      <c r="H5" s="29" t="s">
        <v>56</v>
      </c>
      <c r="I5" s="11" t="s">
        <v>329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40">
        <v>10</v>
      </c>
      <c r="K8" s="40">
        <v>11</v>
      </c>
    </row>
    <row r="9" ht="18.75" customHeight="1" spans="1:11">
      <c r="A9" s="31"/>
      <c r="B9" s="32"/>
      <c r="C9" s="31"/>
      <c r="D9" s="31"/>
      <c r="E9" s="31"/>
      <c r="F9" s="31"/>
      <c r="G9" s="31"/>
      <c r="H9" s="33"/>
      <c r="I9" s="41"/>
      <c r="J9" s="41"/>
      <c r="K9" s="33"/>
    </row>
    <row r="10" ht="18.75" customHeight="1" spans="1:11">
      <c r="A10" s="34"/>
      <c r="B10" s="32"/>
      <c r="C10" s="32"/>
      <c r="D10" s="32"/>
      <c r="E10" s="32"/>
      <c r="F10" s="32"/>
      <c r="G10" s="32"/>
      <c r="H10" s="35"/>
      <c r="I10" s="35"/>
      <c r="J10" s="35"/>
      <c r="K10" s="33"/>
    </row>
    <row r="11" ht="18.75" customHeight="1" spans="1:11">
      <c r="A11" s="36" t="s">
        <v>231</v>
      </c>
      <c r="B11" s="37"/>
      <c r="C11" s="37"/>
      <c r="D11" s="37"/>
      <c r="E11" s="37"/>
      <c r="F11" s="37"/>
      <c r="G11" s="38"/>
      <c r="H11" s="35"/>
      <c r="I11" s="35"/>
      <c r="J11" s="35"/>
      <c r="K11" s="33"/>
    </row>
    <row r="12" s="28" customFormat="1" ht="12.75" spans="1:1">
      <c r="A12" s="39" t="s">
        <v>330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7"/>
  <sheetViews>
    <sheetView showZeros="0" workbookViewId="0">
      <pane ySplit="1" topLeftCell="A14" activePane="bottomLeft" state="frozen"/>
      <selection/>
      <selection pane="bottomLeft" activeCell="D12" sqref="D12"/>
    </sheetView>
  </sheetViews>
  <sheetFormatPr defaultColWidth="9.10833333333333" defaultRowHeight="14.25" customHeight="1" outlineLevelCol="6"/>
  <cols>
    <col min="1" max="1" width="35.3333333333333" customWidth="1"/>
    <col min="2" max="4" width="28" customWidth="1"/>
    <col min="5" max="7" width="23.883333333333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331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"单位名称："&amp;"昆明市五华区第三幼儿园"</f>
        <v>单位名称：昆明市五华区第三幼儿园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234</v>
      </c>
      <c r="B5" s="9" t="s">
        <v>233</v>
      </c>
      <c r="C5" s="9" t="s">
        <v>178</v>
      </c>
      <c r="D5" s="10" t="s">
        <v>332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 t="s">
        <v>333</v>
      </c>
      <c r="C9" s="23" t="s">
        <v>334</v>
      </c>
      <c r="D9" s="21" t="s">
        <v>335</v>
      </c>
      <c r="E9" s="24">
        <v>364072</v>
      </c>
      <c r="F9" s="24">
        <v>364072</v>
      </c>
      <c r="G9" s="24">
        <v>364072</v>
      </c>
    </row>
    <row r="10" ht="17.25" customHeight="1" spans="1:7">
      <c r="A10" s="21" t="s">
        <v>70</v>
      </c>
      <c r="B10" s="22" t="s">
        <v>333</v>
      </c>
      <c r="C10" s="23" t="s">
        <v>198</v>
      </c>
      <c r="D10" s="21" t="s">
        <v>335</v>
      </c>
      <c r="E10" s="24">
        <v>200000</v>
      </c>
      <c r="F10" s="24">
        <v>200000</v>
      </c>
      <c r="G10" s="24">
        <v>200000</v>
      </c>
    </row>
    <row r="11" ht="17.25" customHeight="1" spans="1:7">
      <c r="A11" s="21" t="s">
        <v>70</v>
      </c>
      <c r="B11" s="22" t="s">
        <v>333</v>
      </c>
      <c r="C11" s="23" t="s">
        <v>336</v>
      </c>
      <c r="D11" s="21" t="s">
        <v>335</v>
      </c>
      <c r="E11" s="24">
        <v>413857</v>
      </c>
      <c r="F11" s="24">
        <v>413857</v>
      </c>
      <c r="G11" s="24">
        <v>413857</v>
      </c>
    </row>
    <row r="12" ht="17.25" customHeight="1" spans="1:7">
      <c r="A12" s="21" t="s">
        <v>70</v>
      </c>
      <c r="B12" s="22" t="s">
        <v>333</v>
      </c>
      <c r="C12" s="23" t="s">
        <v>337</v>
      </c>
      <c r="D12" s="21" t="s">
        <v>335</v>
      </c>
      <c r="E12" s="24">
        <v>9567</v>
      </c>
      <c r="F12" s="24">
        <v>9567</v>
      </c>
      <c r="G12" s="24">
        <v>9567</v>
      </c>
    </row>
    <row r="13" ht="17.25" customHeight="1" spans="1:7">
      <c r="A13" s="21" t="s">
        <v>70</v>
      </c>
      <c r="B13" s="22" t="s">
        <v>333</v>
      </c>
      <c r="C13" s="23" t="s">
        <v>338</v>
      </c>
      <c r="D13" s="21" t="s">
        <v>335</v>
      </c>
      <c r="E13" s="24">
        <v>4550</v>
      </c>
      <c r="F13" s="24">
        <v>4550</v>
      </c>
      <c r="G13" s="24">
        <v>4550</v>
      </c>
    </row>
    <row r="14" ht="17.25" customHeight="1" spans="1:7">
      <c r="A14" s="21" t="s">
        <v>70</v>
      </c>
      <c r="B14" s="22" t="s">
        <v>333</v>
      </c>
      <c r="C14" s="23" t="s">
        <v>339</v>
      </c>
      <c r="D14" s="21" t="s">
        <v>335</v>
      </c>
      <c r="E14" s="24">
        <v>19500</v>
      </c>
      <c r="F14" s="24">
        <v>19500</v>
      </c>
      <c r="G14" s="24">
        <v>19500</v>
      </c>
    </row>
    <row r="15" ht="17.25" customHeight="1" spans="1:7">
      <c r="A15" s="21" t="s">
        <v>70</v>
      </c>
      <c r="B15" s="22" t="s">
        <v>333</v>
      </c>
      <c r="C15" s="23" t="s">
        <v>206</v>
      </c>
      <c r="D15" s="21" t="s">
        <v>335</v>
      </c>
      <c r="E15" s="24">
        <v>3900</v>
      </c>
      <c r="F15" s="24">
        <v>3900</v>
      </c>
      <c r="G15" s="24">
        <v>3900</v>
      </c>
    </row>
    <row r="16" ht="17.25" customHeight="1" spans="1:7">
      <c r="A16" s="21" t="s">
        <v>70</v>
      </c>
      <c r="B16" s="22" t="s">
        <v>333</v>
      </c>
      <c r="C16" s="23" t="s">
        <v>340</v>
      </c>
      <c r="D16" s="21" t="s">
        <v>335</v>
      </c>
      <c r="E16" s="24">
        <v>58186</v>
      </c>
      <c r="F16" s="24">
        <v>58186</v>
      </c>
      <c r="G16" s="24">
        <v>58186</v>
      </c>
    </row>
    <row r="17" ht="17.25" customHeight="1" spans="1:7">
      <c r="A17" s="21" t="s">
        <v>70</v>
      </c>
      <c r="B17" s="22" t="s">
        <v>333</v>
      </c>
      <c r="C17" s="23" t="s">
        <v>207</v>
      </c>
      <c r="D17" s="21" t="s">
        <v>335</v>
      </c>
      <c r="E17" s="24">
        <v>16500</v>
      </c>
      <c r="F17" s="24">
        <v>16500</v>
      </c>
      <c r="G17" s="24">
        <v>16500</v>
      </c>
    </row>
    <row r="18" ht="17.25" customHeight="1" spans="1:7">
      <c r="A18" s="21" t="s">
        <v>70</v>
      </c>
      <c r="B18" s="22" t="s">
        <v>333</v>
      </c>
      <c r="C18" s="23" t="s">
        <v>208</v>
      </c>
      <c r="D18" s="21" t="s">
        <v>335</v>
      </c>
      <c r="E18" s="24">
        <v>27600</v>
      </c>
      <c r="F18" s="24">
        <v>27600</v>
      </c>
      <c r="G18" s="24">
        <v>27600</v>
      </c>
    </row>
    <row r="19" ht="17.25" customHeight="1" spans="1:7">
      <c r="A19" s="21" t="s">
        <v>70</v>
      </c>
      <c r="B19" s="22" t="s">
        <v>333</v>
      </c>
      <c r="C19" s="23" t="s">
        <v>209</v>
      </c>
      <c r="D19" s="21" t="s">
        <v>335</v>
      </c>
      <c r="E19" s="24">
        <v>2600</v>
      </c>
      <c r="F19" s="24">
        <v>2600</v>
      </c>
      <c r="G19" s="24">
        <v>2600</v>
      </c>
    </row>
    <row r="20" ht="17.25" customHeight="1" spans="1:7">
      <c r="A20" s="21" t="s">
        <v>70</v>
      </c>
      <c r="B20" s="22" t="s">
        <v>333</v>
      </c>
      <c r="C20" s="23" t="s">
        <v>341</v>
      </c>
      <c r="D20" s="21" t="s">
        <v>335</v>
      </c>
      <c r="E20" s="24">
        <v>15000</v>
      </c>
      <c r="F20" s="24">
        <v>15000</v>
      </c>
      <c r="G20" s="24">
        <v>15000</v>
      </c>
    </row>
    <row r="21" ht="17.25" customHeight="1" spans="1:7">
      <c r="A21" s="21" t="s">
        <v>70</v>
      </c>
      <c r="B21" s="22" t="s">
        <v>333</v>
      </c>
      <c r="C21" s="23" t="s">
        <v>342</v>
      </c>
      <c r="D21" s="21" t="s">
        <v>335</v>
      </c>
      <c r="E21" s="24">
        <v>22500</v>
      </c>
      <c r="F21" s="24">
        <v>22500</v>
      </c>
      <c r="G21" s="24">
        <v>22500</v>
      </c>
    </row>
    <row r="22" ht="17.25" customHeight="1" spans="1:7">
      <c r="A22" s="21" t="s">
        <v>70</v>
      </c>
      <c r="B22" s="22" t="s">
        <v>333</v>
      </c>
      <c r="C22" s="23" t="s">
        <v>343</v>
      </c>
      <c r="D22" s="21" t="s">
        <v>335</v>
      </c>
      <c r="E22" s="24">
        <v>75000</v>
      </c>
      <c r="F22" s="24">
        <v>75000</v>
      </c>
      <c r="G22" s="24">
        <v>75000</v>
      </c>
    </row>
    <row r="23" ht="17.25" customHeight="1" spans="1:7">
      <c r="A23" s="21" t="s">
        <v>70</v>
      </c>
      <c r="B23" s="22" t="s">
        <v>333</v>
      </c>
      <c r="C23" s="23" t="s">
        <v>344</v>
      </c>
      <c r="D23" s="21" t="s">
        <v>335</v>
      </c>
      <c r="E23" s="24">
        <v>14400</v>
      </c>
      <c r="F23" s="24">
        <v>14400</v>
      </c>
      <c r="G23" s="24">
        <v>14400</v>
      </c>
    </row>
    <row r="24" ht="17.25" customHeight="1" spans="1:7">
      <c r="A24" s="21" t="s">
        <v>70</v>
      </c>
      <c r="B24" s="22" t="s">
        <v>333</v>
      </c>
      <c r="C24" s="23" t="s">
        <v>345</v>
      </c>
      <c r="D24" s="21" t="s">
        <v>335</v>
      </c>
      <c r="E24" s="24">
        <v>72000</v>
      </c>
      <c r="F24" s="24">
        <v>72000</v>
      </c>
      <c r="G24" s="24">
        <v>72000</v>
      </c>
    </row>
    <row r="25" ht="17.25" customHeight="1" spans="1:7">
      <c r="A25" s="21" t="s">
        <v>70</v>
      </c>
      <c r="B25" s="22" t="s">
        <v>333</v>
      </c>
      <c r="C25" s="23" t="s">
        <v>346</v>
      </c>
      <c r="D25" s="21" t="s">
        <v>335</v>
      </c>
      <c r="E25" s="24">
        <v>409536</v>
      </c>
      <c r="F25" s="24">
        <v>409536</v>
      </c>
      <c r="G25" s="24">
        <v>409536</v>
      </c>
    </row>
    <row r="26" ht="17.25" customHeight="1" spans="1:7">
      <c r="A26" s="21" t="s">
        <v>70</v>
      </c>
      <c r="B26" s="22" t="s">
        <v>333</v>
      </c>
      <c r="C26" s="23" t="s">
        <v>347</v>
      </c>
      <c r="D26" s="21" t="s">
        <v>335</v>
      </c>
      <c r="E26" s="24">
        <v>1539912</v>
      </c>
      <c r="F26" s="24">
        <v>1539912</v>
      </c>
      <c r="G26" s="24">
        <v>1539912</v>
      </c>
    </row>
    <row r="27" ht="17.25" customHeight="1" spans="1:7">
      <c r="A27" s="21" t="s">
        <v>70</v>
      </c>
      <c r="B27" s="22" t="s">
        <v>333</v>
      </c>
      <c r="C27" s="23" t="s">
        <v>348</v>
      </c>
      <c r="D27" s="21" t="s">
        <v>335</v>
      </c>
      <c r="E27" s="24">
        <v>489600</v>
      </c>
      <c r="F27" s="24">
        <v>489600</v>
      </c>
      <c r="G27" s="24">
        <v>489600</v>
      </c>
    </row>
    <row r="28" ht="17.25" customHeight="1" spans="1:7">
      <c r="A28" s="21" t="s">
        <v>70</v>
      </c>
      <c r="B28" s="22" t="s">
        <v>333</v>
      </c>
      <c r="C28" s="23" t="s">
        <v>126</v>
      </c>
      <c r="D28" s="21" t="s">
        <v>335</v>
      </c>
      <c r="E28" s="24">
        <v>420888</v>
      </c>
      <c r="F28" s="24">
        <v>420888</v>
      </c>
      <c r="G28" s="24">
        <v>420888</v>
      </c>
    </row>
    <row r="29" ht="17.25" customHeight="1" spans="1:7">
      <c r="A29" s="21" t="s">
        <v>70</v>
      </c>
      <c r="B29" s="22" t="s">
        <v>333</v>
      </c>
      <c r="C29" s="23" t="s">
        <v>349</v>
      </c>
      <c r="D29" s="21" t="s">
        <v>335</v>
      </c>
      <c r="E29" s="24">
        <v>860000</v>
      </c>
      <c r="F29" s="24">
        <v>860000</v>
      </c>
      <c r="G29" s="24">
        <v>860000</v>
      </c>
    </row>
    <row r="30" ht="17.25" customHeight="1" spans="1:7">
      <c r="A30" s="21" t="s">
        <v>70</v>
      </c>
      <c r="B30" s="22" t="s">
        <v>333</v>
      </c>
      <c r="C30" s="23" t="s">
        <v>350</v>
      </c>
      <c r="D30" s="21" t="s">
        <v>335</v>
      </c>
      <c r="E30" s="24">
        <v>240000</v>
      </c>
      <c r="F30" s="24">
        <v>240000</v>
      </c>
      <c r="G30" s="24">
        <v>240000</v>
      </c>
    </row>
    <row r="31" ht="17.25" customHeight="1" spans="1:7">
      <c r="A31" s="21" t="s">
        <v>70</v>
      </c>
      <c r="B31" s="22" t="s">
        <v>333</v>
      </c>
      <c r="C31" s="23" t="s">
        <v>351</v>
      </c>
      <c r="D31" s="21" t="s">
        <v>335</v>
      </c>
      <c r="E31" s="24">
        <v>210000</v>
      </c>
      <c r="F31" s="24">
        <v>210000</v>
      </c>
      <c r="G31" s="24">
        <v>210000</v>
      </c>
    </row>
    <row r="32" ht="17.25" customHeight="1" spans="1:7">
      <c r="A32" s="21" t="s">
        <v>70</v>
      </c>
      <c r="B32" s="22" t="s">
        <v>333</v>
      </c>
      <c r="C32" s="23" t="s">
        <v>352</v>
      </c>
      <c r="D32" s="21" t="s">
        <v>335</v>
      </c>
      <c r="E32" s="24">
        <v>1091520</v>
      </c>
      <c r="F32" s="24">
        <v>1091520</v>
      </c>
      <c r="G32" s="24">
        <v>1091520</v>
      </c>
    </row>
    <row r="33" ht="17.25" customHeight="1" spans="1:7">
      <c r="A33" s="21" t="s">
        <v>70</v>
      </c>
      <c r="B33" s="22" t="s">
        <v>333</v>
      </c>
      <c r="C33" s="23" t="s">
        <v>353</v>
      </c>
      <c r="D33" s="21" t="s">
        <v>335</v>
      </c>
      <c r="E33" s="24">
        <v>492408</v>
      </c>
      <c r="F33" s="24">
        <v>492408</v>
      </c>
      <c r="G33" s="24">
        <v>492408</v>
      </c>
    </row>
    <row r="34" ht="17.25" customHeight="1" spans="1:7">
      <c r="A34" s="21" t="s">
        <v>70</v>
      </c>
      <c r="B34" s="22" t="s">
        <v>333</v>
      </c>
      <c r="C34" s="23" t="s">
        <v>354</v>
      </c>
      <c r="D34" s="21" t="s">
        <v>335</v>
      </c>
      <c r="E34" s="24">
        <v>90960</v>
      </c>
      <c r="F34" s="24">
        <v>90960</v>
      </c>
      <c r="G34" s="24">
        <v>90960</v>
      </c>
    </row>
    <row r="35" ht="17.25" customHeight="1" spans="1:7">
      <c r="A35" s="21" t="s">
        <v>70</v>
      </c>
      <c r="B35" s="22" t="s">
        <v>333</v>
      </c>
      <c r="C35" s="23" t="s">
        <v>355</v>
      </c>
      <c r="D35" s="21" t="s">
        <v>335</v>
      </c>
      <c r="E35" s="24">
        <v>455316</v>
      </c>
      <c r="F35" s="24">
        <v>455316</v>
      </c>
      <c r="G35" s="24">
        <v>455316</v>
      </c>
    </row>
    <row r="36" ht="17.25" customHeight="1" spans="1:7">
      <c r="A36" s="21" t="s">
        <v>70</v>
      </c>
      <c r="B36" s="22" t="s">
        <v>333</v>
      </c>
      <c r="C36" s="23" t="s">
        <v>356</v>
      </c>
      <c r="D36" s="21" t="s">
        <v>335</v>
      </c>
      <c r="E36" s="24">
        <v>249000</v>
      </c>
      <c r="F36" s="24">
        <v>249000</v>
      </c>
      <c r="G36" s="24">
        <v>249000</v>
      </c>
    </row>
    <row r="37" ht="18.75" customHeight="1" spans="1:7">
      <c r="A37" s="25" t="s">
        <v>56</v>
      </c>
      <c r="B37" s="26" t="s">
        <v>357</v>
      </c>
      <c r="C37" s="26"/>
      <c r="D37" s="27"/>
      <c r="E37" s="24">
        <v>7868372</v>
      </c>
      <c r="F37" s="24">
        <v>7868372</v>
      </c>
      <c r="G37" s="24">
        <v>7868372</v>
      </c>
    </row>
  </sheetData>
  <mergeCells count="11">
    <mergeCell ref="A3:G3"/>
    <mergeCell ref="A4:D4"/>
    <mergeCell ref="E5:G5"/>
    <mergeCell ref="A37:D37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2025-02-06T07:09:00Z</dcterms:created>
  <dcterms:modified xsi:type="dcterms:W3CDTF">2025-03-19T02:32:01Z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2052-11.1.0.9021</vt:lpwstr>
  </property>
</Properties>
</file>